
<file path=[Content_Types].xml><?xml version="1.0" encoding="utf-8"?>
<Types xmlns="http://schemas.openxmlformats.org/package/2006/content-types">
  <Default Extension="jpg" ContentType="image/jp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drawings/drawing35.xml" ContentType="application/vnd.openxmlformats-officedocument.drawing+xml"/>
  <Override PartName="/xl/worksheets/sheet36.xml" ContentType="application/vnd.openxmlformats-officedocument.spreadsheetml.worksheet+xml"/>
  <Override PartName="/xl/drawings/drawing36.xml" ContentType="application/vnd.openxmlformats-officedocument.drawing+xml"/>
  <Override PartName="/xl/worksheets/sheet37.xml" ContentType="application/vnd.openxmlformats-officedocument.spreadsheetml.worksheet+xml"/>
  <Override PartName="/xl/drawings/drawing37.xml" ContentType="application/vnd.openxmlformats-officedocument.drawing+xml"/>
  <Override PartName="/xl/worksheets/sheet38.xml" ContentType="application/vnd.openxmlformats-officedocument.spreadsheetml.worksheet+xml"/>
  <Override PartName="/xl/drawings/drawing38.xml" ContentType="application/vnd.openxmlformats-officedocument.drawing+xml"/>
  <Override PartName="/xl/worksheets/sheet39.xml" ContentType="application/vnd.openxmlformats-officedocument.spreadsheetml.worksheet+xml"/>
  <Override PartName="/xl/drawings/drawing39.xml" ContentType="application/vnd.openxmlformats-officedocument.drawing+xml"/>
  <Override PartName="/xl/worksheets/sheet40.xml" ContentType="application/vnd.openxmlformats-officedocument.spreadsheetml.worksheet+xml"/>
  <Override PartName="/xl/drawings/drawing40.xml" ContentType="application/vnd.openxmlformats-officedocument.drawing+xml"/>
  <Override PartName="/xl/worksheets/sheet41.xml" ContentType="application/vnd.openxmlformats-officedocument.spreadsheetml.worksheet+xml"/>
  <Override PartName="/xl/drawings/drawing41.xml" ContentType="application/vnd.openxmlformats-officedocument.drawing+xml"/>
  <Override PartName="/xl/worksheets/sheet42.xml" ContentType="application/vnd.openxmlformats-officedocument.spreadsheetml.worksheet+xml"/>
  <Override PartName="/xl/drawings/drawing42.xml" ContentType="application/vnd.openxmlformats-officedocument.drawing+xml"/>
  <Override PartName="/xl/worksheets/sheet43.xml" ContentType="application/vnd.openxmlformats-officedocument.spreadsheetml.worksheet+xml"/>
  <Override PartName="/xl/drawings/drawing43.xml" ContentType="application/vnd.openxmlformats-officedocument.drawing+xml"/>
  <Override PartName="/xl/worksheets/sheet44.xml" ContentType="application/vnd.openxmlformats-officedocument.spreadsheetml.worksheet+xml"/>
  <Override PartName="/xl/drawings/drawing44.xml" ContentType="application/vnd.openxmlformats-officedocument.drawing+xml"/>
  <Override PartName="/xl/worksheets/sheet45.xml" ContentType="application/vnd.openxmlformats-officedocument.spreadsheetml.worksheet+xml"/>
  <Override PartName="/xl/drawings/drawing45.xml" ContentType="application/vnd.openxmlformats-officedocument.drawing+xml"/>
  <Override PartName="/xl/worksheets/sheet46.xml" ContentType="application/vnd.openxmlformats-officedocument.spreadsheetml.worksheet+xml"/>
  <Override PartName="/xl/drawings/drawing46.xml" ContentType="application/vnd.openxmlformats-officedocument.drawing+xml"/>
  <Override PartName="/xl/worksheets/sheet47.xml" ContentType="application/vnd.openxmlformats-officedocument.spreadsheetml.worksheet+xml"/>
  <Override PartName="/xl/drawings/drawing47.xml" ContentType="application/vnd.openxmlformats-officedocument.drawing+xml"/>
  <Override PartName="/xl/worksheets/sheet48.xml" ContentType="application/vnd.openxmlformats-officedocument.spreadsheetml.worksheet+xml"/>
  <Override PartName="/xl/drawings/drawing48.xml" ContentType="application/vnd.openxmlformats-officedocument.drawing+xml"/>
  <Override PartName="/xl/worksheets/sheet49.xml" ContentType="application/vnd.openxmlformats-officedocument.spreadsheetml.worksheet+xml"/>
  <Override PartName="/xl/drawings/drawing49.xml" ContentType="application/vnd.openxmlformats-officedocument.drawing+xml"/>
  <Override PartName="/xl/worksheets/sheet50.xml" ContentType="application/vnd.openxmlformats-officedocument.spreadsheetml.worksheet+xml"/>
  <Override PartName="/xl/drawings/drawing50.xml" ContentType="application/vnd.openxmlformats-officedocument.drawing+xml"/>
  <Override PartName="/xl/worksheets/sheet51.xml" ContentType="application/vnd.openxmlformats-officedocument.spreadsheetml.worksheet+xml"/>
  <Override PartName="/xl/drawings/drawing51.xml" ContentType="application/vnd.openxmlformats-officedocument.drawing+xml"/>
  <Override PartName="/xl/worksheets/sheet52.xml" ContentType="application/vnd.openxmlformats-officedocument.spreadsheetml.worksheet+xml"/>
  <Override PartName="/xl/drawings/drawing52.xml" ContentType="application/vnd.openxmlformats-officedocument.drawing+xml"/>
  <Override PartName="/xl/worksheets/sheet53.xml" ContentType="application/vnd.openxmlformats-officedocument.spreadsheetml.worksheet+xml"/>
  <Override PartName="/xl/drawings/drawing53.xml" ContentType="application/vnd.openxmlformats-officedocument.drawing+xml"/>
  <Override PartName="/xl/worksheets/sheet54.xml" ContentType="application/vnd.openxmlformats-officedocument.spreadsheetml.worksheet+xml"/>
  <Override PartName="/xl/drawings/drawing54.xml" ContentType="application/vnd.openxmlformats-officedocument.drawing+xml"/>
  <Override PartName="/xl/worksheets/sheet55.xml" ContentType="application/vnd.openxmlformats-officedocument.spreadsheetml.worksheet+xml"/>
  <Override PartName="/xl/drawings/drawing55.xml" ContentType="application/vnd.openxmlformats-officedocument.drawing+xml"/>
  <Override PartName="/xl/worksheets/sheet56.xml" ContentType="application/vnd.openxmlformats-officedocument.spreadsheetml.worksheet+xml"/>
  <Override PartName="/xl/drawings/drawing56.xml" ContentType="application/vnd.openxmlformats-officedocument.drawing+xml"/>
  <Override PartName="/xl/worksheets/sheet57.xml" ContentType="application/vnd.openxmlformats-officedocument.spreadsheetml.worksheet+xml"/>
  <Override PartName="/xl/drawings/drawing57.xml" ContentType="application/vnd.openxmlformats-officedocument.drawing+xml"/>
  <Override PartName="/xl/worksheets/sheet58.xml" ContentType="application/vnd.openxmlformats-officedocument.spreadsheetml.worksheet+xml"/>
  <Override PartName="/xl/drawings/drawing58.xml" ContentType="application/vnd.openxmlformats-officedocument.drawing+xml"/>
  <Override PartName="/xl/worksheets/sheet59.xml" ContentType="application/vnd.openxmlformats-officedocument.spreadsheetml.worksheet+xml"/>
  <Override PartName="/xl/drawings/drawing59.xml" ContentType="application/vnd.openxmlformats-officedocument.drawing+xml"/>
  <Override PartName="/xl/worksheets/sheet60.xml" ContentType="application/vnd.openxmlformats-officedocument.spreadsheetml.worksheet+xml"/>
  <Override PartName="/xl/drawings/drawing60.xml" ContentType="application/vnd.openxmlformats-officedocument.drawing+xml"/>
  <Override PartName="/xl/worksheets/sheet61.xml" ContentType="application/vnd.openxmlformats-officedocument.spreadsheetml.worksheet+xml"/>
  <Override PartName="/xl/drawings/drawing61.xml" ContentType="application/vnd.openxmlformats-officedocument.drawing+xml"/>
  <Override PartName="/xl/worksheets/sheet62.xml" ContentType="application/vnd.openxmlformats-officedocument.spreadsheetml.worksheet+xml"/>
  <Override PartName="/xl/drawings/drawing62.xml" ContentType="application/vnd.openxmlformats-officedocument.drawing+xml"/>
  <Override PartName="/xl/worksheets/sheet63.xml" ContentType="application/vnd.openxmlformats-officedocument.spreadsheetml.worksheet+xml"/>
  <Override PartName="/xl/drawings/drawing63.xml" ContentType="application/vnd.openxmlformats-officedocument.drawing+xml"/>
  <Override PartName="/xl/worksheets/sheet64.xml" ContentType="application/vnd.openxmlformats-officedocument.spreadsheetml.worksheet+xml"/>
  <Override PartName="/xl/drawings/drawing64.xml" ContentType="application/vnd.openxmlformats-officedocument.drawing+xml"/>
  <Override PartName="/xl/worksheets/sheet65.xml" ContentType="application/vnd.openxmlformats-officedocument.spreadsheetml.worksheet+xml"/>
  <Override PartName="/xl/drawings/drawing65.xml" ContentType="application/vnd.openxmlformats-officedocument.drawing+xml"/>
  <Override PartName="/xl/worksheets/sheet66.xml" ContentType="application/vnd.openxmlformats-officedocument.spreadsheetml.worksheet+xml"/>
  <Override PartName="/xl/drawings/drawing66.xml" ContentType="application/vnd.openxmlformats-officedocument.drawing+xml"/>
  <Override PartName="/xl/worksheets/sheet67.xml" ContentType="application/vnd.openxmlformats-officedocument.spreadsheetml.worksheet+xml"/>
  <Override PartName="/xl/drawings/drawing67.xml" ContentType="application/vnd.openxmlformats-officedocument.drawing+xml"/>
  <Override PartName="/xl/worksheets/sheet68.xml" ContentType="application/vnd.openxmlformats-officedocument.spreadsheetml.worksheet+xml"/>
  <Override PartName="/xl/drawings/drawing68.xml" ContentType="application/vnd.openxmlformats-officedocument.drawing+xml"/>
  <Override PartName="/xl/worksheets/sheet69.xml" ContentType="application/vnd.openxmlformats-officedocument.spreadsheetml.worksheet+xml"/>
  <Override PartName="/xl/drawings/drawing69.xml" ContentType="application/vnd.openxmlformats-officedocument.drawing+xml"/>
  <Override PartName="/xl/worksheets/sheet70.xml" ContentType="application/vnd.openxmlformats-officedocument.spreadsheetml.worksheet+xml"/>
  <Override PartName="/xl/drawings/drawing70.xml" ContentType="application/vnd.openxmlformats-officedocument.drawing+xml"/>
  <Override PartName="/xl/worksheets/sheet71.xml" ContentType="application/vnd.openxmlformats-officedocument.spreadsheetml.worksheet+xml"/>
  <Override PartName="/xl/drawings/drawing71.xml" ContentType="application/vnd.openxmlformats-officedocument.drawing+xml"/>
  <Override PartName="/xl/worksheets/sheet72.xml" ContentType="application/vnd.openxmlformats-officedocument.spreadsheetml.worksheet+xml"/>
  <Override PartName="/xl/drawings/drawing72.xml" ContentType="application/vnd.openxmlformats-officedocument.drawing+xml"/>
  <Override PartName="/xl/worksheets/sheet73.xml" ContentType="application/vnd.openxmlformats-officedocument.spreadsheetml.worksheet+xml"/>
  <Override PartName="/xl/drawings/drawing73.xml" ContentType="application/vnd.openxmlformats-officedocument.drawing+xml"/>
  <Override PartName="/xl/worksheets/sheet74.xml" ContentType="application/vnd.openxmlformats-officedocument.spreadsheetml.worksheet+xml"/>
  <Override PartName="/xl/drawings/drawing74.xml" ContentType="application/vnd.openxmlformats-officedocument.drawing+xml"/>
  <Override PartName="/xl/worksheets/sheet75.xml" ContentType="application/vnd.openxmlformats-officedocument.spreadsheetml.worksheet+xml"/>
  <Override PartName="/xl/drawings/drawing75.xml" ContentType="application/vnd.openxmlformats-officedocument.drawing+xml"/>
  <Override PartName="/xl/worksheets/sheet76.xml" ContentType="application/vnd.openxmlformats-officedocument.spreadsheetml.worksheet+xml"/>
  <Override PartName="/xl/drawings/drawing76.xml" ContentType="application/vnd.openxmlformats-officedocument.drawing+xml"/>
  <Override PartName="/xl/worksheets/sheet77.xml" ContentType="application/vnd.openxmlformats-officedocument.spreadsheetml.worksheet+xml"/>
  <Override PartName="/xl/drawings/drawing77.xml" ContentType="application/vnd.openxmlformats-officedocument.drawing+xml"/>
  <Override PartName="/xl/worksheets/sheet78.xml" ContentType="application/vnd.openxmlformats-officedocument.spreadsheetml.worksheet+xml"/>
  <Override PartName="/xl/drawings/drawing78.xml" ContentType="application/vnd.openxmlformats-officedocument.drawing+xml"/>
  <Override PartName="/xl/worksheets/sheet79.xml" ContentType="application/vnd.openxmlformats-officedocument.spreadsheetml.worksheet+xml"/>
  <Override PartName="/xl/drawings/drawing79.xml" ContentType="application/vnd.openxmlformats-officedocument.drawing+xml"/>
  <Override PartName="/xl/worksheets/sheet80.xml" ContentType="application/vnd.openxmlformats-officedocument.spreadsheetml.worksheet+xml"/>
  <Override PartName="/xl/drawings/drawing80.xml" ContentType="application/vnd.openxmlformats-officedocument.drawing+xml"/>
  <Override PartName="/xl/worksheets/sheet81.xml" ContentType="application/vnd.openxmlformats-officedocument.spreadsheetml.worksheet+xml"/>
  <Override PartName="/xl/drawings/drawing81.xml" ContentType="application/vnd.openxmlformats-officedocument.drawing+xml"/>
  <Override PartName="/xl/worksheets/sheet82.xml" ContentType="application/vnd.openxmlformats-officedocument.spreadsheetml.worksheet+xml"/>
  <Override PartName="/xl/drawings/drawing82.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Cover Sheet" sheetId="1" state="visible" r:id="rId1"/>
    <sheet name="Contents" sheetId="2" state="visible" r:id="rId2"/>
    <sheet name="Full Results" sheetId="3" state="visible" r:id="rId3"/>
    <sheet name="Table 1" sheetId="4" state="visible" r:id="rId4"/>
    <sheet name="Table 2" sheetId="5" state="visible" r:id="rId5"/>
    <sheet name="Table 3" sheetId="6" state="visible" r:id="rId6"/>
    <sheet name="Table 4" sheetId="7" state="visible" r:id="rId7"/>
    <sheet name="Table 5" sheetId="8" state="visible" r:id="rId8"/>
    <sheet name="Table 6" sheetId="9" state="visible" r:id="rId9"/>
    <sheet name="Table 7" sheetId="10" state="visible" r:id="rId10"/>
    <sheet name="Table 8" sheetId="11" state="visible" r:id="rId11"/>
    <sheet name="Table 9" sheetId="12" state="visible" r:id="rId12"/>
    <sheet name="Table 10" sheetId="13" state="visible" r:id="rId13"/>
    <sheet name="Table 11" sheetId="14" state="visible" r:id="rId14"/>
    <sheet name="Table 12" sheetId="15" state="visible" r:id="rId15"/>
    <sheet name="Table 13" sheetId="16" state="visible" r:id="rId16"/>
    <sheet name="Table 14" sheetId="17" state="visible" r:id="rId17"/>
    <sheet name="Table 15" sheetId="18" state="visible" r:id="rId18"/>
    <sheet name="Table 16" sheetId="19" state="visible" r:id="rId19"/>
    <sheet name="Table 17" sheetId="20" state="visible" r:id="rId20"/>
    <sheet name="Table 18" sheetId="21" state="visible" r:id="rId21"/>
    <sheet name="Table 19" sheetId="22" state="visible" r:id="rId22"/>
    <sheet name="Table 20" sheetId="23" state="visible" r:id="rId23"/>
    <sheet name="Table 21" sheetId="24" state="visible" r:id="rId24"/>
    <sheet name="Table 22" sheetId="25" state="visible" r:id="rId25"/>
    <sheet name="Table 23" sheetId="26" state="visible" r:id="rId26"/>
    <sheet name="Table 24" sheetId="27" state="visible" r:id="rId27"/>
    <sheet name="Table 25" sheetId="28" state="visible" r:id="rId28"/>
    <sheet name="Table 26" sheetId="29" state="visible" r:id="rId29"/>
    <sheet name="Table 27" sheetId="30" state="visible" r:id="rId30"/>
    <sheet name="Table 28" sheetId="31" state="visible" r:id="rId31"/>
    <sheet name="Table 29" sheetId="32" state="visible" r:id="rId32"/>
    <sheet name="Table 30" sheetId="33" state="visible" r:id="rId33"/>
    <sheet name="Table 31" sheetId="34" state="visible" r:id="rId34"/>
    <sheet name="Table 32" sheetId="35" state="visible" r:id="rId35"/>
    <sheet name="Table 33" sheetId="36" state="visible" r:id="rId36"/>
    <sheet name="Table 34" sheetId="37" state="visible" r:id="rId37"/>
    <sheet name="Table 35" sheetId="38" state="visible" r:id="rId38"/>
    <sheet name="Table 36" sheetId="39" state="visible" r:id="rId39"/>
    <sheet name="Table 37" sheetId="40" state="visible" r:id="rId40"/>
    <sheet name="Table 38" sheetId="41" state="visible" r:id="rId41"/>
    <sheet name="Table 39" sheetId="42" state="visible" r:id="rId42"/>
    <sheet name="Table 40" sheetId="43" state="visible" r:id="rId43"/>
    <sheet name="Table 41" sheetId="44" state="visible" r:id="rId44"/>
    <sheet name="Table 42" sheetId="45" state="visible" r:id="rId45"/>
    <sheet name="Table 43" sheetId="46" state="visible" r:id="rId46"/>
    <sheet name="Table 44" sheetId="47" state="visible" r:id="rId47"/>
    <sheet name="Table 45" sheetId="48" state="visible" r:id="rId48"/>
    <sheet name="Table 46" sheetId="49" state="visible" r:id="rId49"/>
    <sheet name="Table 47" sheetId="50" state="visible" r:id="rId50"/>
    <sheet name="Table 48" sheetId="51" state="visible" r:id="rId51"/>
    <sheet name="Table 49" sheetId="52" state="visible" r:id="rId52"/>
    <sheet name="Table 50" sheetId="53" state="visible" r:id="rId53"/>
    <sheet name="Table 51" sheetId="54" state="visible" r:id="rId54"/>
    <sheet name="Table 52" sheetId="55" state="visible" r:id="rId55"/>
    <sheet name="Table 53" sheetId="56" state="visible" r:id="rId56"/>
    <sheet name="Table 54" sheetId="57" state="visible" r:id="rId57"/>
    <sheet name="Table 55" sheetId="58" state="visible" r:id="rId58"/>
    <sheet name="Table 56" sheetId="59" state="visible" r:id="rId59"/>
    <sheet name="Table 57" sheetId="60" state="visible" r:id="rId60"/>
    <sheet name="Table 58" sheetId="61" state="visible" r:id="rId61"/>
    <sheet name="Table 59" sheetId="62" state="visible" r:id="rId62"/>
    <sheet name="Table 60" sheetId="63" state="visible" r:id="rId63"/>
    <sheet name="Table 61" sheetId="64" state="visible" r:id="rId64"/>
    <sheet name="Table 62" sheetId="65" state="visible" r:id="rId65"/>
    <sheet name="Table 63" sheetId="66" state="visible" r:id="rId66"/>
    <sheet name="Table 64" sheetId="67" state="visible" r:id="rId67"/>
    <sheet name="Table 65" sheetId="68" state="visible" r:id="rId68"/>
    <sheet name="Table 66" sheetId="69" state="visible" r:id="rId69"/>
    <sheet name="Table 67" sheetId="70" state="visible" r:id="rId70"/>
    <sheet name="Table 68" sheetId="71" state="visible" r:id="rId71"/>
    <sheet name="Table 69" sheetId="72" state="visible" r:id="rId72"/>
    <sheet name="Table 70" sheetId="73" state="visible" r:id="rId73"/>
    <sheet name="Table 71" sheetId="74" state="visible" r:id="rId74"/>
    <sheet name="Table 72" sheetId="75" state="visible" r:id="rId75"/>
    <sheet name="Table 73" sheetId="76" state="visible" r:id="rId76"/>
    <sheet name="Table 74" sheetId="77" state="visible" r:id="rId77"/>
    <sheet name="Table 75" sheetId="78" state="visible" r:id="rId78"/>
    <sheet name="Table 76" sheetId="79" state="visible" r:id="rId79"/>
    <sheet name="Table 77" sheetId="80" state="visible" r:id="rId80"/>
    <sheet name="Table 78" sheetId="81" state="visible" r:id="rId81"/>
    <sheet name="Table 79" sheetId="82" state="visible" r:id="rId82"/>
  </sheets>
</workbook>
</file>

<file path=xl/sharedStrings.xml><?xml version="1.0" encoding="utf-8"?>
<sst xmlns="http://schemas.openxmlformats.org/spreadsheetml/2006/main" count="427" uniqueCount="427">
  <si>
    <t xml:space="preserve">Public First Poll for Google Denmark (Business Count)</t>
  </si>
  <si>
    <t xml:space="preserve">Fieldwork:</t>
  </si>
  <si>
    <t xml:space="preserve">6th Jun - 25th Jun 2023</t>
  </si>
  <si>
    <t xml:space="preserve">Interview Method: </t>
  </si>
  <si>
    <t xml:space="preserve">Online Survey</t>
  </si>
  <si>
    <t xml:space="preserve">Population represented:</t>
  </si>
  <si>
    <t xml:space="preserve">Senior business decision makers in Denmark</t>
  </si>
  <si>
    <t xml:space="preserve">Sample size:</t>
  </si>
  <si>
    <t xml:space="preserve">Methodology:</t>
  </si>
  <si>
    <t xml:space="preserve">All results are weighted using Iterative Proportional Fitting, or 'Raking'. The results are  weighted by business size and region to nationally representative proportions</t>
  </si>
  <si>
    <t xml:space="preserve">Public First is a member of the BPC and abides by its rules. For more information please contact the Public First polling team:</t>
  </si>
  <si>
    <t xml:space="preserve">Table of Contents</t>
  </si>
  <si>
    <t xml:space="preserve">Individual Tables</t>
  </si>
  <si>
    <t xml:space="preserve">Full Result Row</t>
  </si>
  <si>
    <t xml:space="preserve">Question Base</t>
  </si>
  <si>
    <t xml:space="preserve"/>
  </si>
  <si>
    <t xml:space="preserve">Total</t>
  </si>
  <si>
    <t xml:space="preserve">VP, Director, Manager</t>
  </si>
  <si>
    <t xml:space="preserve">C-Level</t>
  </si>
  <si>
    <t xml:space="preserve">Founder</t>
  </si>
  <si>
    <t xml:space="preserve">Unweighted</t>
  </si>
  <si>
    <t xml:space="preserve">Weighted</t>
  </si>
  <si>
    <t xml:space="preserve">Public</t>
  </si>
  <si>
    <t xml:space="preserve">Private</t>
  </si>
  <si>
    <t xml:space="preserve">Woman-led business</t>
  </si>
  <si>
    <t xml:space="preserve">1-9 employees</t>
  </si>
  <si>
    <t xml:space="preserve">10-49 employees</t>
  </si>
  <si>
    <t xml:space="preserve">50-249 employees</t>
  </si>
  <si>
    <t xml:space="preserve">250+ employees</t>
  </si>
  <si>
    <t xml:space="preserve">Under 1 year</t>
  </si>
  <si>
    <t xml:space="preserve">1-2 years</t>
  </si>
  <si>
    <t xml:space="preserve">2-5 years</t>
  </si>
  <si>
    <t xml:space="preserve">5-10 years</t>
  </si>
  <si>
    <t xml:space="preserve">Over 10 years</t>
  </si>
  <si>
    <t xml:space="preserve">Less than 750,000 kr</t>
  </si>
  <si>
    <t xml:space="preserve">750,000 kr to 2 million kr</t>
  </si>
  <si>
    <t xml:space="preserve">2 million kr to 4 million kr</t>
  </si>
  <si>
    <t xml:space="preserve">4 million kr - 8 million kr</t>
  </si>
  <si>
    <t xml:space="preserve">8 million kr - 50 million kr</t>
  </si>
  <si>
    <t xml:space="preserve">50 million kr - 100 million kr</t>
  </si>
  <si>
    <t xml:space="preserve">More than 100 million kr</t>
  </si>
  <si>
    <t xml:space="preserve">Grown by over 50%</t>
  </si>
  <si>
    <t xml:space="preserve">Grown by 26-50%</t>
  </si>
  <si>
    <t xml:space="preserve">Grown by 11-25%</t>
  </si>
  <si>
    <t xml:space="preserve">Grown by 6-10%</t>
  </si>
  <si>
    <t xml:space="preserve">Grown by 2-5% a year</t>
  </si>
  <si>
    <t xml:space="preserve">Stayed about the same size</t>
  </si>
  <si>
    <t xml:space="preserve">Declined by 2-5%</t>
  </si>
  <si>
    <t xml:space="preserve">Declined by 6-10%</t>
  </si>
  <si>
    <t xml:space="preserve">Declined by 11-25%</t>
  </si>
  <si>
    <t xml:space="preserve">Declined by 26-50%</t>
  </si>
  <si>
    <t xml:space="preserve">Declined by over 50%</t>
  </si>
  <si>
    <t xml:space="preserve">Role at Organization</t>
  </si>
  <si>
    <t xml:space="preserve">Public or Private Sector</t>
  </si>
  <si>
    <t xml:space="preserve">Number of Employees</t>
  </si>
  <si>
    <t xml:space="preserve">Age of Company</t>
  </si>
  <si>
    <t xml:space="preserve">Revenue</t>
  </si>
  <si>
    <t xml:space="preserve">Revenue Change</t>
  </si>
  <si>
    <t xml:space="preserve"> Within your country</t>
  </si>
  <si>
    <t xml:space="preserve"> Within the EU / rest of the EU</t>
  </si>
  <si>
    <t xml:space="preserve"> Outside the EU</t>
  </si>
  <si>
    <t xml:space="preserve">Vast majority of our customers (75% +)</t>
  </si>
  <si>
    <t xml:space="preserve">Significant majority of our customers (50-74%)</t>
  </si>
  <si>
    <t xml:space="preserve">Significant proportion of our customers (25-49%)</t>
  </si>
  <si>
    <t xml:space="preserve">Minority of our customers (10-24%)</t>
  </si>
  <si>
    <t xml:space="preserve">Very small number of our customers (1-9%)</t>
  </si>
  <si>
    <t xml:space="preserve">None of our customers</t>
  </si>
  <si>
    <t xml:space="preserve">Grid Summary: Where are your customers located?</t>
  </si>
  <si>
    <t xml:space="preserve">Fieldwork:  6th Jun - 25th Jun 2023</t>
  </si>
  <si>
    <t xml:space="preserve">Data weighted by business size and region to nationally representative proportions</t>
  </si>
  <si>
    <t xml:space="preserve">BASE: All Respondents</t>
  </si>
  <si>
    <t xml:space="preserve">Where are your customers located?: Within your country</t>
  </si>
  <si>
    <t xml:space="preserve">Where are your customers located?: Within the EU / rest of the EU</t>
  </si>
  <si>
    <t xml:space="preserve">Where are your customers located?: Outside the EU</t>
  </si>
  <si>
    <t xml:space="preserve">Direct negotiation and/or sales</t>
  </si>
  <si>
    <t xml:space="preserve">Online (directly)</t>
  </si>
  <si>
    <t xml:space="preserve">Telephone order</t>
  </si>
  <si>
    <t xml:space="preserve">Physical store or location</t>
  </si>
  <si>
    <t xml:space="preserve">Online (through a third party)</t>
  </si>
  <si>
    <t xml:space="preserve">Mail order</t>
  </si>
  <si>
    <t xml:space="preserve">None of the above - we do not sell to customers or clients</t>
  </si>
  <si>
    <t xml:space="preserve">Don’t Know</t>
  </si>
  <si>
    <t xml:space="preserve">Other (Please Specify)</t>
  </si>
  <si>
    <t xml:space="preserve">Which, if any, of the following channels do you use to sell to customers or clients?Please select all that apply</t>
  </si>
  <si>
    <t xml:space="preserve">Started selling online in the last year</t>
  </si>
  <si>
    <t xml:space="preserve">During the Covid-19 pandemic (2020 to 2021)</t>
  </si>
  <si>
    <t xml:space="preserve">Started selling online between 2015 and 2020</t>
  </si>
  <si>
    <t xml:space="preserve">Started selling online before 2015</t>
  </si>
  <si>
    <t xml:space="preserve">Don’t know</t>
  </si>
  <si>
    <t xml:space="preserve"> When did your business first start selling online?</t>
  </si>
  <si>
    <t xml:space="preserve">BASE: Sell to customers online</t>
  </si>
  <si>
    <t xml:space="preserve">Paid search advertising</t>
  </si>
  <si>
    <t xml:space="preserve">Social media advertising</t>
  </si>
  <si>
    <t xml:space="preserve">Display advertising on third party websites</t>
  </si>
  <si>
    <t xml:space="preserve">Affiliate marketing</t>
  </si>
  <si>
    <t xml:space="preserve">Video advertising</t>
  </si>
  <si>
    <t xml:space="preserve">Native advertising</t>
  </si>
  <si>
    <t xml:space="preserve">Influencer marketing</t>
  </si>
  <si>
    <t xml:space="preserve">None of the above</t>
  </si>
  <si>
    <t xml:space="preserve">Which of the following forms of paid online advertising does your business use?Please select all that apply.</t>
  </si>
  <si>
    <t xml:space="preserve"> Word of mouth</t>
  </si>
  <si>
    <t xml:space="preserve"> Online search engines</t>
  </si>
  <si>
    <t xml:space="preserve"> Social network advertising</t>
  </si>
  <si>
    <t xml:space="preserve"> Other online advertising</t>
  </si>
  <si>
    <t xml:space="preserve"> Online maps</t>
  </si>
  <si>
    <t xml:space="preserve"> Paid search advertising</t>
  </si>
  <si>
    <t xml:space="preserve"> Local advertising</t>
  </si>
  <si>
    <t xml:space="preserve"> Physical location</t>
  </si>
  <si>
    <t xml:space="preserve"> Through a dedicated app</t>
  </si>
  <si>
    <t xml:space="preserve"> E-mail advertising</t>
  </si>
  <si>
    <t xml:space="preserve"> Television advertising</t>
  </si>
  <si>
    <t xml:space="preserve"> Print advertising</t>
  </si>
  <si>
    <t xml:space="preserve">Very important</t>
  </si>
  <si>
    <t xml:space="preserve">Quite important</t>
  </si>
  <si>
    <t xml:space="preserve">Neither important nor unimportant</t>
  </si>
  <si>
    <t xml:space="preserve">Somewhat unimportant</t>
  </si>
  <si>
    <t xml:space="preserve">Very unimportant</t>
  </si>
  <si>
    <t xml:space="preserve">Total Important:</t>
  </si>
  <si>
    <t xml:space="preserve">Total Unimportant:</t>
  </si>
  <si>
    <t xml:space="preserve">Net:</t>
  </si>
  <si>
    <t xml:space="preserve">Grid Summary: How important would you say each of the following are as ways customers/clients find your business? Would you say…. </t>
  </si>
  <si>
    <t xml:space="preserve">How important would you say each of the following are as ways customers/clients find your business? Would you say…. : Word of mouth</t>
  </si>
  <si>
    <t xml:space="preserve">How important would you say each of the following are as ways customers/clients find your business? Would you say…. : Physical location</t>
  </si>
  <si>
    <t xml:space="preserve">How important would you say each of the following are as ways customers/clients find your business? Would you say…. : Local advertising</t>
  </si>
  <si>
    <t xml:space="preserve">How important would you say each of the following are as ways customers/clients find your business? Would you say…. : Online search engines</t>
  </si>
  <si>
    <t xml:space="preserve">How important would you say each of the following are as ways customers/clients find your business? Would you say…. : Online maps</t>
  </si>
  <si>
    <t xml:space="preserve">How important would you say each of the following are as ways customers/clients find your business? Would you say…. : Paid search advertising</t>
  </si>
  <si>
    <t xml:space="preserve">How important would you say each of the following are as ways customers/clients find your business? Would you say…. : Through a dedicated app</t>
  </si>
  <si>
    <t xml:space="preserve">How important would you say each of the following are as ways customers/clients find your business? Would you say…. : Social network advertising</t>
  </si>
  <si>
    <t xml:space="preserve">How important would you say each of the following are as ways customers/clients find your business? Would you say…. : Other online advertising</t>
  </si>
  <si>
    <t xml:space="preserve">How important would you say each of the following are as ways customers/clients find your business? Would you say…. : Print advertising</t>
  </si>
  <si>
    <t xml:space="preserve">How important would you say each of the following are as ways customers/clients find your business? Would you say…. : Television advertising</t>
  </si>
  <si>
    <t xml:space="preserve">How important would you say each of the following are as ways customers/clients find your business? Would you say…. : E-mail advertising</t>
  </si>
  <si>
    <t xml:space="preserve">None</t>
  </si>
  <si>
    <t xml:space="preserve">1-5%</t>
  </si>
  <si>
    <t xml:space="preserve">6-10%</t>
  </si>
  <si>
    <t xml:space="preserve">11-20%</t>
  </si>
  <si>
    <t xml:space="preserve">21-30%</t>
  </si>
  <si>
    <t xml:space="preserve">31-40%</t>
  </si>
  <si>
    <t xml:space="preserve">41-50%</t>
  </si>
  <si>
    <t xml:space="preserve">51-60%</t>
  </si>
  <si>
    <t xml:space="preserve">61-70%</t>
  </si>
  <si>
    <t xml:space="preserve">71-80%</t>
  </si>
  <si>
    <t xml:space="preserve">81-90%</t>
  </si>
  <si>
    <t xml:space="preserve">91-100%</t>
  </si>
  <si>
    <t xml:space="preserve"> What proportion of your total customers would you estimate come through online search and/or paid search advertising?</t>
  </si>
  <si>
    <t xml:space="preserve">Word of mouth</t>
  </si>
  <si>
    <t xml:space="preserve">Facebook</t>
  </si>
  <si>
    <t xml:space="preserve">Your company website</t>
  </si>
  <si>
    <t xml:space="preserve">LinkedIn</t>
  </si>
  <si>
    <t xml:space="preserve">Instagram</t>
  </si>
  <si>
    <t xml:space="preserve">Google Search</t>
  </si>
  <si>
    <t xml:space="preserve">E-mail</t>
  </si>
  <si>
    <t xml:space="preserve">YouTube</t>
  </si>
  <si>
    <t xml:space="preserve">Google Maps / Google Business Profile / Google My Business / Google Reviews</t>
  </si>
  <si>
    <t xml:space="preserve">Ebay</t>
  </si>
  <si>
    <t xml:space="preserve">TikTok</t>
  </si>
  <si>
    <t xml:space="preserve">Twitter</t>
  </si>
  <si>
    <t xml:space="preserve">Amazon Marketplace</t>
  </si>
  <si>
    <t xml:space="preserve">Google Shopping free listings</t>
  </si>
  <si>
    <t xml:space="preserve">Mastodon</t>
  </si>
  <si>
    <t xml:space="preserve">Through a dedicated app</t>
  </si>
  <si>
    <t xml:space="preserve">Google Reviews</t>
  </si>
  <si>
    <t xml:space="preserve">Etsy</t>
  </si>
  <si>
    <t xml:space="preserve">Which, if any, of the following are the most effective ways your business connects with customers? Please select all that apply.</t>
  </si>
  <si>
    <t xml:space="preserve"> Chrome web browser</t>
  </si>
  <si>
    <t xml:space="preserve"> Gmail</t>
  </si>
  <si>
    <t xml:space="preserve"> Android</t>
  </si>
  <si>
    <t xml:space="preserve"> Google Search</t>
  </si>
  <si>
    <t xml:space="preserve"> Google Workspace (e.g. Google Docs, GMail)</t>
  </si>
  <si>
    <t xml:space="preserve"> Google Maps</t>
  </si>
  <si>
    <t xml:space="preserve"> Google Business Profile / Google My Business</t>
  </si>
  <si>
    <t xml:space="preserve"> Google Cloud (e.g. Cloud Storage, App Engine)</t>
  </si>
  <si>
    <t xml:space="preserve"> YouTube</t>
  </si>
  <si>
    <t xml:space="preserve"> Google Ads</t>
  </si>
  <si>
    <t xml:space="preserve"> YouTube Ads</t>
  </si>
  <si>
    <t xml:space="preserve"> AdSense</t>
  </si>
  <si>
    <t xml:space="preserve"> Google Way</t>
  </si>
  <si>
    <t xml:space="preserve">My business uses this</t>
  </si>
  <si>
    <t xml:space="preserve">My business does not use this</t>
  </si>
  <si>
    <t xml:space="preserve">Grid Summary: As far as you are aware, does your business use any of the following Google products? </t>
  </si>
  <si>
    <t xml:space="preserve">As far as you are aware, does your business use any of the following Google products? : Chrome web browser</t>
  </si>
  <si>
    <t xml:space="preserve">As far as you are aware, does your business use any of the following Google products? : Gmail</t>
  </si>
  <si>
    <t xml:space="preserve">As far as you are aware, does your business use any of the following Google products? : Android</t>
  </si>
  <si>
    <t xml:space="preserve">As far as you are aware, does your business use any of the following Google products? : Google Search</t>
  </si>
  <si>
    <t xml:space="preserve">As far as you are aware, does your business use any of the following Google products? : Google Workspace (e.g. Google Docs, GMail)</t>
  </si>
  <si>
    <t xml:space="preserve">As far as you are aware, does your business use any of the following Google products? : Google Maps</t>
  </si>
  <si>
    <t xml:space="preserve">As far as you are aware, does your business use any of the following Google products? : Google Business Profile / Google My Business</t>
  </si>
  <si>
    <t xml:space="preserve">As far as you are aware, does your business use any of the following Google products? : Google Cloud (e.g. Cloud Storage, App Engine)</t>
  </si>
  <si>
    <t xml:space="preserve">As far as you are aware, does your business use any of the following Google products? : YouTube</t>
  </si>
  <si>
    <t xml:space="preserve">As far as you are aware, does your business use any of the following Google products? : Google Ads</t>
  </si>
  <si>
    <t xml:space="preserve">As far as you are aware, does your business use any of the following Google products? : YouTube Ads</t>
  </si>
  <si>
    <t xml:space="preserve">As far as you are aware, does your business use any of the following Google products? : AdSense</t>
  </si>
  <si>
    <t xml:space="preserve">As far as you are aware, does your business use any of the following Google products? : Google Way</t>
  </si>
  <si>
    <t xml:space="preserve"> The costs of starting a business have reduced substantially or dramatically because of internet tools such as Google Search, Gmail, Google Docs, Google Workspace, or Google Business Profile</t>
  </si>
  <si>
    <t xml:space="preserve"> Google’s tools and services have helped accelerate the growth of my business</t>
  </si>
  <si>
    <t xml:space="preserve"> Google’s tools and services have made it easier for me to sell to international customers</t>
  </si>
  <si>
    <t xml:space="preserve"> Paid search advertising is one of the most important ways we reach new customers</t>
  </si>
  <si>
    <t xml:space="preserve">Strongly agree</t>
  </si>
  <si>
    <t xml:space="preserve">Somewhat agree</t>
  </si>
  <si>
    <t xml:space="preserve">Neither agree nor disagree</t>
  </si>
  <si>
    <t xml:space="preserve">Somewhat disagree</t>
  </si>
  <si>
    <t xml:space="preserve">Strongly disagree</t>
  </si>
  <si>
    <t xml:space="preserve">Total Agree:</t>
  </si>
  <si>
    <t xml:space="preserve">Total Disagree:</t>
  </si>
  <si>
    <t xml:space="preserve">Grid Summary: To what extent do you agree or disagree with the following?</t>
  </si>
  <si>
    <t xml:space="preserve">To what extent do you agree or disagree with the following?: Paid search advertising is one of the most important ways we reach new customers</t>
  </si>
  <si>
    <t xml:space="preserve">To what extent do you agree or disagree with the following?: The costs of starting a business have reduced substantially or dramatically because of internet tools such as Google Search, Gmail, Google Docs, Google Workspace, or Google Business Profile</t>
  </si>
  <si>
    <t xml:space="preserve">To what extent do you agree or disagree with the following?: Google’s tools and services have helped accelerate the growth of my business</t>
  </si>
  <si>
    <t xml:space="preserve">To what extent do you agree or disagree with the following?: Google’s tools and services have made it easier for me to sell to international customers</t>
  </si>
  <si>
    <t xml:space="preserve">I know a lot about AI</t>
  </si>
  <si>
    <t xml:space="preserve">I know a moderate amount about AI</t>
  </si>
  <si>
    <t xml:space="preserve">I know a little about AI</t>
  </si>
  <si>
    <t xml:space="preserve">I know nothing at all about AI</t>
  </si>
  <si>
    <t xml:space="preserve"> There has recently been some discussion in the news about “Artificial Intelligence” or “AI”. This is where computers are used to carry out tasks which would normally need a human to do them. How much would you say you know about “AI”?</t>
  </si>
  <si>
    <t xml:space="preserve">Very likely</t>
  </si>
  <si>
    <t xml:space="preserve">Somewhat likely</t>
  </si>
  <si>
    <t xml:space="preserve">Neither likely or unlikely</t>
  </si>
  <si>
    <t xml:space="preserve">Somewhat unlikely</t>
  </si>
  <si>
    <t xml:space="preserve">Very unlikely</t>
  </si>
  <si>
    <t xml:space="preserve">Total Likely:</t>
  </si>
  <si>
    <t xml:space="preserve">Total Unlikely:</t>
  </si>
  <si>
    <t xml:space="preserve"> In general, how likely do you think it is that your business will explore AI tools more in the next year?</t>
  </si>
  <si>
    <t xml:space="preserve">Not applicable - we don’t use AI technology at all</t>
  </si>
  <si>
    <t xml:space="preserve">Automate customer support</t>
  </si>
  <si>
    <t xml:space="preserve">Information retrieval (e.g. using AI to search the web or internal company data)</t>
  </si>
  <si>
    <t xml:space="preserve">Data analysis</t>
  </si>
  <si>
    <t xml:space="preserve">Automate repetitive tasks</t>
  </si>
  <si>
    <t xml:space="preserve">Help with drafting/writing documents</t>
  </si>
  <si>
    <t xml:space="preserve">Optimise and maximise marketing and sales activity</t>
  </si>
  <si>
    <t xml:space="preserve">Automate other internal systems</t>
  </si>
  <si>
    <t xml:space="preserve">None of the above - but we use AI for other things</t>
  </si>
  <si>
    <t xml:space="preserve">Does your business currently use any AI technology to do the following?Please select all that apply</t>
  </si>
  <si>
    <t xml:space="preserve">Yes, in the next year</t>
  </si>
  <si>
    <t xml:space="preserve">Yes, in the next two years</t>
  </si>
  <si>
    <t xml:space="preserve">Yes, in the next five years</t>
  </si>
  <si>
    <t xml:space="preserve">Yes, in the next ten years</t>
  </si>
  <si>
    <t xml:space="preserve">Yes, but not in the next ten years</t>
  </si>
  <si>
    <t xml:space="preserve"> In the future, does your business plan to invest in AI tools which take over tasks currently performed by humans?</t>
  </si>
  <si>
    <t xml:space="preserve"> Reallocate employees freed-up time to other, more valuable tasks</t>
  </si>
  <si>
    <t xml:space="preserve"> Reskill existing employees</t>
  </si>
  <si>
    <t xml:space="preserve"> Reduce the number of hours you expect employees to work</t>
  </si>
  <si>
    <t xml:space="preserve"> Hire new people to support deployment of AI technology</t>
  </si>
  <si>
    <t xml:space="preserve"> Increase employee pay</t>
  </si>
  <si>
    <t xml:space="preserve"> Reduce the size of your workforce</t>
  </si>
  <si>
    <t xml:space="preserve"> Reduce employee pay</t>
  </si>
  <si>
    <t xml:space="preserve">Neither likely nor unlikely</t>
  </si>
  <si>
    <t xml:space="preserve">Grid Summary: You said you will invest in AI tools which take over tasks currently performed by humans in the next five years. How likely or unlikely is your business to do the following as a result of this?</t>
  </si>
  <si>
    <t xml:space="preserve">BASE: Plans to invest in AI tools within next five years</t>
  </si>
  <si>
    <t xml:space="preserve">You said you will invest in AI tools which take over tasks currently performed by humans in the next five years. How likely or unlikely is your business to do the following as a result of this?: Reallocate employees freed-up time to other, more valuable tasks</t>
  </si>
  <si>
    <t xml:space="preserve">You said you will invest in AI tools which take over tasks currently performed by humans in the next five years. How likely or unlikely is your business to do the following as a result of this?: Reduce employee pay</t>
  </si>
  <si>
    <t xml:space="preserve">You said you will invest in AI tools which take over tasks currently performed by humans in the next five years. How likely or unlikely is your business to do the following as a result of this?: Increase employee pay</t>
  </si>
  <si>
    <t xml:space="preserve">You said you will invest in AI tools which take over tasks currently performed by humans in the next five years. How likely or unlikely is your business to do the following as a result of this?: Reduce the number of hours you expect employees to work</t>
  </si>
  <si>
    <t xml:space="preserve">You said you will invest in AI tools which take over tasks currently performed by humans in the next five years. How likely or unlikely is your business to do the following as a result of this?: Reduce the size of your workforce</t>
  </si>
  <si>
    <t xml:space="preserve">You said you will invest in AI tools which take over tasks currently performed by humans in the next five years. How likely or unlikely is your business to do the following as a result of this?: Reskill existing employees</t>
  </si>
  <si>
    <t xml:space="preserve">You said you will invest in AI tools which take over tasks currently performed by humans in the next five years. How likely or unlikely is your business to do the following as a result of this?: Hire new people to support deployment of AI technology</t>
  </si>
  <si>
    <t xml:space="preserve">Very familiar</t>
  </si>
  <si>
    <t xml:space="preserve">Somewhat familiar</t>
  </si>
  <si>
    <t xml:space="preserve">Neither familiar or unfamiliar</t>
  </si>
  <si>
    <t xml:space="preserve">Somewhat unfamiliar</t>
  </si>
  <si>
    <t xml:space="preserve">Very unfamiliar</t>
  </si>
  <si>
    <t xml:space="preserve"> In the last year, AI tools that are used to generate text, images, or video (“generative AI”) have become much more prominent. Examples of text based generative AI tools include Bard, ChatGPT, and Bing Chat, while image tools include Dall-E, Stable Diffusion, and Midjourney. How familiar are you with generative AI tools?</t>
  </si>
  <si>
    <t xml:space="preserve"> Generative AI refers specifically to AI tools that generate new, realistic content (e.g. images, text, or video). This includes tools such as Chat GPT or Bard. How likely do you think it is that generative AI will significantly improve the productivity of your business in the next few years?</t>
  </si>
  <si>
    <t xml:space="preserve">Generating pictures, design or video</t>
  </si>
  <si>
    <t xml:space="preserve">Does your business currently use any generative AI tools to do any of the following?Please select all that apply</t>
  </si>
  <si>
    <t xml:space="preserve">And which of the same list of tasks do you expect to use generative AI technology to do in the next five years?Please select all that apply</t>
  </si>
  <si>
    <t xml:space="preserve">Much easier</t>
  </si>
  <si>
    <t xml:space="preserve">A little easier</t>
  </si>
  <si>
    <t xml:space="preserve">Make no difference either way</t>
  </si>
  <si>
    <t xml:space="preserve">A little more difficult</t>
  </si>
  <si>
    <t xml:space="preserve">Much more difficult</t>
  </si>
  <si>
    <t xml:space="preserve">Not applicable - we don’t use Google Search at our business</t>
  </si>
  <si>
    <t xml:space="preserve"> Generative AI refers specifically to AI tools that generate new, realistic content (e.g. images, text, or video). This includes tools such as Chat GPT or Bard. Do you think day-to-day tasks for workers at your business would be made easier or more difficult if generative AI tools were integrated into Google Search (e.g. to help research and summarise information from the internet)?</t>
  </si>
  <si>
    <t xml:space="preserve">Not applicable - we don’t use Google Workspace at our business</t>
  </si>
  <si>
    <t xml:space="preserve"> And do you think day-to-day tasks for workers at your business would be made easier or more difficult if generative AI tools were integrated into Google Workspace (eg to help draft documents and presentations, or more easily analyse data in spreadsheets)?</t>
  </si>
  <si>
    <t xml:space="preserve">Neither familiar nor unfamiliar</t>
  </si>
  <si>
    <t xml:space="preserve"> Overall, how familiar are you with Google’s work with AI?</t>
  </si>
  <si>
    <t xml:space="preserve"> World leader</t>
  </si>
  <si>
    <t xml:space="preserve"> Responsible approach</t>
  </si>
  <si>
    <t xml:space="preserve"> Bold approach</t>
  </si>
  <si>
    <t xml:space="preserve"> Safe approach</t>
  </si>
  <si>
    <t xml:space="preserve"> Transparent</t>
  </si>
  <si>
    <t xml:space="preserve"> Prevents AI misuse or harm</t>
  </si>
  <si>
    <t xml:space="preserve"> Follows clear guidelines for ethical AI development and release</t>
  </si>
  <si>
    <t xml:space="preserve"> Unbiased</t>
  </si>
  <si>
    <t xml:space="preserve"> Reckless</t>
  </si>
  <si>
    <t xml:space="preserve"> Slow</t>
  </si>
  <si>
    <t xml:space="preserve">Very good description</t>
  </si>
  <si>
    <t xml:space="preserve">Good description</t>
  </si>
  <si>
    <t xml:space="preserve">Neither a good nor bad description</t>
  </si>
  <si>
    <t xml:space="preserve">Bad description</t>
  </si>
  <si>
    <t xml:space="preserve">Very bad description</t>
  </si>
  <si>
    <t xml:space="preserve">Grid Summary: As far as you are aware, in your opinion are the following phrases good or bad descriptions of Google’s work with AI?</t>
  </si>
  <si>
    <t xml:space="preserve">As far as you are aware, in your opinion are the following phrases good or bad descriptions of Google’s work with AI?: World leader</t>
  </si>
  <si>
    <t xml:space="preserve">As far as you are aware, in your opinion are the following phrases good or bad descriptions of Google’s work with AI?: Responsible approach</t>
  </si>
  <si>
    <t xml:space="preserve">As far as you are aware, in your opinion are the following phrases good or bad descriptions of Google’s work with AI?: Bold approach</t>
  </si>
  <si>
    <t xml:space="preserve">As far as you are aware, in your opinion are the following phrases good or bad descriptions of Google’s work with AI?: Safe approach</t>
  </si>
  <si>
    <t xml:space="preserve">As far as you are aware, in your opinion are the following phrases good or bad descriptions of Google’s work with AI?: Transparent</t>
  </si>
  <si>
    <t xml:space="preserve">As far as you are aware, in your opinion are the following phrases good or bad descriptions of Google’s work with AI?: Prevents AI misuse or harm</t>
  </si>
  <si>
    <t xml:space="preserve">As far as you are aware, in your opinion are the following phrases good or bad descriptions of Google’s work with AI?: Follows clear guidelines for ethical AI development and release</t>
  </si>
  <si>
    <t xml:space="preserve">As far as you are aware, in your opinion are the following phrases good or bad descriptions of Google’s work with AI?: Unbiased</t>
  </si>
  <si>
    <t xml:space="preserve">As far as you are aware, in your opinion are the following phrases good or bad descriptions of Google’s work with AI?: Reckless</t>
  </si>
  <si>
    <t xml:space="preserve">As far as you are aware, in your opinion are the following phrases good or bad descriptions of Google’s work with AI?: Slow</t>
  </si>
  <si>
    <t xml:space="preserve">Phishing emails</t>
  </si>
  <si>
    <t xml:space="preserve">Payment fraud</t>
  </si>
  <si>
    <t xml:space="preserve">Hacking or security breach</t>
  </si>
  <si>
    <t xml:space="preserve">Data loss</t>
  </si>
  <si>
    <t xml:space="preserve">Other form of cyber attack</t>
  </si>
  <si>
    <t xml:space="preserve">Ransomware or malware</t>
  </si>
  <si>
    <t xml:space="preserve">Don't know</t>
  </si>
  <si>
    <t xml:space="preserve">Has your business experienced any of these digital security threats in the past five years?</t>
  </si>
  <si>
    <t xml:space="preserve">Nothing</t>
  </si>
  <si>
    <t xml:space="preserve">Under 1000 kr</t>
  </si>
  <si>
    <t xml:space="preserve">1000 kr - 5000 kr</t>
  </si>
  <si>
    <t xml:space="preserve">5000 kr - 10 000 kr</t>
  </si>
  <si>
    <t xml:space="preserve">10 000 kr - 20 000 kr</t>
  </si>
  <si>
    <t xml:space="preserve">20 000 kr - 50 000 kr</t>
  </si>
  <si>
    <t xml:space="preserve">50 000 kr - 100 000 kr</t>
  </si>
  <si>
    <t xml:space="preserve">100 000 kr - 200 000 kr</t>
  </si>
  <si>
    <t xml:space="preserve">200 000 kr - 1 million kr</t>
  </si>
  <si>
    <t xml:space="preserve">1 million kr - 10 million kr</t>
  </si>
  <si>
    <t xml:space="preserve">10 million kr - 50 million kr</t>
  </si>
  <si>
    <t xml:space="preserve">100 million kr - 200 million kr</t>
  </si>
  <si>
    <t xml:space="preserve">Over 200 million kr</t>
  </si>
  <si>
    <t xml:space="preserve"> You said that your business had experienced Data loss in the past five years. Overall, how much would you estimate this financially cost your business?</t>
  </si>
  <si>
    <t xml:space="preserve">BASE: Has experienced data loss in last five years</t>
  </si>
  <si>
    <t xml:space="preserve">0</t>
  </si>
  <si>
    <t xml:space="preserve">*</t>
  </si>
  <si>
    <t xml:space="preserve"> You said that your business had experienced ransomware or malware in the past five years. Overall, how much would you estimate this financially cost your business?</t>
  </si>
  <si>
    <t xml:space="preserve">BASE: Has experienced ransomware or malware in last five years</t>
  </si>
  <si>
    <t xml:space="preserve"> You said that your business had experienced hacking or a security breach in the past five years. Overall, how much would you estimate this financially cost your business?</t>
  </si>
  <si>
    <t xml:space="preserve">BASE: Has experienced hacking or security brerach within last five years</t>
  </si>
  <si>
    <t xml:space="preserve"> You said that your business had experienced phishing e-mails in the past five years. Overall, how much would you estimate this financially cost your business?</t>
  </si>
  <si>
    <t xml:space="preserve">BASE: Has experienced phishing emails within last five years</t>
  </si>
  <si>
    <t xml:space="preserve"> You said that your business had experienced payment fraud in the past five years. Overall, how much would you estimate this financially cost your business?</t>
  </si>
  <si>
    <t xml:space="preserve">BASE: Has experienced payment fraud within last five years</t>
  </si>
  <si>
    <t xml:space="preserve"> You said that your business had experienced other forms of cyberattack in the past five years. Overall, how much would you estimate this financially cost your business?</t>
  </si>
  <si>
    <t xml:space="preserve">BASE: Has experienced other forms of cyberattack within last five years</t>
  </si>
  <si>
    <t xml:space="preserve">Full Results</t>
  </si>
  <si>
    <t xml:space="preserve">Bygger</t>
  </si>
  <si>
    <t xml:space="preserve">Blive</t>
  </si>
  <si>
    <t xml:space="preserve">Describe</t>
  </si>
  <si>
    <t xml:space="preserve">Der</t>
  </si>
  <si>
    <t xml:space="preserve">Det</t>
  </si>
  <si>
    <t xml:space="preserve">Reklame</t>
  </si>
  <si>
    <t xml:space="preserve">Kan</t>
  </si>
  <si>
    <t xml:space="preserve">Hunde</t>
  </si>
  <si>
    <t xml:space="preserve">Pleje</t>
  </si>
  <si>
    <t xml:space="preserve">Retning</t>
  </si>
  <si>
    <t xml:space="preserve">Firma</t>
  </si>
  <si>
    <t xml:space="preserve">Hjælper</t>
  </si>
  <si>
    <t xml:space="preserve">Løsninger</t>
  </si>
  <si>
    <t xml:space="preserve">Forpligtet</t>
  </si>
  <si>
    <t xml:space="preserve">Min</t>
  </si>
  <si>
    <t xml:space="preserve">Hjælp</t>
  </si>
  <si>
    <t xml:space="preserve">Fantastisk</t>
  </si>
  <si>
    <t xml:space="preserve">Katte</t>
  </si>
  <si>
    <t xml:space="preserve">Velgørende</t>
  </si>
  <si>
    <t xml:space="preserve">Design</t>
  </si>
  <si>
    <t xml:space="preserve">Mit</t>
  </si>
  <si>
    <t xml:space="preserve">Med</t>
  </si>
  <si>
    <t xml:space="preserve">Virksomheder</t>
  </si>
  <si>
    <t xml:space="preserve">Forskning</t>
  </si>
  <si>
    <t xml:space="preserve">Produktion</t>
  </si>
  <si>
    <t xml:space="preserve">Dem</t>
  </si>
  <si>
    <t xml:space="preserve">Videoer</t>
  </si>
  <si>
    <t xml:space="preserve">Redde</t>
  </si>
  <si>
    <t xml:space="preserve">Familier</t>
  </si>
  <si>
    <t xml:space="preserve">Softwareudvikling</t>
  </si>
  <si>
    <t xml:space="preserve">Primært</t>
  </si>
  <si>
    <t xml:space="preserve">Virksomhed</t>
  </si>
  <si>
    <t xml:space="preserve">Samt</t>
  </si>
  <si>
    <t xml:space="preserve">Give</t>
  </si>
  <si>
    <t xml:space="preserve">Sig</t>
  </si>
  <si>
    <t xml:space="preserve">Hovedsageligt</t>
  </si>
  <si>
    <t xml:space="preserve">Virksomheds</t>
  </si>
  <si>
    <t xml:space="preserve">Good</t>
  </si>
  <si>
    <t xml:space="preserve">Børn</t>
  </si>
  <si>
    <t xml:space="preserve">Forretningssystem</t>
  </si>
  <si>
    <t xml:space="preserve">Som</t>
  </si>
  <si>
    <t xml:space="preserve">Organisation</t>
  </si>
  <si>
    <t xml:space="preserve">Software</t>
  </si>
  <si>
    <t xml:space="preserve">Produkter</t>
  </si>
  <si>
    <t xml:space="preserve">Company</t>
  </si>
  <si>
    <t xml:space="preserve">Kvinder</t>
  </si>
  <si>
    <t xml:space="preserve">Smukke</t>
  </si>
  <si>
    <t xml:space="preserve">Meget</t>
  </si>
  <si>
    <t xml:space="preserve">På</t>
  </si>
  <si>
    <t xml:space="preserve">Modent</t>
  </si>
  <si>
    <t xml:space="preserve">Til</t>
  </si>
  <si>
    <t xml:space="preserve">Laver</t>
  </si>
  <si>
    <t xml:space="preserve">Sociale</t>
  </si>
  <si>
    <t xml:space="preserve">Udvikling</t>
  </si>
  <si>
    <t xml:space="preserve">Arbejder</t>
  </si>
  <si>
    <t xml:space="preserve">Tjener</t>
  </si>
  <si>
    <t xml:space="preserve">Unge</t>
  </si>
  <si>
    <t xml:space="preserve">Gøre</t>
  </si>
  <si>
    <t xml:space="preserve">Handicap</t>
  </si>
  <si>
    <t xml:space="preserve">Moden</t>
  </si>
  <si>
    <t xml:space="preserve">Varer</t>
  </si>
  <si>
    <t xml:space="preserve">Salg</t>
  </si>
  <si>
    <t xml:space="preserve">Har</t>
  </si>
  <si>
    <t xml:space="preserve">Vores</t>
  </si>
  <si>
    <t xml:space="preserve">Penge</t>
  </si>
  <si>
    <t xml:space="preserve">Computer</t>
  </si>
  <si>
    <t xml:space="preserve">Hovedforretning</t>
  </si>
  <si>
    <t xml:space="preserve">Ting</t>
  </si>
  <si>
    <t xml:space="preserve">Business</t>
  </si>
  <si>
    <t xml:space="preserve">Datastyring</t>
  </si>
  <si>
    <t xml:space="preserve">Food</t>
  </si>
  <si>
    <t xml:space="preserve">Sælger</t>
  </si>
  <si>
    <t xml:space="preserve">Jeg</t>
  </si>
  <si>
    <t xml:space="preserve">Work</t>
  </si>
  <si>
    <t xml:space="preserve">Gode</t>
  </si>
  <si>
    <t xml:space="preserve">Finansielle</t>
  </si>
  <si>
    <t xml:space="preserve">Mennesker</t>
  </si>
  <si>
    <t xml:space="preserve">Fremme</t>
  </si>
  <si>
    <t xml:space="preserve">Gør</t>
  </si>
  <si>
    <t xml:space="preserve">Andre</t>
  </si>
  <si>
    <t xml:space="preserve">Marketing</t>
  </si>
  <si>
    <t xml:space="preserve">Den</t>
  </si>
  <si>
    <t xml:space="preserve">Arbejde</t>
  </si>
  <si>
    <t xml:space="preserve">Online</t>
  </si>
  <si>
    <t xml:space="preserve">Hjælpe</t>
  </si>
  <si>
    <t xml:space="preserve">Nogle</t>
  </si>
  <si>
    <t xml:space="preserve">Folk</t>
  </si>
  <si>
    <t xml:space="preserve">Finansiering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</si>
</sst>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6" formatCode="0"/>
    <numFmt numFmtId="167" formatCode="0"/>
    <numFmt numFmtId="168" formatCode="0%"/>
    <numFmt numFmtId="169" formatCode="0%"/>
    <numFmt numFmtId="170" formatCode="0%"/>
    <numFmt numFmtId="171" formatCode="0%"/>
  </numFmts>
  <fonts count="12">
    <font>
      <sz val="11"/>
      <color rgb="FF000000"/>
      <name val="Calibri"/>
      <family val="2"/>
      <scheme val="minor"/>
    </font>
    <font>
      <sz val="18"/>
      <color rgb="FF000000"/>
      <name val="Calibri"/>
      <b/>
    </font>
    <font>
      <sz val="14"/>
      <color rgb="FF000000"/>
      <name val="Calibri"/>
      <b/>
    </font>
    <font>
      <sz val="14"/>
      <color rgb="FF000000"/>
      <name val="Calibri"/>
    </font>
    <font>
      <sz val="13"/>
      <color rgb="FF000000"/>
      <name val="Calibri"/>
    </font>
    <font>
      <sz val="13"/>
      <color rgb="FF000000"/>
      <name val="Calibri"/>
      <i/>
    </font>
    <font>
      <sz val="13"/>
      <color theme="10"/>
      <name val="Calibri"/>
      <i/>
      <u val="single"/>
    </font>
    <font>
      <sz val="11"/>
      <color rgb="FF000000"/>
      <name val="Calibri"/>
      <b/>
    </font>
    <font>
      <sz val="11"/>
      <color rgb="FF000000"/>
      <name val="Calibri"/>
    </font>
    <font>
      <sz val="11"/>
      <color theme="10"/>
      <name val="Calibri"/>
      <u val="single"/>
    </font>
    <font>
      <sz val="12"/>
      <color rgb="FF000000"/>
      <name val="Calibri"/>
      <b/>
    </font>
    <font>
      <sz val="11"/>
      <color rgb="FF000000"/>
      <name val="Calibri"/>
      <b/>
      <i/>
    </font>
  </fonts>
  <fills count="2">
    <fill>
      <patternFill patternType="none"/>
    </fill>
    <fill>
      <patternFill patternType="gray125"/>
    </fill>
  </fills>
  <borders count="4">
    <border>
      <left/>
      <right/>
      <top/>
      <bottom/>
      <diagonal/>
    </border>
    <border>
      <top style="thin">
        <color rgb="FF000000"/>
      </top>
    </border>
    <border>
      <bottom style="thin">
        <color rgb="FF000000"/>
      </bottom>
    </border>
    <border>
      <top style="thin">
        <color rgb="FF000000"/>
      </top>
      <bottom style="thin">
        <color rgb="FF000000"/>
      </bottom>
    </border>
  </borders>
  <cellStyleXfs count="1">
    <xf numFmtId="0" fontId="0" fillId="0" borderId="0"/>
  </cellStyleXfs>
  <cellXfs count="27">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4" fillId="0" borderId="0" xfId="0" applyFont="1" applyAlignment="1">
      <alignment horizontal="left" vertical="top" wrapText="1"/>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66" fontId="8" fillId="0" borderId="1" xfId="0" applyFont="1" applyNumberFormat="1" applyBorder="1" applyAlignment="1">
      <alignment horizontal="center" vertical="center"/>
    </xf>
    <xf numFmtId="167" fontId="7" fillId="0" borderId="2" xfId="0" applyFont="1" applyNumberForma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10" fillId="0" borderId="0" xfId="0" applyFont="1" applyAlignment="1">
      <alignment vertical="top" wrapText="1"/>
    </xf>
    <xf numFmtId="168" fontId="8" fillId="0" borderId="0" xfId="0" applyFont="1" applyNumberForma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169" fontId="8" fillId="0" borderId="2" xfId="0" applyFont="1" applyNumberFormat="1" applyBorder="1" applyAlignment="1">
      <alignment horizontal="center" vertical="center"/>
    </xf>
    <xf numFmtId="170" fontId="7" fillId="0" borderId="0" xfId="0" applyFont="1" applyNumberFormat="1" applyAlignment="1">
      <alignment horizontal="center" vertical="center"/>
    </xf>
    <xf numFmtId="171" fontId="7" fillId="0" borderId="2" xfId="0" applyFont="1" applyNumberFormat="1" applyBorder="1" applyAlignment="1">
      <alignment horizontal="center" vertical="center"/>
    </xf>
    <xf numFmtId="0" fontId="7" fillId="0" borderId="0" xfId="0" applyFont="1" applyAlignment="1">
      <alignment horizontal="center" wrapText="1"/>
    </xf>
    <xf numFmtId="0" fontId="11"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80" Type="http://schemas.openxmlformats.org/officeDocument/2006/relationships/worksheet" Target="worksheets/sheet80.xml"/><Relationship Id="rId81" Type="http://schemas.openxmlformats.org/officeDocument/2006/relationships/worksheet" Target="worksheets/sheet81.xml"/><Relationship Id="rId82" Type="http://schemas.openxmlformats.org/officeDocument/2006/relationships/worksheet" Target="worksheets/sheet82.xml"/><Relationship Id="rId83" Type="http://schemas.openxmlformats.org/officeDocument/2006/relationships/theme" Target="theme/theme1.xml"/><Relationship Id="rId84" Type="http://schemas.openxmlformats.org/officeDocument/2006/relationships/styles" Target="styles.xml"/><Relationship Id="rId85"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jpg"/></Relationships>
</file>

<file path=xl/drawings/_rels/drawing10.xml.rels><?xml version="1.0" encoding="UTF-8" standalone="yes"?><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Relationships xmlns="http://schemas.openxmlformats.org/package/2006/relationships"><Relationship Id="rId1" Type="http://schemas.openxmlformats.org/officeDocument/2006/relationships/image" Target="../media/image11.jpg"/></Relationships>
</file>

<file path=xl/drawings/_rels/drawing12.xml.rels><?xml version="1.0" encoding="UTF-8" standalone="yes"?><Relationships xmlns="http://schemas.openxmlformats.org/package/2006/relationships"><Relationship Id="rId1" Type="http://schemas.openxmlformats.org/officeDocument/2006/relationships/image" Target="../media/image12.jpg"/></Relationships>
</file>

<file path=xl/drawings/_rels/drawing13.xml.rels><?xml version="1.0" encoding="UTF-8" standalone="yes"?><Relationships xmlns="http://schemas.openxmlformats.org/package/2006/relationships"><Relationship Id="rId1" Type="http://schemas.openxmlformats.org/officeDocument/2006/relationships/image" Target="../media/image13.jpg"/></Relationships>
</file>

<file path=xl/drawings/_rels/drawing14.xml.rels><?xml version="1.0" encoding="UTF-8" standalone="yes"?><Relationships xmlns="http://schemas.openxmlformats.org/package/2006/relationships"><Relationship Id="rId1" Type="http://schemas.openxmlformats.org/officeDocument/2006/relationships/image" Target="../media/image14.jpg"/></Relationships>
</file>

<file path=xl/drawings/_rels/drawing15.xml.rels><?xml version="1.0" encoding="UTF-8" standalone="yes"?><Relationships xmlns="http://schemas.openxmlformats.org/package/2006/relationships"><Relationship Id="rId1" Type="http://schemas.openxmlformats.org/officeDocument/2006/relationships/image" Target="../media/image15.jpg"/></Relationships>
</file>

<file path=xl/drawings/_rels/drawing16.xml.rels><?xml version="1.0" encoding="UTF-8" standalone="yes"?><Relationships xmlns="http://schemas.openxmlformats.org/package/2006/relationships"><Relationship Id="rId1" Type="http://schemas.openxmlformats.org/officeDocument/2006/relationships/image" Target="../media/image16.jpg"/></Relationships>
</file>

<file path=xl/drawings/_rels/drawing17.xml.rels><?xml version="1.0" encoding="UTF-8" standalone="yes"?><Relationships xmlns="http://schemas.openxmlformats.org/package/2006/relationships"><Relationship Id="rId1" Type="http://schemas.openxmlformats.org/officeDocument/2006/relationships/image" Target="../media/image17.jpg"/></Relationships>
</file>

<file path=xl/drawings/_rels/drawing18.xml.rels><?xml version="1.0" encoding="UTF-8" standalone="yes"?><Relationships xmlns="http://schemas.openxmlformats.org/package/2006/relationships"><Relationship Id="rId1" Type="http://schemas.openxmlformats.org/officeDocument/2006/relationships/image" Target="../media/image18.jpg"/></Relationships>
</file>

<file path=xl/drawings/_rels/drawing19.xml.rels><?xml version="1.0" encoding="UTF-8" standalone="yes"?><Relationships xmlns="http://schemas.openxmlformats.org/package/2006/relationships"><Relationship Id="rId1" Type="http://schemas.openxmlformats.org/officeDocument/2006/relationships/image" Target="../media/image19.jpg"/></Relationships>
</file>

<file path=xl/drawings/_rels/drawing2.xml.rels><?xml version="1.0" encoding="UTF-8" standalone="yes"?><Relationships xmlns="http://schemas.openxmlformats.org/package/2006/relationships"><Relationship Id="rId1" Type="http://schemas.openxmlformats.org/officeDocument/2006/relationships/image" Target="../media/image2.jpg"/></Relationships>
</file>

<file path=xl/drawings/_rels/drawing20.xml.rels><?xml version="1.0" encoding="UTF-8" standalone="yes"?><Relationships xmlns="http://schemas.openxmlformats.org/package/2006/relationships"><Relationship Id="rId1" Type="http://schemas.openxmlformats.org/officeDocument/2006/relationships/image" Target="../media/image20.jpg"/></Relationships>
</file>

<file path=xl/drawings/_rels/drawing21.xml.rels><?xml version="1.0" encoding="UTF-8" standalone="yes"?><Relationships xmlns="http://schemas.openxmlformats.org/package/2006/relationships"><Relationship Id="rId1" Type="http://schemas.openxmlformats.org/officeDocument/2006/relationships/image" Target="../media/image21.jpg"/></Relationships>
</file>

<file path=xl/drawings/_rels/drawing22.xml.rels><?xml version="1.0" encoding="UTF-8" standalone="yes"?><Relationships xmlns="http://schemas.openxmlformats.org/package/2006/relationships"><Relationship Id="rId1" Type="http://schemas.openxmlformats.org/officeDocument/2006/relationships/image" Target="../media/image22.jpg"/></Relationships>
</file>

<file path=xl/drawings/_rels/drawing23.xml.rels><?xml version="1.0" encoding="UTF-8" standalone="yes"?><Relationships xmlns="http://schemas.openxmlformats.org/package/2006/relationships"><Relationship Id="rId1" Type="http://schemas.openxmlformats.org/officeDocument/2006/relationships/image" Target="../media/image23.jpg"/></Relationships>
</file>

<file path=xl/drawings/_rels/drawing24.xml.rels><?xml version="1.0" encoding="UTF-8" standalone="yes"?><Relationships xmlns="http://schemas.openxmlformats.org/package/2006/relationships"><Relationship Id="rId1" Type="http://schemas.openxmlformats.org/officeDocument/2006/relationships/image" Target="../media/image24.jpg"/></Relationships>
</file>

<file path=xl/drawings/_rels/drawing25.xml.rels><?xml version="1.0" encoding="UTF-8" standalone="yes"?><Relationships xmlns="http://schemas.openxmlformats.org/package/2006/relationships"><Relationship Id="rId1" Type="http://schemas.openxmlformats.org/officeDocument/2006/relationships/image" Target="../media/image25.jpg"/></Relationships>
</file>

<file path=xl/drawings/_rels/drawing26.xml.rels><?xml version="1.0" encoding="UTF-8" standalone="yes"?><Relationships xmlns="http://schemas.openxmlformats.org/package/2006/relationships"><Relationship Id="rId1" Type="http://schemas.openxmlformats.org/officeDocument/2006/relationships/image" Target="../media/image26.jpg"/></Relationships>
</file>

<file path=xl/drawings/_rels/drawing27.xml.rels><?xml version="1.0" encoding="UTF-8" standalone="yes"?><Relationships xmlns="http://schemas.openxmlformats.org/package/2006/relationships"><Relationship Id="rId1" Type="http://schemas.openxmlformats.org/officeDocument/2006/relationships/image" Target="../media/image27.jpg"/></Relationships>
</file>

<file path=xl/drawings/_rels/drawing28.xml.rels><?xml version="1.0" encoding="UTF-8" standalone="yes"?><Relationships xmlns="http://schemas.openxmlformats.org/package/2006/relationships"><Relationship Id="rId1" Type="http://schemas.openxmlformats.org/officeDocument/2006/relationships/image" Target="../media/image28.jpg"/></Relationships>
</file>

<file path=xl/drawings/_rels/drawing29.xml.rels><?xml version="1.0" encoding="UTF-8" standalone="yes"?><Relationships xmlns="http://schemas.openxmlformats.org/package/2006/relationships"><Relationship Id="rId1" Type="http://schemas.openxmlformats.org/officeDocument/2006/relationships/image" Target="../media/image29.jpg"/></Relationships>
</file>

<file path=xl/drawings/_rels/drawing3.xml.rels><?xml version="1.0" encoding="UTF-8" standalone="yes"?><Relationships xmlns="http://schemas.openxmlformats.org/package/2006/relationships"><Relationship Id="rId1" Type="http://schemas.openxmlformats.org/officeDocument/2006/relationships/image" Target="../media/image3.jpg"/></Relationships>
</file>

<file path=xl/drawings/_rels/drawing30.xml.rels><?xml version="1.0" encoding="UTF-8" standalone="yes"?><Relationships xmlns="http://schemas.openxmlformats.org/package/2006/relationships"><Relationship Id="rId1" Type="http://schemas.openxmlformats.org/officeDocument/2006/relationships/image" Target="../media/image30.jpg"/></Relationships>
</file>

<file path=xl/drawings/_rels/drawing31.xml.rels><?xml version="1.0" encoding="UTF-8" standalone="yes"?><Relationships xmlns="http://schemas.openxmlformats.org/package/2006/relationships"><Relationship Id="rId1" Type="http://schemas.openxmlformats.org/officeDocument/2006/relationships/image" Target="../media/image31.jpg"/></Relationships>
</file>

<file path=xl/drawings/_rels/drawing32.xml.rels><?xml version="1.0" encoding="UTF-8" standalone="yes"?><Relationships xmlns="http://schemas.openxmlformats.org/package/2006/relationships"><Relationship Id="rId1" Type="http://schemas.openxmlformats.org/officeDocument/2006/relationships/image" Target="../media/image32.jpg"/></Relationships>
</file>

<file path=xl/drawings/_rels/drawing33.xml.rels><?xml version="1.0" encoding="UTF-8" standalone="yes"?><Relationships xmlns="http://schemas.openxmlformats.org/package/2006/relationships"><Relationship Id="rId1" Type="http://schemas.openxmlformats.org/officeDocument/2006/relationships/image" Target="../media/image33.jpg"/></Relationships>
</file>

<file path=xl/drawings/_rels/drawing34.xml.rels><?xml version="1.0" encoding="UTF-8" standalone="yes"?><Relationships xmlns="http://schemas.openxmlformats.org/package/2006/relationships"><Relationship Id="rId1" Type="http://schemas.openxmlformats.org/officeDocument/2006/relationships/image" Target="../media/image34.jpg"/></Relationships>
</file>

<file path=xl/drawings/_rels/drawing35.xml.rels><?xml version="1.0" encoding="UTF-8" standalone="yes"?><Relationships xmlns="http://schemas.openxmlformats.org/package/2006/relationships"><Relationship Id="rId1" Type="http://schemas.openxmlformats.org/officeDocument/2006/relationships/image" Target="../media/image35.jpg"/></Relationships>
</file>

<file path=xl/drawings/_rels/drawing36.xml.rels><?xml version="1.0" encoding="UTF-8" standalone="yes"?><Relationships xmlns="http://schemas.openxmlformats.org/package/2006/relationships"><Relationship Id="rId1" Type="http://schemas.openxmlformats.org/officeDocument/2006/relationships/image" Target="../media/image36.jpg"/></Relationships>
</file>

<file path=xl/drawings/_rels/drawing37.xml.rels><?xml version="1.0" encoding="UTF-8" standalone="yes"?><Relationships xmlns="http://schemas.openxmlformats.org/package/2006/relationships"><Relationship Id="rId1" Type="http://schemas.openxmlformats.org/officeDocument/2006/relationships/image" Target="../media/image37.jpg"/></Relationships>
</file>

<file path=xl/drawings/_rels/drawing38.xml.rels><?xml version="1.0" encoding="UTF-8" standalone="yes"?><Relationships xmlns="http://schemas.openxmlformats.org/package/2006/relationships"><Relationship Id="rId1" Type="http://schemas.openxmlformats.org/officeDocument/2006/relationships/image" Target="../media/image38.jpg"/></Relationships>
</file>

<file path=xl/drawings/_rels/drawing39.xml.rels><?xml version="1.0" encoding="UTF-8" standalone="yes"?><Relationships xmlns="http://schemas.openxmlformats.org/package/2006/relationships"><Relationship Id="rId1" Type="http://schemas.openxmlformats.org/officeDocument/2006/relationships/image" Target="../media/image39.jpg"/></Relationships>
</file>

<file path=xl/drawings/_rels/drawing4.xml.rels><?xml version="1.0" encoding="UTF-8" standalone="yes"?><Relationships xmlns="http://schemas.openxmlformats.org/package/2006/relationships"><Relationship Id="rId1" Type="http://schemas.openxmlformats.org/officeDocument/2006/relationships/image" Target="../media/image4.jpg"/></Relationships>
</file>

<file path=xl/drawings/_rels/drawing40.xml.rels><?xml version="1.0" encoding="UTF-8" standalone="yes"?><Relationships xmlns="http://schemas.openxmlformats.org/package/2006/relationships"><Relationship Id="rId1" Type="http://schemas.openxmlformats.org/officeDocument/2006/relationships/image" Target="../media/image40.jpg"/></Relationships>
</file>

<file path=xl/drawings/_rels/drawing41.xml.rels><?xml version="1.0" encoding="UTF-8" standalone="yes"?><Relationships xmlns="http://schemas.openxmlformats.org/package/2006/relationships"><Relationship Id="rId1" Type="http://schemas.openxmlformats.org/officeDocument/2006/relationships/image" Target="../media/image41.jpg"/></Relationships>
</file>

<file path=xl/drawings/_rels/drawing42.xml.rels><?xml version="1.0" encoding="UTF-8" standalone="yes"?><Relationships xmlns="http://schemas.openxmlformats.org/package/2006/relationships"><Relationship Id="rId1" Type="http://schemas.openxmlformats.org/officeDocument/2006/relationships/image" Target="../media/image42.jpg"/></Relationships>
</file>

<file path=xl/drawings/_rels/drawing43.xml.rels><?xml version="1.0" encoding="UTF-8" standalone="yes"?><Relationships xmlns="http://schemas.openxmlformats.org/package/2006/relationships"><Relationship Id="rId1" Type="http://schemas.openxmlformats.org/officeDocument/2006/relationships/image" Target="../media/image43.jpg"/></Relationships>
</file>

<file path=xl/drawings/_rels/drawing44.xml.rels><?xml version="1.0" encoding="UTF-8" standalone="yes"?><Relationships xmlns="http://schemas.openxmlformats.org/package/2006/relationships"><Relationship Id="rId1" Type="http://schemas.openxmlformats.org/officeDocument/2006/relationships/image" Target="../media/image44.jpg"/></Relationships>
</file>

<file path=xl/drawings/_rels/drawing45.xml.rels><?xml version="1.0" encoding="UTF-8" standalone="yes"?><Relationships xmlns="http://schemas.openxmlformats.org/package/2006/relationships"><Relationship Id="rId1" Type="http://schemas.openxmlformats.org/officeDocument/2006/relationships/image" Target="../media/image45.jpg"/></Relationships>
</file>

<file path=xl/drawings/_rels/drawing46.xml.rels><?xml version="1.0" encoding="UTF-8" standalone="yes"?><Relationships xmlns="http://schemas.openxmlformats.org/package/2006/relationships"><Relationship Id="rId1" Type="http://schemas.openxmlformats.org/officeDocument/2006/relationships/image" Target="../media/image46.jpg"/></Relationships>
</file>

<file path=xl/drawings/_rels/drawing47.xml.rels><?xml version="1.0" encoding="UTF-8" standalone="yes"?><Relationships xmlns="http://schemas.openxmlformats.org/package/2006/relationships"><Relationship Id="rId1" Type="http://schemas.openxmlformats.org/officeDocument/2006/relationships/image" Target="../media/image47.jpg"/></Relationships>
</file>

<file path=xl/drawings/_rels/drawing48.xml.rels><?xml version="1.0" encoding="UTF-8" standalone="yes"?><Relationships xmlns="http://schemas.openxmlformats.org/package/2006/relationships"><Relationship Id="rId1" Type="http://schemas.openxmlformats.org/officeDocument/2006/relationships/image" Target="../media/image48.jpg"/></Relationships>
</file>

<file path=xl/drawings/_rels/drawing49.xml.rels><?xml version="1.0" encoding="UTF-8" standalone="yes"?><Relationships xmlns="http://schemas.openxmlformats.org/package/2006/relationships"><Relationship Id="rId1" Type="http://schemas.openxmlformats.org/officeDocument/2006/relationships/image" Target="../media/image49.jpg"/></Relationships>
</file>

<file path=xl/drawings/_rels/drawing5.xml.rels><?xml version="1.0" encoding="UTF-8" standalone="yes"?><Relationships xmlns="http://schemas.openxmlformats.org/package/2006/relationships"><Relationship Id="rId1" Type="http://schemas.openxmlformats.org/officeDocument/2006/relationships/image" Target="../media/image5.jpg"/></Relationships>
</file>

<file path=xl/drawings/_rels/drawing50.xml.rels><?xml version="1.0" encoding="UTF-8" standalone="yes"?><Relationships xmlns="http://schemas.openxmlformats.org/package/2006/relationships"><Relationship Id="rId1" Type="http://schemas.openxmlformats.org/officeDocument/2006/relationships/image" Target="../media/image50.jpg"/></Relationships>
</file>

<file path=xl/drawings/_rels/drawing51.xml.rels><?xml version="1.0" encoding="UTF-8" standalone="yes"?><Relationships xmlns="http://schemas.openxmlformats.org/package/2006/relationships"><Relationship Id="rId1" Type="http://schemas.openxmlformats.org/officeDocument/2006/relationships/image" Target="../media/image51.jpg"/></Relationships>
</file>

<file path=xl/drawings/_rels/drawing52.xml.rels><?xml version="1.0" encoding="UTF-8" standalone="yes"?><Relationships xmlns="http://schemas.openxmlformats.org/package/2006/relationships"><Relationship Id="rId1" Type="http://schemas.openxmlformats.org/officeDocument/2006/relationships/image" Target="../media/image52.jpg"/></Relationships>
</file>

<file path=xl/drawings/_rels/drawing53.xml.rels><?xml version="1.0" encoding="UTF-8" standalone="yes"?><Relationships xmlns="http://schemas.openxmlformats.org/package/2006/relationships"><Relationship Id="rId1" Type="http://schemas.openxmlformats.org/officeDocument/2006/relationships/image" Target="../media/image53.jpg"/></Relationships>
</file>

<file path=xl/drawings/_rels/drawing54.xml.rels><?xml version="1.0" encoding="UTF-8" standalone="yes"?><Relationships xmlns="http://schemas.openxmlformats.org/package/2006/relationships"><Relationship Id="rId1" Type="http://schemas.openxmlformats.org/officeDocument/2006/relationships/image" Target="../media/image54.jpg"/></Relationships>
</file>

<file path=xl/drawings/_rels/drawing55.xml.rels><?xml version="1.0" encoding="UTF-8" standalone="yes"?><Relationships xmlns="http://schemas.openxmlformats.org/package/2006/relationships"><Relationship Id="rId1" Type="http://schemas.openxmlformats.org/officeDocument/2006/relationships/image" Target="../media/image55.jpg"/></Relationships>
</file>

<file path=xl/drawings/_rels/drawing56.xml.rels><?xml version="1.0" encoding="UTF-8" standalone="yes"?><Relationships xmlns="http://schemas.openxmlformats.org/package/2006/relationships"><Relationship Id="rId1" Type="http://schemas.openxmlformats.org/officeDocument/2006/relationships/image" Target="../media/image56.jpg"/></Relationships>
</file>

<file path=xl/drawings/_rels/drawing57.xml.rels><?xml version="1.0" encoding="UTF-8" standalone="yes"?><Relationships xmlns="http://schemas.openxmlformats.org/package/2006/relationships"><Relationship Id="rId1" Type="http://schemas.openxmlformats.org/officeDocument/2006/relationships/image" Target="../media/image57.jpg"/></Relationships>
</file>

<file path=xl/drawings/_rels/drawing58.xml.rels><?xml version="1.0" encoding="UTF-8" standalone="yes"?><Relationships xmlns="http://schemas.openxmlformats.org/package/2006/relationships"><Relationship Id="rId1" Type="http://schemas.openxmlformats.org/officeDocument/2006/relationships/image" Target="../media/image58.jpg"/></Relationships>
</file>

<file path=xl/drawings/_rels/drawing59.xml.rels><?xml version="1.0" encoding="UTF-8" standalone="yes"?><Relationships xmlns="http://schemas.openxmlformats.org/package/2006/relationships"><Relationship Id="rId1" Type="http://schemas.openxmlformats.org/officeDocument/2006/relationships/image" Target="../media/image59.jpg"/></Relationships>
</file>

<file path=xl/drawings/_rels/drawing6.xml.rels><?xml version="1.0" encoding="UTF-8" standalone="yes"?><Relationships xmlns="http://schemas.openxmlformats.org/package/2006/relationships"><Relationship Id="rId1" Type="http://schemas.openxmlformats.org/officeDocument/2006/relationships/image" Target="../media/image6.jpg"/></Relationships>
</file>

<file path=xl/drawings/_rels/drawing60.xml.rels><?xml version="1.0" encoding="UTF-8" standalone="yes"?><Relationships xmlns="http://schemas.openxmlformats.org/package/2006/relationships"><Relationship Id="rId1" Type="http://schemas.openxmlformats.org/officeDocument/2006/relationships/image" Target="../media/image60.jpg"/></Relationships>
</file>

<file path=xl/drawings/_rels/drawing61.xml.rels><?xml version="1.0" encoding="UTF-8" standalone="yes"?><Relationships xmlns="http://schemas.openxmlformats.org/package/2006/relationships"><Relationship Id="rId1" Type="http://schemas.openxmlformats.org/officeDocument/2006/relationships/image" Target="../media/image61.jpg"/></Relationships>
</file>

<file path=xl/drawings/_rels/drawing62.xml.rels><?xml version="1.0" encoding="UTF-8" standalone="yes"?><Relationships xmlns="http://schemas.openxmlformats.org/package/2006/relationships"><Relationship Id="rId1" Type="http://schemas.openxmlformats.org/officeDocument/2006/relationships/image" Target="../media/image62.jpg"/></Relationships>
</file>

<file path=xl/drawings/_rels/drawing63.xml.rels><?xml version="1.0" encoding="UTF-8" standalone="yes"?><Relationships xmlns="http://schemas.openxmlformats.org/package/2006/relationships"><Relationship Id="rId1" Type="http://schemas.openxmlformats.org/officeDocument/2006/relationships/image" Target="../media/image63.jpg"/></Relationships>
</file>

<file path=xl/drawings/_rels/drawing64.xml.rels><?xml version="1.0" encoding="UTF-8" standalone="yes"?><Relationships xmlns="http://schemas.openxmlformats.org/package/2006/relationships"><Relationship Id="rId1" Type="http://schemas.openxmlformats.org/officeDocument/2006/relationships/image" Target="../media/image64.jpg"/></Relationships>
</file>

<file path=xl/drawings/_rels/drawing65.xml.rels><?xml version="1.0" encoding="UTF-8" standalone="yes"?><Relationships xmlns="http://schemas.openxmlformats.org/package/2006/relationships"><Relationship Id="rId1" Type="http://schemas.openxmlformats.org/officeDocument/2006/relationships/image" Target="../media/image65.jpg"/></Relationships>
</file>

<file path=xl/drawings/_rels/drawing66.xml.rels><?xml version="1.0" encoding="UTF-8" standalone="yes"?><Relationships xmlns="http://schemas.openxmlformats.org/package/2006/relationships"><Relationship Id="rId1" Type="http://schemas.openxmlformats.org/officeDocument/2006/relationships/image" Target="../media/image66.jpg"/></Relationships>
</file>

<file path=xl/drawings/_rels/drawing67.xml.rels><?xml version="1.0" encoding="UTF-8" standalone="yes"?><Relationships xmlns="http://schemas.openxmlformats.org/package/2006/relationships"><Relationship Id="rId1" Type="http://schemas.openxmlformats.org/officeDocument/2006/relationships/image" Target="../media/image67.jpg"/></Relationships>
</file>

<file path=xl/drawings/_rels/drawing68.xml.rels><?xml version="1.0" encoding="UTF-8" standalone="yes"?><Relationships xmlns="http://schemas.openxmlformats.org/package/2006/relationships"><Relationship Id="rId1" Type="http://schemas.openxmlformats.org/officeDocument/2006/relationships/image" Target="../media/image68.jpg"/></Relationships>
</file>

<file path=xl/drawings/_rels/drawing69.xml.rels><?xml version="1.0" encoding="UTF-8" standalone="yes"?><Relationships xmlns="http://schemas.openxmlformats.org/package/2006/relationships"><Relationship Id="rId1" Type="http://schemas.openxmlformats.org/officeDocument/2006/relationships/image" Target="../media/image69.jpg"/></Relationships>
</file>

<file path=xl/drawings/_rels/drawing7.xml.rels><?xml version="1.0" encoding="UTF-8" standalone="yes"?><Relationships xmlns="http://schemas.openxmlformats.org/package/2006/relationships"><Relationship Id="rId1" Type="http://schemas.openxmlformats.org/officeDocument/2006/relationships/image" Target="../media/image7.jpg"/></Relationships>
</file>

<file path=xl/drawings/_rels/drawing70.xml.rels><?xml version="1.0" encoding="UTF-8" standalone="yes"?><Relationships xmlns="http://schemas.openxmlformats.org/package/2006/relationships"><Relationship Id="rId1" Type="http://schemas.openxmlformats.org/officeDocument/2006/relationships/image" Target="../media/image70.jpg"/></Relationships>
</file>

<file path=xl/drawings/_rels/drawing71.xml.rels><?xml version="1.0" encoding="UTF-8" standalone="yes"?><Relationships xmlns="http://schemas.openxmlformats.org/package/2006/relationships"><Relationship Id="rId1" Type="http://schemas.openxmlformats.org/officeDocument/2006/relationships/image" Target="../media/image71.jpg"/></Relationships>
</file>

<file path=xl/drawings/_rels/drawing72.xml.rels><?xml version="1.0" encoding="UTF-8" standalone="yes"?><Relationships xmlns="http://schemas.openxmlformats.org/package/2006/relationships"><Relationship Id="rId1" Type="http://schemas.openxmlformats.org/officeDocument/2006/relationships/image" Target="../media/image72.jpg"/></Relationships>
</file>

<file path=xl/drawings/_rels/drawing73.xml.rels><?xml version="1.0" encoding="UTF-8" standalone="yes"?><Relationships xmlns="http://schemas.openxmlformats.org/package/2006/relationships"><Relationship Id="rId1" Type="http://schemas.openxmlformats.org/officeDocument/2006/relationships/image" Target="../media/image73.jpg"/></Relationships>
</file>

<file path=xl/drawings/_rels/drawing74.xml.rels><?xml version="1.0" encoding="UTF-8" standalone="yes"?><Relationships xmlns="http://schemas.openxmlformats.org/package/2006/relationships"><Relationship Id="rId1" Type="http://schemas.openxmlformats.org/officeDocument/2006/relationships/image" Target="../media/image74.jpg"/></Relationships>
</file>

<file path=xl/drawings/_rels/drawing75.xml.rels><?xml version="1.0" encoding="UTF-8" standalone="yes"?><Relationships xmlns="http://schemas.openxmlformats.org/package/2006/relationships"><Relationship Id="rId1" Type="http://schemas.openxmlformats.org/officeDocument/2006/relationships/image" Target="../media/image75.jpg"/></Relationships>
</file>

<file path=xl/drawings/_rels/drawing76.xml.rels><?xml version="1.0" encoding="UTF-8" standalone="yes"?><Relationships xmlns="http://schemas.openxmlformats.org/package/2006/relationships"><Relationship Id="rId1" Type="http://schemas.openxmlformats.org/officeDocument/2006/relationships/image" Target="../media/image76.jpg"/></Relationships>
</file>

<file path=xl/drawings/_rels/drawing77.xml.rels><?xml version="1.0" encoding="UTF-8" standalone="yes"?><Relationships xmlns="http://schemas.openxmlformats.org/package/2006/relationships"><Relationship Id="rId1" Type="http://schemas.openxmlformats.org/officeDocument/2006/relationships/image" Target="../media/image77.jpg"/></Relationships>
</file>

<file path=xl/drawings/_rels/drawing78.xml.rels><?xml version="1.0" encoding="UTF-8" standalone="yes"?><Relationships xmlns="http://schemas.openxmlformats.org/package/2006/relationships"><Relationship Id="rId1" Type="http://schemas.openxmlformats.org/officeDocument/2006/relationships/image" Target="../media/image78.jpg"/></Relationships>
</file>

<file path=xl/drawings/_rels/drawing79.xml.rels><?xml version="1.0" encoding="UTF-8" standalone="yes"?><Relationships xmlns="http://schemas.openxmlformats.org/package/2006/relationships"><Relationship Id="rId1" Type="http://schemas.openxmlformats.org/officeDocument/2006/relationships/image" Target="../media/image79.jpg"/></Relationships>
</file>

<file path=xl/drawings/_rels/drawing8.xml.rels><?xml version="1.0" encoding="UTF-8" standalone="yes"?><Relationships xmlns="http://schemas.openxmlformats.org/package/2006/relationships"><Relationship Id="rId1" Type="http://schemas.openxmlformats.org/officeDocument/2006/relationships/image" Target="../media/image8.jpg"/></Relationships>
</file>

<file path=xl/drawings/_rels/drawing80.xml.rels><?xml version="1.0" encoding="UTF-8" standalone="yes"?><Relationships xmlns="http://schemas.openxmlformats.org/package/2006/relationships"><Relationship Id="rId1" Type="http://schemas.openxmlformats.org/officeDocument/2006/relationships/image" Target="../media/image80.jpg"/></Relationships>
</file>

<file path=xl/drawings/_rels/drawing81.xml.rels><?xml version="1.0" encoding="UTF-8" standalone="yes"?><Relationships xmlns="http://schemas.openxmlformats.org/package/2006/relationships"><Relationship Id="rId1" Type="http://schemas.openxmlformats.org/officeDocument/2006/relationships/image" Target="../media/image81.jpg"/></Relationships>
</file>

<file path=xl/drawings/_rels/drawing9.xml.rels><?xml version="1.0" encoding="UTF-8" standalone="yes"?><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5</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4389120" cy="82296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 Id="rId2" Type="http://schemas.openxmlformats.org/officeDocument/2006/relationships/printerSettings" Target="../printerSettings/printerSettings29.bin"/><Relationship Id="rIdvml" Type="http://schemas.openxmlformats.org/officeDocument/2006/relationships/vmlDrawing" Target="../drawings/vmlDrawing29.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Relationship Id="rId2" Type="http://schemas.openxmlformats.org/officeDocument/2006/relationships/printerSettings" Target="../printerSettings/printerSettings30.bin"/><Relationship Id="rIdvml" Type="http://schemas.openxmlformats.org/officeDocument/2006/relationships/vmlDrawing" Target="../drawings/vmlDrawing30.v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Relationship Id="rId2" Type="http://schemas.openxmlformats.org/officeDocument/2006/relationships/printerSettings" Target="../printerSettings/printerSettings31.bin"/><Relationship Id="rIdvml" Type="http://schemas.openxmlformats.org/officeDocument/2006/relationships/vmlDrawing" Target="../drawings/vmlDrawing31.v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Relationship Id="rId2" Type="http://schemas.openxmlformats.org/officeDocument/2006/relationships/printerSettings" Target="../printerSettings/printerSettings32.bin"/><Relationship Id="rIdvml" Type="http://schemas.openxmlformats.org/officeDocument/2006/relationships/vmlDrawing" Target="../drawings/vmlDrawing32.vml"/></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Relationship Id="rId2" Type="http://schemas.openxmlformats.org/officeDocument/2006/relationships/printerSettings" Target="../printerSettings/printerSettings33.bin"/><Relationship Id="rIdvml" Type="http://schemas.openxmlformats.org/officeDocument/2006/relationships/vmlDrawing" Target="../drawings/vmlDrawing33.vml"/></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Relationship Id="rId2" Type="http://schemas.openxmlformats.org/officeDocument/2006/relationships/printerSettings" Target="../printerSettings/printerSettings34.bin"/><Relationship Id="rIdvml" Type="http://schemas.openxmlformats.org/officeDocument/2006/relationships/vmlDrawing" Target="../drawings/vmlDrawing34.vml"/></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5.xml"/><Relationship Id="rId2" Type="http://schemas.openxmlformats.org/officeDocument/2006/relationships/printerSettings" Target="../printerSettings/printerSettings35.bin"/><Relationship Id="rIdvml" Type="http://schemas.openxmlformats.org/officeDocument/2006/relationships/vmlDrawing" Target="../drawings/vmlDrawing35.vml"/></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6.xml"/><Relationship Id="rId2" Type="http://schemas.openxmlformats.org/officeDocument/2006/relationships/printerSettings" Target="../printerSettings/printerSettings36.bin"/><Relationship Id="rIdvml" Type="http://schemas.openxmlformats.org/officeDocument/2006/relationships/vmlDrawing" Target="../drawings/vmlDrawing36.vml"/></Relationships>
</file>

<file path=xl/worksheets/_rels/sheet37.xml.rels><?xml version="1.0" encoding="UTF-8" standalone="yes"?><Relationships xmlns="http://schemas.openxmlformats.org/package/2006/relationships"><Relationship Id="rId1" Type="http://schemas.openxmlformats.org/officeDocument/2006/relationships/drawing" Target="../drawings/drawing37.xml"/><Relationship Id="rId2" Type="http://schemas.openxmlformats.org/officeDocument/2006/relationships/printerSettings" Target="../printerSettings/printerSettings37.bin"/><Relationship Id="rIdvml" Type="http://schemas.openxmlformats.org/officeDocument/2006/relationships/vmlDrawing" Target="../drawings/vmlDrawing37.vml"/></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38.xml"/><Relationship Id="rId2" Type="http://schemas.openxmlformats.org/officeDocument/2006/relationships/printerSettings" Target="../printerSettings/printerSettings38.bin"/><Relationship Id="rIdvml" Type="http://schemas.openxmlformats.org/officeDocument/2006/relationships/vmlDrawing" Target="../drawings/vmlDrawing38.vml"/></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39.xml"/><Relationship Id="rId2" Type="http://schemas.openxmlformats.org/officeDocument/2006/relationships/printerSettings" Target="../printerSettings/printerSettings39.bin"/><Relationship Id="rIdvml" Type="http://schemas.openxmlformats.org/officeDocument/2006/relationships/vmlDrawing" Target="../drawings/vmlDrawing39.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40.xml"/><Relationship Id="rId2" Type="http://schemas.openxmlformats.org/officeDocument/2006/relationships/printerSettings" Target="../printerSettings/printerSettings40.bin"/><Relationship Id="rIdvml" Type="http://schemas.openxmlformats.org/officeDocument/2006/relationships/vmlDrawing" Target="../drawings/vmlDrawing40.vml"/></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1.xml"/><Relationship Id="rId2" Type="http://schemas.openxmlformats.org/officeDocument/2006/relationships/printerSettings" Target="../printerSettings/printerSettings41.bin"/><Relationship Id="rIdvml" Type="http://schemas.openxmlformats.org/officeDocument/2006/relationships/vmlDrawing" Target="../drawings/vmlDrawing41.vml"/></Relationships>
</file>

<file path=xl/worksheets/_rels/sheet42.xml.rels><?xml version="1.0" encoding="UTF-8" standalone="yes"?><Relationships xmlns="http://schemas.openxmlformats.org/package/2006/relationships"><Relationship Id="rId1" Type="http://schemas.openxmlformats.org/officeDocument/2006/relationships/drawing" Target="../drawings/drawing42.xml"/><Relationship Id="rId2" Type="http://schemas.openxmlformats.org/officeDocument/2006/relationships/printerSettings" Target="../printerSettings/printerSettings42.bin"/><Relationship Id="rIdvml" Type="http://schemas.openxmlformats.org/officeDocument/2006/relationships/vmlDrawing" Target="../drawings/vmlDrawing42.vml"/></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43.xml"/><Relationship Id="rId2" Type="http://schemas.openxmlformats.org/officeDocument/2006/relationships/printerSettings" Target="../printerSettings/printerSettings43.bin"/><Relationship Id="rIdvml" Type="http://schemas.openxmlformats.org/officeDocument/2006/relationships/vmlDrawing" Target="../drawings/vmlDrawing43.vml"/></Relationships>
</file>

<file path=xl/worksheets/_rels/sheet44.xml.rels><?xml version="1.0" encoding="UTF-8" standalone="yes"?><Relationships xmlns="http://schemas.openxmlformats.org/package/2006/relationships"><Relationship Id="rId1" Type="http://schemas.openxmlformats.org/officeDocument/2006/relationships/drawing" Target="../drawings/drawing44.xml"/><Relationship Id="rId2" Type="http://schemas.openxmlformats.org/officeDocument/2006/relationships/printerSettings" Target="../printerSettings/printerSettings44.bin"/><Relationship Id="rIdvml" Type="http://schemas.openxmlformats.org/officeDocument/2006/relationships/vmlDrawing" Target="../drawings/vmlDrawing44.vml"/></Relationships>
</file>

<file path=xl/worksheets/_rels/sheet45.xml.rels><?xml version="1.0" encoding="UTF-8" standalone="yes"?><Relationships xmlns="http://schemas.openxmlformats.org/package/2006/relationships"><Relationship Id="rId1" Type="http://schemas.openxmlformats.org/officeDocument/2006/relationships/drawing" Target="../drawings/drawing45.xml"/><Relationship Id="rId2" Type="http://schemas.openxmlformats.org/officeDocument/2006/relationships/printerSettings" Target="../printerSettings/printerSettings45.bin"/><Relationship Id="rIdvml" Type="http://schemas.openxmlformats.org/officeDocument/2006/relationships/vmlDrawing" Target="../drawings/vmlDrawing45.vml"/></Relationships>
</file>

<file path=xl/worksheets/_rels/sheet46.xml.rels><?xml version="1.0" encoding="UTF-8" standalone="yes"?><Relationships xmlns="http://schemas.openxmlformats.org/package/2006/relationships"><Relationship Id="rId1" Type="http://schemas.openxmlformats.org/officeDocument/2006/relationships/drawing" Target="../drawings/drawing46.xml"/><Relationship Id="rId2" Type="http://schemas.openxmlformats.org/officeDocument/2006/relationships/printerSettings" Target="../printerSettings/printerSettings46.bin"/><Relationship Id="rIdvml" Type="http://schemas.openxmlformats.org/officeDocument/2006/relationships/vmlDrawing" Target="../drawings/vmlDrawing46.vml"/></Relationships>
</file>

<file path=xl/worksheets/_rels/sheet47.xml.rels><?xml version="1.0" encoding="UTF-8" standalone="yes"?><Relationships xmlns="http://schemas.openxmlformats.org/package/2006/relationships"><Relationship Id="rId1" Type="http://schemas.openxmlformats.org/officeDocument/2006/relationships/drawing" Target="../drawings/drawing47.xml"/><Relationship Id="rId2" Type="http://schemas.openxmlformats.org/officeDocument/2006/relationships/printerSettings" Target="../printerSettings/printerSettings47.bin"/><Relationship Id="rIdvml" Type="http://schemas.openxmlformats.org/officeDocument/2006/relationships/vmlDrawing" Target="../drawings/vmlDrawing47.vml"/></Relationships>
</file>

<file path=xl/worksheets/_rels/sheet48.xml.rels><?xml version="1.0" encoding="UTF-8" standalone="yes"?><Relationships xmlns="http://schemas.openxmlformats.org/package/2006/relationships"><Relationship Id="rId1" Type="http://schemas.openxmlformats.org/officeDocument/2006/relationships/drawing" Target="../drawings/drawing48.xml"/><Relationship Id="rId2" Type="http://schemas.openxmlformats.org/officeDocument/2006/relationships/printerSettings" Target="../printerSettings/printerSettings48.bin"/><Relationship Id="rIdvml" Type="http://schemas.openxmlformats.org/officeDocument/2006/relationships/vmlDrawing" Target="../drawings/vmlDrawing48.vml"/></Relationships>
</file>

<file path=xl/worksheets/_rels/sheet49.xml.rels><?xml version="1.0" encoding="UTF-8" standalone="yes"?><Relationships xmlns="http://schemas.openxmlformats.org/package/2006/relationships"><Relationship Id="rId1" Type="http://schemas.openxmlformats.org/officeDocument/2006/relationships/drawing" Target="../drawings/drawing49.xml"/><Relationship Id="rId2" Type="http://schemas.openxmlformats.org/officeDocument/2006/relationships/printerSettings" Target="../printerSettings/printerSettings49.bin"/><Relationship Id="rIdvml" Type="http://schemas.openxmlformats.org/officeDocument/2006/relationships/vmlDrawing" Target="../drawings/vmlDrawing49.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50.xml.rels><?xml version="1.0" encoding="UTF-8" standalone="yes"?><Relationships xmlns="http://schemas.openxmlformats.org/package/2006/relationships"><Relationship Id="rId1" Type="http://schemas.openxmlformats.org/officeDocument/2006/relationships/drawing" Target="../drawings/drawing50.xml"/><Relationship Id="rId2" Type="http://schemas.openxmlformats.org/officeDocument/2006/relationships/printerSettings" Target="../printerSettings/printerSettings50.bin"/><Relationship Id="rIdvml" Type="http://schemas.openxmlformats.org/officeDocument/2006/relationships/vmlDrawing" Target="../drawings/vmlDrawing50.vml"/></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1.xml"/><Relationship Id="rId2" Type="http://schemas.openxmlformats.org/officeDocument/2006/relationships/printerSettings" Target="../printerSettings/printerSettings51.bin"/><Relationship Id="rIdvml" Type="http://schemas.openxmlformats.org/officeDocument/2006/relationships/vmlDrawing" Target="../drawings/vmlDrawing51.vml"/></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52.xml"/><Relationship Id="rId2" Type="http://schemas.openxmlformats.org/officeDocument/2006/relationships/printerSettings" Target="../printerSettings/printerSettings52.bin"/><Relationship Id="rIdvml" Type="http://schemas.openxmlformats.org/officeDocument/2006/relationships/vmlDrawing" Target="../drawings/vmlDrawing52.vml"/></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53.xml"/><Relationship Id="rId2" Type="http://schemas.openxmlformats.org/officeDocument/2006/relationships/printerSettings" Target="../printerSettings/printerSettings53.bin"/><Relationship Id="rIdvml" Type="http://schemas.openxmlformats.org/officeDocument/2006/relationships/vmlDrawing" Target="../drawings/vmlDrawing53.vml"/></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54.xml"/><Relationship Id="rId2" Type="http://schemas.openxmlformats.org/officeDocument/2006/relationships/printerSettings" Target="../printerSettings/printerSettings54.bin"/><Relationship Id="rIdvml" Type="http://schemas.openxmlformats.org/officeDocument/2006/relationships/vmlDrawing" Target="../drawings/vmlDrawing54.vml"/></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55.xml"/><Relationship Id="rId2" Type="http://schemas.openxmlformats.org/officeDocument/2006/relationships/printerSettings" Target="../printerSettings/printerSettings55.bin"/><Relationship Id="rIdvml" Type="http://schemas.openxmlformats.org/officeDocument/2006/relationships/vmlDrawing" Target="../drawings/vmlDrawing55.vml"/></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56.xml"/><Relationship Id="rId2" Type="http://schemas.openxmlformats.org/officeDocument/2006/relationships/printerSettings" Target="../printerSettings/printerSettings56.bin"/><Relationship Id="rIdvml" Type="http://schemas.openxmlformats.org/officeDocument/2006/relationships/vmlDrawing" Target="../drawings/vmlDrawing56.vml"/></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57.xml"/><Relationship Id="rId2" Type="http://schemas.openxmlformats.org/officeDocument/2006/relationships/printerSettings" Target="../printerSettings/printerSettings57.bin"/><Relationship Id="rIdvml" Type="http://schemas.openxmlformats.org/officeDocument/2006/relationships/vmlDrawing" Target="../drawings/vmlDrawing57.vml"/></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58.xml"/><Relationship Id="rId2" Type="http://schemas.openxmlformats.org/officeDocument/2006/relationships/printerSettings" Target="../printerSettings/printerSettings58.bin"/><Relationship Id="rIdvml" Type="http://schemas.openxmlformats.org/officeDocument/2006/relationships/vmlDrawing" Target="../drawings/vmlDrawing58.vml"/></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59.xml"/><Relationship Id="rId2" Type="http://schemas.openxmlformats.org/officeDocument/2006/relationships/printerSettings" Target="../printerSettings/printerSettings59.bin"/><Relationship Id="rIdvml" Type="http://schemas.openxmlformats.org/officeDocument/2006/relationships/vmlDrawing" Target="../drawings/vmlDrawing59.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60.xml"/><Relationship Id="rId2" Type="http://schemas.openxmlformats.org/officeDocument/2006/relationships/printerSettings" Target="../printerSettings/printerSettings60.bin"/><Relationship Id="rIdvml" Type="http://schemas.openxmlformats.org/officeDocument/2006/relationships/vmlDrawing" Target="../drawings/vmlDrawing60.vml"/></Relationships>
</file>

<file path=xl/worksheets/_rels/sheet61.xml.rels><?xml version="1.0" encoding="UTF-8" standalone="yes"?><Relationships xmlns="http://schemas.openxmlformats.org/package/2006/relationships"><Relationship Id="rId1" Type="http://schemas.openxmlformats.org/officeDocument/2006/relationships/drawing" Target="../drawings/drawing61.xml"/><Relationship Id="rId2" Type="http://schemas.openxmlformats.org/officeDocument/2006/relationships/printerSettings" Target="../printerSettings/printerSettings61.bin"/><Relationship Id="rIdvml" Type="http://schemas.openxmlformats.org/officeDocument/2006/relationships/vmlDrawing" Target="../drawings/vmlDrawing61.vml"/></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62.xml"/><Relationship Id="rId2" Type="http://schemas.openxmlformats.org/officeDocument/2006/relationships/printerSettings" Target="../printerSettings/printerSettings62.bin"/><Relationship Id="rIdvml" Type="http://schemas.openxmlformats.org/officeDocument/2006/relationships/vmlDrawing" Target="../drawings/vmlDrawing62.vml"/></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63.xml"/><Relationship Id="rId2" Type="http://schemas.openxmlformats.org/officeDocument/2006/relationships/printerSettings" Target="../printerSettings/printerSettings63.bin"/><Relationship Id="rIdvml" Type="http://schemas.openxmlformats.org/officeDocument/2006/relationships/vmlDrawing" Target="../drawings/vmlDrawing63.vml"/></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64.xml"/><Relationship Id="rId2" Type="http://schemas.openxmlformats.org/officeDocument/2006/relationships/printerSettings" Target="../printerSettings/printerSettings64.bin"/><Relationship Id="rIdvml" Type="http://schemas.openxmlformats.org/officeDocument/2006/relationships/vmlDrawing" Target="../drawings/vmlDrawing64.vml"/></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65.xml"/><Relationship Id="rId2" Type="http://schemas.openxmlformats.org/officeDocument/2006/relationships/printerSettings" Target="../printerSettings/printerSettings65.bin"/><Relationship Id="rIdvml" Type="http://schemas.openxmlformats.org/officeDocument/2006/relationships/vmlDrawing" Target="../drawings/vmlDrawing65.vml"/></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66.xml"/><Relationship Id="rId2" Type="http://schemas.openxmlformats.org/officeDocument/2006/relationships/printerSettings" Target="../printerSettings/printerSettings66.bin"/><Relationship Id="rIdvml" Type="http://schemas.openxmlformats.org/officeDocument/2006/relationships/vmlDrawing" Target="../drawings/vmlDrawing66.vml"/></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67.xml"/><Relationship Id="rId2" Type="http://schemas.openxmlformats.org/officeDocument/2006/relationships/printerSettings" Target="../printerSettings/printerSettings67.bin"/><Relationship Id="rIdvml" Type="http://schemas.openxmlformats.org/officeDocument/2006/relationships/vmlDrawing" Target="../drawings/vmlDrawing67.vml"/></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68.xml"/><Relationship Id="rId2" Type="http://schemas.openxmlformats.org/officeDocument/2006/relationships/printerSettings" Target="../printerSettings/printerSettings68.bin"/><Relationship Id="rIdvml" Type="http://schemas.openxmlformats.org/officeDocument/2006/relationships/vmlDrawing" Target="../drawings/vmlDrawing68.vml"/></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69.xml"/><Relationship Id="rId2" Type="http://schemas.openxmlformats.org/officeDocument/2006/relationships/printerSettings" Target="../printerSettings/printerSettings69.bin"/><Relationship Id="rIdvml" Type="http://schemas.openxmlformats.org/officeDocument/2006/relationships/vmlDrawing" Target="../drawings/vmlDrawing69.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70.xml"/><Relationship Id="rId2" Type="http://schemas.openxmlformats.org/officeDocument/2006/relationships/printerSettings" Target="../printerSettings/printerSettings70.bin"/><Relationship Id="rIdvml" Type="http://schemas.openxmlformats.org/officeDocument/2006/relationships/vmlDrawing" Target="../drawings/vmlDrawing70.vml"/></Relationships>
</file>

<file path=xl/worksheets/_rels/sheet71.xml.rels><?xml version="1.0" encoding="UTF-8" standalone="yes"?><Relationships xmlns="http://schemas.openxmlformats.org/package/2006/relationships"><Relationship Id="rId1" Type="http://schemas.openxmlformats.org/officeDocument/2006/relationships/drawing" Target="../drawings/drawing71.xml"/><Relationship Id="rId2" Type="http://schemas.openxmlformats.org/officeDocument/2006/relationships/printerSettings" Target="../printerSettings/printerSettings71.bin"/><Relationship Id="rIdvml" Type="http://schemas.openxmlformats.org/officeDocument/2006/relationships/vmlDrawing" Target="../drawings/vmlDrawing71.vml"/></Relationships>
</file>

<file path=xl/worksheets/_rels/sheet72.xml.rels><?xml version="1.0" encoding="UTF-8" standalone="yes"?><Relationships xmlns="http://schemas.openxmlformats.org/package/2006/relationships"><Relationship Id="rId1" Type="http://schemas.openxmlformats.org/officeDocument/2006/relationships/drawing" Target="../drawings/drawing72.xml"/><Relationship Id="rId2" Type="http://schemas.openxmlformats.org/officeDocument/2006/relationships/printerSettings" Target="../printerSettings/printerSettings72.bin"/><Relationship Id="rIdvml" Type="http://schemas.openxmlformats.org/officeDocument/2006/relationships/vmlDrawing" Target="../drawings/vmlDrawing72.vml"/></Relationships>
</file>

<file path=xl/worksheets/_rels/sheet73.xml.rels><?xml version="1.0" encoding="UTF-8" standalone="yes"?><Relationships xmlns="http://schemas.openxmlformats.org/package/2006/relationships"><Relationship Id="rId1" Type="http://schemas.openxmlformats.org/officeDocument/2006/relationships/drawing" Target="../drawings/drawing73.xml"/><Relationship Id="rId2" Type="http://schemas.openxmlformats.org/officeDocument/2006/relationships/printerSettings" Target="../printerSettings/printerSettings73.bin"/><Relationship Id="rIdvml" Type="http://schemas.openxmlformats.org/officeDocument/2006/relationships/vmlDrawing" Target="../drawings/vmlDrawing73.vml"/></Relationships>
</file>

<file path=xl/worksheets/_rels/sheet74.xml.rels><?xml version="1.0" encoding="UTF-8" standalone="yes"?><Relationships xmlns="http://schemas.openxmlformats.org/package/2006/relationships"><Relationship Id="rId1" Type="http://schemas.openxmlformats.org/officeDocument/2006/relationships/drawing" Target="../drawings/drawing74.xml"/><Relationship Id="rId2" Type="http://schemas.openxmlformats.org/officeDocument/2006/relationships/printerSettings" Target="../printerSettings/printerSettings74.bin"/><Relationship Id="rIdvml" Type="http://schemas.openxmlformats.org/officeDocument/2006/relationships/vmlDrawing" Target="../drawings/vmlDrawing74.vml"/></Relationships>
</file>

<file path=xl/worksheets/_rels/sheet75.xml.rels><?xml version="1.0" encoding="UTF-8" standalone="yes"?><Relationships xmlns="http://schemas.openxmlformats.org/package/2006/relationships"><Relationship Id="rId1" Type="http://schemas.openxmlformats.org/officeDocument/2006/relationships/drawing" Target="../drawings/drawing75.xml"/><Relationship Id="rId2" Type="http://schemas.openxmlformats.org/officeDocument/2006/relationships/printerSettings" Target="../printerSettings/printerSettings75.bin"/><Relationship Id="rIdvml" Type="http://schemas.openxmlformats.org/officeDocument/2006/relationships/vmlDrawing" Target="../drawings/vmlDrawing75.vml"/></Relationships>
</file>

<file path=xl/worksheets/_rels/sheet76.xml.rels><?xml version="1.0" encoding="UTF-8" standalone="yes"?><Relationships xmlns="http://schemas.openxmlformats.org/package/2006/relationships"><Relationship Id="rId1" Type="http://schemas.openxmlformats.org/officeDocument/2006/relationships/drawing" Target="../drawings/drawing76.xml"/><Relationship Id="rId2" Type="http://schemas.openxmlformats.org/officeDocument/2006/relationships/printerSettings" Target="../printerSettings/printerSettings76.bin"/><Relationship Id="rIdvml" Type="http://schemas.openxmlformats.org/officeDocument/2006/relationships/vmlDrawing" Target="../drawings/vmlDrawing76.vml"/></Relationships>
</file>

<file path=xl/worksheets/_rels/sheet77.xml.rels><?xml version="1.0" encoding="UTF-8" standalone="yes"?><Relationships xmlns="http://schemas.openxmlformats.org/package/2006/relationships"><Relationship Id="rId1" Type="http://schemas.openxmlformats.org/officeDocument/2006/relationships/drawing" Target="../drawings/drawing77.xml"/><Relationship Id="rId2" Type="http://schemas.openxmlformats.org/officeDocument/2006/relationships/printerSettings" Target="../printerSettings/printerSettings77.bin"/><Relationship Id="rIdvml" Type="http://schemas.openxmlformats.org/officeDocument/2006/relationships/vmlDrawing" Target="../drawings/vmlDrawing77.vml"/></Relationships>
</file>

<file path=xl/worksheets/_rels/sheet78.xml.rels><?xml version="1.0" encoding="UTF-8" standalone="yes"?><Relationships xmlns="http://schemas.openxmlformats.org/package/2006/relationships"><Relationship Id="rId1" Type="http://schemas.openxmlformats.org/officeDocument/2006/relationships/drawing" Target="../drawings/drawing78.xml"/><Relationship Id="rId2" Type="http://schemas.openxmlformats.org/officeDocument/2006/relationships/printerSettings" Target="../printerSettings/printerSettings78.bin"/><Relationship Id="rIdvml" Type="http://schemas.openxmlformats.org/officeDocument/2006/relationships/vmlDrawing" Target="../drawings/vmlDrawing78.vml"/></Relationships>
</file>

<file path=xl/worksheets/_rels/sheet79.xml.rels><?xml version="1.0" encoding="UTF-8" standalone="yes"?><Relationships xmlns="http://schemas.openxmlformats.org/package/2006/relationships"><Relationship Id="rId1" Type="http://schemas.openxmlformats.org/officeDocument/2006/relationships/drawing" Target="../drawings/drawing79.xml"/><Relationship Id="rId2" Type="http://schemas.openxmlformats.org/officeDocument/2006/relationships/printerSettings" Target="../printerSettings/printerSettings79.bin"/><Relationship Id="rIdvml" Type="http://schemas.openxmlformats.org/officeDocument/2006/relationships/vmlDrawing" Target="../drawings/vmlDrawing79.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80.xml.rels><?xml version="1.0" encoding="UTF-8" standalone="yes"?><Relationships xmlns="http://schemas.openxmlformats.org/package/2006/relationships"><Relationship Id="rId1" Type="http://schemas.openxmlformats.org/officeDocument/2006/relationships/drawing" Target="../drawings/drawing80.xml"/><Relationship Id="rId2" Type="http://schemas.openxmlformats.org/officeDocument/2006/relationships/printerSettings" Target="../printerSettings/printerSettings80.bin"/><Relationship Id="rIdvml" Type="http://schemas.openxmlformats.org/officeDocument/2006/relationships/vmlDrawing" Target="../drawings/vmlDrawing80.vml"/></Relationships>
</file>

<file path=xl/worksheets/_rels/sheet81.xml.rels><?xml version="1.0" encoding="UTF-8" standalone="yes"?><Relationships xmlns="http://schemas.openxmlformats.org/package/2006/relationships"><Relationship Id="rId1" Type="http://schemas.openxmlformats.org/officeDocument/2006/relationships/drawing" Target="../drawings/drawing81.xml"/><Relationship Id="rId2" Type="http://schemas.openxmlformats.org/officeDocument/2006/relationships/printerSettings" Target="../printerSettings/printerSettings81.bin"/><Relationship Id="rIdvml" Type="http://schemas.openxmlformats.org/officeDocument/2006/relationships/vmlDrawing" Target="../drawings/vmlDrawing81.vml"/></Relationships>
</file>

<file path=xl/worksheets/_rels/sheet82.xml.rels><?xml version="1.0" encoding="UTF-8" standalone="yes"?><Relationships xmlns="http://schemas.openxmlformats.org/package/2006/relationships"><Relationship Id="rId1" Type="http://schemas.openxmlformats.org/officeDocument/2006/relationships/drawing" Target="../drawings/drawing82.xml"/><Relationship Id="rId2" Type="http://schemas.openxmlformats.org/officeDocument/2006/relationships/printerSettings" Target="../printerSettings/printerSettings82.bin"/><Relationship Id="rIdvml" Type="http://schemas.openxmlformats.org/officeDocument/2006/relationships/vmlDrawing" Target="../drawings/vmlDrawing82.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sheetData>
    <row r="7" ht="40" customHeight="1">
      <c r="F7" s="1" t="s">
        <v>0</v>
      </c>
    </row>
    <row r="10" ht="20" customHeight="1">
      <c r="F10" s="2" t="s">
        <v>1</v>
      </c>
      <c r="K10" s="3" t="s">
        <v>2</v>
      </c>
    </row>
    <row r="11" ht="20" customHeight="1">
      <c r="F11" s="2" t="s">
        <v>3</v>
      </c>
      <c r="K11" s="3" t="s">
        <v>4</v>
      </c>
    </row>
    <row r="12" ht="20" customHeight="1">
      <c r="F12" s="2" t="s">
        <v>5</v>
      </c>
      <c r="K12" s="3" t="s">
        <v>6</v>
      </c>
    </row>
    <row r="13" ht="20" customHeight="1">
      <c r="F13" s="2" t="s">
        <v>7</v>
      </c>
      <c r="K13" s="3" t="n">
        <v>511</v>
      </c>
    </row>
    <row r="14">
      <c r="F14" s="2"/>
    </row>
    <row r="15">
      <c r="F15" s="2"/>
    </row>
    <row r="16">
      <c r="F16" s="2" t="s">
        <v>8</v>
      </c>
    </row>
    <row r="17" ht="50" customHeight="1">
      <c r="F17" s="4" t="s">
        <v>9</v>
      </c>
    </row>
    <row r="19" ht="30" customHeight="1">
      <c r="F19" s="5" t="s">
        <v>10</v>
      </c>
    </row>
    <row r="20">
      <c r="F20" s="6" t="str">
        <f>HYPERLINK("mailto:" &amp; "polling@publicfirst.co.uk" &amp; "?subject="&amp; F7, "polling@publicfirst.co.uk")</f>
      </c>
    </row>
  </sheetData>
  <mergeCells count="2">
    <mergeCell ref="F7:L7"/>
    <mergeCell ref="F17:M17"/>
  </mergeCells>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99</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91</v>
      </c>
      <c r="C9" s="16" t="n">
        <v>0.272952727008195</v>
      </c>
      <c r="D9" s="16" t="n">
        <v>0.229787770479325</v>
      </c>
      <c r="E9" s="16" t="n">
        <v>0.257352211097576</v>
      </c>
      <c r="F9" s="16" t="n">
        <v>0.292398972521702</v>
      </c>
      <c r="G9" s="16"/>
      <c r="H9" s="16" t="n">
        <v>0.0943439245030692</v>
      </c>
      <c r="I9" s="16" t="n">
        <v>0.315579920951113</v>
      </c>
      <c r="J9" s="16"/>
      <c r="K9" s="16" t="n">
        <v>0.302775189617003</v>
      </c>
      <c r="L9" s="16"/>
      <c r="M9" s="16" t="n">
        <v>0.236866974358237</v>
      </c>
      <c r="N9" s="16" t="n">
        <v>0.33218678053153</v>
      </c>
      <c r="O9" s="16" t="n">
        <v>0.520088121033666</v>
      </c>
      <c r="P9" s="16" t="n">
        <v>0.62127949223275</v>
      </c>
      <c r="Q9" s="16"/>
      <c r="R9" s="16" t="n">
        <v>0.619236588752972</v>
      </c>
      <c r="S9" s="16" t="n">
        <v>0.415715036088241</v>
      </c>
      <c r="T9" s="16" t="n">
        <v>0.227484504693185</v>
      </c>
      <c r="U9" s="16" t="n">
        <v>0.363603659075239</v>
      </c>
      <c r="V9" s="16" t="n">
        <v>0.180461123260278</v>
      </c>
      <c r="W9" s="16"/>
      <c r="X9" s="16" t="n">
        <v>0.149636275252063</v>
      </c>
      <c r="Y9" s="16" t="n">
        <v>0.483489044452542</v>
      </c>
      <c r="Z9" s="16" t="n">
        <v>0.0590438816086884</v>
      </c>
      <c r="AA9" s="16" t="n">
        <v>0.490650358467128</v>
      </c>
      <c r="AB9" s="16" t="n">
        <v>0.383746484694768</v>
      </c>
      <c r="AC9" s="16" t="n">
        <v>0.352534786306495</v>
      </c>
      <c r="AD9" s="16" t="n">
        <v>0.24320579167319</v>
      </c>
      <c r="AE9" s="16"/>
      <c r="AF9" s="16" t="n">
        <v>0.180673530476928</v>
      </c>
      <c r="AG9" s="16" t="n">
        <v>0.193101774945033</v>
      </c>
      <c r="AH9" s="16" t="n">
        <v>0.24907890393513</v>
      </c>
      <c r="AI9" s="16" t="n">
        <v>0.295670303404746</v>
      </c>
      <c r="AJ9" s="16" t="n">
        <v>0.528052384338261</v>
      </c>
      <c r="AK9" s="16" t="n">
        <v>0.094225420823653</v>
      </c>
      <c r="AL9" s="16" t="n">
        <v>0.171904145454195</v>
      </c>
      <c r="AM9" s="16" t="n">
        <v>0.320011856300072</v>
      </c>
      <c r="AN9" s="16" t="n">
        <v>0.304752855301304</v>
      </c>
      <c r="AO9" s="16" t="n">
        <v>0.2676587275157</v>
      </c>
      <c r="AP9" s="16" t="n">
        <v>0.930765633399363</v>
      </c>
    </row>
    <row r="10">
      <c r="B10" s="17" t="s">
        <v>92</v>
      </c>
      <c r="C10" s="16" t="n">
        <v>0.236069266835844</v>
      </c>
      <c r="D10" s="16" t="n">
        <v>0.321533938757822</v>
      </c>
      <c r="E10" s="16" t="n">
        <v>0.354027334039895</v>
      </c>
      <c r="F10" s="16" t="n">
        <v>0.152113697522161</v>
      </c>
      <c r="G10" s="16"/>
      <c r="H10" s="16" t="n">
        <v>0.236229351588654</v>
      </c>
      <c r="I10" s="16" t="n">
        <v>0.180118243697231</v>
      </c>
      <c r="J10" s="16"/>
      <c r="K10" s="16" t="n">
        <v>0.165190205947543</v>
      </c>
      <c r="L10" s="16"/>
      <c r="M10" s="16" t="n">
        <v>0.169801514326776</v>
      </c>
      <c r="N10" s="16" t="n">
        <v>0.400446641659059</v>
      </c>
      <c r="O10" s="16" t="n">
        <v>0.576033514119477</v>
      </c>
      <c r="P10" s="16" t="n">
        <v>0.610016301398536</v>
      </c>
      <c r="Q10" s="16"/>
      <c r="R10" s="16" t="n">
        <v>0.385727863700944</v>
      </c>
      <c r="S10" s="16" t="n">
        <v>0.158077959214837</v>
      </c>
      <c r="T10" s="16" t="n">
        <v>0.305101309654178</v>
      </c>
      <c r="U10" s="16" t="n">
        <v>0.44800048566547</v>
      </c>
      <c r="V10" s="16" t="n">
        <v>0.0923405311336409</v>
      </c>
      <c r="W10" s="16"/>
      <c r="X10" s="16" t="n">
        <v>0.157272874183314</v>
      </c>
      <c r="Y10" s="16" t="n">
        <v>0.250281446206593</v>
      </c>
      <c r="Z10" s="16" t="n">
        <v>0.276962547491366</v>
      </c>
      <c r="AA10" s="16" t="n">
        <v>0.1777218444627</v>
      </c>
      <c r="AB10" s="16" t="n">
        <v>0.388623515035374</v>
      </c>
      <c r="AC10" s="16" t="n">
        <v>0.308976816445503</v>
      </c>
      <c r="AD10" s="16" t="n">
        <v>0.888533459019902</v>
      </c>
      <c r="AE10" s="16"/>
      <c r="AF10" s="16" t="n">
        <v>0.147858954928526</v>
      </c>
      <c r="AG10" s="16" t="n">
        <v>0.446106811965576</v>
      </c>
      <c r="AH10" s="16" t="n">
        <v>0.18887230668839</v>
      </c>
      <c r="AI10" s="16" t="n">
        <v>0.20704727881693</v>
      </c>
      <c r="AJ10" s="16" t="n">
        <v>0.117936102041584</v>
      </c>
      <c r="AK10" s="16" t="n">
        <v>0.186683597538945</v>
      </c>
      <c r="AL10" s="16" t="n">
        <v>0.0603042275386429</v>
      </c>
      <c r="AM10" s="16" t="n">
        <v>0.597537775840015</v>
      </c>
      <c r="AN10" s="16" t="n">
        <v>0.262904821346827</v>
      </c>
      <c r="AO10" s="16" t="n">
        <v>0.423076562999115</v>
      </c>
      <c r="AP10" s="16" t="n">
        <v>0.502171660888524</v>
      </c>
    </row>
    <row r="11">
      <c r="B11" s="17" t="s">
        <v>93</v>
      </c>
      <c r="C11" s="16" t="n">
        <v>0.17779248364468</v>
      </c>
      <c r="D11" s="16" t="n">
        <v>0.252290925617069</v>
      </c>
      <c r="E11" s="16" t="n">
        <v>0.349630986435755</v>
      </c>
      <c r="F11" s="16" t="n">
        <v>0.0685812016618107</v>
      </c>
      <c r="G11" s="16"/>
      <c r="H11" s="16" t="n">
        <v>0.171933661969639</v>
      </c>
      <c r="I11" s="16" t="n">
        <v>0.133676340824566</v>
      </c>
      <c r="J11" s="16"/>
      <c r="K11" s="16" t="n">
        <v>0.267871296540187</v>
      </c>
      <c r="L11" s="16"/>
      <c r="M11" s="16" t="n">
        <v>0.144994882393176</v>
      </c>
      <c r="N11" s="16" t="n">
        <v>0.227004766300356</v>
      </c>
      <c r="O11" s="16" t="n">
        <v>0.39227554967178</v>
      </c>
      <c r="P11" s="16" t="n">
        <v>0.607978138598692</v>
      </c>
      <c r="Q11" s="16"/>
      <c r="R11" s="16" t="n">
        <v>0.0561634982321946</v>
      </c>
      <c r="S11" s="16" t="n">
        <v>0.179611880993724</v>
      </c>
      <c r="T11" s="16" t="n">
        <v>0.229874571820504</v>
      </c>
      <c r="U11" s="16" t="n">
        <v>0.421945688473662</v>
      </c>
      <c r="V11" s="16" t="n">
        <v>0.0299809644525201</v>
      </c>
      <c r="W11" s="16"/>
      <c r="X11" s="16" t="n">
        <v>0.152355836980088</v>
      </c>
      <c r="Y11" s="16" t="n">
        <v>0.237570607920055</v>
      </c>
      <c r="Z11" s="16" t="n">
        <v>0.0833829708935468</v>
      </c>
      <c r="AA11" s="16" t="n">
        <v>0.310076460805442</v>
      </c>
      <c r="AB11" s="16" t="n">
        <v>0.114056363209599</v>
      </c>
      <c r="AC11" s="16" t="n">
        <v>0.228785502739751</v>
      </c>
      <c r="AD11" s="16" t="n">
        <v>0.257157727040827</v>
      </c>
      <c r="AE11" s="16"/>
      <c r="AF11" s="16" t="n">
        <v>0.0137656443884064</v>
      </c>
      <c r="AG11" s="16" t="n">
        <v>0.138427652788984</v>
      </c>
      <c r="AH11" s="16" t="n">
        <v>0.0816347060165449</v>
      </c>
      <c r="AI11" s="16" t="n">
        <v>0.0611127447064598</v>
      </c>
      <c r="AJ11" s="16" t="n">
        <v>0.170352762797563</v>
      </c>
      <c r="AK11" s="16" t="n">
        <v>0.0983735471986146</v>
      </c>
      <c r="AL11" s="16" t="n">
        <v>0.156349559843236</v>
      </c>
      <c r="AM11" s="16" t="n">
        <v>0.559278099290893</v>
      </c>
      <c r="AN11" s="16" t="n">
        <v>0.428354856260913</v>
      </c>
      <c r="AO11" s="16" t="n">
        <v>0.160568134142937</v>
      </c>
      <c r="AP11" s="16" t="n">
        <v>0.499394277496053</v>
      </c>
    </row>
    <row r="12">
      <c r="B12" s="17" t="s">
        <v>94</v>
      </c>
      <c r="C12" s="16" t="n">
        <v>0.11394934672725</v>
      </c>
      <c r="D12" s="16" t="n">
        <v>0.125323681995946</v>
      </c>
      <c r="E12" s="16" t="n">
        <v>0.0692961059381204</v>
      </c>
      <c r="F12" s="16" t="n">
        <v>0.134281343469859</v>
      </c>
      <c r="G12" s="16"/>
      <c r="H12" s="16" t="n">
        <v>0.0465980283819467</v>
      </c>
      <c r="I12" s="16" t="n">
        <v>0.116754972948781</v>
      </c>
      <c r="J12" s="16"/>
      <c r="K12" s="16" t="n">
        <v>0.0283966352869329</v>
      </c>
      <c r="L12" s="16"/>
      <c r="M12" s="16" t="n">
        <v>0.108213800024308</v>
      </c>
      <c r="N12" s="16" t="n">
        <v>0.0893229542251705</v>
      </c>
      <c r="O12" s="16" t="n">
        <v>0.235695891144274</v>
      </c>
      <c r="P12" s="16" t="n">
        <v>0.272506935020312</v>
      </c>
      <c r="Q12" s="16"/>
      <c r="R12" s="16" t="n">
        <v>0</v>
      </c>
      <c r="S12" s="16" t="n">
        <v>0.0159984188869806</v>
      </c>
      <c r="T12" s="16" t="n">
        <v>0.157464518168273</v>
      </c>
      <c r="U12" s="16" t="n">
        <v>0.269453538651936</v>
      </c>
      <c r="V12" s="16" t="n">
        <v>0.055576980896186</v>
      </c>
      <c r="W12" s="16"/>
      <c r="X12" s="16" t="n">
        <v>0.0743773970011154</v>
      </c>
      <c r="Y12" s="16" t="n">
        <v>0.199334685934418</v>
      </c>
      <c r="Z12" s="16" t="n">
        <v>0.00544659762319548</v>
      </c>
      <c r="AA12" s="16" t="n">
        <v>0.141243647442136</v>
      </c>
      <c r="AB12" s="16" t="n">
        <v>0.214784188615999</v>
      </c>
      <c r="AC12" s="16" t="n">
        <v>0.114165741511014</v>
      </c>
      <c r="AD12" s="16" t="n">
        <v>0.127755462778567</v>
      </c>
      <c r="AE12" s="16"/>
      <c r="AF12" s="16" t="n">
        <v>0.0863951389660452</v>
      </c>
      <c r="AG12" s="16" t="n">
        <v>0.0648670099044537</v>
      </c>
      <c r="AH12" s="16" t="n">
        <v>0.281186011412639</v>
      </c>
      <c r="AI12" s="16" t="n">
        <v>0.116094532766712</v>
      </c>
      <c r="AJ12" s="16" t="n">
        <v>0.144707506156569</v>
      </c>
      <c r="AK12" s="16" t="n">
        <v>0.0825065769890005</v>
      </c>
      <c r="AL12" s="16" t="n">
        <v>0.169091856448075</v>
      </c>
      <c r="AM12" s="16" t="n">
        <v>0.0381870973233762</v>
      </c>
      <c r="AN12" s="16" t="n">
        <v>0.0527928792538553</v>
      </c>
      <c r="AO12" s="16" t="n">
        <v>0</v>
      </c>
      <c r="AP12" s="16" t="n">
        <v>0.499394277496053</v>
      </c>
    </row>
    <row r="13">
      <c r="B13" s="17" t="s">
        <v>95</v>
      </c>
      <c r="C13" s="16" t="n">
        <v>0.10516231685621</v>
      </c>
      <c r="D13" s="16" t="n">
        <v>0.128060636443624</v>
      </c>
      <c r="E13" s="16" t="n">
        <v>0.0971177769953835</v>
      </c>
      <c r="F13" s="16" t="n">
        <v>0.103366087473382</v>
      </c>
      <c r="G13" s="16"/>
      <c r="H13" s="16" t="n">
        <v>0.184796053610828</v>
      </c>
      <c r="I13" s="16" t="n">
        <v>0.111669994493505</v>
      </c>
      <c r="J13" s="16"/>
      <c r="K13" s="16" t="n">
        <v>0.0552374843747306</v>
      </c>
      <c r="L13" s="16"/>
      <c r="M13" s="16" t="n">
        <v>0.0595498850299486</v>
      </c>
      <c r="N13" s="16" t="n">
        <v>0.210931607886953</v>
      </c>
      <c r="O13" s="16" t="n">
        <v>0.345589071218485</v>
      </c>
      <c r="P13" s="16" t="n">
        <v>0.438260054370078</v>
      </c>
      <c r="Q13" s="16"/>
      <c r="R13" s="16" t="n">
        <v>0.0561634982321946</v>
      </c>
      <c r="S13" s="16" t="n">
        <v>0.00843651341669746</v>
      </c>
      <c r="T13" s="16" t="n">
        <v>0.0922236311851169</v>
      </c>
      <c r="U13" s="16" t="n">
        <v>0.291543796557418</v>
      </c>
      <c r="V13" s="16" t="n">
        <v>0.0794881685355069</v>
      </c>
      <c r="W13" s="16"/>
      <c r="X13" s="16" t="n">
        <v>0.0496724098612189</v>
      </c>
      <c r="Y13" s="16" t="n">
        <v>0.140846683947066</v>
      </c>
      <c r="Z13" s="16" t="n">
        <v>0.0801407612360475</v>
      </c>
      <c r="AA13" s="16" t="n">
        <v>0.0768610788383696</v>
      </c>
      <c r="AB13" s="16" t="n">
        <v>0.20858023116945</v>
      </c>
      <c r="AC13" s="16" t="n">
        <v>0.279104672550648</v>
      </c>
      <c r="AD13" s="16" t="n">
        <v>0.300066934311258</v>
      </c>
      <c r="AE13" s="16"/>
      <c r="AF13" s="16" t="n">
        <v>0.0307652526976947</v>
      </c>
      <c r="AG13" s="16" t="n">
        <v>0.290221119990846</v>
      </c>
      <c r="AH13" s="16" t="n">
        <v>0.0858707721666946</v>
      </c>
      <c r="AI13" s="16" t="n">
        <v>0.0711601231123944</v>
      </c>
      <c r="AJ13" s="16" t="n">
        <v>0.205956963162845</v>
      </c>
      <c r="AK13" s="16" t="n">
        <v>0.0867313934706328</v>
      </c>
      <c r="AL13" s="16" t="n">
        <v>0.0330826024008545</v>
      </c>
      <c r="AM13" s="16" t="n">
        <v>0.176996096320117</v>
      </c>
      <c r="AN13" s="16" t="n">
        <v>0.0384326877330701</v>
      </c>
      <c r="AO13" s="16" t="n">
        <v>0.0221267240708336</v>
      </c>
      <c r="AP13" s="16" t="n">
        <v>0.500782969192289</v>
      </c>
    </row>
    <row r="14">
      <c r="B14" s="17" t="s">
        <v>96</v>
      </c>
      <c r="C14" s="16" t="n">
        <v>0.0979753310800575</v>
      </c>
      <c r="D14" s="16" t="n">
        <v>0.103873281636741</v>
      </c>
      <c r="E14" s="16" t="n">
        <v>0.156924114547273</v>
      </c>
      <c r="F14" s="16" t="n">
        <v>0.0656580716385732</v>
      </c>
      <c r="G14" s="16"/>
      <c r="H14" s="16" t="n">
        <v>0.177585006817914</v>
      </c>
      <c r="I14" s="16" t="n">
        <v>0.0915554746671303</v>
      </c>
      <c r="J14" s="16"/>
      <c r="K14" s="16" t="n">
        <v>0.0469162125174243</v>
      </c>
      <c r="L14" s="16"/>
      <c r="M14" s="16" t="n">
        <v>0.070541682901195</v>
      </c>
      <c r="N14" s="16" t="n">
        <v>0.154360467732247</v>
      </c>
      <c r="O14" s="16" t="n">
        <v>0.240830683643665</v>
      </c>
      <c r="P14" s="16" t="n">
        <v>0.41014643162571</v>
      </c>
      <c r="Q14" s="16"/>
      <c r="R14" s="16" t="n">
        <v>0.0511990457782787</v>
      </c>
      <c r="S14" s="16" t="n">
        <v>0.0142833769654315</v>
      </c>
      <c r="T14" s="16" t="n">
        <v>0.116377109795486</v>
      </c>
      <c r="U14" s="16" t="n">
        <v>0.200416311904486</v>
      </c>
      <c r="V14" s="16" t="n">
        <v>0.0746312992277341</v>
      </c>
      <c r="W14" s="16"/>
      <c r="X14" s="16" t="n">
        <v>0.0177426492653198</v>
      </c>
      <c r="Y14" s="16" t="n">
        <v>0.113187086702988</v>
      </c>
      <c r="Z14" s="16" t="n">
        <v>0.0820404181594513</v>
      </c>
      <c r="AA14" s="16" t="n">
        <v>0.135368588788831</v>
      </c>
      <c r="AB14" s="16" t="n">
        <v>0.225436512562562</v>
      </c>
      <c r="AC14" s="16" t="n">
        <v>0.126303631823778</v>
      </c>
      <c r="AD14" s="16" t="n">
        <v>0.476026690061109</v>
      </c>
      <c r="AE14" s="16"/>
      <c r="AF14" s="16" t="n">
        <v>0.0137656443884064</v>
      </c>
      <c r="AG14" s="16" t="n">
        <v>0.15070591672435</v>
      </c>
      <c r="AH14" s="16" t="n">
        <v>0.0748932295754172</v>
      </c>
      <c r="AI14" s="16" t="n">
        <v>0.0574663717516343</v>
      </c>
      <c r="AJ14" s="16" t="n">
        <v>0.245998038037033</v>
      </c>
      <c r="AK14" s="16" t="n">
        <v>0.0172681496712347</v>
      </c>
      <c r="AL14" s="16" t="n">
        <v>0.0215187136989175</v>
      </c>
      <c r="AM14" s="16" t="n">
        <v>0.0721481400320811</v>
      </c>
      <c r="AN14" s="16" t="n">
        <v>0.0629881462626802</v>
      </c>
      <c r="AO14" s="16" t="n">
        <v>0.146429801965667</v>
      </c>
      <c r="AP14" s="16" t="n">
        <v>0.555154337346661</v>
      </c>
    </row>
    <row r="15">
      <c r="B15" s="17" t="s">
        <v>97</v>
      </c>
      <c r="C15" s="16" t="n">
        <v>0.0454535098895636</v>
      </c>
      <c r="D15" s="16" t="n">
        <v>0.122705578747247</v>
      </c>
      <c r="E15" s="16" t="n">
        <v>0.0235384192955966</v>
      </c>
      <c r="F15" s="16" t="n">
        <v>0.0366660887157056</v>
      </c>
      <c r="G15" s="16"/>
      <c r="H15" s="16" t="n">
        <v>0.0670200803901849</v>
      </c>
      <c r="I15" s="16" t="n">
        <v>0.055075279326761</v>
      </c>
      <c r="J15" s="16"/>
      <c r="K15" s="16" t="n">
        <v>0.0588947351982088</v>
      </c>
      <c r="L15" s="16"/>
      <c r="M15" s="16" t="n">
        <v>0.0382644540594145</v>
      </c>
      <c r="N15" s="16" t="n">
        <v>0.0454314820546194</v>
      </c>
      <c r="O15" s="16" t="n">
        <v>0.112697958274212</v>
      </c>
      <c r="P15" s="16" t="n">
        <v>0.200306632998235</v>
      </c>
      <c r="Q15" s="16"/>
      <c r="R15" s="16" t="n">
        <v>0</v>
      </c>
      <c r="S15" s="16" t="n">
        <v>0.0045190931227359</v>
      </c>
      <c r="T15" s="16" t="n">
        <v>0.0659827766477206</v>
      </c>
      <c r="U15" s="16" t="n">
        <v>0.0469446711577041</v>
      </c>
      <c r="V15" s="16" t="n">
        <v>0.0474250166280369</v>
      </c>
      <c r="W15" s="16"/>
      <c r="X15" s="16" t="n">
        <v>0.0426173235319911</v>
      </c>
      <c r="Y15" s="16" t="n">
        <v>0.0979695956695539</v>
      </c>
      <c r="Z15" s="16" t="n">
        <v>0.0437135013454798</v>
      </c>
      <c r="AA15" s="16" t="n">
        <v>0.00248496414141888</v>
      </c>
      <c r="AB15" s="16" t="n">
        <v>0.0308101038590656</v>
      </c>
      <c r="AC15" s="16" t="n">
        <v>0.017122782302993</v>
      </c>
      <c r="AD15" s="16" t="n">
        <v>0.142069855582743</v>
      </c>
      <c r="AE15" s="16"/>
      <c r="AF15" s="16" t="n">
        <v>0.00917709625893758</v>
      </c>
      <c r="AG15" s="16" t="n">
        <v>0.0960294202453228</v>
      </c>
      <c r="AH15" s="16" t="n">
        <v>0.218144990034651</v>
      </c>
      <c r="AI15" s="16" t="n">
        <v>0.0371030212100754</v>
      </c>
      <c r="AJ15" s="16" t="n">
        <v>0.0228520617049915</v>
      </c>
      <c r="AK15" s="16" t="n">
        <v>0.0798240242451794</v>
      </c>
      <c r="AL15" s="16" t="n">
        <v>0.0051840682003437</v>
      </c>
      <c r="AM15" s="16" t="n">
        <v>0</v>
      </c>
      <c r="AN15" s="16" t="n">
        <v>0.0279837693768616</v>
      </c>
      <c r="AO15" s="16" t="n">
        <v>0</v>
      </c>
      <c r="AP15" s="16" t="n">
        <v>0</v>
      </c>
    </row>
    <row r="16">
      <c r="B16" s="17" t="s">
        <v>88</v>
      </c>
      <c r="C16" s="16" t="n">
        <v>0.0390246358601131</v>
      </c>
      <c r="D16" s="16" t="n">
        <v>0.134501202119336</v>
      </c>
      <c r="E16" s="16" t="n">
        <v>0.0656541026411819</v>
      </c>
      <c r="F16" s="16" t="n">
        <v>0.000123667241333971</v>
      </c>
      <c r="G16" s="16"/>
      <c r="H16" s="16" t="n">
        <v>0.00230635081160659</v>
      </c>
      <c r="I16" s="16" t="n">
        <v>0.0348246125122553</v>
      </c>
      <c r="J16" s="16"/>
      <c r="K16" s="16" t="n">
        <v>0</v>
      </c>
      <c r="L16" s="16"/>
      <c r="M16" s="16" t="n">
        <v>0.0424721328444146</v>
      </c>
      <c r="N16" s="16" t="n">
        <v>0.0346320347508975</v>
      </c>
      <c r="O16" s="16" t="n">
        <v>0.00719078581036654</v>
      </c>
      <c r="P16" s="16" t="n">
        <v>0.0259701439492139</v>
      </c>
      <c r="Q16" s="16"/>
      <c r="R16" s="16" t="n">
        <v>0</v>
      </c>
      <c r="S16" s="16" t="n">
        <v>0.0895418967100806</v>
      </c>
      <c r="T16" s="16" t="n">
        <v>0</v>
      </c>
      <c r="U16" s="16" t="n">
        <v>0.0122368414446943</v>
      </c>
      <c r="V16" s="16" t="n">
        <v>0.065506182788165</v>
      </c>
      <c r="W16" s="16"/>
      <c r="X16" s="16" t="n">
        <v>0</v>
      </c>
      <c r="Y16" s="16" t="n">
        <v>0.0823841105166493</v>
      </c>
      <c r="Z16" s="16" t="n">
        <v>0</v>
      </c>
      <c r="AA16" s="16" t="n">
        <v>0.0142544994822824</v>
      </c>
      <c r="AB16" s="16" t="n">
        <v>0</v>
      </c>
      <c r="AC16" s="16" t="n">
        <v>0.0411172120118367</v>
      </c>
      <c r="AD16" s="16" t="n">
        <v>0.0131592792887813</v>
      </c>
      <c r="AE16" s="16"/>
      <c r="AF16" s="16" t="n">
        <v>0</v>
      </c>
      <c r="AG16" s="16" t="n">
        <v>0</v>
      </c>
      <c r="AH16" s="16" t="n">
        <v>0</v>
      </c>
      <c r="AI16" s="16" t="n">
        <v>0.124499477774387</v>
      </c>
      <c r="AJ16" s="16" t="n">
        <v>0.000541661041032443</v>
      </c>
      <c r="AK16" s="16" t="n">
        <v>0.00259029139901805</v>
      </c>
      <c r="AL16" s="16" t="n">
        <v>0</v>
      </c>
      <c r="AM16" s="16" t="n">
        <v>0</v>
      </c>
      <c r="AN16" s="16" t="n">
        <v>0</v>
      </c>
      <c r="AO16" s="16" t="n">
        <v>0</v>
      </c>
      <c r="AP16" s="16" t="n">
        <v>0</v>
      </c>
    </row>
    <row r="17">
      <c r="B17" s="17" t="s">
        <v>98</v>
      </c>
      <c r="C17" s="22" t="n">
        <v>0.331057053750063</v>
      </c>
      <c r="D17" s="22" t="n">
        <v>0.0484055849198811</v>
      </c>
      <c r="E17" s="22" t="n">
        <v>0.155493543135078</v>
      </c>
      <c r="F17" s="22" t="n">
        <v>0.496715787520225</v>
      </c>
      <c r="G17" s="22"/>
      <c r="H17" s="22" t="n">
        <v>0.553492922832634</v>
      </c>
      <c r="I17" s="22" t="n">
        <v>0.387630331716312</v>
      </c>
      <c r="J17" s="22"/>
      <c r="K17" s="22" t="n">
        <v>0.310991523239411</v>
      </c>
      <c r="L17" s="22"/>
      <c r="M17" s="22" t="n">
        <v>0.390368844679063</v>
      </c>
      <c r="N17" s="22" t="n">
        <v>0.172207361971597</v>
      </c>
      <c r="O17" s="22" t="n">
        <v>0.0560714629014423</v>
      </c>
      <c r="P17" s="22" t="n">
        <v>0.027779237293732</v>
      </c>
      <c r="Q17" s="22"/>
      <c r="R17" s="22" t="n">
        <v>0</v>
      </c>
      <c r="S17" s="22" t="n">
        <v>0.316688345584278</v>
      </c>
      <c r="T17" s="22" t="n">
        <v>0.194505335457216</v>
      </c>
      <c r="U17" s="22" t="n">
        <v>0.1112081859852</v>
      </c>
      <c r="V17" s="22" t="n">
        <v>0.604507561201938</v>
      </c>
      <c r="W17" s="22"/>
      <c r="X17" s="22" t="n">
        <v>0.481013197905328</v>
      </c>
      <c r="Y17" s="22" t="n">
        <v>0.186878536227254</v>
      </c>
      <c r="Z17" s="22" t="n">
        <v>0.579263996641563</v>
      </c>
      <c r="AA17" s="22" t="n">
        <v>0.0137309892827688</v>
      </c>
      <c r="AB17" s="22" t="n">
        <v>0.166555463095982</v>
      </c>
      <c r="AC17" s="22" t="n">
        <v>0.457345963323736</v>
      </c>
      <c r="AD17" s="22" t="n">
        <v>0.0188492805325417</v>
      </c>
      <c r="AE17" s="22"/>
      <c r="AF17" s="22" t="n">
        <v>0.7231086021446</v>
      </c>
      <c r="AG17" s="22" t="n">
        <v>0.463002375200779</v>
      </c>
      <c r="AH17" s="22" t="n">
        <v>0.213639877745785</v>
      </c>
      <c r="AI17" s="22" t="n">
        <v>0.277795065121266</v>
      </c>
      <c r="AJ17" s="22" t="n">
        <v>0.173394469633464</v>
      </c>
      <c r="AK17" s="22" t="n">
        <v>0.630154097036118</v>
      </c>
      <c r="AL17" s="22" t="n">
        <v>0.49538571266222</v>
      </c>
      <c r="AM17" s="22" t="n">
        <v>0.00531603557636656</v>
      </c>
      <c r="AN17" s="22" t="n">
        <v>0.158573558341836</v>
      </c>
      <c r="AO17" s="22" t="n">
        <v>0.211936972387207</v>
      </c>
      <c r="AP17" s="22" t="n">
        <v>0.0120856150537942</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 min="15" max="15" width="20.71" hidden="0" customWidth="1"/>
  </cols>
  <sheetData>
    <row r="2" ht="40" customHeight="1">
      <c r="D2" s="15" t="s">
        <v>120</v>
      </c>
    </row>
    <row r="6" ht="50" customHeight="1">
      <c r="B6" s="19" t="s">
        <v>15</v>
      </c>
      <c r="C6" s="19" t="s">
        <v>100</v>
      </c>
      <c r="D6" s="19" t="s">
        <v>101</v>
      </c>
      <c r="E6" s="19" t="s">
        <v>102</v>
      </c>
      <c r="F6" s="19" t="s">
        <v>103</v>
      </c>
      <c r="G6" s="19" t="s">
        <v>104</v>
      </c>
      <c r="H6" s="19" t="s">
        <v>105</v>
      </c>
      <c r="I6" s="19" t="s">
        <v>106</v>
      </c>
      <c r="J6" s="19" t="s">
        <v>107</v>
      </c>
      <c r="K6" s="19" t="s">
        <v>108</v>
      </c>
      <c r="L6" s="19" t="s">
        <v>109</v>
      </c>
      <c r="M6" s="19" t="s">
        <v>110</v>
      </c>
      <c r="N6" s="19" t="s">
        <v>111</v>
      </c>
    </row>
    <row r="7">
      <c r="B7" s="17" t="s">
        <v>112</v>
      </c>
      <c r="C7" s="16" t="n">
        <v>0.458705314683807</v>
      </c>
      <c r="D7" s="16" t="n">
        <v>0.305370713097524</v>
      </c>
      <c r="E7" s="16" t="n">
        <v>0.247740158700866</v>
      </c>
      <c r="F7" s="16" t="n">
        <v>0.178048816751092</v>
      </c>
      <c r="G7" s="16" t="n">
        <v>0.16594310850453</v>
      </c>
      <c r="H7" s="16" t="n">
        <v>0.253164169742538</v>
      </c>
      <c r="I7" s="16" t="n">
        <v>0.137568757053347</v>
      </c>
      <c r="J7" s="16" t="n">
        <v>0.172724451133761</v>
      </c>
      <c r="K7" s="16" t="n">
        <v>0.123678796264783</v>
      </c>
      <c r="L7" s="16" t="n">
        <v>0.180782294343285</v>
      </c>
      <c r="M7" s="16" t="n">
        <v>0.143104789596998</v>
      </c>
      <c r="N7" s="16" t="n">
        <v>0.13400031421852</v>
      </c>
    </row>
    <row r="8">
      <c r="B8" s="17" t="s">
        <v>113</v>
      </c>
      <c r="C8" s="16" t="n">
        <v>0.265458780296961</v>
      </c>
      <c r="D8" s="16" t="n">
        <v>0.277631064645076</v>
      </c>
      <c r="E8" s="16" t="n">
        <v>0.260621179125342</v>
      </c>
      <c r="F8" s="16" t="n">
        <v>0.229656372704591</v>
      </c>
      <c r="G8" s="16" t="n">
        <v>0.162534046641747</v>
      </c>
      <c r="H8" s="16" t="n">
        <v>0.118839560353088</v>
      </c>
      <c r="I8" s="16" t="n">
        <v>0.251975083273831</v>
      </c>
      <c r="J8" s="16" t="n">
        <v>0.236064458300666</v>
      </c>
      <c r="K8" s="16" t="n">
        <v>0.209291602105382</v>
      </c>
      <c r="L8" s="16" t="n">
        <v>0.150483717960079</v>
      </c>
      <c r="M8" s="16" t="n">
        <v>0.145768759706223</v>
      </c>
      <c r="N8" s="16" t="n">
        <v>0.20937965025919</v>
      </c>
    </row>
    <row r="9">
      <c r="B9" s="17" t="s">
        <v>114</v>
      </c>
      <c r="C9" s="16" t="n">
        <v>0.106548297794686</v>
      </c>
      <c r="D9" s="16" t="n">
        <v>0.159244670223937</v>
      </c>
      <c r="E9" s="16" t="n">
        <v>0.157567780472359</v>
      </c>
      <c r="F9" s="16" t="n">
        <v>0.221997047519699</v>
      </c>
      <c r="G9" s="16" t="n">
        <v>0.237255791310318</v>
      </c>
      <c r="H9" s="16" t="n">
        <v>0.222108965625593</v>
      </c>
      <c r="I9" s="16" t="n">
        <v>0.172995727871258</v>
      </c>
      <c r="J9" s="16" t="n">
        <v>0.177427481897705</v>
      </c>
      <c r="K9" s="16" t="n">
        <v>0.177660018019932</v>
      </c>
      <c r="L9" s="16" t="n">
        <v>0.149413104204898</v>
      </c>
      <c r="M9" s="16" t="n">
        <v>0.155844670464705</v>
      </c>
      <c r="N9" s="16" t="n">
        <v>0.11378480439285</v>
      </c>
    </row>
    <row r="10">
      <c r="B10" s="17" t="s">
        <v>115</v>
      </c>
      <c r="C10" s="16" t="n">
        <v>0.0618694574847058</v>
      </c>
      <c r="D10" s="16" t="n">
        <v>0.108109021049</v>
      </c>
      <c r="E10" s="16" t="n">
        <v>0.128210779513965</v>
      </c>
      <c r="F10" s="16" t="n">
        <v>0.0760256483082148</v>
      </c>
      <c r="G10" s="16" t="n">
        <v>0.0947293815762523</v>
      </c>
      <c r="H10" s="16" t="n">
        <v>0.108258364639131</v>
      </c>
      <c r="I10" s="16" t="n">
        <v>0.133369962373633</v>
      </c>
      <c r="J10" s="16" t="n">
        <v>0.127387027887335</v>
      </c>
      <c r="K10" s="16" t="n">
        <v>0.107096634722521</v>
      </c>
      <c r="L10" s="16" t="n">
        <v>0.189548406811247</v>
      </c>
      <c r="M10" s="16" t="n">
        <v>0.210345914473566</v>
      </c>
      <c r="N10" s="16" t="n">
        <v>0.18040896016181</v>
      </c>
    </row>
    <row r="11">
      <c r="B11" s="17" t="s">
        <v>116</v>
      </c>
      <c r="C11" s="16" t="n">
        <v>0.0784332191756702</v>
      </c>
      <c r="D11" s="16" t="n">
        <v>0.116473620591194</v>
      </c>
      <c r="E11" s="16" t="n">
        <v>0.173006184747015</v>
      </c>
      <c r="F11" s="16" t="n">
        <v>0.24597691993451</v>
      </c>
      <c r="G11" s="16" t="n">
        <v>0.267508672919675</v>
      </c>
      <c r="H11" s="16" t="n">
        <v>0.265677293623211</v>
      </c>
      <c r="I11" s="16" t="n">
        <v>0.243380560830338</v>
      </c>
      <c r="J11" s="16" t="n">
        <v>0.25330787769656</v>
      </c>
      <c r="K11" s="16" t="n">
        <v>0.331197518571422</v>
      </c>
      <c r="L11" s="16" t="n">
        <v>0.279827083838445</v>
      </c>
      <c r="M11" s="16" t="n">
        <v>0.264837109303406</v>
      </c>
      <c r="N11" s="16" t="n">
        <v>0.319235807498315</v>
      </c>
    </row>
    <row r="12">
      <c r="B12" s="17" t="s">
        <v>81</v>
      </c>
      <c r="C12" s="16" t="n">
        <v>0.02898493056417</v>
      </c>
      <c r="D12" s="16" t="n">
        <v>0.0331709103932681</v>
      </c>
      <c r="E12" s="16" t="n">
        <v>0.0328539174404526</v>
      </c>
      <c r="F12" s="16" t="n">
        <v>0.0482951947818942</v>
      </c>
      <c r="G12" s="16" t="n">
        <v>0.0720289990474793</v>
      </c>
      <c r="H12" s="16" t="n">
        <v>0.0319516460164391</v>
      </c>
      <c r="I12" s="16" t="n">
        <v>0.0607099085975934</v>
      </c>
      <c r="J12" s="16" t="n">
        <v>0.0330887030839732</v>
      </c>
      <c r="K12" s="16" t="n">
        <v>0.0510754303159589</v>
      </c>
      <c r="L12" s="16" t="n">
        <v>0.0499453928420451</v>
      </c>
      <c r="M12" s="16" t="n">
        <v>0.0800987564551032</v>
      </c>
      <c r="N12" s="16" t="n">
        <v>0.0431904634693143</v>
      </c>
    </row>
    <row r="13">
      <c r="B13" s="25" t="s">
        <v>117</v>
      </c>
      <c r="C13" s="23" t="n">
        <v>0.724164094980768</v>
      </c>
      <c r="D13" s="23" t="n">
        <v>0.5830017777426</v>
      </c>
      <c r="E13" s="23" t="n">
        <v>0.508361337826209</v>
      </c>
      <c r="F13" s="23" t="n">
        <v>0.407705189455683</v>
      </c>
      <c r="G13" s="23" t="n">
        <v>0.328477155146276</v>
      </c>
      <c r="H13" s="23" t="n">
        <v>0.372003730095626</v>
      </c>
      <c r="I13" s="23" t="n">
        <v>0.389543840327178</v>
      </c>
      <c r="J13" s="23" t="n">
        <v>0.408788909434427</v>
      </c>
      <c r="K13" s="23" t="n">
        <v>0.332970398370166</v>
      </c>
      <c r="L13" s="23" t="n">
        <v>0.331266012303365</v>
      </c>
      <c r="M13" s="23" t="n">
        <v>0.288873549303221</v>
      </c>
      <c r="N13" s="23" t="n">
        <v>0.34337996447771</v>
      </c>
    </row>
    <row r="14">
      <c r="B14" s="25" t="s">
        <v>118</v>
      </c>
      <c r="C14" s="23" t="n">
        <v>0.140302676660376</v>
      </c>
      <c r="D14" s="23" t="n">
        <v>0.224582641640195</v>
      </c>
      <c r="E14" s="23" t="n">
        <v>0.30121696426098</v>
      </c>
      <c r="F14" s="23" t="n">
        <v>0.322002568242724</v>
      </c>
      <c r="G14" s="23" t="n">
        <v>0.362238054495927</v>
      </c>
      <c r="H14" s="23" t="n">
        <v>0.373935658262342</v>
      </c>
      <c r="I14" s="23" t="n">
        <v>0.37675052320397</v>
      </c>
      <c r="J14" s="23" t="n">
        <v>0.380694905583895</v>
      </c>
      <c r="K14" s="23" t="n">
        <v>0.438294153293943</v>
      </c>
      <c r="L14" s="23" t="n">
        <v>0.469375490649692</v>
      </c>
      <c r="M14" s="23" t="n">
        <v>0.475183023776972</v>
      </c>
      <c r="N14" s="23" t="n">
        <v>0.499644767660125</v>
      </c>
    </row>
    <row r="15">
      <c r="B15" s="25" t="s">
        <v>119</v>
      </c>
      <c r="C15" s="24" t="n">
        <v>0.583861418320392</v>
      </c>
      <c r="D15" s="24" t="n">
        <v>0.358419136102406</v>
      </c>
      <c r="E15" s="24" t="n">
        <v>0.207144373565229</v>
      </c>
      <c r="F15" s="24" t="n">
        <v>0.0857026212129582</v>
      </c>
      <c r="G15" s="24" t="n">
        <v>-0.0337608993496511</v>
      </c>
      <c r="H15" s="24" t="n">
        <v>-0.00193192816671539</v>
      </c>
      <c r="I15" s="24" t="n">
        <v>0.0127933171232076</v>
      </c>
      <c r="J15" s="24" t="n">
        <v>0.0280940038505323</v>
      </c>
      <c r="K15" s="24" t="n">
        <v>-0.105323754923778</v>
      </c>
      <c r="L15" s="24" t="n">
        <v>-0.138109478346328</v>
      </c>
      <c r="M15" s="24" t="n">
        <v>-0.186309474473751</v>
      </c>
      <c r="N15" s="24" t="n">
        <v>-0.156264803182415</v>
      </c>
    </row>
    <row r="16">
      <c r="B16" s="18"/>
      <c r="C16" s="18"/>
      <c r="D16" s="18"/>
      <c r="E16" s="18"/>
      <c r="F16" s="18"/>
      <c r="G16" s="18"/>
      <c r="H16" s="18"/>
      <c r="I16" s="18"/>
      <c r="J16" s="18"/>
      <c r="K16" s="18"/>
      <c r="L16" s="18"/>
      <c r="M16" s="18"/>
      <c r="N16" s="18"/>
    </row>
    <row r="17">
      <c r="B17" t="s">
        <v>68</v>
      </c>
    </row>
    <row r="18">
      <c r="B18" t="s">
        <v>69</v>
      </c>
    </row>
    <row r="22">
      <c r="B22" s="9" t="str">
        <f>=HYPERLINK("#'Contents'!A1", "Return to Contents")</f>
      </c>
    </row>
  </sheetData>
  <mergeCells count="1">
    <mergeCell ref="D2:O2"/>
  </mergeCells>
  <pageMargins left="0.7" right="0.7" top="0.75" bottom="0.75" header="0.3" footer="0.3"/>
  <pageSetup paperSize="9" orientation="portrait" horizontalDpi="300" verticalDpi="300"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121</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0.458705314683807</v>
      </c>
      <c r="D9" s="16" t="n">
        <v>0.384520943476272</v>
      </c>
      <c r="E9" s="16" t="n">
        <v>0.457013151288077</v>
      </c>
      <c r="F9" s="16" t="n">
        <v>0.479013144615574</v>
      </c>
      <c r="G9" s="16"/>
      <c r="H9" s="16" t="n">
        <v>0.0869547088825698</v>
      </c>
      <c r="I9" s="16" t="n">
        <v>0.507316290347373</v>
      </c>
      <c r="J9" s="16"/>
      <c r="K9" s="16" t="n">
        <v>0.547301703081614</v>
      </c>
      <c r="L9" s="16"/>
      <c r="M9" s="16" t="n">
        <v>0.462993347493983</v>
      </c>
      <c r="N9" s="16" t="n">
        <v>0.466033444306165</v>
      </c>
      <c r="O9" s="16" t="n">
        <v>0.380885518174248</v>
      </c>
      <c r="P9" s="16" t="n">
        <v>0.437463337432408</v>
      </c>
      <c r="Q9" s="16"/>
      <c r="R9" s="16" t="n">
        <v>0.0110970461663003</v>
      </c>
      <c r="S9" s="16" t="n">
        <v>0.561983018689223</v>
      </c>
      <c r="T9" s="16" t="n">
        <v>0.608794737993671</v>
      </c>
      <c r="U9" s="16" t="n">
        <v>0.21449631114798</v>
      </c>
      <c r="V9" s="16" t="n">
        <v>0.431842887866228</v>
      </c>
      <c r="W9" s="16"/>
      <c r="X9" s="16" t="n">
        <v>0.37520044553301</v>
      </c>
      <c r="Y9" s="16" t="n">
        <v>0.423577387501621</v>
      </c>
      <c r="Z9" s="16" t="n">
        <v>0.904951011737422</v>
      </c>
      <c r="AA9" s="16" t="n">
        <v>0.542540639046242</v>
      </c>
      <c r="AB9" s="16" t="n">
        <v>0.536616608759484</v>
      </c>
      <c r="AC9" s="16" t="n">
        <v>0.301519083193287</v>
      </c>
      <c r="AD9" s="16" t="n">
        <v>0.668410497808026</v>
      </c>
      <c r="AE9" s="16"/>
      <c r="AF9" s="16" t="n">
        <v>0.924900789526273</v>
      </c>
      <c r="AG9" s="16" t="n">
        <v>0.829870990531229</v>
      </c>
      <c r="AH9" s="16" t="n">
        <v>0.848884305479869</v>
      </c>
      <c r="AI9" s="16" t="n">
        <v>0.315856803946268</v>
      </c>
      <c r="AJ9" s="16" t="n">
        <v>0.636357941543346</v>
      </c>
      <c r="AK9" s="16" t="n">
        <v>0.525286575033608</v>
      </c>
      <c r="AL9" s="16" t="n">
        <v>0.277269231700879</v>
      </c>
      <c r="AM9" s="16" t="n">
        <v>0.0216493652851668</v>
      </c>
      <c r="AN9" s="16" t="n">
        <v>0.427815343313689</v>
      </c>
      <c r="AO9" s="16" t="n">
        <v>0.437735607725004</v>
      </c>
      <c r="AP9" s="16" t="n">
        <v>0.0120856150537942</v>
      </c>
    </row>
    <row r="10">
      <c r="B10" s="17" t="s">
        <v>113</v>
      </c>
      <c r="C10" s="16" t="n">
        <v>0.265458780296961</v>
      </c>
      <c r="D10" s="16" t="n">
        <v>0.175227157614787</v>
      </c>
      <c r="E10" s="16" t="n">
        <v>0.267037518589348</v>
      </c>
      <c r="F10" s="16" t="n">
        <v>0.288260927067972</v>
      </c>
      <c r="G10" s="16"/>
      <c r="H10" s="16" t="n">
        <v>0.786218023792199</v>
      </c>
      <c r="I10" s="16" t="n">
        <v>0.268710333313525</v>
      </c>
      <c r="J10" s="16"/>
      <c r="K10" s="16" t="n">
        <v>0.194164847036843</v>
      </c>
      <c r="L10" s="16"/>
      <c r="M10" s="16" t="n">
        <v>0.262315106020439</v>
      </c>
      <c r="N10" s="16" t="n">
        <v>0.271035603364899</v>
      </c>
      <c r="O10" s="16" t="n">
        <v>0.28252057916338</v>
      </c>
      <c r="P10" s="16" t="n">
        <v>0.310684016214967</v>
      </c>
      <c r="Q10" s="16"/>
      <c r="R10" s="16" t="n">
        <v>0.577004838216932</v>
      </c>
      <c r="S10" s="16" t="n">
        <v>0.288919162263638</v>
      </c>
      <c r="T10" s="16" t="n">
        <v>0.129801715658618</v>
      </c>
      <c r="U10" s="16" t="n">
        <v>0.469107060806482</v>
      </c>
      <c r="V10" s="16" t="n">
        <v>0.262019082091691</v>
      </c>
      <c r="W10" s="16"/>
      <c r="X10" s="16" t="n">
        <v>0.287323195571173</v>
      </c>
      <c r="Y10" s="16" t="n">
        <v>0.357803200990062</v>
      </c>
      <c r="Z10" s="16" t="n">
        <v>0.0152464389346309</v>
      </c>
      <c r="AA10" s="16" t="n">
        <v>0.283862144474441</v>
      </c>
      <c r="AB10" s="16" t="n">
        <v>0.342560260798485</v>
      </c>
      <c r="AC10" s="16" t="n">
        <v>0.227034592463549</v>
      </c>
      <c r="AD10" s="16" t="n">
        <v>0.13176484825985</v>
      </c>
      <c r="AE10" s="16"/>
      <c r="AF10" s="16" t="n">
        <v>0.0728049364089923</v>
      </c>
      <c r="AG10" s="16" t="n">
        <v>0.0130642690988954</v>
      </c>
      <c r="AH10" s="16" t="n">
        <v>0.0791498565213875</v>
      </c>
      <c r="AI10" s="16" t="n">
        <v>0.406626762824849</v>
      </c>
      <c r="AJ10" s="16" t="n">
        <v>0.221747005459422</v>
      </c>
      <c r="AK10" s="16" t="n">
        <v>0.266721922053024</v>
      </c>
      <c r="AL10" s="16" t="n">
        <v>0.365444083293182</v>
      </c>
      <c r="AM10" s="16" t="n">
        <v>0.551593987440897</v>
      </c>
      <c r="AN10" s="16" t="n">
        <v>0.405373628875804</v>
      </c>
      <c r="AO10" s="16" t="n">
        <v>0.0254770820245231</v>
      </c>
      <c r="AP10" s="16" t="n">
        <v>0.56862864409669</v>
      </c>
    </row>
    <row r="11">
      <c r="B11" s="17" t="s">
        <v>114</v>
      </c>
      <c r="C11" s="16" t="n">
        <v>0.106548297794686</v>
      </c>
      <c r="D11" s="16" t="n">
        <v>0.114646386965126</v>
      </c>
      <c r="E11" s="16" t="n">
        <v>0.161927384675167</v>
      </c>
      <c r="F11" s="16" t="n">
        <v>0.0755184358425185</v>
      </c>
      <c r="G11" s="16"/>
      <c r="H11" s="16" t="n">
        <v>0.0949078041098426</v>
      </c>
      <c r="I11" s="16" t="n">
        <v>0.0554892360771533</v>
      </c>
      <c r="J11" s="16"/>
      <c r="K11" s="16" t="n">
        <v>0.130253997222733</v>
      </c>
      <c r="L11" s="16"/>
      <c r="M11" s="16" t="n">
        <v>0.108213800024308</v>
      </c>
      <c r="N11" s="16" t="n">
        <v>0.083695762098284</v>
      </c>
      <c r="O11" s="16" t="n">
        <v>0.144323180761648</v>
      </c>
      <c r="P11" s="16" t="n">
        <v>0.149393281455186</v>
      </c>
      <c r="Q11" s="16"/>
      <c r="R11" s="16" t="n">
        <v>0.400801069450468</v>
      </c>
      <c r="S11" s="16" t="n">
        <v>0.131776846687919</v>
      </c>
      <c r="T11" s="16" t="n">
        <v>0.103808680178694</v>
      </c>
      <c r="U11" s="16" t="n">
        <v>0.129075558600127</v>
      </c>
      <c r="V11" s="16" t="n">
        <v>0.0581451848412072</v>
      </c>
      <c r="W11" s="16"/>
      <c r="X11" s="16" t="n">
        <v>0.17900816188563</v>
      </c>
      <c r="Y11" s="16" t="n">
        <v>0.04106505522565</v>
      </c>
      <c r="Z11" s="16" t="n">
        <v>0.0169933605790906</v>
      </c>
      <c r="AA11" s="16" t="n">
        <v>0.00756578558994562</v>
      </c>
      <c r="AB11" s="16" t="n">
        <v>0.0322635404900165</v>
      </c>
      <c r="AC11" s="16" t="n">
        <v>0.381216407720185</v>
      </c>
      <c r="AD11" s="16" t="n">
        <v>0.107295439135707</v>
      </c>
      <c r="AE11" s="16"/>
      <c r="AF11" s="16" t="n">
        <v>0.0022942740647344</v>
      </c>
      <c r="AG11" s="16" t="n">
        <v>0.0169473110916247</v>
      </c>
      <c r="AH11" s="16" t="n">
        <v>0.0574635932531038</v>
      </c>
      <c r="AI11" s="16" t="n">
        <v>0.0203419944437062</v>
      </c>
      <c r="AJ11" s="16" t="n">
        <v>0.0118986244000209</v>
      </c>
      <c r="AK11" s="16" t="n">
        <v>0.102436797562636</v>
      </c>
      <c r="AL11" s="16" t="n">
        <v>0.0316675584366526</v>
      </c>
      <c r="AM11" s="16" t="n">
        <v>0.303913726626793</v>
      </c>
      <c r="AN11" s="16" t="n">
        <v>0.00408244272639482</v>
      </c>
      <c r="AO11" s="16" t="n">
        <v>0.324850337863266</v>
      </c>
      <c r="AP11" s="16" t="n">
        <v>0.393725819045692</v>
      </c>
    </row>
    <row r="12">
      <c r="B12" s="17" t="s">
        <v>115</v>
      </c>
      <c r="C12" s="16" t="n">
        <v>0.0618694574847058</v>
      </c>
      <c r="D12" s="16" t="n">
        <v>0.0864936136906464</v>
      </c>
      <c r="E12" s="16" t="n">
        <v>0.069370555440833</v>
      </c>
      <c r="F12" s="16" t="n">
        <v>0.0515060702692129</v>
      </c>
      <c r="G12" s="16"/>
      <c r="H12" s="16" t="n">
        <v>0.020219573336786</v>
      </c>
      <c r="I12" s="16" t="n">
        <v>0.0377719633124198</v>
      </c>
      <c r="J12" s="16"/>
      <c r="K12" s="16" t="n">
        <v>0.0119529126813931</v>
      </c>
      <c r="L12" s="16"/>
      <c r="M12" s="16" t="n">
        <v>0.056286966906768</v>
      </c>
      <c r="N12" s="16" t="n">
        <v>0.0798494272560259</v>
      </c>
      <c r="O12" s="16" t="n">
        <v>0.0902410087704894</v>
      </c>
      <c r="P12" s="16" t="n">
        <v>0.0353665202902645</v>
      </c>
      <c r="Q12" s="16"/>
      <c r="R12" s="16" t="n">
        <v>0</v>
      </c>
      <c r="S12" s="16" t="n">
        <v>0.00669937201077202</v>
      </c>
      <c r="T12" s="16" t="n">
        <v>0.0917574008884006</v>
      </c>
      <c r="U12" s="16" t="n">
        <v>0.0698188252197001</v>
      </c>
      <c r="V12" s="16" t="n">
        <v>0.0597685652190755</v>
      </c>
      <c r="W12" s="16"/>
      <c r="X12" s="16" t="n">
        <v>0.0543537968424356</v>
      </c>
      <c r="Y12" s="16" t="n">
        <v>0.0951702457660177</v>
      </c>
      <c r="Z12" s="16" t="n">
        <v>0.0578440314879437</v>
      </c>
      <c r="AA12" s="16" t="n">
        <v>0.136430478824737</v>
      </c>
      <c r="AB12" s="16" t="n">
        <v>0.0190842993962425</v>
      </c>
      <c r="AC12" s="16" t="n">
        <v>0.0162743300386065</v>
      </c>
      <c r="AD12" s="16" t="n">
        <v>0.0205971340967022</v>
      </c>
      <c r="AE12" s="16"/>
      <c r="AF12" s="16" t="n">
        <v>0</v>
      </c>
      <c r="AG12" s="16" t="n">
        <v>0.0709004594987989</v>
      </c>
      <c r="AH12" s="16" t="n">
        <v>0.00689214400233874</v>
      </c>
      <c r="AI12" s="16" t="n">
        <v>0.128863093294201</v>
      </c>
      <c r="AJ12" s="16" t="n">
        <v>0.00464086337786707</v>
      </c>
      <c r="AK12" s="16" t="n">
        <v>0.00232333026896671</v>
      </c>
      <c r="AL12" s="16" t="n">
        <v>0.0383808448921098</v>
      </c>
      <c r="AM12" s="16" t="n">
        <v>0.0771766376902912</v>
      </c>
      <c r="AN12" s="16" t="n">
        <v>0.140251690143244</v>
      </c>
      <c r="AO12" s="16" t="n">
        <v>0.211936972387207</v>
      </c>
      <c r="AP12" s="16" t="n">
        <v>0.0134743067500295</v>
      </c>
    </row>
    <row r="13">
      <c r="B13" s="17" t="s">
        <v>116</v>
      </c>
      <c r="C13" s="16" t="n">
        <v>0.0784332191756702</v>
      </c>
      <c r="D13" s="16" t="n">
        <v>0.102156793059824</v>
      </c>
      <c r="E13" s="16" t="n">
        <v>0.0232501703826767</v>
      </c>
      <c r="F13" s="16" t="n">
        <v>0.101028543610553</v>
      </c>
      <c r="G13" s="16"/>
      <c r="H13" s="16" t="n">
        <v>0.0093935390669965</v>
      </c>
      <c r="I13" s="16" t="n">
        <v>0.0927013097045651</v>
      </c>
      <c r="J13" s="16"/>
      <c r="K13" s="16" t="n">
        <v>0.115105477603793</v>
      </c>
      <c r="L13" s="16"/>
      <c r="M13" s="16" t="n">
        <v>0.0845002241535346</v>
      </c>
      <c r="N13" s="16" t="n">
        <v>0.064753728223728</v>
      </c>
      <c r="O13" s="16" t="n">
        <v>0.0479808902199187</v>
      </c>
      <c r="P13" s="16" t="n">
        <v>0.0214197062297254</v>
      </c>
      <c r="Q13" s="16"/>
      <c r="R13" s="16" t="n">
        <v>0</v>
      </c>
      <c r="S13" s="16" t="n">
        <v>0</v>
      </c>
      <c r="T13" s="16" t="n">
        <v>0.0626665775576925</v>
      </c>
      <c r="U13" s="16" t="n">
        <v>0.105714812549076</v>
      </c>
      <c r="V13" s="16" t="n">
        <v>0.1229529661205</v>
      </c>
      <c r="W13" s="16"/>
      <c r="X13" s="16" t="n">
        <v>0.104114400167752</v>
      </c>
      <c r="Y13" s="16" t="n">
        <v>0.0823841105166493</v>
      </c>
      <c r="Z13" s="16" t="n">
        <v>0.00496515726091289</v>
      </c>
      <c r="AA13" s="16" t="n">
        <v>0.0158699627818651</v>
      </c>
      <c r="AB13" s="16" t="n">
        <v>0.0436505935114027</v>
      </c>
      <c r="AC13" s="16" t="n">
        <v>0.0710695848206729</v>
      </c>
      <c r="AD13" s="16" t="n">
        <v>0.0123364631207224</v>
      </c>
      <c r="AE13" s="16"/>
      <c r="AF13" s="16" t="n">
        <v>0</v>
      </c>
      <c r="AG13" s="16" t="n">
        <v>0.0679143267690636</v>
      </c>
      <c r="AH13" s="16" t="n">
        <v>0.00408976697565939</v>
      </c>
      <c r="AI13" s="16" t="n">
        <v>0.0995406523183838</v>
      </c>
      <c r="AJ13" s="16" t="n">
        <v>0.125355565219344</v>
      </c>
      <c r="AK13" s="16" t="n">
        <v>0.102964413951714</v>
      </c>
      <c r="AL13" s="16" t="n">
        <v>0.282943118567515</v>
      </c>
      <c r="AM13" s="16" t="n">
        <v>0.00902936255009945</v>
      </c>
      <c r="AN13" s="16" t="n">
        <v>0.0217886199374484</v>
      </c>
      <c r="AO13" s="16" t="n">
        <v>0</v>
      </c>
      <c r="AP13" s="16" t="n">
        <v>0.0120856150537942</v>
      </c>
    </row>
    <row r="14">
      <c r="B14" s="17" t="s">
        <v>81</v>
      </c>
      <c r="C14" s="16" t="n">
        <v>0.02898493056417</v>
      </c>
      <c r="D14" s="16" t="n">
        <v>0.136955105193344</v>
      </c>
      <c r="E14" s="16" t="n">
        <v>0.0214012196238986</v>
      </c>
      <c r="F14" s="16" t="n">
        <v>0.00467287859416903</v>
      </c>
      <c r="G14" s="16"/>
      <c r="H14" s="16" t="n">
        <v>0.00230635081160659</v>
      </c>
      <c r="I14" s="16" t="n">
        <v>0.0380108672449637</v>
      </c>
      <c r="J14" s="16"/>
      <c r="K14" s="16" t="n">
        <v>0.00122106237362353</v>
      </c>
      <c r="L14" s="16"/>
      <c r="M14" s="16" t="n">
        <v>0.025690555400968</v>
      </c>
      <c r="N14" s="16" t="n">
        <v>0.0346320347508975</v>
      </c>
      <c r="O14" s="16" t="n">
        <v>0.0540488229103158</v>
      </c>
      <c r="P14" s="16" t="n">
        <v>0.045673138377449</v>
      </c>
      <c r="Q14" s="16"/>
      <c r="R14" s="16" t="n">
        <v>0.0110970461663003</v>
      </c>
      <c r="S14" s="16" t="n">
        <v>0.0106216003484476</v>
      </c>
      <c r="T14" s="16" t="n">
        <v>0.00317088772292425</v>
      </c>
      <c r="U14" s="16" t="n">
        <v>0.0117874316766354</v>
      </c>
      <c r="V14" s="16" t="n">
        <v>0.065271313861299</v>
      </c>
      <c r="W14" s="16"/>
      <c r="X14" s="16" t="n">
        <v>0</v>
      </c>
      <c r="Y14" s="16" t="n">
        <v>0</v>
      </c>
      <c r="Z14" s="16" t="n">
        <v>0</v>
      </c>
      <c r="AA14" s="16" t="n">
        <v>0.0137309892827688</v>
      </c>
      <c r="AB14" s="16" t="n">
        <v>0.0258246970443696</v>
      </c>
      <c r="AC14" s="16" t="n">
        <v>0.00288600176369898</v>
      </c>
      <c r="AD14" s="16" t="n">
        <v>0.0595956175789922</v>
      </c>
      <c r="AE14" s="16"/>
      <c r="AF14" s="16" t="n">
        <v>0</v>
      </c>
      <c r="AG14" s="16" t="n">
        <v>0.00130264301038795</v>
      </c>
      <c r="AH14" s="16" t="n">
        <v>0.00352033376764124</v>
      </c>
      <c r="AI14" s="16" t="n">
        <v>0.0287706931725919</v>
      </c>
      <c r="AJ14" s="16" t="n">
        <v>0</v>
      </c>
      <c r="AK14" s="16" t="n">
        <v>0.00026696113005134</v>
      </c>
      <c r="AL14" s="16" t="n">
        <v>0.00429516310966163</v>
      </c>
      <c r="AM14" s="16" t="n">
        <v>0.0366369204067521</v>
      </c>
      <c r="AN14" s="16" t="n">
        <v>0.000688275003420348</v>
      </c>
      <c r="AO14" s="16" t="n">
        <v>0</v>
      </c>
      <c r="AP14" s="16" t="n">
        <v>0</v>
      </c>
    </row>
    <row r="15">
      <c r="B15" s="17" t="s">
        <v>117</v>
      </c>
      <c r="C15" s="23" t="n">
        <v>0.724164094980768</v>
      </c>
      <c r="D15" s="23" t="n">
        <v>0.559748101091058</v>
      </c>
      <c r="E15" s="23" t="n">
        <v>0.724050669877425</v>
      </c>
      <c r="F15" s="23" t="n">
        <v>0.767274071683546</v>
      </c>
      <c r="G15" s="23"/>
      <c r="H15" s="23" t="n">
        <v>0.873172732674768</v>
      </c>
      <c r="I15" s="23" t="n">
        <v>0.776026623660898</v>
      </c>
      <c r="J15" s="23"/>
      <c r="K15" s="23" t="n">
        <v>0.741466550118458</v>
      </c>
      <c r="L15" s="23"/>
      <c r="M15" s="23" t="n">
        <v>0.725308453514422</v>
      </c>
      <c r="N15" s="23" t="n">
        <v>0.737069047671065</v>
      </c>
      <c r="O15" s="23" t="n">
        <v>0.663406097337628</v>
      </c>
      <c r="P15" s="23" t="n">
        <v>0.748147353647375</v>
      </c>
      <c r="Q15" s="23"/>
      <c r="R15" s="23" t="n">
        <v>0.588101884383232</v>
      </c>
      <c r="S15" s="23" t="n">
        <v>0.850902180952861</v>
      </c>
      <c r="T15" s="23" t="n">
        <v>0.738596453652289</v>
      </c>
      <c r="U15" s="23" t="n">
        <v>0.683603371954462</v>
      </c>
      <c r="V15" s="23" t="n">
        <v>0.693861969957919</v>
      </c>
      <c r="W15" s="23"/>
      <c r="X15" s="23" t="n">
        <v>0.662523641104183</v>
      </c>
      <c r="Y15" s="23" t="n">
        <v>0.781380588491683</v>
      </c>
      <c r="Z15" s="23" t="n">
        <v>0.920197450672053</v>
      </c>
      <c r="AA15" s="23" t="n">
        <v>0.826402783520683</v>
      </c>
      <c r="AB15" s="23" t="n">
        <v>0.879176869557969</v>
      </c>
      <c r="AC15" s="23" t="n">
        <v>0.528553675656836</v>
      </c>
      <c r="AD15" s="23" t="n">
        <v>0.800175346067876</v>
      </c>
      <c r="AE15" s="23"/>
      <c r="AF15" s="23" t="n">
        <v>0.997705725935266</v>
      </c>
      <c r="AG15" s="23" t="n">
        <v>0.842935259630125</v>
      </c>
      <c r="AH15" s="23" t="n">
        <v>0.928034162001257</v>
      </c>
      <c r="AI15" s="23" t="n">
        <v>0.722483566771117</v>
      </c>
      <c r="AJ15" s="23" t="n">
        <v>0.858104947002768</v>
      </c>
      <c r="AK15" s="23" t="n">
        <v>0.792008497086632</v>
      </c>
      <c r="AL15" s="23" t="n">
        <v>0.642713314994061</v>
      </c>
      <c r="AM15" s="23" t="n">
        <v>0.573243352726064</v>
      </c>
      <c r="AN15" s="23" t="n">
        <v>0.833188972189493</v>
      </c>
      <c r="AO15" s="23" t="n">
        <v>0.463212689749527</v>
      </c>
      <c r="AP15" s="23" t="n">
        <v>0.580714259150484</v>
      </c>
    </row>
    <row r="16">
      <c r="B16" s="17" t="s">
        <v>118</v>
      </c>
      <c r="C16" s="23" t="n">
        <v>0.140302676660376</v>
      </c>
      <c r="D16" s="23" t="n">
        <v>0.188650406750471</v>
      </c>
      <c r="E16" s="23" t="n">
        <v>0.0926207258235097</v>
      </c>
      <c r="F16" s="23" t="n">
        <v>0.152534613879766</v>
      </c>
      <c r="G16" s="23"/>
      <c r="H16" s="23" t="n">
        <v>0.0296131124037825</v>
      </c>
      <c r="I16" s="23" t="n">
        <v>0.130473273016985</v>
      </c>
      <c r="J16" s="23"/>
      <c r="K16" s="23" t="n">
        <v>0.127058390285186</v>
      </c>
      <c r="L16" s="23"/>
      <c r="M16" s="23" t="n">
        <v>0.140787191060303</v>
      </c>
      <c r="N16" s="23" t="n">
        <v>0.144603155479754</v>
      </c>
      <c r="O16" s="23" t="n">
        <v>0.138221898990408</v>
      </c>
      <c r="P16" s="23" t="n">
        <v>0.0567862265199899</v>
      </c>
      <c r="Q16" s="23"/>
      <c r="R16" s="23" t="n">
        <v>0</v>
      </c>
      <c r="S16" s="23" t="n">
        <v>0.00669937201077202</v>
      </c>
      <c r="T16" s="23" t="n">
        <v>0.154423978446093</v>
      </c>
      <c r="U16" s="23" t="n">
        <v>0.175533637768776</v>
      </c>
      <c r="V16" s="23" t="n">
        <v>0.182721531339575</v>
      </c>
      <c r="W16" s="23"/>
      <c r="X16" s="23" t="n">
        <v>0.158468197010188</v>
      </c>
      <c r="Y16" s="23" t="n">
        <v>0.177554356282667</v>
      </c>
      <c r="Z16" s="23" t="n">
        <v>0.0628091887488566</v>
      </c>
      <c r="AA16" s="23" t="n">
        <v>0.152300441606602</v>
      </c>
      <c r="AB16" s="23" t="n">
        <v>0.0627348929076452</v>
      </c>
      <c r="AC16" s="23" t="n">
        <v>0.0873439148592794</v>
      </c>
      <c r="AD16" s="23" t="n">
        <v>0.0329335972174246</v>
      </c>
      <c r="AE16" s="23"/>
      <c r="AF16" s="23" t="n">
        <v>0</v>
      </c>
      <c r="AG16" s="23" t="n">
        <v>0.138814786267863</v>
      </c>
      <c r="AH16" s="23" t="n">
        <v>0.0109819109779981</v>
      </c>
      <c r="AI16" s="23" t="n">
        <v>0.228403745612585</v>
      </c>
      <c r="AJ16" s="23" t="n">
        <v>0.129996428597211</v>
      </c>
      <c r="AK16" s="23" t="n">
        <v>0.105287744220681</v>
      </c>
      <c r="AL16" s="23" t="n">
        <v>0.321323963459625</v>
      </c>
      <c r="AM16" s="23" t="n">
        <v>0.0862060002403906</v>
      </c>
      <c r="AN16" s="23" t="n">
        <v>0.162040310080692</v>
      </c>
      <c r="AO16" s="23" t="n">
        <v>0.211936972387207</v>
      </c>
      <c r="AP16" s="23" t="n">
        <v>0.0255599218038237</v>
      </c>
    </row>
    <row r="17">
      <c r="B17" s="17" t="s">
        <v>119</v>
      </c>
      <c r="C17" s="24" t="n">
        <v>0.583861418320392</v>
      </c>
      <c r="D17" s="24" t="n">
        <v>0.371097694340587</v>
      </c>
      <c r="E17" s="24" t="n">
        <v>0.631429944053915</v>
      </c>
      <c r="F17" s="24" t="n">
        <v>0.61473945780378</v>
      </c>
      <c r="G17" s="24"/>
      <c r="H17" s="24" t="n">
        <v>0.843559620270986</v>
      </c>
      <c r="I17" s="24" t="n">
        <v>0.645553350643913</v>
      </c>
      <c r="J17" s="24"/>
      <c r="K17" s="24" t="n">
        <v>0.614408159833271</v>
      </c>
      <c r="L17" s="24"/>
      <c r="M17" s="24" t="n">
        <v>0.584521262454119</v>
      </c>
      <c r="N17" s="24" t="n">
        <v>0.592465892191311</v>
      </c>
      <c r="O17" s="24" t="n">
        <v>0.52518419834722</v>
      </c>
      <c r="P17" s="24" t="n">
        <v>0.691361127127385</v>
      </c>
      <c r="Q17" s="24"/>
      <c r="R17" s="24" t="n">
        <v>0.588101884383232</v>
      </c>
      <c r="S17" s="24" t="n">
        <v>0.844202808942089</v>
      </c>
      <c r="T17" s="24" t="n">
        <v>0.584172475206196</v>
      </c>
      <c r="U17" s="24" t="n">
        <v>0.508069734185686</v>
      </c>
      <c r="V17" s="24" t="n">
        <v>0.511140438618344</v>
      </c>
      <c r="W17" s="24"/>
      <c r="X17" s="24" t="n">
        <v>0.504055444093995</v>
      </c>
      <c r="Y17" s="24" t="n">
        <v>0.603826232209016</v>
      </c>
      <c r="Z17" s="24" t="n">
        <v>0.857388261923196</v>
      </c>
      <c r="AA17" s="24" t="n">
        <v>0.674102341914081</v>
      </c>
      <c r="AB17" s="24" t="n">
        <v>0.816441976650323</v>
      </c>
      <c r="AC17" s="24" t="n">
        <v>0.441209760797557</v>
      </c>
      <c r="AD17" s="24" t="n">
        <v>0.767241748850451</v>
      </c>
      <c r="AE17" s="24"/>
      <c r="AF17" s="24" t="n">
        <v>0.997705725935266</v>
      </c>
      <c r="AG17" s="24" t="n">
        <v>0.704120473362262</v>
      </c>
      <c r="AH17" s="24" t="n">
        <v>0.917052251023259</v>
      </c>
      <c r="AI17" s="24" t="n">
        <v>0.494079821158531</v>
      </c>
      <c r="AJ17" s="24" t="n">
        <v>0.728108518405557</v>
      </c>
      <c r="AK17" s="24" t="n">
        <v>0.686720752865951</v>
      </c>
      <c r="AL17" s="24" t="n">
        <v>0.321389351534436</v>
      </c>
      <c r="AM17" s="24" t="n">
        <v>0.487037352485674</v>
      </c>
      <c r="AN17" s="24" t="n">
        <v>0.6711486621088</v>
      </c>
      <c r="AO17" s="24" t="n">
        <v>0.25127571736232</v>
      </c>
      <c r="AP17" s="24" t="n">
        <v>0.555154337346661</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122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0.172724451133761</v>
      </c>
      <c r="D9" s="16" t="n">
        <v>0.322019970086105</v>
      </c>
      <c r="E9" s="16" t="n">
        <v>0.239877477143258</v>
      </c>
      <c r="F9" s="16" t="n">
        <v>0.0985770537598068</v>
      </c>
      <c r="G9" s="16"/>
      <c r="H9" s="16" t="n">
        <v>0.083777128076323</v>
      </c>
      <c r="I9" s="16" t="n">
        <v>0.190171367698332</v>
      </c>
      <c r="J9" s="16"/>
      <c r="K9" s="16" t="n">
        <v>0.374174864622575</v>
      </c>
      <c r="L9" s="16"/>
      <c r="M9" s="16" t="n">
        <v>0.121281306522403</v>
      </c>
      <c r="N9" s="16" t="n">
        <v>0.330445942460904</v>
      </c>
      <c r="O9" s="16" t="n">
        <v>0.340249375230603</v>
      </c>
      <c r="P9" s="16" t="n">
        <v>0.481063850574186</v>
      </c>
      <c r="Q9" s="16"/>
      <c r="R9" s="16" t="n">
        <v>0.536902838604953</v>
      </c>
      <c r="S9" s="16" t="n">
        <v>0.244664729098406</v>
      </c>
      <c r="T9" s="16" t="n">
        <v>0.13992088957874</v>
      </c>
      <c r="U9" s="16" t="n">
        <v>0.133966646712797</v>
      </c>
      <c r="V9" s="16" t="n">
        <v>0.15433255741358</v>
      </c>
      <c r="W9" s="16"/>
      <c r="X9" s="16" t="n">
        <v>0.0788307428663943</v>
      </c>
      <c r="Y9" s="16" t="n">
        <v>0.227300190092117</v>
      </c>
      <c r="Z9" s="16" t="n">
        <v>0.0780369978002352</v>
      </c>
      <c r="AA9" s="16" t="n">
        <v>0.316813222207718</v>
      </c>
      <c r="AB9" s="16" t="n">
        <v>0.335486445921634</v>
      </c>
      <c r="AC9" s="16" t="n">
        <v>0.246839633160146</v>
      </c>
      <c r="AD9" s="16" t="n">
        <v>0.257023103506874</v>
      </c>
      <c r="AE9" s="16"/>
      <c r="AF9" s="16" t="n">
        <v>0.208210838569486</v>
      </c>
      <c r="AG9" s="16" t="n">
        <v>0.234906504385414</v>
      </c>
      <c r="AH9" s="16" t="n">
        <v>0.102514563243468</v>
      </c>
      <c r="AI9" s="16" t="n">
        <v>0.137352145187076</v>
      </c>
      <c r="AJ9" s="16" t="n">
        <v>0.287395351798237</v>
      </c>
      <c r="AK9" s="16" t="n">
        <v>0.108547124623849</v>
      </c>
      <c r="AL9" s="16" t="n">
        <v>0.268680561269878</v>
      </c>
      <c r="AM9" s="16" t="n">
        <v>0.0804866658003268</v>
      </c>
      <c r="AN9" s="16" t="n">
        <v>0.285169847226152</v>
      </c>
      <c r="AO9" s="16" t="n">
        <v>0.240379171332929</v>
      </c>
      <c r="AP9" s="16" t="n">
        <v>0.0241712301075883</v>
      </c>
    </row>
    <row r="10">
      <c r="B10" s="17" t="s">
        <v>113</v>
      </c>
      <c r="C10" s="16" t="n">
        <v>0.236064458300666</v>
      </c>
      <c r="D10" s="16" t="n">
        <v>0.267074804745372</v>
      </c>
      <c r="E10" s="16" t="n">
        <v>0.318829152548239</v>
      </c>
      <c r="F10" s="16" t="n">
        <v>0.184739175635615</v>
      </c>
      <c r="G10" s="16"/>
      <c r="H10" s="16" t="n">
        <v>0.143994992741681</v>
      </c>
      <c r="I10" s="16" t="n">
        <v>0.194720146165078</v>
      </c>
      <c r="J10" s="16"/>
      <c r="K10" s="16" t="n">
        <v>0.215718318543079</v>
      </c>
      <c r="L10" s="16"/>
      <c r="M10" s="16" t="n">
        <v>0.238107922310017</v>
      </c>
      <c r="N10" s="16" t="n">
        <v>0.208483816639823</v>
      </c>
      <c r="O10" s="16" t="n">
        <v>0.282789791148363</v>
      </c>
      <c r="P10" s="16" t="n">
        <v>0.28030223981572</v>
      </c>
      <c r="Q10" s="16"/>
      <c r="R10" s="16" t="n">
        <v>0.0511990457782787</v>
      </c>
      <c r="S10" s="16" t="n">
        <v>0.341223909097647</v>
      </c>
      <c r="T10" s="16" t="n">
        <v>0.201747781568975</v>
      </c>
      <c r="U10" s="16" t="n">
        <v>0.362746327360386</v>
      </c>
      <c r="V10" s="16" t="n">
        <v>0.187738988981328</v>
      </c>
      <c r="W10" s="16"/>
      <c r="X10" s="16" t="n">
        <v>0.151251451127422</v>
      </c>
      <c r="Y10" s="16" t="n">
        <v>0.227455548169593</v>
      </c>
      <c r="Z10" s="16" t="n">
        <v>0.338704019011338</v>
      </c>
      <c r="AA10" s="16" t="n">
        <v>0.373028607638194</v>
      </c>
      <c r="AB10" s="16" t="n">
        <v>0.242100379244405</v>
      </c>
      <c r="AC10" s="16" t="n">
        <v>0.126673194473637</v>
      </c>
      <c r="AD10" s="16" t="n">
        <v>0.514588289610486</v>
      </c>
      <c r="AE10" s="16"/>
      <c r="AF10" s="16" t="n">
        <v>0.0496807346145498</v>
      </c>
      <c r="AG10" s="16" t="n">
        <v>0.0958754992121238</v>
      </c>
      <c r="AH10" s="16" t="n">
        <v>0.0829354562745381</v>
      </c>
      <c r="AI10" s="16" t="n">
        <v>0.147705938201348</v>
      </c>
      <c r="AJ10" s="16" t="n">
        <v>0.288732387911766</v>
      </c>
      <c r="AK10" s="16" t="n">
        <v>0.197348578994152</v>
      </c>
      <c r="AL10" s="16" t="n">
        <v>0.168466401476413</v>
      </c>
      <c r="AM10" s="16" t="n">
        <v>0.30467468350565</v>
      </c>
      <c r="AN10" s="16" t="n">
        <v>0.453841094051137</v>
      </c>
      <c r="AO10" s="16" t="n">
        <v>0.1262041773571</v>
      </c>
      <c r="AP10" s="16" t="n">
        <v>0.960965771446147</v>
      </c>
    </row>
    <row r="11">
      <c r="B11" s="17" t="s">
        <v>114</v>
      </c>
      <c r="C11" s="16" t="n">
        <v>0.177427481897705</v>
      </c>
      <c r="D11" s="16" t="n">
        <v>0.142344014132868</v>
      </c>
      <c r="E11" s="16" t="n">
        <v>0.194590555681607</v>
      </c>
      <c r="F11" s="16" t="n">
        <v>0.177654143169341</v>
      </c>
      <c r="G11" s="16"/>
      <c r="H11" s="16" t="n">
        <v>0.145059087893765</v>
      </c>
      <c r="I11" s="16" t="n">
        <v>0.179735355077597</v>
      </c>
      <c r="J11" s="16"/>
      <c r="K11" s="16" t="n">
        <v>0.067802751925257</v>
      </c>
      <c r="L11" s="16"/>
      <c r="M11" s="16" t="n">
        <v>0.172070080388037</v>
      </c>
      <c r="N11" s="16" t="n">
        <v>0.222773181383996</v>
      </c>
      <c r="O11" s="16" t="n">
        <v>0.127731654364033</v>
      </c>
      <c r="P11" s="16" t="n">
        <v>0.108247893227258</v>
      </c>
      <c r="Q11" s="16"/>
      <c r="R11" s="16" t="n">
        <v>0.400801069450468</v>
      </c>
      <c r="S11" s="16" t="n">
        <v>0.183807746545554</v>
      </c>
      <c r="T11" s="16" t="n">
        <v>0.149217957526821</v>
      </c>
      <c r="U11" s="16" t="n">
        <v>0.211699950037909</v>
      </c>
      <c r="V11" s="16" t="n">
        <v>0.163898446050442</v>
      </c>
      <c r="W11" s="16"/>
      <c r="X11" s="16" t="n">
        <v>0.245080311220498</v>
      </c>
      <c r="Y11" s="16" t="n">
        <v>0.181011059261952</v>
      </c>
      <c r="Z11" s="16" t="n">
        <v>0.0630908477469759</v>
      </c>
      <c r="AA11" s="16" t="n">
        <v>0.046847633317039</v>
      </c>
      <c r="AB11" s="16" t="n">
        <v>0.125501402962975</v>
      </c>
      <c r="AC11" s="16" t="n">
        <v>0.419602349047711</v>
      </c>
      <c r="AD11" s="16" t="n">
        <v>0.0884975260601356</v>
      </c>
      <c r="AE11" s="16"/>
      <c r="AF11" s="16" t="n">
        <v>0</v>
      </c>
      <c r="AG11" s="16" t="n">
        <v>0.0745044913669805</v>
      </c>
      <c r="AH11" s="16" t="n">
        <v>0.214551051704555</v>
      </c>
      <c r="AI11" s="16" t="n">
        <v>0.227125412053021</v>
      </c>
      <c r="AJ11" s="16" t="n">
        <v>0.170105573293725</v>
      </c>
      <c r="AK11" s="16" t="n">
        <v>0.100988479003434</v>
      </c>
      <c r="AL11" s="16" t="n">
        <v>0.00630268025180061</v>
      </c>
      <c r="AM11" s="16" t="n">
        <v>0.260911886045288</v>
      </c>
      <c r="AN11" s="16" t="n">
        <v>0.0364150700169363</v>
      </c>
      <c r="AO11" s="16" t="n">
        <v>0.507212473952871</v>
      </c>
      <c r="AP11" s="16" t="n">
        <v>0.0134743067500295</v>
      </c>
    </row>
    <row r="12">
      <c r="B12" s="17" t="s">
        <v>115</v>
      </c>
      <c r="C12" s="16" t="n">
        <v>0.127387027887335</v>
      </c>
      <c r="D12" s="16" t="n">
        <v>0.0207571633436881</v>
      </c>
      <c r="E12" s="16" t="n">
        <v>0.128490265435215</v>
      </c>
      <c r="F12" s="16" t="n">
        <v>0.15473112333681</v>
      </c>
      <c r="G12" s="16"/>
      <c r="H12" s="16" t="n">
        <v>0.447768550505254</v>
      </c>
      <c r="I12" s="16" t="n">
        <v>0.0984517519078935</v>
      </c>
      <c r="J12" s="16"/>
      <c r="K12" s="16" t="n">
        <v>0.118642100363067</v>
      </c>
      <c r="L12" s="16"/>
      <c r="M12" s="16" t="n">
        <v>0.146478254083722</v>
      </c>
      <c r="N12" s="16" t="n">
        <v>0.057417467083111</v>
      </c>
      <c r="O12" s="16" t="n">
        <v>0.0941710424726725</v>
      </c>
      <c r="P12" s="16" t="n">
        <v>0.0418044469750727</v>
      </c>
      <c r="Q12" s="16"/>
      <c r="R12" s="16" t="n">
        <v>0</v>
      </c>
      <c r="S12" s="16" t="n">
        <v>0.089857715694794</v>
      </c>
      <c r="T12" s="16" t="n">
        <v>0.180399470546503</v>
      </c>
      <c r="U12" s="16" t="n">
        <v>0.139495477273318</v>
      </c>
      <c r="V12" s="16" t="n">
        <v>0.101038969287188</v>
      </c>
      <c r="W12" s="16"/>
      <c r="X12" s="16" t="n">
        <v>0.156079054856376</v>
      </c>
      <c r="Y12" s="16" t="n">
        <v>0.166585729191481</v>
      </c>
      <c r="Z12" s="16" t="n">
        <v>0.0240273524821567</v>
      </c>
      <c r="AA12" s="16" t="n">
        <v>0.104255296950608</v>
      </c>
      <c r="AB12" s="16" t="n">
        <v>0.180867465227752</v>
      </c>
      <c r="AC12" s="16" t="n">
        <v>0.0656727256062007</v>
      </c>
      <c r="AD12" s="16" t="n">
        <v>0.0211759401761781</v>
      </c>
      <c r="AE12" s="16"/>
      <c r="AF12" s="16" t="n">
        <v>0.0189998246713641</v>
      </c>
      <c r="AG12" s="16" t="n">
        <v>0.0599754831995222</v>
      </c>
      <c r="AH12" s="16" t="n">
        <v>0.388748382475854</v>
      </c>
      <c r="AI12" s="16" t="n">
        <v>0.0991513316130789</v>
      </c>
      <c r="AJ12" s="16" t="n">
        <v>0.00966411416006813</v>
      </c>
      <c r="AK12" s="16" t="n">
        <v>0.155343949325396</v>
      </c>
      <c r="AL12" s="16" t="n">
        <v>0.320497124927193</v>
      </c>
      <c r="AM12" s="16" t="n">
        <v>0.248711679155904</v>
      </c>
      <c r="AN12" s="16" t="n">
        <v>0.0758764838470085</v>
      </c>
      <c r="AO12" s="16" t="n">
        <v>0</v>
      </c>
      <c r="AP12" s="16" t="n">
        <v>0.00138869169623538</v>
      </c>
    </row>
    <row r="13">
      <c r="B13" s="17" t="s">
        <v>116</v>
      </c>
      <c r="C13" s="16" t="n">
        <v>0.25330787769656</v>
      </c>
      <c r="D13" s="16" t="n">
        <v>0.112740355507631</v>
      </c>
      <c r="E13" s="16" t="n">
        <v>0.0962088438726903</v>
      </c>
      <c r="F13" s="16" t="n">
        <v>0.372124299583565</v>
      </c>
      <c r="G13" s="16"/>
      <c r="H13" s="16" t="n">
        <v>0.123952072858966</v>
      </c>
      <c r="I13" s="16" t="n">
        <v>0.296145229149691</v>
      </c>
      <c r="J13" s="16"/>
      <c r="K13" s="16" t="n">
        <v>0.216900087572551</v>
      </c>
      <c r="L13" s="16"/>
      <c r="M13" s="16" t="n">
        <v>0.296371881294853</v>
      </c>
      <c r="N13" s="16" t="n">
        <v>0.130174399267865</v>
      </c>
      <c r="O13" s="16" t="n">
        <v>0.07798213710043</v>
      </c>
      <c r="P13" s="16" t="n">
        <v>0.0313724268639944</v>
      </c>
      <c r="Q13" s="16"/>
      <c r="R13" s="16" t="n">
        <v>0</v>
      </c>
      <c r="S13" s="16" t="n">
        <v>0.119716520814233</v>
      </c>
      <c r="T13" s="16" t="n">
        <v>0.318083040016401</v>
      </c>
      <c r="U13" s="16" t="n">
        <v>0.137057386956106</v>
      </c>
      <c r="V13" s="16" t="n">
        <v>0.328524149095723</v>
      </c>
      <c r="W13" s="16"/>
      <c r="X13" s="16" t="n">
        <v>0.368048085782111</v>
      </c>
      <c r="Y13" s="16" t="n">
        <v>0.197647473284856</v>
      </c>
      <c r="Z13" s="16" t="n">
        <v>0.496140782959295</v>
      </c>
      <c r="AA13" s="16" t="n">
        <v>0.143992842129094</v>
      </c>
      <c r="AB13" s="16" t="n">
        <v>0.0814663157928642</v>
      </c>
      <c r="AC13" s="16" t="n">
        <v>0.0771986975402626</v>
      </c>
      <c r="AD13" s="16" t="n">
        <v>0.065742009892824</v>
      </c>
      <c r="AE13" s="16"/>
      <c r="AF13" s="16" t="n">
        <v>0.7231086021446</v>
      </c>
      <c r="AG13" s="16" t="n">
        <v>0.53473802183596</v>
      </c>
      <c r="AH13" s="16" t="n">
        <v>0.211250546301585</v>
      </c>
      <c r="AI13" s="16" t="n">
        <v>0.37283614749167</v>
      </c>
      <c r="AJ13" s="16" t="n">
        <v>0.244102572836204</v>
      </c>
      <c r="AK13" s="16" t="n">
        <v>0.425502886623955</v>
      </c>
      <c r="AL13" s="16" t="n">
        <v>0.208480735897729</v>
      </c>
      <c r="AM13" s="16" t="n">
        <v>0.0440755473218603</v>
      </c>
      <c r="AN13" s="16" t="n">
        <v>0.143974969161657</v>
      </c>
      <c r="AO13" s="16" t="n">
        <v>0.1262041773571</v>
      </c>
      <c r="AP13" s="16" t="n">
        <v>0</v>
      </c>
    </row>
    <row r="14">
      <c r="B14" s="17" t="s">
        <v>81</v>
      </c>
      <c r="C14" s="16" t="n">
        <v>0.0330887030839732</v>
      </c>
      <c r="D14" s="16" t="n">
        <v>0.135063692184335</v>
      </c>
      <c r="E14" s="16" t="n">
        <v>0.022003705318991</v>
      </c>
      <c r="F14" s="16" t="n">
        <v>0.0121742045148622</v>
      </c>
      <c r="G14" s="16"/>
      <c r="H14" s="16" t="n">
        <v>0.0554481679240111</v>
      </c>
      <c r="I14" s="16" t="n">
        <v>0.0407761500014084</v>
      </c>
      <c r="J14" s="16"/>
      <c r="K14" s="16" t="n">
        <v>0.00676187697347081</v>
      </c>
      <c r="L14" s="16"/>
      <c r="M14" s="16" t="n">
        <v>0.025690555400968</v>
      </c>
      <c r="N14" s="16" t="n">
        <v>0.0507051931642997</v>
      </c>
      <c r="O14" s="16" t="n">
        <v>0.0770759996838996</v>
      </c>
      <c r="P14" s="16" t="n">
        <v>0.0572091425437691</v>
      </c>
      <c r="Q14" s="16"/>
      <c r="R14" s="16" t="n">
        <v>0.0110970461663003</v>
      </c>
      <c r="S14" s="16" t="n">
        <v>0.0207293787493667</v>
      </c>
      <c r="T14" s="16" t="n">
        <v>0.0106308607625598</v>
      </c>
      <c r="U14" s="16" t="n">
        <v>0.0150342116594849</v>
      </c>
      <c r="V14" s="16" t="n">
        <v>0.0644668891717391</v>
      </c>
      <c r="W14" s="16"/>
      <c r="X14" s="16" t="n">
        <v>0.00071035414719928</v>
      </c>
      <c r="Y14" s="16" t="n">
        <v>0</v>
      </c>
      <c r="Z14" s="16" t="n">
        <v>0</v>
      </c>
      <c r="AA14" s="16" t="n">
        <v>0.0150623977573474</v>
      </c>
      <c r="AB14" s="16" t="n">
        <v>0.0345779908503697</v>
      </c>
      <c r="AC14" s="16" t="n">
        <v>0.0640134001720424</v>
      </c>
      <c r="AD14" s="16" t="n">
        <v>0.0529731307535023</v>
      </c>
      <c r="AE14" s="16"/>
      <c r="AF14" s="16" t="n">
        <v>0</v>
      </c>
      <c r="AG14" s="16" t="n">
        <v>0</v>
      </c>
      <c r="AH14" s="16" t="n">
        <v>0</v>
      </c>
      <c r="AI14" s="16" t="n">
        <v>0.0158290254538069</v>
      </c>
      <c r="AJ14" s="16" t="n">
        <v>0</v>
      </c>
      <c r="AK14" s="16" t="n">
        <v>0.0122689814292137</v>
      </c>
      <c r="AL14" s="16" t="n">
        <v>0.0275724961769869</v>
      </c>
      <c r="AM14" s="16" t="n">
        <v>0.0611395381709708</v>
      </c>
      <c r="AN14" s="16" t="n">
        <v>0.00472253569710895</v>
      </c>
      <c r="AO14" s="16" t="n">
        <v>0</v>
      </c>
      <c r="AP14" s="16" t="n">
        <v>0</v>
      </c>
    </row>
    <row r="15">
      <c r="B15" s="17" t="s">
        <v>117</v>
      </c>
      <c r="C15" s="23" t="n">
        <v>0.408788909434427</v>
      </c>
      <c r="D15" s="23" t="n">
        <v>0.589094774831478</v>
      </c>
      <c r="E15" s="23" t="n">
        <v>0.558706629691497</v>
      </c>
      <c r="F15" s="23" t="n">
        <v>0.283316229395422</v>
      </c>
      <c r="G15" s="23"/>
      <c r="H15" s="23" t="n">
        <v>0.227772120818004</v>
      </c>
      <c r="I15" s="23" t="n">
        <v>0.38489151386341</v>
      </c>
      <c r="J15" s="23"/>
      <c r="K15" s="23" t="n">
        <v>0.589893183165654</v>
      </c>
      <c r="L15" s="23"/>
      <c r="M15" s="23" t="n">
        <v>0.35938922883242</v>
      </c>
      <c r="N15" s="23" t="n">
        <v>0.538929759100727</v>
      </c>
      <c r="O15" s="23" t="n">
        <v>0.623039166378965</v>
      </c>
      <c r="P15" s="23" t="n">
        <v>0.761366090389906</v>
      </c>
      <c r="Q15" s="23"/>
      <c r="R15" s="23" t="n">
        <v>0.588101884383232</v>
      </c>
      <c r="S15" s="23" t="n">
        <v>0.585888638196052</v>
      </c>
      <c r="T15" s="23" t="n">
        <v>0.341668671147715</v>
      </c>
      <c r="U15" s="23" t="n">
        <v>0.496712974073183</v>
      </c>
      <c r="V15" s="23" t="n">
        <v>0.342071546394908</v>
      </c>
      <c r="W15" s="23"/>
      <c r="X15" s="23" t="n">
        <v>0.230082193993816</v>
      </c>
      <c r="Y15" s="23" t="n">
        <v>0.45475573826171</v>
      </c>
      <c r="Z15" s="23" t="n">
        <v>0.416741016811573</v>
      </c>
      <c r="AA15" s="23" t="n">
        <v>0.689841829845912</v>
      </c>
      <c r="AB15" s="23" t="n">
        <v>0.577586825166039</v>
      </c>
      <c r="AC15" s="23" t="n">
        <v>0.373512827633783</v>
      </c>
      <c r="AD15" s="23" t="n">
        <v>0.77161139311736</v>
      </c>
      <c r="AE15" s="23"/>
      <c r="AF15" s="23" t="n">
        <v>0.257891573184036</v>
      </c>
      <c r="AG15" s="23" t="n">
        <v>0.330782003597537</v>
      </c>
      <c r="AH15" s="23" t="n">
        <v>0.185450019518006</v>
      </c>
      <c r="AI15" s="23" t="n">
        <v>0.285058083388424</v>
      </c>
      <c r="AJ15" s="23" t="n">
        <v>0.576127739710003</v>
      </c>
      <c r="AK15" s="23" t="n">
        <v>0.305895703618001</v>
      </c>
      <c r="AL15" s="23" t="n">
        <v>0.437146962746291</v>
      </c>
      <c r="AM15" s="23" t="n">
        <v>0.385161349305977</v>
      </c>
      <c r="AN15" s="23" t="n">
        <v>0.739010941277289</v>
      </c>
      <c r="AO15" s="23" t="n">
        <v>0.366583348690029</v>
      </c>
      <c r="AP15" s="23" t="n">
        <v>0.985137001553735</v>
      </c>
    </row>
    <row r="16">
      <c r="B16" s="17" t="s">
        <v>118</v>
      </c>
      <c r="C16" s="23" t="n">
        <v>0.380694905583895</v>
      </c>
      <c r="D16" s="23" t="n">
        <v>0.133497518851319</v>
      </c>
      <c r="E16" s="23" t="n">
        <v>0.224699109307905</v>
      </c>
      <c r="F16" s="23" t="n">
        <v>0.526855422920375</v>
      </c>
      <c r="G16" s="23"/>
      <c r="H16" s="23" t="n">
        <v>0.57172062336422</v>
      </c>
      <c r="I16" s="23" t="n">
        <v>0.394596981057585</v>
      </c>
      <c r="J16" s="23"/>
      <c r="K16" s="23" t="n">
        <v>0.335542187935618</v>
      </c>
      <c r="L16" s="23"/>
      <c r="M16" s="23" t="n">
        <v>0.442850135378575</v>
      </c>
      <c r="N16" s="23" t="n">
        <v>0.187591866350976</v>
      </c>
      <c r="O16" s="23" t="n">
        <v>0.172153179573102</v>
      </c>
      <c r="P16" s="23" t="n">
        <v>0.0731768738390672</v>
      </c>
      <c r="Q16" s="23"/>
      <c r="R16" s="23" t="n">
        <v>0</v>
      </c>
      <c r="S16" s="23" t="n">
        <v>0.209574236509027</v>
      </c>
      <c r="T16" s="23" t="n">
        <v>0.498482510562904</v>
      </c>
      <c r="U16" s="23" t="n">
        <v>0.276552864229424</v>
      </c>
      <c r="V16" s="23" t="n">
        <v>0.429563118382911</v>
      </c>
      <c r="W16" s="23"/>
      <c r="X16" s="23" t="n">
        <v>0.524127140638487</v>
      </c>
      <c r="Y16" s="23" t="n">
        <v>0.364233202476338</v>
      </c>
      <c r="Z16" s="23" t="n">
        <v>0.520168135441451</v>
      </c>
      <c r="AA16" s="23" t="n">
        <v>0.248248139079702</v>
      </c>
      <c r="AB16" s="23" t="n">
        <v>0.262333781020617</v>
      </c>
      <c r="AC16" s="23" t="n">
        <v>0.142871423146463</v>
      </c>
      <c r="AD16" s="23" t="n">
        <v>0.0869179500690021</v>
      </c>
      <c r="AE16" s="23"/>
      <c r="AF16" s="23" t="n">
        <v>0.742108426815964</v>
      </c>
      <c r="AG16" s="23" t="n">
        <v>0.594713505035482</v>
      </c>
      <c r="AH16" s="23" t="n">
        <v>0.599998928777439</v>
      </c>
      <c r="AI16" s="23" t="n">
        <v>0.471987479104749</v>
      </c>
      <c r="AJ16" s="23" t="n">
        <v>0.253766686996272</v>
      </c>
      <c r="AK16" s="23" t="n">
        <v>0.580846835949351</v>
      </c>
      <c r="AL16" s="23" t="n">
        <v>0.528977860824921</v>
      </c>
      <c r="AM16" s="23" t="n">
        <v>0.292787226477764</v>
      </c>
      <c r="AN16" s="23" t="n">
        <v>0.219851453008666</v>
      </c>
      <c r="AO16" s="23" t="n">
        <v>0.1262041773571</v>
      </c>
      <c r="AP16" s="23" t="n">
        <v>0.00138869169623538</v>
      </c>
    </row>
    <row r="17">
      <c r="B17" s="17" t="s">
        <v>119</v>
      </c>
      <c r="C17" s="24" t="n">
        <v>0.0280940038505323</v>
      </c>
      <c r="D17" s="24" t="n">
        <v>0.455597255980158</v>
      </c>
      <c r="E17" s="24" t="n">
        <v>0.334007520383592</v>
      </c>
      <c r="F17" s="24" t="n">
        <v>-0.243539193524954</v>
      </c>
      <c r="G17" s="24"/>
      <c r="H17" s="24" t="n">
        <v>-0.343948502546215</v>
      </c>
      <c r="I17" s="24" t="n">
        <v>-0.00970546719417442</v>
      </c>
      <c r="J17" s="24"/>
      <c r="K17" s="24" t="n">
        <v>0.254350995230036</v>
      </c>
      <c r="L17" s="24"/>
      <c r="M17" s="24" t="n">
        <v>-0.0834609065461555</v>
      </c>
      <c r="N17" s="24" t="n">
        <v>0.351337892749751</v>
      </c>
      <c r="O17" s="24" t="n">
        <v>0.450885986805863</v>
      </c>
      <c r="P17" s="24" t="n">
        <v>0.688189216550839</v>
      </c>
      <c r="Q17" s="24"/>
      <c r="R17" s="24" t="n">
        <v>0.588101884383232</v>
      </c>
      <c r="S17" s="24" t="n">
        <v>0.376314401687025</v>
      </c>
      <c r="T17" s="24" t="n">
        <v>-0.15681383941519</v>
      </c>
      <c r="U17" s="24" t="n">
        <v>0.220160109843759</v>
      </c>
      <c r="V17" s="24" t="n">
        <v>-0.0874915719880031</v>
      </c>
      <c r="W17" s="24"/>
      <c r="X17" s="24" t="n">
        <v>-0.29404494664467</v>
      </c>
      <c r="Y17" s="24" t="n">
        <v>0.0905225357853724</v>
      </c>
      <c r="Z17" s="24" t="n">
        <v>-0.103427118629879</v>
      </c>
      <c r="AA17" s="24" t="n">
        <v>0.44159369076621</v>
      </c>
      <c r="AB17" s="24" t="n">
        <v>0.315253044145422</v>
      </c>
      <c r="AC17" s="24" t="n">
        <v>0.23064140448732</v>
      </c>
      <c r="AD17" s="24" t="n">
        <v>0.684693443048358</v>
      </c>
      <c r="AE17" s="24"/>
      <c r="AF17" s="24" t="n">
        <v>-0.484216853631928</v>
      </c>
      <c r="AG17" s="24" t="n">
        <v>-0.263931501437945</v>
      </c>
      <c r="AH17" s="24" t="n">
        <v>-0.414548909259433</v>
      </c>
      <c r="AI17" s="24" t="n">
        <v>-0.186929395716325</v>
      </c>
      <c r="AJ17" s="24" t="n">
        <v>0.322361052713731</v>
      </c>
      <c r="AK17" s="24" t="n">
        <v>-0.27495113233135</v>
      </c>
      <c r="AL17" s="24" t="n">
        <v>-0.0918308980786303</v>
      </c>
      <c r="AM17" s="24" t="n">
        <v>0.0923741228282126</v>
      </c>
      <c r="AN17" s="24" t="n">
        <v>0.519159488268623</v>
      </c>
      <c r="AO17" s="24" t="n">
        <v>0.240379171332929</v>
      </c>
      <c r="AP17" s="24" t="n">
        <v>0.9837483098575</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123</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0.137568757053347</v>
      </c>
      <c r="D9" s="16" t="n">
        <v>0.0940857569482934</v>
      </c>
      <c r="E9" s="16" t="n">
        <v>0.299326771443954</v>
      </c>
      <c r="F9" s="16" t="n">
        <v>0.0645120954122082</v>
      </c>
      <c r="G9" s="16"/>
      <c r="H9" s="16" t="n">
        <v>0.0803615692531282</v>
      </c>
      <c r="I9" s="16" t="n">
        <v>0.144678922795915</v>
      </c>
      <c r="J9" s="16"/>
      <c r="K9" s="16" t="n">
        <v>0.189669641953523</v>
      </c>
      <c r="L9" s="16"/>
      <c r="M9" s="16" t="n">
        <v>0.0985125038613221</v>
      </c>
      <c r="N9" s="16" t="n">
        <v>0.243809534346384</v>
      </c>
      <c r="O9" s="16" t="n">
        <v>0.293288884266904</v>
      </c>
      <c r="P9" s="16" t="n">
        <v>0.432103065755359</v>
      </c>
      <c r="Q9" s="16"/>
      <c r="R9" s="16" t="n">
        <v>0.0783575905647953</v>
      </c>
      <c r="S9" s="16" t="n">
        <v>0.167869515107109</v>
      </c>
      <c r="T9" s="16" t="n">
        <v>0.16573854089289</v>
      </c>
      <c r="U9" s="16" t="n">
        <v>0.0860362539289638</v>
      </c>
      <c r="V9" s="16" t="n">
        <v>0.128223034933069</v>
      </c>
      <c r="W9" s="16"/>
      <c r="X9" s="16" t="n">
        <v>0.0465724517197938</v>
      </c>
      <c r="Y9" s="16" t="n">
        <v>0.131148102580746</v>
      </c>
      <c r="Z9" s="16" t="n">
        <v>0.0416097379096675</v>
      </c>
      <c r="AA9" s="16" t="n">
        <v>0.269039583453909</v>
      </c>
      <c r="AB9" s="16" t="n">
        <v>0.267637891878347</v>
      </c>
      <c r="AC9" s="16" t="n">
        <v>0.226308751714006</v>
      </c>
      <c r="AD9" s="16" t="n">
        <v>0.492279778346297</v>
      </c>
      <c r="AE9" s="16"/>
      <c r="AF9" s="16" t="n">
        <v>0.149845195293995</v>
      </c>
      <c r="AG9" s="16" t="n">
        <v>0.17967032699912</v>
      </c>
      <c r="AH9" s="16" t="n">
        <v>0.0565150267666589</v>
      </c>
      <c r="AI9" s="16" t="n">
        <v>0.142777726586929</v>
      </c>
      <c r="AJ9" s="16" t="n">
        <v>0.334374463753931</v>
      </c>
      <c r="AK9" s="16" t="n">
        <v>0.0240941096012174</v>
      </c>
      <c r="AL9" s="16" t="n">
        <v>0.0562208897013155</v>
      </c>
      <c r="AM9" s="16" t="n">
        <v>0.308010886685935</v>
      </c>
      <c r="AN9" s="16" t="n">
        <v>0.128280729974576</v>
      </c>
      <c r="AO9" s="16" t="n">
        <v>0.207916314009359</v>
      </c>
      <c r="AP9" s="16" t="n">
        <v>0.0255599218038237</v>
      </c>
    </row>
    <row r="10">
      <c r="B10" s="17" t="s">
        <v>113</v>
      </c>
      <c r="C10" s="16" t="n">
        <v>0.251975083273831</v>
      </c>
      <c r="D10" s="16" t="n">
        <v>0.476824906865886</v>
      </c>
      <c r="E10" s="16" t="n">
        <v>0.234261483479209</v>
      </c>
      <c r="F10" s="16" t="n">
        <v>0.20234729524193</v>
      </c>
      <c r="G10" s="16"/>
      <c r="H10" s="16" t="n">
        <v>0.138191312283309</v>
      </c>
      <c r="I10" s="16" t="n">
        <v>0.243709425815113</v>
      </c>
      <c r="J10" s="16"/>
      <c r="K10" s="16" t="n">
        <v>0.223315767382538</v>
      </c>
      <c r="L10" s="16"/>
      <c r="M10" s="16" t="n">
        <v>0.252905396388519</v>
      </c>
      <c r="N10" s="16" t="n">
        <v>0.213827223483361</v>
      </c>
      <c r="O10" s="16" t="n">
        <v>0.344430466635459</v>
      </c>
      <c r="P10" s="16" t="n">
        <v>0.306817054568185</v>
      </c>
      <c r="Q10" s="16"/>
      <c r="R10" s="16" t="n">
        <v>0.0712367039817186</v>
      </c>
      <c r="S10" s="16" t="n">
        <v>0.190807804958906</v>
      </c>
      <c r="T10" s="16" t="n">
        <v>0.212980762693932</v>
      </c>
      <c r="U10" s="16" t="n">
        <v>0.376099482868091</v>
      </c>
      <c r="V10" s="16" t="n">
        <v>0.279209782995359</v>
      </c>
      <c r="W10" s="16"/>
      <c r="X10" s="16" t="n">
        <v>0.190228760832118</v>
      </c>
      <c r="Y10" s="16" t="n">
        <v>0.554042662315591</v>
      </c>
      <c r="Z10" s="16" t="n">
        <v>0.0306233510796521</v>
      </c>
      <c r="AA10" s="16" t="n">
        <v>0.288891514555075</v>
      </c>
      <c r="AB10" s="16" t="n">
        <v>0.14677833158753</v>
      </c>
      <c r="AC10" s="16" t="n">
        <v>0.423246476204713</v>
      </c>
      <c r="AD10" s="16" t="n">
        <v>0.256798461170371</v>
      </c>
      <c r="AE10" s="16"/>
      <c r="AF10" s="16" t="n">
        <v>0.120627551373592</v>
      </c>
      <c r="AG10" s="16" t="n">
        <v>0.0979987191769931</v>
      </c>
      <c r="AH10" s="16" t="n">
        <v>0.0769672076092763</v>
      </c>
      <c r="AI10" s="16" t="n">
        <v>0.281804014645541</v>
      </c>
      <c r="AJ10" s="16" t="n">
        <v>0.324400933707965</v>
      </c>
      <c r="AK10" s="16" t="n">
        <v>0.264324502012689</v>
      </c>
      <c r="AL10" s="16" t="n">
        <v>0.191860318770097</v>
      </c>
      <c r="AM10" s="16" t="n">
        <v>0.0414042232601003</v>
      </c>
      <c r="AN10" s="16" t="n">
        <v>0.434613906132341</v>
      </c>
      <c r="AO10" s="16" t="n">
        <v>0.397883563250648</v>
      </c>
      <c r="AP10" s="16" t="n">
        <v>0.511479892549847</v>
      </c>
    </row>
    <row r="11">
      <c r="B11" s="17" t="s">
        <v>114</v>
      </c>
      <c r="C11" s="16" t="n">
        <v>0.172995727871258</v>
      </c>
      <c r="D11" s="16" t="n">
        <v>0.216724525101438</v>
      </c>
      <c r="E11" s="16" t="n">
        <v>0.171889736998915</v>
      </c>
      <c r="F11" s="16" t="n">
        <v>0.162123116472596</v>
      </c>
      <c r="G11" s="16"/>
      <c r="H11" s="16" t="n">
        <v>0.555714630871159</v>
      </c>
      <c r="I11" s="16" t="n">
        <v>0.135355458250293</v>
      </c>
      <c r="J11" s="16"/>
      <c r="K11" s="16" t="n">
        <v>0.231277158092333</v>
      </c>
      <c r="L11" s="16"/>
      <c r="M11" s="16" t="n">
        <v>0.182864445161722</v>
      </c>
      <c r="N11" s="16" t="n">
        <v>0.158517327993108</v>
      </c>
      <c r="O11" s="16" t="n">
        <v>0.0892539628341178</v>
      </c>
      <c r="P11" s="16" t="n">
        <v>0.128461856808776</v>
      </c>
      <c r="Q11" s="16"/>
      <c r="R11" s="16" t="n">
        <v>0.458545248040158</v>
      </c>
      <c r="S11" s="16" t="n">
        <v>0.403025991859729</v>
      </c>
      <c r="T11" s="16" t="n">
        <v>0.111540125164528</v>
      </c>
      <c r="U11" s="16" t="n">
        <v>0.160953167530654</v>
      </c>
      <c r="V11" s="16" t="n">
        <v>0.111374016013153</v>
      </c>
      <c r="W11" s="16"/>
      <c r="X11" s="16" t="n">
        <v>0.245034949641206</v>
      </c>
      <c r="Y11" s="16" t="n">
        <v>0.109679904318959</v>
      </c>
      <c r="Z11" s="16" t="n">
        <v>0.366873736600054</v>
      </c>
      <c r="AA11" s="16" t="n">
        <v>0.191370049684489</v>
      </c>
      <c r="AB11" s="16" t="n">
        <v>0.0682303647084856</v>
      </c>
      <c r="AC11" s="16" t="n">
        <v>0.0285996116681521</v>
      </c>
      <c r="AD11" s="16" t="n">
        <v>0.0744779567590704</v>
      </c>
      <c r="AE11" s="16"/>
      <c r="AF11" s="16" t="n">
        <v>0.00641865118781282</v>
      </c>
      <c r="AG11" s="16" t="n">
        <v>0.0108050256375326</v>
      </c>
      <c r="AH11" s="16" t="n">
        <v>0.072209645762356</v>
      </c>
      <c r="AI11" s="16" t="n">
        <v>0.262186546698686</v>
      </c>
      <c r="AJ11" s="16" t="n">
        <v>0.0244031787785941</v>
      </c>
      <c r="AK11" s="16" t="n">
        <v>0.111075618999756</v>
      </c>
      <c r="AL11" s="16" t="n">
        <v>0.319155628016828</v>
      </c>
      <c r="AM11" s="16" t="n">
        <v>0.323793515668161</v>
      </c>
      <c r="AN11" s="16" t="n">
        <v>0.3902612195015</v>
      </c>
      <c r="AO11" s="16" t="n">
        <v>0.138441410072103</v>
      </c>
      <c r="AP11" s="16" t="n">
        <v>0</v>
      </c>
    </row>
    <row r="12">
      <c r="B12" s="17" t="s">
        <v>115</v>
      </c>
      <c r="C12" s="16" t="n">
        <v>0.133369962373633</v>
      </c>
      <c r="D12" s="16" t="n">
        <v>0.0448819755430555</v>
      </c>
      <c r="E12" s="16" t="n">
        <v>0.107216599331303</v>
      </c>
      <c r="F12" s="16" t="n">
        <v>0.170192498223385</v>
      </c>
      <c r="G12" s="16"/>
      <c r="H12" s="16" t="n">
        <v>0.0756721330599261</v>
      </c>
      <c r="I12" s="16" t="n">
        <v>0.128199408470494</v>
      </c>
      <c r="J12" s="16"/>
      <c r="K12" s="16" t="n">
        <v>0.0984290505641555</v>
      </c>
      <c r="L12" s="16"/>
      <c r="M12" s="16" t="n">
        <v>0.12989412228571</v>
      </c>
      <c r="N12" s="16" t="n">
        <v>0.165992971743533</v>
      </c>
      <c r="O12" s="16" t="n">
        <v>0.102566582841241</v>
      </c>
      <c r="P12" s="16" t="n">
        <v>0.0358451443648775</v>
      </c>
      <c r="Q12" s="16"/>
      <c r="R12" s="16" t="n">
        <v>0.0511990457782787</v>
      </c>
      <c r="S12" s="16" t="n">
        <v>0.131547062209458</v>
      </c>
      <c r="T12" s="16" t="n">
        <v>0.244752761209922</v>
      </c>
      <c r="U12" s="16" t="n">
        <v>0.129250517863455</v>
      </c>
      <c r="V12" s="16" t="n">
        <v>0.038690181540564</v>
      </c>
      <c r="W12" s="16"/>
      <c r="X12" s="16" t="n">
        <v>0.114737480398905</v>
      </c>
      <c r="Y12" s="16" t="n">
        <v>0.0162335963656833</v>
      </c>
      <c r="Z12" s="16" t="n">
        <v>0.0118735172243009</v>
      </c>
      <c r="AA12" s="16" t="n">
        <v>0.12414239093738</v>
      </c>
      <c r="AB12" s="16" t="n">
        <v>0.390239126164665</v>
      </c>
      <c r="AC12" s="16" t="n">
        <v>0.123416916557795</v>
      </c>
      <c r="AD12" s="16" t="n">
        <v>0.0150271890756535</v>
      </c>
      <c r="AE12" s="16"/>
      <c r="AF12" s="16" t="n">
        <v>0</v>
      </c>
      <c r="AG12" s="16" t="n">
        <v>0.114721474378644</v>
      </c>
      <c r="AH12" s="16" t="n">
        <v>0.459750645449865</v>
      </c>
      <c r="AI12" s="16" t="n">
        <v>0.133254136677884</v>
      </c>
      <c r="AJ12" s="16" t="n">
        <v>0.0304329666975559</v>
      </c>
      <c r="AK12" s="16" t="n">
        <v>0.165162247400212</v>
      </c>
      <c r="AL12" s="16" t="n">
        <v>0.079190223873693</v>
      </c>
      <c r="AM12" s="16" t="n">
        <v>0.0106654770139817</v>
      </c>
      <c r="AN12" s="16" t="n">
        <v>0.0118399824384968</v>
      </c>
      <c r="AO12" s="16" t="n">
        <v>0</v>
      </c>
      <c r="AP12" s="16" t="n">
        <v>0.449485878896299</v>
      </c>
    </row>
    <row r="13">
      <c r="B13" s="17" t="s">
        <v>116</v>
      </c>
      <c r="C13" s="16" t="n">
        <v>0.243380560830338</v>
      </c>
      <c r="D13" s="16" t="n">
        <v>0.0302750212609099</v>
      </c>
      <c r="E13" s="16" t="n">
        <v>0.118069310292817</v>
      </c>
      <c r="F13" s="16" t="n">
        <v>0.364596248670457</v>
      </c>
      <c r="G13" s="16"/>
      <c r="H13" s="16" t="n">
        <v>0.0790899706777047</v>
      </c>
      <c r="I13" s="16" t="n">
        <v>0.289194866614456</v>
      </c>
      <c r="J13" s="16"/>
      <c r="K13" s="16" t="n">
        <v>0.254718636577116</v>
      </c>
      <c r="L13" s="16"/>
      <c r="M13" s="16" t="n">
        <v>0.279536565395959</v>
      </c>
      <c r="N13" s="16" t="n">
        <v>0.145409472052063</v>
      </c>
      <c r="O13" s="16" t="n">
        <v>0.0862266712478604</v>
      </c>
      <c r="P13" s="16" t="n">
        <v>0.0259247716927315</v>
      </c>
      <c r="Q13" s="16"/>
      <c r="R13" s="16" t="n">
        <v>0</v>
      </c>
      <c r="S13" s="16" t="n">
        <v>0.0915173155954596</v>
      </c>
      <c r="T13" s="16" t="n">
        <v>0.210844091711669</v>
      </c>
      <c r="U13" s="16" t="n">
        <v>0.218646593809844</v>
      </c>
      <c r="V13" s="16" t="n">
        <v>0.376875200589438</v>
      </c>
      <c r="W13" s="16"/>
      <c r="X13" s="16" t="n">
        <v>0.369513476350231</v>
      </c>
      <c r="Y13" s="16" t="n">
        <v>0.18889573441902</v>
      </c>
      <c r="Z13" s="16" t="n">
        <v>0.335514434306305</v>
      </c>
      <c r="AA13" s="16" t="n">
        <v>0.110686498587282</v>
      </c>
      <c r="AB13" s="16" t="n">
        <v>0.0776939825723116</v>
      </c>
      <c r="AC13" s="16" t="n">
        <v>0.12450622912143</v>
      </c>
      <c r="AD13" s="16" t="n">
        <v>0.108443483895105</v>
      </c>
      <c r="AE13" s="16"/>
      <c r="AF13" s="16" t="n">
        <v>0.7231086021446</v>
      </c>
      <c r="AG13" s="16" t="n">
        <v>0.514699083223976</v>
      </c>
      <c r="AH13" s="16" t="n">
        <v>0.330474329260462</v>
      </c>
      <c r="AI13" s="16" t="n">
        <v>0.137341828130052</v>
      </c>
      <c r="AJ13" s="16" t="n">
        <v>0.286388457061954</v>
      </c>
      <c r="AK13" s="16" t="n">
        <v>0.435076560856074</v>
      </c>
      <c r="AL13" s="16" t="n">
        <v>0.321705280351418</v>
      </c>
      <c r="AM13" s="16" t="n">
        <v>0.276007438637218</v>
      </c>
      <c r="AN13" s="16" t="n">
        <v>0.0289050762491373</v>
      </c>
      <c r="AO13" s="16" t="n">
        <v>0</v>
      </c>
      <c r="AP13" s="16" t="n">
        <v>0.0134743067500295</v>
      </c>
    </row>
    <row r="14">
      <c r="B14" s="17" t="s">
        <v>81</v>
      </c>
      <c r="C14" s="16" t="n">
        <v>0.0607099085975934</v>
      </c>
      <c r="D14" s="16" t="n">
        <v>0.137207814280416</v>
      </c>
      <c r="E14" s="16" t="n">
        <v>0.0692360984538027</v>
      </c>
      <c r="F14" s="16" t="n">
        <v>0.0362287459794228</v>
      </c>
      <c r="G14" s="16"/>
      <c r="H14" s="16" t="n">
        <v>0.0709703838547729</v>
      </c>
      <c r="I14" s="16" t="n">
        <v>0.0588619180537297</v>
      </c>
      <c r="J14" s="16"/>
      <c r="K14" s="16" t="n">
        <v>0.00258974543033554</v>
      </c>
      <c r="L14" s="16"/>
      <c r="M14" s="16" t="n">
        <v>0.056286966906768</v>
      </c>
      <c r="N14" s="16" t="n">
        <v>0.0724434703815513</v>
      </c>
      <c r="O14" s="16" t="n">
        <v>0.084233432174417</v>
      </c>
      <c r="P14" s="16" t="n">
        <v>0.0708481068100713</v>
      </c>
      <c r="Q14" s="16"/>
      <c r="R14" s="16" t="n">
        <v>0.340661411635049</v>
      </c>
      <c r="S14" s="16" t="n">
        <v>0.0152323102693388</v>
      </c>
      <c r="T14" s="16" t="n">
        <v>0.0541437183270592</v>
      </c>
      <c r="U14" s="16" t="n">
        <v>0.0290139839989921</v>
      </c>
      <c r="V14" s="16" t="n">
        <v>0.0656277839284172</v>
      </c>
      <c r="W14" s="16"/>
      <c r="X14" s="16" t="n">
        <v>0.0339128810577469</v>
      </c>
      <c r="Y14" s="16" t="n">
        <v>0</v>
      </c>
      <c r="Z14" s="16" t="n">
        <v>0.21350522288002</v>
      </c>
      <c r="AA14" s="16" t="n">
        <v>0.0158699627818651</v>
      </c>
      <c r="AB14" s="16" t="n">
        <v>0.0494203030886602</v>
      </c>
      <c r="AC14" s="16" t="n">
        <v>0.0739220147339034</v>
      </c>
      <c r="AD14" s="16" t="n">
        <v>0.0529731307535023</v>
      </c>
      <c r="AE14" s="16"/>
      <c r="AF14" s="16" t="n">
        <v>0</v>
      </c>
      <c r="AG14" s="16" t="n">
        <v>0.0821053705837346</v>
      </c>
      <c r="AH14" s="16" t="n">
        <v>0.00408314515138245</v>
      </c>
      <c r="AI14" s="16" t="n">
        <v>0.042635747260908</v>
      </c>
      <c r="AJ14" s="16" t="n">
        <v>0</v>
      </c>
      <c r="AK14" s="16" t="n">
        <v>0.00026696113005134</v>
      </c>
      <c r="AL14" s="16" t="n">
        <v>0.0318676592866485</v>
      </c>
      <c r="AM14" s="16" t="n">
        <v>0.0401184587346038</v>
      </c>
      <c r="AN14" s="16" t="n">
        <v>0.00609908570394965</v>
      </c>
      <c r="AO14" s="16" t="n">
        <v>0.25575871266789</v>
      </c>
      <c r="AP14" s="16" t="n">
        <v>0</v>
      </c>
    </row>
    <row r="15">
      <c r="B15" s="17" t="s">
        <v>117</v>
      </c>
      <c r="C15" s="23" t="n">
        <v>0.389543840327178</v>
      </c>
      <c r="D15" s="23" t="n">
        <v>0.57091066381418</v>
      </c>
      <c r="E15" s="23" t="n">
        <v>0.533588254923163</v>
      </c>
      <c r="F15" s="23" t="n">
        <v>0.266859390654139</v>
      </c>
      <c r="G15" s="23"/>
      <c r="H15" s="23" t="n">
        <v>0.218552881536438</v>
      </c>
      <c r="I15" s="23" t="n">
        <v>0.388388348611028</v>
      </c>
      <c r="J15" s="23"/>
      <c r="K15" s="23" t="n">
        <v>0.41298540933606</v>
      </c>
      <c r="L15" s="23"/>
      <c r="M15" s="23" t="n">
        <v>0.351417900249841</v>
      </c>
      <c r="N15" s="23" t="n">
        <v>0.457636757829745</v>
      </c>
      <c r="O15" s="23" t="n">
        <v>0.637719350902364</v>
      </c>
      <c r="P15" s="23" t="n">
        <v>0.738920120323544</v>
      </c>
      <c r="Q15" s="23"/>
      <c r="R15" s="23" t="n">
        <v>0.149594294546514</v>
      </c>
      <c r="S15" s="23" t="n">
        <v>0.358677320066015</v>
      </c>
      <c r="T15" s="23" t="n">
        <v>0.378719303586822</v>
      </c>
      <c r="U15" s="23" t="n">
        <v>0.462135736797055</v>
      </c>
      <c r="V15" s="23" t="n">
        <v>0.407432817928428</v>
      </c>
      <c r="W15" s="23"/>
      <c r="X15" s="23" t="n">
        <v>0.236801212551912</v>
      </c>
      <c r="Y15" s="23" t="n">
        <v>0.685190764896337</v>
      </c>
      <c r="Z15" s="23" t="n">
        <v>0.0722330889893196</v>
      </c>
      <c r="AA15" s="23" t="n">
        <v>0.557931098008984</v>
      </c>
      <c r="AB15" s="23" t="n">
        <v>0.414416223465877</v>
      </c>
      <c r="AC15" s="23" t="n">
        <v>0.649555227918719</v>
      </c>
      <c r="AD15" s="23" t="n">
        <v>0.749078239516668</v>
      </c>
      <c r="AE15" s="23"/>
      <c r="AF15" s="23" t="n">
        <v>0.270472746667587</v>
      </c>
      <c r="AG15" s="23" t="n">
        <v>0.277669046176113</v>
      </c>
      <c r="AH15" s="23" t="n">
        <v>0.133482234375935</v>
      </c>
      <c r="AI15" s="23" t="n">
        <v>0.42458174123247</v>
      </c>
      <c r="AJ15" s="23" t="n">
        <v>0.658775397461896</v>
      </c>
      <c r="AK15" s="23" t="n">
        <v>0.288418611613906</v>
      </c>
      <c r="AL15" s="23" t="n">
        <v>0.248081208471413</v>
      </c>
      <c r="AM15" s="23" t="n">
        <v>0.349415109946035</v>
      </c>
      <c r="AN15" s="23" t="n">
        <v>0.562894636106917</v>
      </c>
      <c r="AO15" s="23" t="n">
        <v>0.605799877260007</v>
      </c>
      <c r="AP15" s="23" t="n">
        <v>0.537039814353671</v>
      </c>
    </row>
    <row r="16">
      <c r="B16" s="17" t="s">
        <v>118</v>
      </c>
      <c r="C16" s="23" t="n">
        <v>0.37675052320397</v>
      </c>
      <c r="D16" s="23" t="n">
        <v>0.0751569968039654</v>
      </c>
      <c r="E16" s="23" t="n">
        <v>0.22528590962412</v>
      </c>
      <c r="F16" s="23" t="n">
        <v>0.534788746893843</v>
      </c>
      <c r="G16" s="23"/>
      <c r="H16" s="23" t="n">
        <v>0.154762103737631</v>
      </c>
      <c r="I16" s="23" t="n">
        <v>0.417394275084949</v>
      </c>
      <c r="J16" s="23"/>
      <c r="K16" s="23" t="n">
        <v>0.353147687141271</v>
      </c>
      <c r="L16" s="23"/>
      <c r="M16" s="23" t="n">
        <v>0.409430687681668</v>
      </c>
      <c r="N16" s="23" t="n">
        <v>0.311402443795596</v>
      </c>
      <c r="O16" s="23" t="n">
        <v>0.188793254089101</v>
      </c>
      <c r="P16" s="23" t="n">
        <v>0.0617699160576089</v>
      </c>
      <c r="Q16" s="23"/>
      <c r="R16" s="23" t="n">
        <v>0.0511990457782787</v>
      </c>
      <c r="S16" s="23" t="n">
        <v>0.223064377804918</v>
      </c>
      <c r="T16" s="23" t="n">
        <v>0.455596852921591</v>
      </c>
      <c r="U16" s="23" t="n">
        <v>0.347897111673299</v>
      </c>
      <c r="V16" s="23" t="n">
        <v>0.415565382130002</v>
      </c>
      <c r="W16" s="23"/>
      <c r="X16" s="23" t="n">
        <v>0.484250956749136</v>
      </c>
      <c r="Y16" s="23" t="n">
        <v>0.205129330784703</v>
      </c>
      <c r="Z16" s="23" t="n">
        <v>0.347387951530606</v>
      </c>
      <c r="AA16" s="23" t="n">
        <v>0.234828889524662</v>
      </c>
      <c r="AB16" s="23" t="n">
        <v>0.467933108736977</v>
      </c>
      <c r="AC16" s="23" t="n">
        <v>0.247923145679225</v>
      </c>
      <c r="AD16" s="23" t="n">
        <v>0.123470672970759</v>
      </c>
      <c r="AE16" s="23"/>
      <c r="AF16" s="23" t="n">
        <v>0.7231086021446</v>
      </c>
      <c r="AG16" s="23" t="n">
        <v>0.62942055760262</v>
      </c>
      <c r="AH16" s="23" t="n">
        <v>0.790224974710326</v>
      </c>
      <c r="AI16" s="23" t="n">
        <v>0.270595964807936</v>
      </c>
      <c r="AJ16" s="23" t="n">
        <v>0.31682142375951</v>
      </c>
      <c r="AK16" s="23" t="n">
        <v>0.600238808256286</v>
      </c>
      <c r="AL16" s="23" t="n">
        <v>0.400895504225111</v>
      </c>
      <c r="AM16" s="23" t="n">
        <v>0.2866729156512</v>
      </c>
      <c r="AN16" s="23" t="n">
        <v>0.0407450586876341</v>
      </c>
      <c r="AO16" s="23" t="n">
        <v>0</v>
      </c>
      <c r="AP16" s="23" t="n">
        <v>0.462960185646329</v>
      </c>
    </row>
    <row r="17">
      <c r="B17" s="17" t="s">
        <v>119</v>
      </c>
      <c r="C17" s="24" t="n">
        <v>0.0127933171232076</v>
      </c>
      <c r="D17" s="24" t="n">
        <v>0.495753667010214</v>
      </c>
      <c r="E17" s="24" t="n">
        <v>0.308302345299043</v>
      </c>
      <c r="F17" s="24" t="n">
        <v>-0.267929356239704</v>
      </c>
      <c r="G17" s="24"/>
      <c r="H17" s="24" t="n">
        <v>0.0637907777988067</v>
      </c>
      <c r="I17" s="24" t="n">
        <v>-0.0290059264739211</v>
      </c>
      <c r="J17" s="24"/>
      <c r="K17" s="24" t="n">
        <v>0.0598377221947893</v>
      </c>
      <c r="L17" s="24"/>
      <c r="M17" s="24" t="n">
        <v>-0.0580127874318271</v>
      </c>
      <c r="N17" s="24" t="n">
        <v>0.146234314034149</v>
      </c>
      <c r="O17" s="24" t="n">
        <v>0.448926096813262</v>
      </c>
      <c r="P17" s="24" t="n">
        <v>0.677150204265935</v>
      </c>
      <c r="Q17" s="24"/>
      <c r="R17" s="24" t="n">
        <v>0.0983952487682353</v>
      </c>
      <c r="S17" s="24" t="n">
        <v>0.135612942261097</v>
      </c>
      <c r="T17" s="24" t="n">
        <v>-0.076877549334769</v>
      </c>
      <c r="U17" s="24" t="n">
        <v>0.114238625123756</v>
      </c>
      <c r="V17" s="24" t="n">
        <v>-0.00813256420157354</v>
      </c>
      <c r="W17" s="24"/>
      <c r="X17" s="24" t="n">
        <v>-0.247449744197224</v>
      </c>
      <c r="Y17" s="24" t="n">
        <v>0.480061434111634</v>
      </c>
      <c r="Z17" s="24" t="n">
        <v>-0.275154862541286</v>
      </c>
      <c r="AA17" s="24" t="n">
        <v>0.323102208484322</v>
      </c>
      <c r="AB17" s="24" t="n">
        <v>-0.0535168852711001</v>
      </c>
      <c r="AC17" s="24" t="n">
        <v>0.401632082239494</v>
      </c>
      <c r="AD17" s="24" t="n">
        <v>0.62560756654591</v>
      </c>
      <c r="AE17" s="24"/>
      <c r="AF17" s="24" t="n">
        <v>-0.452635855477013</v>
      </c>
      <c r="AG17" s="24" t="n">
        <v>-0.351751511426507</v>
      </c>
      <c r="AH17" s="24" t="n">
        <v>-0.656742740334391</v>
      </c>
      <c r="AI17" s="24" t="n">
        <v>0.153985776424534</v>
      </c>
      <c r="AJ17" s="24" t="n">
        <v>0.341953973702386</v>
      </c>
      <c r="AK17" s="24" t="n">
        <v>-0.31182019664238</v>
      </c>
      <c r="AL17" s="24" t="n">
        <v>-0.152814295753698</v>
      </c>
      <c r="AM17" s="24" t="n">
        <v>0.0627421942948347</v>
      </c>
      <c r="AN17" s="24" t="n">
        <v>0.522149577419283</v>
      </c>
      <c r="AO17" s="24" t="n">
        <v>0.605799877260007</v>
      </c>
      <c r="AP17" s="24" t="n">
        <v>0.074079628707342</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124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0.305370713097524</v>
      </c>
      <c r="D9" s="16" t="n">
        <v>0.413880457452163</v>
      </c>
      <c r="E9" s="16" t="n">
        <v>0.361515993930727</v>
      </c>
      <c r="F9" s="16" t="n">
        <v>0.247649038453631</v>
      </c>
      <c r="G9" s="16"/>
      <c r="H9" s="16" t="n">
        <v>0.152776308031053</v>
      </c>
      <c r="I9" s="16" t="n">
        <v>0.328003663712554</v>
      </c>
      <c r="J9" s="16"/>
      <c r="K9" s="16" t="n">
        <v>0.386126628860546</v>
      </c>
      <c r="L9" s="16"/>
      <c r="M9" s="16" t="n">
        <v>0.286123226288898</v>
      </c>
      <c r="N9" s="16" t="n">
        <v>0.359903638355834</v>
      </c>
      <c r="O9" s="16" t="n">
        <v>0.357323869832865</v>
      </c>
      <c r="P9" s="16" t="n">
        <v>0.535014725679928</v>
      </c>
      <c r="Q9" s="16"/>
      <c r="R9" s="16" t="n">
        <v>0.588101884383232</v>
      </c>
      <c r="S9" s="16" t="n">
        <v>0.420487374979438</v>
      </c>
      <c r="T9" s="16" t="n">
        <v>0.341170263752073</v>
      </c>
      <c r="U9" s="16" t="n">
        <v>0.342499571624361</v>
      </c>
      <c r="V9" s="16" t="n">
        <v>0.177850124076024</v>
      </c>
      <c r="W9" s="16"/>
      <c r="X9" s="16" t="n">
        <v>0.222754171449593</v>
      </c>
      <c r="Y9" s="16" t="n">
        <v>0.562496124524159</v>
      </c>
      <c r="Z9" s="16" t="n">
        <v>0.226118818861317</v>
      </c>
      <c r="AA9" s="16" t="n">
        <v>0.415173688594545</v>
      </c>
      <c r="AB9" s="16" t="n">
        <v>0.351353517481412</v>
      </c>
      <c r="AC9" s="16" t="n">
        <v>0.207628555771934</v>
      </c>
      <c r="AD9" s="16" t="n">
        <v>0.299606801179927</v>
      </c>
      <c r="AE9" s="16"/>
      <c r="AF9" s="16" t="n">
        <v>0.209872234487606</v>
      </c>
      <c r="AG9" s="16" t="n">
        <v>0.170321961011976</v>
      </c>
      <c r="AH9" s="16" t="n">
        <v>0.238919453279732</v>
      </c>
      <c r="AI9" s="16" t="n">
        <v>0.309717557084245</v>
      </c>
      <c r="AJ9" s="16" t="n">
        <v>0.538575770853638</v>
      </c>
      <c r="AK9" s="16" t="n">
        <v>0.176480911426822</v>
      </c>
      <c r="AL9" s="16" t="n">
        <v>0.110542475677635</v>
      </c>
      <c r="AM9" s="16" t="n">
        <v>0.260786129898215</v>
      </c>
      <c r="AN9" s="16" t="n">
        <v>0.307044607106912</v>
      </c>
      <c r="AO9" s="16" t="n">
        <v>0.505024758762132</v>
      </c>
      <c r="AP9" s="16" t="n">
        <v>0.962354463142382</v>
      </c>
    </row>
    <row r="10">
      <c r="B10" s="17" t="s">
        <v>113</v>
      </c>
      <c r="C10" s="16" t="n">
        <v>0.277631064645076</v>
      </c>
      <c r="D10" s="16" t="n">
        <v>0.258854267696923</v>
      </c>
      <c r="E10" s="16" t="n">
        <v>0.341001555202035</v>
      </c>
      <c r="F10" s="16" t="n">
        <v>0.24946639682877</v>
      </c>
      <c r="G10" s="16"/>
      <c r="H10" s="16" t="n">
        <v>0.249783465289805</v>
      </c>
      <c r="I10" s="16" t="n">
        <v>0.23738094800688</v>
      </c>
      <c r="J10" s="16"/>
      <c r="K10" s="16" t="n">
        <v>0.201993050592085</v>
      </c>
      <c r="L10" s="16"/>
      <c r="M10" s="16" t="n">
        <v>0.257712535944571</v>
      </c>
      <c r="N10" s="16" t="n">
        <v>0.34452623771932</v>
      </c>
      <c r="O10" s="16" t="n">
        <v>0.358162311930312</v>
      </c>
      <c r="P10" s="16" t="n">
        <v>0.240362594235999</v>
      </c>
      <c r="Q10" s="16"/>
      <c r="R10" s="16" t="n">
        <v>0.340661411635049</v>
      </c>
      <c r="S10" s="16" t="n">
        <v>0.180007578097771</v>
      </c>
      <c r="T10" s="16" t="n">
        <v>0.332187762899651</v>
      </c>
      <c r="U10" s="16" t="n">
        <v>0.280193543035829</v>
      </c>
      <c r="V10" s="16" t="n">
        <v>0.260514068545968</v>
      </c>
      <c r="W10" s="16"/>
      <c r="X10" s="16" t="n">
        <v>0.226881949421686</v>
      </c>
      <c r="Y10" s="16" t="n">
        <v>0.124067316437346</v>
      </c>
      <c r="Z10" s="16" t="n">
        <v>0.387808968115671</v>
      </c>
      <c r="AA10" s="16" t="n">
        <v>0.392897040824717</v>
      </c>
      <c r="AB10" s="16" t="n">
        <v>0.486346532501673</v>
      </c>
      <c r="AC10" s="16" t="n">
        <v>0.294111899757458</v>
      </c>
      <c r="AD10" s="16" t="n">
        <v>0.556125318166847</v>
      </c>
      <c r="AE10" s="16"/>
      <c r="AF10" s="16" t="n">
        <v>0.0480193386964296</v>
      </c>
      <c r="AG10" s="16" t="n">
        <v>0.281634616435425</v>
      </c>
      <c r="AH10" s="16" t="n">
        <v>0.698159871615877</v>
      </c>
      <c r="AI10" s="16" t="n">
        <v>0.264439944729387</v>
      </c>
      <c r="AJ10" s="16" t="n">
        <v>0.18860082758339</v>
      </c>
      <c r="AK10" s="16" t="n">
        <v>0.292533037349212</v>
      </c>
      <c r="AL10" s="16" t="n">
        <v>0.388351885932452</v>
      </c>
      <c r="AM10" s="16" t="n">
        <v>0.15059107099543</v>
      </c>
      <c r="AN10" s="16" t="n">
        <v>0.338258669389749</v>
      </c>
      <c r="AO10" s="16" t="n">
        <v>0.2524083547142</v>
      </c>
      <c r="AP10" s="16" t="n">
        <v>0.0120856150537942</v>
      </c>
    </row>
    <row r="11">
      <c r="B11" s="17" t="s">
        <v>114</v>
      </c>
      <c r="C11" s="16" t="n">
        <v>0.159244670223937</v>
      </c>
      <c r="D11" s="16" t="n">
        <v>0.104396438768056</v>
      </c>
      <c r="E11" s="16" t="n">
        <v>0.132971143615414</v>
      </c>
      <c r="F11" s="16" t="n">
        <v>0.187321684592153</v>
      </c>
      <c r="G11" s="16"/>
      <c r="H11" s="16" t="n">
        <v>0.0720680113854516</v>
      </c>
      <c r="I11" s="16" t="n">
        <v>0.162821273586561</v>
      </c>
      <c r="J11" s="16"/>
      <c r="K11" s="16" t="n">
        <v>0.198277238106636</v>
      </c>
      <c r="L11" s="16"/>
      <c r="M11" s="16" t="n">
        <v>0.164796941673163</v>
      </c>
      <c r="N11" s="16" t="n">
        <v>0.149566341170832</v>
      </c>
      <c r="O11" s="16" t="n">
        <v>0.123151894335969</v>
      </c>
      <c r="P11" s="16" t="n">
        <v>0.104723719344406</v>
      </c>
      <c r="Q11" s="16"/>
      <c r="R11" s="16" t="n">
        <v>0.0712367039817186</v>
      </c>
      <c r="S11" s="16" t="n">
        <v>0.179983354106947</v>
      </c>
      <c r="T11" s="16" t="n">
        <v>0.154087340676572</v>
      </c>
      <c r="U11" s="16" t="n">
        <v>0.23865549544076</v>
      </c>
      <c r="V11" s="16" t="n">
        <v>0.12951638481559</v>
      </c>
      <c r="W11" s="16"/>
      <c r="X11" s="16" t="n">
        <v>0.251209217687457</v>
      </c>
      <c r="Y11" s="16" t="n">
        <v>0.0298456627441165</v>
      </c>
      <c r="Z11" s="16" t="n">
        <v>0.340101698759369</v>
      </c>
      <c r="AA11" s="16" t="n">
        <v>0.144054812391228</v>
      </c>
      <c r="AB11" s="16" t="n">
        <v>0.0837606374750772</v>
      </c>
      <c r="AC11" s="16" t="n">
        <v>0.0865413062021338</v>
      </c>
      <c r="AD11" s="16" t="n">
        <v>0.0563605046943332</v>
      </c>
      <c r="AE11" s="16"/>
      <c r="AF11" s="16" t="n">
        <v>0.0726294945776388</v>
      </c>
      <c r="AG11" s="16" t="n">
        <v>0.464635408958476</v>
      </c>
      <c r="AH11" s="16" t="n">
        <v>0.00654692175443875</v>
      </c>
      <c r="AI11" s="16" t="n">
        <v>0.184852453878031</v>
      </c>
      <c r="AJ11" s="16" t="n">
        <v>0.162015723971739</v>
      </c>
      <c r="AK11" s="16" t="n">
        <v>0.178899801646516</v>
      </c>
      <c r="AL11" s="16" t="n">
        <v>0.141846351678818</v>
      </c>
      <c r="AM11" s="16" t="n">
        <v>0.462168274491143</v>
      </c>
      <c r="AN11" s="16" t="n">
        <v>0.0544949250114189</v>
      </c>
      <c r="AO11" s="16" t="n">
        <v>0.0272795561827711</v>
      </c>
      <c r="AP11" s="16" t="n">
        <v>0.0120856150537942</v>
      </c>
    </row>
    <row r="12">
      <c r="B12" s="17" t="s">
        <v>115</v>
      </c>
      <c r="C12" s="16" t="n">
        <v>0.108109021049</v>
      </c>
      <c r="D12" s="16" t="n">
        <v>0.0807741814205739</v>
      </c>
      <c r="E12" s="16" t="n">
        <v>0.133493931204271</v>
      </c>
      <c r="F12" s="16" t="n">
        <v>0.102014745867211</v>
      </c>
      <c r="G12" s="16"/>
      <c r="H12" s="16" t="n">
        <v>0.507665353253379</v>
      </c>
      <c r="I12" s="16" t="n">
        <v>0.0770596129976646</v>
      </c>
      <c r="J12" s="16"/>
      <c r="K12" s="16" t="n">
        <v>0.0806254190278011</v>
      </c>
      <c r="L12" s="16"/>
      <c r="M12" s="16" t="n">
        <v>0.121626631508917</v>
      </c>
      <c r="N12" s="16" t="n">
        <v>0.064753728223728</v>
      </c>
      <c r="O12" s="16" t="n">
        <v>0.0692340738448247</v>
      </c>
      <c r="P12" s="16" t="n">
        <v>0.0304752094122199</v>
      </c>
      <c r="Q12" s="16"/>
      <c r="R12" s="16" t="n">
        <v>0</v>
      </c>
      <c r="S12" s="16" t="n">
        <v>0.203115121147179</v>
      </c>
      <c r="T12" s="16" t="n">
        <v>0.0648199141609639</v>
      </c>
      <c r="U12" s="16" t="n">
        <v>0.00334556155096115</v>
      </c>
      <c r="V12" s="16" t="n">
        <v>0.169029749978516</v>
      </c>
      <c r="W12" s="16"/>
      <c r="X12" s="16" t="n">
        <v>0.090133271560464</v>
      </c>
      <c r="Y12" s="16" t="n">
        <v>0.179096470583774</v>
      </c>
      <c r="Z12" s="16" t="n">
        <v>0.0140970379603309</v>
      </c>
      <c r="AA12" s="16" t="n">
        <v>0.031167370042716</v>
      </c>
      <c r="AB12" s="16" t="n">
        <v>0.0267282417864451</v>
      </c>
      <c r="AC12" s="16" t="n">
        <v>0.357572918658929</v>
      </c>
      <c r="AD12" s="16" t="n">
        <v>0.0186635579719593</v>
      </c>
      <c r="AE12" s="16"/>
      <c r="AF12" s="16" t="n">
        <v>0.0189998246713641</v>
      </c>
      <c r="AG12" s="16" t="n">
        <v>0.0247287335242819</v>
      </c>
      <c r="AH12" s="16" t="n">
        <v>0.0522839863742924</v>
      </c>
      <c r="AI12" s="16" t="n">
        <v>0.100184641148443</v>
      </c>
      <c r="AJ12" s="16" t="n">
        <v>0.00466942710784634</v>
      </c>
      <c r="AK12" s="16" t="n">
        <v>0.108482186637809</v>
      </c>
      <c r="AL12" s="16" t="n">
        <v>0.177482061800717</v>
      </c>
      <c r="AM12" s="16" t="n">
        <v>0.060914872568034</v>
      </c>
      <c r="AN12" s="16" t="n">
        <v>0.140251690143244</v>
      </c>
      <c r="AO12" s="16" t="n">
        <v>0.211936972387207</v>
      </c>
      <c r="AP12" s="16" t="n">
        <v>0.00138869169623538</v>
      </c>
    </row>
    <row r="13">
      <c r="B13" s="17" t="s">
        <v>116</v>
      </c>
      <c r="C13" s="16" t="n">
        <v>0.116473620591194</v>
      </c>
      <c r="D13" s="16" t="n">
        <v>0.0051395494689398</v>
      </c>
      <c r="E13" s="16" t="n">
        <v>0.0105840794615455</v>
      </c>
      <c r="F13" s="16" t="n">
        <v>0.200902733301098</v>
      </c>
      <c r="G13" s="16"/>
      <c r="H13" s="16" t="n">
        <v>0.015400511228704</v>
      </c>
      <c r="I13" s="16" t="n">
        <v>0.153618240915479</v>
      </c>
      <c r="J13" s="16"/>
      <c r="K13" s="16" t="n">
        <v>0.131756601039309</v>
      </c>
      <c r="L13" s="16"/>
      <c r="M13" s="16" t="n">
        <v>0.144050109183483</v>
      </c>
      <c r="N13" s="16" t="n">
        <v>0.0238325874471755</v>
      </c>
      <c r="O13" s="16" t="n">
        <v>0.0360563829155815</v>
      </c>
      <c r="P13" s="16" t="n">
        <v>0.023421583138938</v>
      </c>
      <c r="Q13" s="16"/>
      <c r="R13" s="16" t="n">
        <v>0</v>
      </c>
      <c r="S13" s="16" t="n">
        <v>0.00197541888537902</v>
      </c>
      <c r="T13" s="16" t="n">
        <v>0.0985079736792779</v>
      </c>
      <c r="U13" s="16" t="n">
        <v>0.110138859925186</v>
      </c>
      <c r="V13" s="16" t="n">
        <v>0.197818358722603</v>
      </c>
      <c r="W13" s="16"/>
      <c r="X13" s="16" t="n">
        <v>0.2090213898808</v>
      </c>
      <c r="Y13" s="16" t="n">
        <v>0.104494425710605</v>
      </c>
      <c r="Z13" s="16" t="n">
        <v>0</v>
      </c>
      <c r="AA13" s="16" t="n">
        <v>0.00297609886402426</v>
      </c>
      <c r="AB13" s="16" t="n">
        <v>0.00588276829040633</v>
      </c>
      <c r="AC13" s="16" t="n">
        <v>0.0475223314856687</v>
      </c>
      <c r="AD13" s="16" t="n">
        <v>0.00964820040794132</v>
      </c>
      <c r="AE13" s="16"/>
      <c r="AF13" s="16" t="n">
        <v>0.650479107566961</v>
      </c>
      <c r="AG13" s="16" t="n">
        <v>0.00130264301038795</v>
      </c>
      <c r="AH13" s="16" t="n">
        <v>0.00352033376764124</v>
      </c>
      <c r="AI13" s="16" t="n">
        <v>0.111726914530791</v>
      </c>
      <c r="AJ13" s="16" t="n">
        <v>0.106138250483387</v>
      </c>
      <c r="AK13" s="16" t="n">
        <v>0.243337101809589</v>
      </c>
      <c r="AL13" s="16" t="n">
        <v>0.177482061800717</v>
      </c>
      <c r="AM13" s="16" t="n">
        <v>0</v>
      </c>
      <c r="AN13" s="16" t="n">
        <v>0.153851022644727</v>
      </c>
      <c r="AO13" s="16" t="n">
        <v>0.00335035795368945</v>
      </c>
      <c r="AP13" s="16" t="n">
        <v>0.0120856150537942</v>
      </c>
    </row>
    <row r="14">
      <c r="B14" s="17" t="s">
        <v>81</v>
      </c>
      <c r="C14" s="16" t="n">
        <v>0.0331709103932681</v>
      </c>
      <c r="D14" s="16" t="n">
        <v>0.136955105193344</v>
      </c>
      <c r="E14" s="16" t="n">
        <v>0.0204332965860079</v>
      </c>
      <c r="F14" s="16" t="n">
        <v>0.0126454009571368</v>
      </c>
      <c r="G14" s="16"/>
      <c r="H14" s="16" t="n">
        <v>0.00230635081160659</v>
      </c>
      <c r="I14" s="16" t="n">
        <v>0.041116260780861</v>
      </c>
      <c r="J14" s="16"/>
      <c r="K14" s="16" t="n">
        <v>0.00122106237362353</v>
      </c>
      <c r="L14" s="16"/>
      <c r="M14" s="16" t="n">
        <v>0.025690555400968</v>
      </c>
      <c r="N14" s="16" t="n">
        <v>0.057417467083111</v>
      </c>
      <c r="O14" s="16" t="n">
        <v>0.0560714671404482</v>
      </c>
      <c r="P14" s="16" t="n">
        <v>0.0660021681885092</v>
      </c>
      <c r="Q14" s="16"/>
      <c r="R14" s="16" t="n">
        <v>0</v>
      </c>
      <c r="S14" s="16" t="n">
        <v>0.0144311527832854</v>
      </c>
      <c r="T14" s="16" t="n">
        <v>0.00922674483146234</v>
      </c>
      <c r="U14" s="16" t="n">
        <v>0.0251669684229024</v>
      </c>
      <c r="V14" s="16" t="n">
        <v>0.065271313861299</v>
      </c>
      <c r="W14" s="16"/>
      <c r="X14" s="16" t="n">
        <v>0</v>
      </c>
      <c r="Y14" s="16" t="n">
        <v>0</v>
      </c>
      <c r="Z14" s="16" t="n">
        <v>0.0318734763033119</v>
      </c>
      <c r="AA14" s="16" t="n">
        <v>0.0137309892827688</v>
      </c>
      <c r="AB14" s="16" t="n">
        <v>0.045928302464986</v>
      </c>
      <c r="AC14" s="16" t="n">
        <v>0.00662298812387675</v>
      </c>
      <c r="AD14" s="16" t="n">
        <v>0.0595956175789922</v>
      </c>
      <c r="AE14" s="16"/>
      <c r="AF14" s="16" t="n">
        <v>0</v>
      </c>
      <c r="AG14" s="16" t="n">
        <v>0.0573766370594527</v>
      </c>
      <c r="AH14" s="16" t="n">
        <v>0.000569433208018151</v>
      </c>
      <c r="AI14" s="16" t="n">
        <v>0.0290784886291023</v>
      </c>
      <c r="AJ14" s="16" t="n">
        <v>0</v>
      </c>
      <c r="AK14" s="16" t="n">
        <v>0.00026696113005134</v>
      </c>
      <c r="AL14" s="16" t="n">
        <v>0.00429516310966163</v>
      </c>
      <c r="AM14" s="16" t="n">
        <v>0.0655396520471787</v>
      </c>
      <c r="AN14" s="16" t="n">
        <v>0.00609908570394965</v>
      </c>
      <c r="AO14" s="16" t="n">
        <v>0</v>
      </c>
      <c r="AP14" s="16" t="n">
        <v>0</v>
      </c>
    </row>
    <row r="15">
      <c r="B15" s="17" t="s">
        <v>117</v>
      </c>
      <c r="C15" s="23" t="n">
        <v>0.5830017777426</v>
      </c>
      <c r="D15" s="23" t="n">
        <v>0.672734725149086</v>
      </c>
      <c r="E15" s="23" t="n">
        <v>0.702517549132762</v>
      </c>
      <c r="F15" s="23" t="n">
        <v>0.497115435282401</v>
      </c>
      <c r="G15" s="23"/>
      <c r="H15" s="23" t="n">
        <v>0.402559773320859</v>
      </c>
      <c r="I15" s="23" t="n">
        <v>0.565384611719434</v>
      </c>
      <c r="J15" s="23"/>
      <c r="K15" s="23" t="n">
        <v>0.588119679452631</v>
      </c>
      <c r="L15" s="23"/>
      <c r="M15" s="23" t="n">
        <v>0.543835762233469</v>
      </c>
      <c r="N15" s="23" t="n">
        <v>0.704429876075154</v>
      </c>
      <c r="O15" s="23" t="n">
        <v>0.715486181763177</v>
      </c>
      <c r="P15" s="23" t="n">
        <v>0.775377319915927</v>
      </c>
      <c r="Q15" s="23"/>
      <c r="R15" s="23" t="n">
        <v>0.928763296018281</v>
      </c>
      <c r="S15" s="23" t="n">
        <v>0.600494953077209</v>
      </c>
      <c r="T15" s="23" t="n">
        <v>0.673358026651724</v>
      </c>
      <c r="U15" s="23" t="n">
        <v>0.62269311466019</v>
      </c>
      <c r="V15" s="23" t="n">
        <v>0.438364192621991</v>
      </c>
      <c r="W15" s="23"/>
      <c r="X15" s="23" t="n">
        <v>0.449636120871278</v>
      </c>
      <c r="Y15" s="23" t="n">
        <v>0.686563440961504</v>
      </c>
      <c r="Z15" s="23" t="n">
        <v>0.613927786976988</v>
      </c>
      <c r="AA15" s="23" t="n">
        <v>0.808070729419262</v>
      </c>
      <c r="AB15" s="23" t="n">
        <v>0.837700049983085</v>
      </c>
      <c r="AC15" s="23" t="n">
        <v>0.501740455529391</v>
      </c>
      <c r="AD15" s="23" t="n">
        <v>0.855732119346774</v>
      </c>
      <c r="AE15" s="23"/>
      <c r="AF15" s="23" t="n">
        <v>0.257891573184036</v>
      </c>
      <c r="AG15" s="23" t="n">
        <v>0.451956577447401</v>
      </c>
      <c r="AH15" s="23" t="n">
        <v>0.93707932489561</v>
      </c>
      <c r="AI15" s="23" t="n">
        <v>0.574157501813633</v>
      </c>
      <c r="AJ15" s="23" t="n">
        <v>0.727176598437028</v>
      </c>
      <c r="AK15" s="23" t="n">
        <v>0.469013948776034</v>
      </c>
      <c r="AL15" s="23" t="n">
        <v>0.498894361610087</v>
      </c>
      <c r="AM15" s="23" t="n">
        <v>0.411377200893645</v>
      </c>
      <c r="AN15" s="23" t="n">
        <v>0.64530327649666</v>
      </c>
      <c r="AO15" s="23" t="n">
        <v>0.757433113476333</v>
      </c>
      <c r="AP15" s="23" t="n">
        <v>0.974440078196176</v>
      </c>
    </row>
    <row r="16">
      <c r="B16" s="17" t="s">
        <v>118</v>
      </c>
      <c r="C16" s="23" t="n">
        <v>0.224582641640195</v>
      </c>
      <c r="D16" s="23" t="n">
        <v>0.0859137308895137</v>
      </c>
      <c r="E16" s="23" t="n">
        <v>0.144078010665816</v>
      </c>
      <c r="F16" s="23" t="n">
        <v>0.302917479168309</v>
      </c>
      <c r="G16" s="23"/>
      <c r="H16" s="23" t="n">
        <v>0.523065864482083</v>
      </c>
      <c r="I16" s="23" t="n">
        <v>0.230677853913144</v>
      </c>
      <c r="J16" s="23"/>
      <c r="K16" s="23" t="n">
        <v>0.21238202006711</v>
      </c>
      <c r="L16" s="23"/>
      <c r="M16" s="23" t="n">
        <v>0.2656767406924</v>
      </c>
      <c r="N16" s="23" t="n">
        <v>0.0885863156709036</v>
      </c>
      <c r="O16" s="23" t="n">
        <v>0.105290456760406</v>
      </c>
      <c r="P16" s="23" t="n">
        <v>0.0538967925511579</v>
      </c>
      <c r="Q16" s="23"/>
      <c r="R16" s="23" t="n">
        <v>0</v>
      </c>
      <c r="S16" s="23" t="n">
        <v>0.205090540032558</v>
      </c>
      <c r="T16" s="23" t="n">
        <v>0.163327887840242</v>
      </c>
      <c r="U16" s="23" t="n">
        <v>0.113484421476147</v>
      </c>
      <c r="V16" s="23" t="n">
        <v>0.36684810870112</v>
      </c>
      <c r="W16" s="23"/>
      <c r="X16" s="23" t="n">
        <v>0.299154661441264</v>
      </c>
      <c r="Y16" s="23" t="n">
        <v>0.283590896294379</v>
      </c>
      <c r="Z16" s="23" t="n">
        <v>0.0140970379603309</v>
      </c>
      <c r="AA16" s="23" t="n">
        <v>0.0341434689067403</v>
      </c>
      <c r="AB16" s="23" t="n">
        <v>0.0326110100768514</v>
      </c>
      <c r="AC16" s="23" t="n">
        <v>0.405095250144598</v>
      </c>
      <c r="AD16" s="23" t="n">
        <v>0.0283117583799006</v>
      </c>
      <c r="AE16" s="23"/>
      <c r="AF16" s="23" t="n">
        <v>0.669478932238325</v>
      </c>
      <c r="AG16" s="23" t="n">
        <v>0.0260313765346698</v>
      </c>
      <c r="AH16" s="23" t="n">
        <v>0.0558043201419337</v>
      </c>
      <c r="AI16" s="23" t="n">
        <v>0.211911555679234</v>
      </c>
      <c r="AJ16" s="23" t="n">
        <v>0.110807677591233</v>
      </c>
      <c r="AK16" s="23" t="n">
        <v>0.351819288447398</v>
      </c>
      <c r="AL16" s="23" t="n">
        <v>0.354964123601434</v>
      </c>
      <c r="AM16" s="23" t="n">
        <v>0.060914872568034</v>
      </c>
      <c r="AN16" s="23" t="n">
        <v>0.294102712787971</v>
      </c>
      <c r="AO16" s="23" t="n">
        <v>0.215287330340896</v>
      </c>
      <c r="AP16" s="23" t="n">
        <v>0.0134743067500295</v>
      </c>
    </row>
    <row r="17">
      <c r="B17" s="17" t="s">
        <v>119</v>
      </c>
      <c r="C17" s="24" t="n">
        <v>0.358419136102406</v>
      </c>
      <c r="D17" s="24" t="n">
        <v>0.586820994259572</v>
      </c>
      <c r="E17" s="24" t="n">
        <v>0.558439538466945</v>
      </c>
      <c r="F17" s="24" t="n">
        <v>0.194197956114092</v>
      </c>
      <c r="G17" s="24"/>
      <c r="H17" s="24" t="n">
        <v>-0.120506091161225</v>
      </c>
      <c r="I17" s="24" t="n">
        <v>0.33470675780629</v>
      </c>
      <c r="J17" s="24"/>
      <c r="K17" s="24" t="n">
        <v>0.375737659385521</v>
      </c>
      <c r="L17" s="24"/>
      <c r="M17" s="24" t="n">
        <v>0.278159021541069</v>
      </c>
      <c r="N17" s="24" t="n">
        <v>0.61584356040425</v>
      </c>
      <c r="O17" s="24" t="n">
        <v>0.61019572500277</v>
      </c>
      <c r="P17" s="24" t="n">
        <v>0.721480527364769</v>
      </c>
      <c r="Q17" s="24"/>
      <c r="R17" s="24" t="n">
        <v>0.928763296018281</v>
      </c>
      <c r="S17" s="24" t="n">
        <v>0.395404413044651</v>
      </c>
      <c r="T17" s="24" t="n">
        <v>0.510030138811482</v>
      </c>
      <c r="U17" s="24" t="n">
        <v>0.509208693184043</v>
      </c>
      <c r="V17" s="24" t="n">
        <v>0.071516083920872</v>
      </c>
      <c r="W17" s="24"/>
      <c r="X17" s="24" t="n">
        <v>0.150481459430014</v>
      </c>
      <c r="Y17" s="24" t="n">
        <v>0.402972544667126</v>
      </c>
      <c r="Z17" s="24" t="n">
        <v>0.599830749016657</v>
      </c>
      <c r="AA17" s="24" t="n">
        <v>0.773927260512522</v>
      </c>
      <c r="AB17" s="24" t="n">
        <v>0.805089039906234</v>
      </c>
      <c r="AC17" s="24" t="n">
        <v>0.0966452053847932</v>
      </c>
      <c r="AD17" s="24" t="n">
        <v>0.827420360966873</v>
      </c>
      <c r="AE17" s="24"/>
      <c r="AF17" s="24" t="n">
        <v>-0.411587359054289</v>
      </c>
      <c r="AG17" s="24" t="n">
        <v>0.425925200912731</v>
      </c>
      <c r="AH17" s="24" t="n">
        <v>0.881275004753676</v>
      </c>
      <c r="AI17" s="24" t="n">
        <v>0.362245946134398</v>
      </c>
      <c r="AJ17" s="24" t="n">
        <v>0.616368920845795</v>
      </c>
      <c r="AK17" s="24" t="n">
        <v>0.117194660328636</v>
      </c>
      <c r="AL17" s="24" t="n">
        <v>0.143930238008653</v>
      </c>
      <c r="AM17" s="24" t="n">
        <v>0.350462328325611</v>
      </c>
      <c r="AN17" s="24" t="n">
        <v>0.351200563708689</v>
      </c>
      <c r="AO17" s="24" t="n">
        <v>0.542145783135436</v>
      </c>
      <c r="AP17" s="24" t="n">
        <v>0.960965771446147</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125</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0.16594310850453</v>
      </c>
      <c r="D9" s="16" t="n">
        <v>0.212399150576411</v>
      </c>
      <c r="E9" s="16" t="n">
        <v>0.304771291266666</v>
      </c>
      <c r="F9" s="16" t="n">
        <v>0.0813067858927214</v>
      </c>
      <c r="G9" s="16"/>
      <c r="H9" s="16" t="n">
        <v>0.0732975794612478</v>
      </c>
      <c r="I9" s="16" t="n">
        <v>0.163118758665325</v>
      </c>
      <c r="J9" s="16"/>
      <c r="K9" s="16" t="n">
        <v>0.24963160250404</v>
      </c>
      <c r="L9" s="16"/>
      <c r="M9" s="16" t="n">
        <v>0.130592287057669</v>
      </c>
      <c r="N9" s="16" t="n">
        <v>0.251429589628257</v>
      </c>
      <c r="O9" s="16" t="n">
        <v>0.34319236723542</v>
      </c>
      <c r="P9" s="16" t="n">
        <v>0.416154374785607</v>
      </c>
      <c r="Q9" s="16"/>
      <c r="R9" s="16" t="n">
        <v>0.0894546367310956</v>
      </c>
      <c r="S9" s="16" t="n">
        <v>0.292194379194155</v>
      </c>
      <c r="T9" s="16" t="n">
        <v>0.258814834415181</v>
      </c>
      <c r="U9" s="16" t="n">
        <v>0.0899028167318178</v>
      </c>
      <c r="V9" s="16" t="n">
        <v>0.0671892793740851</v>
      </c>
      <c r="W9" s="16"/>
      <c r="X9" s="16" t="n">
        <v>0.0655651860563067</v>
      </c>
      <c r="Y9" s="16" t="n">
        <v>0.150355353377454</v>
      </c>
      <c r="Z9" s="16" t="n">
        <v>0.252728345153732</v>
      </c>
      <c r="AA9" s="16" t="n">
        <v>0.41888055866512</v>
      </c>
      <c r="AB9" s="16" t="n">
        <v>0.116232821271999</v>
      </c>
      <c r="AC9" s="16" t="n">
        <v>0.187777197574182</v>
      </c>
      <c r="AD9" s="16" t="n">
        <v>0.590955176154537</v>
      </c>
      <c r="AE9" s="16"/>
      <c r="AF9" s="16" t="n">
        <v>0.180521998699291</v>
      </c>
      <c r="AG9" s="16" t="n">
        <v>0.264437407049195</v>
      </c>
      <c r="AH9" s="16" t="n">
        <v>0.0567202138775337</v>
      </c>
      <c r="AI9" s="16" t="n">
        <v>0.123259305823537</v>
      </c>
      <c r="AJ9" s="16" t="n">
        <v>0.358309788955764</v>
      </c>
      <c r="AK9" s="16" t="n">
        <v>0.00751948927197552</v>
      </c>
      <c r="AL9" s="16" t="n">
        <v>0.111298015664449</v>
      </c>
      <c r="AM9" s="16" t="n">
        <v>0.304424891659947</v>
      </c>
      <c r="AN9" s="16" t="n">
        <v>0.137037526365373</v>
      </c>
      <c r="AO9" s="16" t="n">
        <v>0.440256045039908</v>
      </c>
      <c r="AP9" s="16" t="n">
        <v>0.0241712301075883</v>
      </c>
    </row>
    <row r="10">
      <c r="B10" s="17" t="s">
        <v>113</v>
      </c>
      <c r="C10" s="16" t="n">
        <v>0.162534046641747</v>
      </c>
      <c r="D10" s="16" t="n">
        <v>0.265982972059117</v>
      </c>
      <c r="E10" s="16" t="n">
        <v>0.180776058083029</v>
      </c>
      <c r="F10" s="16" t="n">
        <v>0.125924081146848</v>
      </c>
      <c r="G10" s="16"/>
      <c r="H10" s="16" t="n">
        <v>0.112315970979474</v>
      </c>
      <c r="I10" s="16" t="n">
        <v>0.1431929257259</v>
      </c>
      <c r="J10" s="16"/>
      <c r="K10" s="16" t="n">
        <v>0.1739854131998</v>
      </c>
      <c r="L10" s="16"/>
      <c r="M10" s="16" t="n">
        <v>0.144994882393176</v>
      </c>
      <c r="N10" s="16" t="n">
        <v>0.202574922908721</v>
      </c>
      <c r="O10" s="16" t="n">
        <v>0.257103044713098</v>
      </c>
      <c r="P10" s="16" t="n">
        <v>0.289765717238807</v>
      </c>
      <c r="Q10" s="16"/>
      <c r="R10" s="16" t="n">
        <v>0.529781952021877</v>
      </c>
      <c r="S10" s="16" t="n">
        <v>0.199548659107919</v>
      </c>
      <c r="T10" s="16" t="n">
        <v>0.160500326911842</v>
      </c>
      <c r="U10" s="16" t="n">
        <v>0.258053388191139</v>
      </c>
      <c r="V10" s="16" t="n">
        <v>0.0680130385306368</v>
      </c>
      <c r="W10" s="16"/>
      <c r="X10" s="16" t="n">
        <v>0.159704385547601</v>
      </c>
      <c r="Y10" s="16" t="n">
        <v>0.226679746594102</v>
      </c>
      <c r="Z10" s="16" t="n">
        <v>0.0523482461402376</v>
      </c>
      <c r="AA10" s="16" t="n">
        <v>0.15818520153041</v>
      </c>
      <c r="AB10" s="16" t="n">
        <v>0.251918496381445</v>
      </c>
      <c r="AC10" s="16" t="n">
        <v>0.10751218164825</v>
      </c>
      <c r="AD10" s="16" t="n">
        <v>0.10337977734719</v>
      </c>
      <c r="AE10" s="16"/>
      <c r="AF10" s="16" t="n">
        <v>0.0773695744847448</v>
      </c>
      <c r="AG10" s="16" t="n">
        <v>0.124510968631895</v>
      </c>
      <c r="AH10" s="16" t="n">
        <v>0.0666871986138261</v>
      </c>
      <c r="AI10" s="16" t="n">
        <v>0.242454896592315</v>
      </c>
      <c r="AJ10" s="16" t="n">
        <v>0.159586065727125</v>
      </c>
      <c r="AK10" s="16" t="n">
        <v>0.0115540297633868</v>
      </c>
      <c r="AL10" s="16" t="n">
        <v>0.143804142130743</v>
      </c>
      <c r="AM10" s="16" t="n">
        <v>0.0621221912587758</v>
      </c>
      <c r="AN10" s="16" t="n">
        <v>0.474509251533882</v>
      </c>
      <c r="AO10" s="16" t="n">
        <v>0.0798110371899925</v>
      </c>
      <c r="AP10" s="16" t="n">
        <v>0.894508788237981</v>
      </c>
    </row>
    <row r="11">
      <c r="B11" s="17" t="s">
        <v>114</v>
      </c>
      <c r="C11" s="16" t="n">
        <v>0.237255791310318</v>
      </c>
      <c r="D11" s="16" t="n">
        <v>0.211627331811168</v>
      </c>
      <c r="E11" s="16" t="n">
        <v>0.268097337545404</v>
      </c>
      <c r="F11" s="16" t="n">
        <v>0.227866197888269</v>
      </c>
      <c r="G11" s="16"/>
      <c r="H11" s="16" t="n">
        <v>0.705378822109124</v>
      </c>
      <c r="I11" s="16" t="n">
        <v>0.157323265192958</v>
      </c>
      <c r="J11" s="16"/>
      <c r="K11" s="16" t="n">
        <v>0.272005370649861</v>
      </c>
      <c r="L11" s="16"/>
      <c r="M11" s="16" t="n">
        <v>0.271026638332526</v>
      </c>
      <c r="N11" s="16" t="n">
        <v>0.119235569354336</v>
      </c>
      <c r="O11" s="16" t="n">
        <v>0.15010910057273</v>
      </c>
      <c r="P11" s="16" t="n">
        <v>0.135923358830212</v>
      </c>
      <c r="Q11" s="16"/>
      <c r="R11" s="16" t="n">
        <v>0.329564365468749</v>
      </c>
      <c r="S11" s="16" t="n">
        <v>0.184692388183909</v>
      </c>
      <c r="T11" s="16" t="n">
        <v>0.202497907758621</v>
      </c>
      <c r="U11" s="16" t="n">
        <v>0.365551264615032</v>
      </c>
      <c r="V11" s="16" t="n">
        <v>0.2262483109757</v>
      </c>
      <c r="W11" s="16"/>
      <c r="X11" s="16" t="n">
        <v>0.364398859091657</v>
      </c>
      <c r="Y11" s="16" t="n">
        <v>0.165367607146442</v>
      </c>
      <c r="Z11" s="16" t="n">
        <v>0.304525154056404</v>
      </c>
      <c r="AA11" s="16" t="n">
        <v>0.260856209992894</v>
      </c>
      <c r="AB11" s="16" t="n">
        <v>0.0769565215728912</v>
      </c>
      <c r="AC11" s="16" t="n">
        <v>0.0744874958973703</v>
      </c>
      <c r="AD11" s="16" t="n">
        <v>0.0542421935177058</v>
      </c>
      <c r="AE11" s="16"/>
      <c r="AF11" s="16" t="n">
        <v>0.0189998246713641</v>
      </c>
      <c r="AG11" s="16" t="n">
        <v>0.00608036435947633</v>
      </c>
      <c r="AH11" s="16" t="n">
        <v>0.215796742762115</v>
      </c>
      <c r="AI11" s="16" t="n">
        <v>0.28116319371967</v>
      </c>
      <c r="AJ11" s="16" t="n">
        <v>0.14072206756413</v>
      </c>
      <c r="AK11" s="16" t="n">
        <v>0.20979386980593</v>
      </c>
      <c r="AL11" s="16" t="n">
        <v>0.34213702490312</v>
      </c>
      <c r="AM11" s="16" t="n">
        <v>0.330244841585137</v>
      </c>
      <c r="AN11" s="16" t="n">
        <v>0.203679489799626</v>
      </c>
      <c r="AO11" s="16" t="n">
        <v>0.47658255981641</v>
      </c>
      <c r="AP11" s="16" t="n">
        <v>0.00138869169623538</v>
      </c>
    </row>
    <row r="12">
      <c r="B12" s="17" t="s">
        <v>115</v>
      </c>
      <c r="C12" s="16" t="n">
        <v>0.0947293815762523</v>
      </c>
      <c r="D12" s="16" t="n">
        <v>0.0312446480495525</v>
      </c>
      <c r="E12" s="16" t="n">
        <v>0.0486290849239955</v>
      </c>
      <c r="F12" s="16" t="n">
        <v>0.135417918317626</v>
      </c>
      <c r="G12" s="16"/>
      <c r="H12" s="16" t="n">
        <v>0.0330401276526328</v>
      </c>
      <c r="I12" s="16" t="n">
        <v>0.113729887678343</v>
      </c>
      <c r="J12" s="16"/>
      <c r="K12" s="16" t="n">
        <v>0.0233976001265974</v>
      </c>
      <c r="L12" s="16"/>
      <c r="M12" s="16" t="n">
        <v>0.0761340168279611</v>
      </c>
      <c r="N12" s="16" t="n">
        <v>0.175745263932293</v>
      </c>
      <c r="O12" s="16" t="n">
        <v>0.116462231012558</v>
      </c>
      <c r="P12" s="16" t="n">
        <v>0.0432169562267476</v>
      </c>
      <c r="Q12" s="16"/>
      <c r="R12" s="16" t="n">
        <v>0.0511990457782787</v>
      </c>
      <c r="S12" s="16" t="n">
        <v>0.0193804340040968</v>
      </c>
      <c r="T12" s="16" t="n">
        <v>0.113942303939319</v>
      </c>
      <c r="U12" s="16" t="n">
        <v>0.0633875774693257</v>
      </c>
      <c r="V12" s="16" t="n">
        <v>0.127514501899713</v>
      </c>
      <c r="W12" s="16"/>
      <c r="X12" s="16" t="n">
        <v>0.0499606952610714</v>
      </c>
      <c r="Y12" s="16" t="n">
        <v>0.0867304410128407</v>
      </c>
      <c r="Z12" s="16" t="n">
        <v>0.0889487781228394</v>
      </c>
      <c r="AA12" s="16" t="n">
        <v>0.120885061963269</v>
      </c>
      <c r="AB12" s="16" t="n">
        <v>0.293695392092696</v>
      </c>
      <c r="AC12" s="16" t="n">
        <v>0.0963794170162773</v>
      </c>
      <c r="AD12" s="16" t="n">
        <v>0.0709306019314625</v>
      </c>
      <c r="AE12" s="16"/>
      <c r="AF12" s="16" t="n">
        <v>0</v>
      </c>
      <c r="AG12" s="16" t="n">
        <v>0.0702332381234741</v>
      </c>
      <c r="AH12" s="16" t="n">
        <v>0.269821339896927</v>
      </c>
      <c r="AI12" s="16" t="n">
        <v>0.088424777424062</v>
      </c>
      <c r="AJ12" s="16" t="n">
        <v>0.131003753814252</v>
      </c>
      <c r="AK12" s="16" t="n">
        <v>0.172031397273936</v>
      </c>
      <c r="AL12" s="16" t="n">
        <v>0.0529895071535365</v>
      </c>
      <c r="AM12" s="16" t="n">
        <v>0.0691950929647765</v>
      </c>
      <c r="AN12" s="16" t="n">
        <v>0.00372327901841333</v>
      </c>
      <c r="AO12" s="16" t="n">
        <v>0</v>
      </c>
      <c r="AP12" s="16" t="n">
        <v>0.0678456749044016</v>
      </c>
    </row>
    <row r="13">
      <c r="B13" s="17" t="s">
        <v>116</v>
      </c>
      <c r="C13" s="16" t="n">
        <v>0.267508672919675</v>
      </c>
      <c r="D13" s="16" t="n">
        <v>0.111826101483611</v>
      </c>
      <c r="E13" s="16" t="n">
        <v>0.096150225001944</v>
      </c>
      <c r="F13" s="16" t="n">
        <v>0.397726645461609</v>
      </c>
      <c r="G13" s="16"/>
      <c r="H13" s="16" t="n">
        <v>0.0198940855035165</v>
      </c>
      <c r="I13" s="16" t="n">
        <v>0.332400249125729</v>
      </c>
      <c r="J13" s="16"/>
      <c r="K13" s="16" t="n">
        <v>0.256027668441016</v>
      </c>
      <c r="L13" s="16"/>
      <c r="M13" s="16" t="n">
        <v>0.313297165928286</v>
      </c>
      <c r="N13" s="16" t="n">
        <v>0.137789425628098</v>
      </c>
      <c r="O13" s="16" t="n">
        <v>0.0734151694886873</v>
      </c>
      <c r="P13" s="16" t="n">
        <v>0.0500874564440369</v>
      </c>
      <c r="Q13" s="16"/>
      <c r="R13" s="16" t="n">
        <v>0</v>
      </c>
      <c r="S13" s="16" t="n">
        <v>0.294849476463636</v>
      </c>
      <c r="T13" s="16" t="n">
        <v>0.253564099244068</v>
      </c>
      <c r="U13" s="16" t="n">
        <v>0.112737994430371</v>
      </c>
      <c r="V13" s="16" t="n">
        <v>0.369256200059114</v>
      </c>
      <c r="W13" s="16"/>
      <c r="X13" s="16" t="n">
        <v>0.355100451626836</v>
      </c>
      <c r="Y13" s="16" t="n">
        <v>0.370866851869161</v>
      </c>
      <c r="Z13" s="16" t="n">
        <v>0.301449476526787</v>
      </c>
      <c r="AA13" s="16" t="n">
        <v>0.0274619785655377</v>
      </c>
      <c r="AB13" s="16" t="n">
        <v>0.077983327633134</v>
      </c>
      <c r="AC13" s="16" t="n">
        <v>0.0793345483564013</v>
      </c>
      <c r="AD13" s="16" t="n">
        <v>0.0744082986204117</v>
      </c>
      <c r="AE13" s="16"/>
      <c r="AF13" s="16" t="n">
        <v>0.7231086021446</v>
      </c>
      <c r="AG13" s="16" t="n">
        <v>0.474207286285715</v>
      </c>
      <c r="AH13" s="16" t="n">
        <v>0.389546786519969</v>
      </c>
      <c r="AI13" s="16" t="n">
        <v>0.220747516283658</v>
      </c>
      <c r="AJ13" s="16" t="n">
        <v>0.170303367353239</v>
      </c>
      <c r="AK13" s="16" t="n">
        <v>0.426250929115927</v>
      </c>
      <c r="AL13" s="16" t="n">
        <v>0.317903650861503</v>
      </c>
      <c r="AM13" s="16" t="n">
        <v>0.198773724883637</v>
      </c>
      <c r="AN13" s="16" t="n">
        <v>0.153851022644727</v>
      </c>
      <c r="AO13" s="16" t="n">
        <v>0.00335035795368945</v>
      </c>
      <c r="AP13" s="16" t="n">
        <v>0.0120856150537942</v>
      </c>
    </row>
    <row r="14">
      <c r="B14" s="17" t="s">
        <v>81</v>
      </c>
      <c r="C14" s="16" t="n">
        <v>0.0720289990474793</v>
      </c>
      <c r="D14" s="16" t="n">
        <v>0.166919796020141</v>
      </c>
      <c r="E14" s="16" t="n">
        <v>0.101576003178962</v>
      </c>
      <c r="F14" s="16" t="n">
        <v>0.0317583712929266</v>
      </c>
      <c r="G14" s="16"/>
      <c r="H14" s="16" t="n">
        <v>0.0560734142940054</v>
      </c>
      <c r="I14" s="16" t="n">
        <v>0.0902349136117442</v>
      </c>
      <c r="J14" s="16"/>
      <c r="K14" s="16" t="n">
        <v>0.0249523450786863</v>
      </c>
      <c r="L14" s="16"/>
      <c r="M14" s="16" t="n">
        <v>0.0639550094603826</v>
      </c>
      <c r="N14" s="16" t="n">
        <v>0.113225228548296</v>
      </c>
      <c r="O14" s="16" t="n">
        <v>0.0597180869775058</v>
      </c>
      <c r="P14" s="16" t="n">
        <v>0.0648521364745887</v>
      </c>
      <c r="Q14" s="16"/>
      <c r="R14" s="16" t="n">
        <v>0</v>
      </c>
      <c r="S14" s="16" t="n">
        <v>0.00933466304628414</v>
      </c>
      <c r="T14" s="16" t="n">
        <v>0.0106805277309693</v>
      </c>
      <c r="U14" s="16" t="n">
        <v>0.110366958562315</v>
      </c>
      <c r="V14" s="16" t="n">
        <v>0.141778669160751</v>
      </c>
      <c r="W14" s="16"/>
      <c r="X14" s="16" t="n">
        <v>0.00527042241652793</v>
      </c>
      <c r="Y14" s="16" t="n">
        <v>0</v>
      </c>
      <c r="Z14" s="16" t="n">
        <v>0</v>
      </c>
      <c r="AA14" s="16" t="n">
        <v>0.0137309892827688</v>
      </c>
      <c r="AB14" s="16" t="n">
        <v>0.183213441047834</v>
      </c>
      <c r="AC14" s="16" t="n">
        <v>0.454509159507519</v>
      </c>
      <c r="AD14" s="16" t="n">
        <v>0.106083952428693</v>
      </c>
      <c r="AE14" s="16"/>
      <c r="AF14" s="16" t="n">
        <v>0</v>
      </c>
      <c r="AG14" s="16" t="n">
        <v>0.0605307355502451</v>
      </c>
      <c r="AH14" s="16" t="n">
        <v>0.00142771832962968</v>
      </c>
      <c r="AI14" s="16" t="n">
        <v>0.0439503101567578</v>
      </c>
      <c r="AJ14" s="16" t="n">
        <v>0.0400749565854903</v>
      </c>
      <c r="AK14" s="16" t="n">
        <v>0.172850284768845</v>
      </c>
      <c r="AL14" s="16" t="n">
        <v>0.0318676592866485</v>
      </c>
      <c r="AM14" s="16" t="n">
        <v>0.035239257647727</v>
      </c>
      <c r="AN14" s="16" t="n">
        <v>0.0271994306379777</v>
      </c>
      <c r="AO14" s="16" t="n">
        <v>0</v>
      </c>
      <c r="AP14" s="16" t="n">
        <v>0</v>
      </c>
    </row>
    <row r="15">
      <c r="B15" s="17" t="s">
        <v>117</v>
      </c>
      <c r="C15" s="23" t="n">
        <v>0.328477155146276</v>
      </c>
      <c r="D15" s="23" t="n">
        <v>0.478382122635528</v>
      </c>
      <c r="E15" s="23" t="n">
        <v>0.485547349349695</v>
      </c>
      <c r="F15" s="23" t="n">
        <v>0.20723086703957</v>
      </c>
      <c r="G15" s="23"/>
      <c r="H15" s="23" t="n">
        <v>0.185613550440722</v>
      </c>
      <c r="I15" s="23" t="n">
        <v>0.306311684391225</v>
      </c>
      <c r="J15" s="23"/>
      <c r="K15" s="23" t="n">
        <v>0.42361701570384</v>
      </c>
      <c r="L15" s="23"/>
      <c r="M15" s="23" t="n">
        <v>0.275587169450844</v>
      </c>
      <c r="N15" s="23" t="n">
        <v>0.454004512536978</v>
      </c>
      <c r="O15" s="23" t="n">
        <v>0.600295411948518</v>
      </c>
      <c r="P15" s="23" t="n">
        <v>0.705920092024414</v>
      </c>
      <c r="Q15" s="23"/>
      <c r="R15" s="23" t="n">
        <v>0.619236588752972</v>
      </c>
      <c r="S15" s="23" t="n">
        <v>0.491743038302073</v>
      </c>
      <c r="T15" s="23" t="n">
        <v>0.419315161327023</v>
      </c>
      <c r="U15" s="23" t="n">
        <v>0.347956204922957</v>
      </c>
      <c r="V15" s="23" t="n">
        <v>0.135202317904722</v>
      </c>
      <c r="W15" s="23"/>
      <c r="X15" s="23" t="n">
        <v>0.225269571603908</v>
      </c>
      <c r="Y15" s="23" t="n">
        <v>0.377035099971556</v>
      </c>
      <c r="Z15" s="23" t="n">
        <v>0.30507659129397</v>
      </c>
      <c r="AA15" s="23" t="n">
        <v>0.57706576019553</v>
      </c>
      <c r="AB15" s="23" t="n">
        <v>0.368151317653445</v>
      </c>
      <c r="AC15" s="23" t="n">
        <v>0.295289379222432</v>
      </c>
      <c r="AD15" s="23" t="n">
        <v>0.694334953501727</v>
      </c>
      <c r="AE15" s="23"/>
      <c r="AF15" s="23" t="n">
        <v>0.257891573184036</v>
      </c>
      <c r="AG15" s="23" t="n">
        <v>0.38894837568109</v>
      </c>
      <c r="AH15" s="23" t="n">
        <v>0.12340741249136</v>
      </c>
      <c r="AI15" s="23" t="n">
        <v>0.365714202415852</v>
      </c>
      <c r="AJ15" s="23" t="n">
        <v>0.517895854682888</v>
      </c>
      <c r="AK15" s="23" t="n">
        <v>0.0190735190353624</v>
      </c>
      <c r="AL15" s="23" t="n">
        <v>0.255102157795192</v>
      </c>
      <c r="AM15" s="23" t="n">
        <v>0.366547082918723</v>
      </c>
      <c r="AN15" s="23" t="n">
        <v>0.611546777899255</v>
      </c>
      <c r="AO15" s="23" t="n">
        <v>0.520067082229901</v>
      </c>
      <c r="AP15" s="23" t="n">
        <v>0.918680018345569</v>
      </c>
    </row>
    <row r="16">
      <c r="B16" s="17" t="s">
        <v>118</v>
      </c>
      <c r="C16" s="23" t="n">
        <v>0.362238054495927</v>
      </c>
      <c r="D16" s="23" t="n">
        <v>0.143070749533163</v>
      </c>
      <c r="E16" s="23" t="n">
        <v>0.14477930992594</v>
      </c>
      <c r="F16" s="23" t="n">
        <v>0.533144563779235</v>
      </c>
      <c r="G16" s="23"/>
      <c r="H16" s="23" t="n">
        <v>0.0529342131561493</v>
      </c>
      <c r="I16" s="23" t="n">
        <v>0.446130136804072</v>
      </c>
      <c r="J16" s="23"/>
      <c r="K16" s="23" t="n">
        <v>0.279425268567613</v>
      </c>
      <c r="L16" s="23"/>
      <c r="M16" s="23" t="n">
        <v>0.389431182756247</v>
      </c>
      <c r="N16" s="23" t="n">
        <v>0.31353468956039</v>
      </c>
      <c r="O16" s="23" t="n">
        <v>0.189877400501246</v>
      </c>
      <c r="P16" s="23" t="n">
        <v>0.0933044126707845</v>
      </c>
      <c r="Q16" s="23"/>
      <c r="R16" s="23" t="n">
        <v>0.0511990457782787</v>
      </c>
      <c r="S16" s="23" t="n">
        <v>0.314229910467733</v>
      </c>
      <c r="T16" s="23" t="n">
        <v>0.367506403183387</v>
      </c>
      <c r="U16" s="23" t="n">
        <v>0.176125571899697</v>
      </c>
      <c r="V16" s="23" t="n">
        <v>0.496770701958827</v>
      </c>
      <c r="W16" s="23"/>
      <c r="X16" s="23" t="n">
        <v>0.405061146887907</v>
      </c>
      <c r="Y16" s="23" t="n">
        <v>0.457597292882002</v>
      </c>
      <c r="Z16" s="23" t="n">
        <v>0.390398254649626</v>
      </c>
      <c r="AA16" s="23" t="n">
        <v>0.148347040528807</v>
      </c>
      <c r="AB16" s="23" t="n">
        <v>0.37167871972583</v>
      </c>
      <c r="AC16" s="23" t="n">
        <v>0.175713965372679</v>
      </c>
      <c r="AD16" s="23" t="n">
        <v>0.145338900551874</v>
      </c>
      <c r="AE16" s="23"/>
      <c r="AF16" s="23" t="n">
        <v>0.7231086021446</v>
      </c>
      <c r="AG16" s="23" t="n">
        <v>0.544440524409189</v>
      </c>
      <c r="AH16" s="23" t="n">
        <v>0.659368126416896</v>
      </c>
      <c r="AI16" s="23" t="n">
        <v>0.30917229370772</v>
      </c>
      <c r="AJ16" s="23" t="n">
        <v>0.301307121167491</v>
      </c>
      <c r="AK16" s="23" t="n">
        <v>0.598282326389863</v>
      </c>
      <c r="AL16" s="23" t="n">
        <v>0.370893158015039</v>
      </c>
      <c r="AM16" s="23" t="n">
        <v>0.267968817848414</v>
      </c>
      <c r="AN16" s="23" t="n">
        <v>0.157574301663141</v>
      </c>
      <c r="AO16" s="23" t="n">
        <v>0.00335035795368945</v>
      </c>
      <c r="AP16" s="23" t="n">
        <v>0.0799312899581957</v>
      </c>
    </row>
    <row r="17">
      <c r="B17" s="17" t="s">
        <v>119</v>
      </c>
      <c r="C17" s="24" t="n">
        <v>-0.0337608993496511</v>
      </c>
      <c r="D17" s="24" t="n">
        <v>0.335311373102365</v>
      </c>
      <c r="E17" s="24" t="n">
        <v>0.340768039423755</v>
      </c>
      <c r="F17" s="24" t="n">
        <v>-0.325913696739665</v>
      </c>
      <c r="G17" s="24"/>
      <c r="H17" s="24" t="n">
        <v>0.132679337284573</v>
      </c>
      <c r="I17" s="24" t="n">
        <v>-0.139818452412848</v>
      </c>
      <c r="J17" s="24"/>
      <c r="K17" s="24" t="n">
        <v>0.144191747136227</v>
      </c>
      <c r="L17" s="24"/>
      <c r="M17" s="24" t="n">
        <v>-0.113844013305403</v>
      </c>
      <c r="N17" s="24" t="n">
        <v>0.140469822976588</v>
      </c>
      <c r="O17" s="24" t="n">
        <v>0.410418011447273</v>
      </c>
      <c r="P17" s="24" t="n">
        <v>0.61261567935363</v>
      </c>
      <c r="Q17" s="24"/>
      <c r="R17" s="24" t="n">
        <v>0.568037542974694</v>
      </c>
      <c r="S17" s="24" t="n">
        <v>0.17751312783434</v>
      </c>
      <c r="T17" s="24" t="n">
        <v>0.0518087581436356</v>
      </c>
      <c r="U17" s="24" t="n">
        <v>0.17183063302326</v>
      </c>
      <c r="V17" s="24" t="n">
        <v>-0.361568384054105</v>
      </c>
      <c r="W17" s="24"/>
      <c r="X17" s="24" t="n">
        <v>-0.179791575283999</v>
      </c>
      <c r="Y17" s="24" t="n">
        <v>-0.0805621929104463</v>
      </c>
      <c r="Z17" s="24" t="n">
        <v>-0.0853216633556563</v>
      </c>
      <c r="AA17" s="24" t="n">
        <v>0.428718719666723</v>
      </c>
      <c r="AB17" s="24" t="n">
        <v>-0.00352740207238517</v>
      </c>
      <c r="AC17" s="24" t="n">
        <v>0.119575413849754</v>
      </c>
      <c r="AD17" s="24" t="n">
        <v>0.548996052949853</v>
      </c>
      <c r="AE17" s="24"/>
      <c r="AF17" s="24" t="n">
        <v>-0.465217028960564</v>
      </c>
      <c r="AG17" s="24" t="n">
        <v>-0.155492148728099</v>
      </c>
      <c r="AH17" s="24" t="n">
        <v>-0.535960713925536</v>
      </c>
      <c r="AI17" s="24" t="n">
        <v>0.0565419087081323</v>
      </c>
      <c r="AJ17" s="24" t="n">
        <v>0.216588733515397</v>
      </c>
      <c r="AK17" s="24" t="n">
        <v>-0.5792088073545</v>
      </c>
      <c r="AL17" s="24" t="n">
        <v>-0.115791000219847</v>
      </c>
      <c r="AM17" s="24" t="n">
        <v>0.0985782650703089</v>
      </c>
      <c r="AN17" s="24" t="n">
        <v>0.453972476236115</v>
      </c>
      <c r="AO17" s="24" t="n">
        <v>0.516716724276211</v>
      </c>
      <c r="AP17" s="24" t="n">
        <v>0.838748728387373</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126</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0.253164169742538</v>
      </c>
      <c r="D9" s="16" t="n">
        <v>0.200097974402859</v>
      </c>
      <c r="E9" s="16" t="n">
        <v>0.32569753765726</v>
      </c>
      <c r="F9" s="16" t="n">
        <v>0.22919457314971</v>
      </c>
      <c r="G9" s="16"/>
      <c r="H9" s="16" t="n">
        <v>0.0738444597054822</v>
      </c>
      <c r="I9" s="16" t="n">
        <v>0.269363891628201</v>
      </c>
      <c r="J9" s="16"/>
      <c r="K9" s="16" t="n">
        <v>0.327122661759483</v>
      </c>
      <c r="L9" s="16"/>
      <c r="M9" s="16" t="n">
        <v>0.249198436730044</v>
      </c>
      <c r="N9" s="16" t="n">
        <v>0.232530502494397</v>
      </c>
      <c r="O9" s="16" t="n">
        <v>0.332726623197721</v>
      </c>
      <c r="P9" s="16" t="n">
        <v>0.436050149895084</v>
      </c>
      <c r="Q9" s="16"/>
      <c r="R9" s="16" t="n">
        <v>0.0783575905647953</v>
      </c>
      <c r="S9" s="16" t="n">
        <v>0.342427260103161</v>
      </c>
      <c r="T9" s="16" t="n">
        <v>0.324772931159364</v>
      </c>
      <c r="U9" s="16" t="n">
        <v>0.384221733097596</v>
      </c>
      <c r="V9" s="16" t="n">
        <v>0.10711849770079</v>
      </c>
      <c r="W9" s="16"/>
      <c r="X9" s="16" t="n">
        <v>0.17171012322345</v>
      </c>
      <c r="Y9" s="16" t="n">
        <v>0.418288176902999</v>
      </c>
      <c r="Z9" s="16" t="n">
        <v>0.259935497867104</v>
      </c>
      <c r="AA9" s="16" t="n">
        <v>0.298751173712309</v>
      </c>
      <c r="AB9" s="16" t="n">
        <v>0.248741061369786</v>
      </c>
      <c r="AC9" s="16" t="n">
        <v>0.231506210942174</v>
      </c>
      <c r="AD9" s="16" t="n">
        <v>0.64318587175222</v>
      </c>
      <c r="AE9" s="16"/>
      <c r="AF9" s="16" t="n">
        <v>0.181622297014957</v>
      </c>
      <c r="AG9" s="16" t="n">
        <v>0.312209232353694</v>
      </c>
      <c r="AH9" s="16" t="n">
        <v>0.246528162832171</v>
      </c>
      <c r="AI9" s="16" t="n">
        <v>0.264384519654074</v>
      </c>
      <c r="AJ9" s="16" t="n">
        <v>0.380202019812654</v>
      </c>
      <c r="AK9" s="16" t="n">
        <v>0.080952404901045</v>
      </c>
      <c r="AL9" s="16" t="n">
        <v>0.190599120408223</v>
      </c>
      <c r="AM9" s="16" t="n">
        <v>0.30836564374406</v>
      </c>
      <c r="AN9" s="16" t="n">
        <v>0.288349538276727</v>
      </c>
      <c r="AO9" s="16" t="n">
        <v>0.432582775613066</v>
      </c>
      <c r="AP9" s="16" t="n">
        <v>0.523565507603641</v>
      </c>
    </row>
    <row r="10">
      <c r="B10" s="17" t="s">
        <v>113</v>
      </c>
      <c r="C10" s="16" t="n">
        <v>0.118839560353088</v>
      </c>
      <c r="D10" s="16" t="n">
        <v>0.199425682333325</v>
      </c>
      <c r="E10" s="16" t="n">
        <v>0.283186423201802</v>
      </c>
      <c r="F10" s="16" t="n">
        <v>0.011945125771277</v>
      </c>
      <c r="G10" s="16"/>
      <c r="H10" s="16" t="n">
        <v>0.179787834294977</v>
      </c>
      <c r="I10" s="16" t="n">
        <v>0.103822534755311</v>
      </c>
      <c r="J10" s="16"/>
      <c r="K10" s="16" t="n">
        <v>0.193395319784303</v>
      </c>
      <c r="L10" s="16"/>
      <c r="M10" s="16" t="n">
        <v>0.0688608655652145</v>
      </c>
      <c r="N10" s="16" t="n">
        <v>0.262678936102482</v>
      </c>
      <c r="O10" s="16" t="n">
        <v>0.330198904078467</v>
      </c>
      <c r="P10" s="16" t="n">
        <v>0.326222821222205</v>
      </c>
      <c r="Q10" s="16"/>
      <c r="R10" s="16" t="n">
        <v>0.469642294206458</v>
      </c>
      <c r="S10" s="16" t="n">
        <v>0.175696198118431</v>
      </c>
      <c r="T10" s="16" t="n">
        <v>0.119386274169469</v>
      </c>
      <c r="U10" s="16" t="n">
        <v>0.118087574959722</v>
      </c>
      <c r="V10" s="16" t="n">
        <v>0.0586653221302111</v>
      </c>
      <c r="W10" s="16"/>
      <c r="X10" s="16" t="n">
        <v>0.00506108400438564</v>
      </c>
      <c r="Y10" s="16" t="n">
        <v>0.0546503433118688</v>
      </c>
      <c r="Z10" s="16" t="n">
        <v>0.0900961478176322</v>
      </c>
      <c r="AA10" s="16" t="n">
        <v>0.485579150062061</v>
      </c>
      <c r="AB10" s="16" t="n">
        <v>0.180096449658202</v>
      </c>
      <c r="AC10" s="16" t="n">
        <v>0.198747685069953</v>
      </c>
      <c r="AD10" s="16" t="n">
        <v>0.168900286026451</v>
      </c>
      <c r="AE10" s="16"/>
      <c r="AF10" s="16" t="n">
        <v>0.092974826775709</v>
      </c>
      <c r="AG10" s="16" t="n">
        <v>0.101244068762548</v>
      </c>
      <c r="AH10" s="16" t="n">
        <v>0.0282133198737103</v>
      </c>
      <c r="AI10" s="16" t="n">
        <v>0.154726629075049</v>
      </c>
      <c r="AJ10" s="16" t="n">
        <v>0.208196098233116</v>
      </c>
      <c r="AK10" s="16" t="n">
        <v>0.00717931051308476</v>
      </c>
      <c r="AL10" s="16" t="n">
        <v>0.0935017399339406</v>
      </c>
      <c r="AM10" s="16" t="n">
        <v>0.282202847225902</v>
      </c>
      <c r="AN10" s="16" t="n">
        <v>0.349840666829109</v>
      </c>
      <c r="AO10" s="16" t="n">
        <v>0.0306299141364606</v>
      </c>
      <c r="AP10" s="16" t="n">
        <v>0</v>
      </c>
    </row>
    <row r="11">
      <c r="B11" s="17" t="s">
        <v>114</v>
      </c>
      <c r="C11" s="16" t="n">
        <v>0.222108965625593</v>
      </c>
      <c r="D11" s="16" t="n">
        <v>0.302232392450567</v>
      </c>
      <c r="E11" s="16" t="n">
        <v>0.231523799966146</v>
      </c>
      <c r="F11" s="16" t="n">
        <v>0.196214597120607</v>
      </c>
      <c r="G11" s="16"/>
      <c r="H11" s="16" t="n">
        <v>0.699842687408357</v>
      </c>
      <c r="I11" s="16" t="n">
        <v>0.128040930049652</v>
      </c>
      <c r="J11" s="16"/>
      <c r="K11" s="16" t="n">
        <v>0.202473880516845</v>
      </c>
      <c r="L11" s="16"/>
      <c r="M11" s="16" t="n">
        <v>0.237910476664583</v>
      </c>
      <c r="N11" s="16" t="n">
        <v>0.195595070312003</v>
      </c>
      <c r="O11" s="16" t="n">
        <v>0.108667868851487</v>
      </c>
      <c r="P11" s="16" t="n">
        <v>0.102219574929652</v>
      </c>
      <c r="Q11" s="16"/>
      <c r="R11" s="16" t="n">
        <v>0.380763411247028</v>
      </c>
      <c r="S11" s="16" t="n">
        <v>0.319449624581756</v>
      </c>
      <c r="T11" s="16" t="n">
        <v>0.242647125113062</v>
      </c>
      <c r="U11" s="16" t="n">
        <v>0.246955564888902</v>
      </c>
      <c r="V11" s="16" t="n">
        <v>0.134775713470067</v>
      </c>
      <c r="W11" s="16"/>
      <c r="X11" s="16" t="n">
        <v>0.376281160677721</v>
      </c>
      <c r="Y11" s="16" t="n">
        <v>0.202751923241964</v>
      </c>
      <c r="Z11" s="16" t="n">
        <v>0.29948983038739</v>
      </c>
      <c r="AA11" s="16" t="n">
        <v>0.0341434689067403</v>
      </c>
      <c r="AB11" s="16" t="n">
        <v>0.124371032778987</v>
      </c>
      <c r="AC11" s="16" t="n">
        <v>0.0368621361781851</v>
      </c>
      <c r="AD11" s="16" t="n">
        <v>0.0838568358773621</v>
      </c>
      <c r="AE11" s="16"/>
      <c r="AF11" s="16" t="n">
        <v>0.0022942740647344</v>
      </c>
      <c r="AG11" s="16" t="n">
        <v>0.0661676866235269</v>
      </c>
      <c r="AH11" s="16" t="n">
        <v>0.211041695286334</v>
      </c>
      <c r="AI11" s="16" t="n">
        <v>0.274634772172931</v>
      </c>
      <c r="AJ11" s="16" t="n">
        <v>0.0270885135828309</v>
      </c>
      <c r="AK11" s="16" t="n">
        <v>0.20979386980593</v>
      </c>
      <c r="AL11" s="16" t="n">
        <v>0.348695609681842</v>
      </c>
      <c r="AM11" s="16" t="n">
        <v>0.345916070390288</v>
      </c>
      <c r="AN11" s="16" t="n">
        <v>0.190396997435136</v>
      </c>
      <c r="AO11" s="16" t="n">
        <v>0.297570781680495</v>
      </c>
      <c r="AP11" s="16" t="n">
        <v>0.461571493950094</v>
      </c>
    </row>
    <row r="12">
      <c r="B12" s="17" t="s">
        <v>115</v>
      </c>
      <c r="C12" s="16" t="n">
        <v>0.108258364639131</v>
      </c>
      <c r="D12" s="16" t="n">
        <v>0.017406914531708</v>
      </c>
      <c r="E12" s="16" t="n">
        <v>0.0806695352214596</v>
      </c>
      <c r="F12" s="16" t="n">
        <v>0.146449105055278</v>
      </c>
      <c r="G12" s="16"/>
      <c r="H12" s="16" t="n">
        <v>0.0237443927210221</v>
      </c>
      <c r="I12" s="16" t="n">
        <v>0.129179109028471</v>
      </c>
      <c r="J12" s="16"/>
      <c r="K12" s="16" t="n">
        <v>0.0245059953088504</v>
      </c>
      <c r="L12" s="16"/>
      <c r="M12" s="16" t="n">
        <v>0.106525871401451</v>
      </c>
      <c r="N12" s="16" t="n">
        <v>0.134679720482199</v>
      </c>
      <c r="O12" s="16" t="n">
        <v>0.0641016879666528</v>
      </c>
      <c r="P12" s="16" t="n">
        <v>0.0483934293290611</v>
      </c>
      <c r="Q12" s="16"/>
      <c r="R12" s="16" t="n">
        <v>0.0712367039817186</v>
      </c>
      <c r="S12" s="16" t="n">
        <v>0.0166318997640828</v>
      </c>
      <c r="T12" s="16" t="n">
        <v>0.0679472502739877</v>
      </c>
      <c r="U12" s="16" t="n">
        <v>0.122709059966856</v>
      </c>
      <c r="V12" s="16" t="n">
        <v>0.183547942864542</v>
      </c>
      <c r="W12" s="16"/>
      <c r="X12" s="16" t="n">
        <v>0.0946933398297927</v>
      </c>
      <c r="Y12" s="16" t="n">
        <v>0.0358268151906567</v>
      </c>
      <c r="Z12" s="16" t="n">
        <v>0.0195756789158642</v>
      </c>
      <c r="AA12" s="16" t="n">
        <v>0.0511565217207899</v>
      </c>
      <c r="AB12" s="16" t="n">
        <v>0.335280975989956</v>
      </c>
      <c r="AC12" s="16" t="n">
        <v>0.391037846950762</v>
      </c>
      <c r="AD12" s="16" t="n">
        <v>0.0206528185252388</v>
      </c>
      <c r="AE12" s="16"/>
      <c r="AF12" s="16" t="n">
        <v>0.0726294945776388</v>
      </c>
      <c r="AG12" s="16" t="n">
        <v>0.0573766370594527</v>
      </c>
      <c r="AH12" s="16" t="n">
        <v>0.32562297198889</v>
      </c>
      <c r="AI12" s="16" t="n">
        <v>0.0419677248680681</v>
      </c>
      <c r="AJ12" s="16" t="n">
        <v>0.132769395893037</v>
      </c>
      <c r="AK12" s="16" t="n">
        <v>0.172826687310016</v>
      </c>
      <c r="AL12" s="16" t="n">
        <v>0.0251878882309167</v>
      </c>
      <c r="AM12" s="16" t="n">
        <v>0.00882031977125842</v>
      </c>
      <c r="AN12" s="16" t="n">
        <v>0.00811670342008343</v>
      </c>
      <c r="AO12" s="16" t="n">
        <v>0.239216528569978</v>
      </c>
      <c r="AP12" s="16" t="n">
        <v>0.00138869169623538</v>
      </c>
    </row>
    <row r="13">
      <c r="B13" s="17" t="s">
        <v>116</v>
      </c>
      <c r="C13" s="16" t="n">
        <v>0.265677293623211</v>
      </c>
      <c r="D13" s="16" t="n">
        <v>0.131102805770673</v>
      </c>
      <c r="E13" s="16" t="n">
        <v>0.056149580835113</v>
      </c>
      <c r="F13" s="16" t="n">
        <v>0.410293754053013</v>
      </c>
      <c r="G13" s="16"/>
      <c r="H13" s="16" t="n">
        <v>0.0181537290473794</v>
      </c>
      <c r="I13" s="16" t="n">
        <v>0.330607567396092</v>
      </c>
      <c r="J13" s="16"/>
      <c r="K13" s="16" t="n">
        <v>0.250791090566834</v>
      </c>
      <c r="L13" s="16"/>
      <c r="M13" s="16" t="n">
        <v>0.311813794237739</v>
      </c>
      <c r="N13" s="16" t="n">
        <v>0.1290842885543</v>
      </c>
      <c r="O13" s="16" t="n">
        <v>0.0901385549067405</v>
      </c>
      <c r="P13" s="16" t="n">
        <v>0.0375391714798532</v>
      </c>
      <c r="Q13" s="16"/>
      <c r="R13" s="16" t="n">
        <v>0</v>
      </c>
      <c r="S13" s="16" t="n">
        <v>0.129676348604094</v>
      </c>
      <c r="T13" s="16" t="n">
        <v>0.234752147387118</v>
      </c>
      <c r="U13" s="16" t="n">
        <v>0.115569268043357</v>
      </c>
      <c r="V13" s="16" t="n">
        <v>0.450364647347725</v>
      </c>
      <c r="W13" s="16"/>
      <c r="X13" s="16" t="n">
        <v>0.35225429226465</v>
      </c>
      <c r="Y13" s="16" t="n">
        <v>0.286465543160746</v>
      </c>
      <c r="Z13" s="16" t="n">
        <v>0.33090284501201</v>
      </c>
      <c r="AA13" s="16" t="n">
        <v>0.102907707032562</v>
      </c>
      <c r="AB13" s="16" t="n">
        <v>0.0784382294986972</v>
      </c>
      <c r="AC13" s="16" t="n">
        <v>0.139811103691706</v>
      </c>
      <c r="AD13" s="16" t="n">
        <v>0.0228074796967227</v>
      </c>
      <c r="AE13" s="16"/>
      <c r="AF13" s="16" t="n">
        <v>0.650479107566961</v>
      </c>
      <c r="AG13" s="16" t="n">
        <v>0.463002375200779</v>
      </c>
      <c r="AH13" s="16" t="n">
        <v>0.184359657086438</v>
      </c>
      <c r="AI13" s="16" t="n">
        <v>0.234866252587646</v>
      </c>
      <c r="AJ13" s="16" t="n">
        <v>0.251743972478361</v>
      </c>
      <c r="AK13" s="16" t="n">
        <v>0.528737402668649</v>
      </c>
      <c r="AL13" s="16" t="n">
        <v>0.317903650861503</v>
      </c>
      <c r="AM13" s="16" t="n">
        <v>0.00882031977125842</v>
      </c>
      <c r="AN13" s="16" t="n">
        <v>0.158573558341836</v>
      </c>
      <c r="AO13" s="16" t="n">
        <v>0</v>
      </c>
      <c r="AP13" s="16" t="n">
        <v>0.0134743067500295</v>
      </c>
    </row>
    <row r="14">
      <c r="B14" s="17" t="s">
        <v>81</v>
      </c>
      <c r="C14" s="16" t="n">
        <v>0.0319516460164391</v>
      </c>
      <c r="D14" s="16" t="n">
        <v>0.149734230510867</v>
      </c>
      <c r="E14" s="16" t="n">
        <v>0.0227731231182196</v>
      </c>
      <c r="F14" s="16" t="n">
        <v>0.00590284485011379</v>
      </c>
      <c r="G14" s="16"/>
      <c r="H14" s="16" t="n">
        <v>0.00462689682278195</v>
      </c>
      <c r="I14" s="16" t="n">
        <v>0.0389859671422741</v>
      </c>
      <c r="J14" s="16"/>
      <c r="K14" s="16" t="n">
        <v>0.0017110520636847</v>
      </c>
      <c r="L14" s="16"/>
      <c r="M14" s="16" t="n">
        <v>0.025690555400968</v>
      </c>
      <c r="N14" s="16" t="n">
        <v>0.0454314820546194</v>
      </c>
      <c r="O14" s="16" t="n">
        <v>0.0741663609989312</v>
      </c>
      <c r="P14" s="16" t="n">
        <v>0.0495748531441445</v>
      </c>
      <c r="Q14" s="16"/>
      <c r="R14" s="16" t="n">
        <v>0</v>
      </c>
      <c r="S14" s="16" t="n">
        <v>0.0161186688284756</v>
      </c>
      <c r="T14" s="16" t="n">
        <v>0.0104942718970001</v>
      </c>
      <c r="U14" s="16" t="n">
        <v>0.0124567990435664</v>
      </c>
      <c r="V14" s="16" t="n">
        <v>0.0655278764866643</v>
      </c>
      <c r="W14" s="16"/>
      <c r="X14" s="16" t="n">
        <v>0</v>
      </c>
      <c r="Y14" s="16" t="n">
        <v>0.00201719819176613</v>
      </c>
      <c r="Z14" s="16" t="n">
        <v>0</v>
      </c>
      <c r="AA14" s="16" t="n">
        <v>0.0274619785655377</v>
      </c>
      <c r="AB14" s="16" t="n">
        <v>0.0330722507043721</v>
      </c>
      <c r="AC14" s="16" t="n">
        <v>0.00203501716722019</v>
      </c>
      <c r="AD14" s="16" t="n">
        <v>0.0605967081220056</v>
      </c>
      <c r="AE14" s="16"/>
      <c r="AF14" s="16" t="n">
        <v>0</v>
      </c>
      <c r="AG14" s="16" t="n">
        <v>0</v>
      </c>
      <c r="AH14" s="16" t="n">
        <v>0.00423419293245607</v>
      </c>
      <c r="AI14" s="16" t="n">
        <v>0.029420101642233</v>
      </c>
      <c r="AJ14" s="16" t="n">
        <v>0</v>
      </c>
      <c r="AK14" s="16" t="n">
        <v>0.000510324801274451</v>
      </c>
      <c r="AL14" s="16" t="n">
        <v>0.024111990883575</v>
      </c>
      <c r="AM14" s="16" t="n">
        <v>0.0458747990972336</v>
      </c>
      <c r="AN14" s="16" t="n">
        <v>0.00472253569710895</v>
      </c>
      <c r="AO14" s="16" t="n">
        <v>0</v>
      </c>
      <c r="AP14" s="16" t="n">
        <v>0</v>
      </c>
    </row>
    <row r="15">
      <c r="B15" s="17" t="s">
        <v>117</v>
      </c>
      <c r="C15" s="23" t="n">
        <v>0.372003730095626</v>
      </c>
      <c r="D15" s="23" t="n">
        <v>0.399523656736184</v>
      </c>
      <c r="E15" s="23" t="n">
        <v>0.608883960859062</v>
      </c>
      <c r="F15" s="23" t="n">
        <v>0.241139698920987</v>
      </c>
      <c r="G15" s="23"/>
      <c r="H15" s="23" t="n">
        <v>0.253632294000459</v>
      </c>
      <c r="I15" s="23" t="n">
        <v>0.373186426383512</v>
      </c>
      <c r="J15" s="23"/>
      <c r="K15" s="23" t="n">
        <v>0.520517981543786</v>
      </c>
      <c r="L15" s="23"/>
      <c r="M15" s="23" t="n">
        <v>0.318059302295259</v>
      </c>
      <c r="N15" s="23" t="n">
        <v>0.495209438596879</v>
      </c>
      <c r="O15" s="23" t="n">
        <v>0.662925527276188</v>
      </c>
      <c r="P15" s="23" t="n">
        <v>0.762272971117289</v>
      </c>
      <c r="Q15" s="23"/>
      <c r="R15" s="23" t="n">
        <v>0.547999884771254</v>
      </c>
      <c r="S15" s="23" t="n">
        <v>0.518123458221592</v>
      </c>
      <c r="T15" s="23" t="n">
        <v>0.444159205328833</v>
      </c>
      <c r="U15" s="23" t="n">
        <v>0.502309308057318</v>
      </c>
      <c r="V15" s="23" t="n">
        <v>0.165783819831001</v>
      </c>
      <c r="W15" s="23"/>
      <c r="X15" s="23" t="n">
        <v>0.176771207227835</v>
      </c>
      <c r="Y15" s="23" t="n">
        <v>0.472938520214868</v>
      </c>
      <c r="Z15" s="23" t="n">
        <v>0.350031645684736</v>
      </c>
      <c r="AA15" s="23" t="n">
        <v>0.78433032377437</v>
      </c>
      <c r="AB15" s="23" t="n">
        <v>0.428837511027988</v>
      </c>
      <c r="AC15" s="23" t="n">
        <v>0.430253896012127</v>
      </c>
      <c r="AD15" s="23" t="n">
        <v>0.812086157778671</v>
      </c>
      <c r="AE15" s="23"/>
      <c r="AF15" s="23" t="n">
        <v>0.274597123790666</v>
      </c>
      <c r="AG15" s="23" t="n">
        <v>0.413453301116241</v>
      </c>
      <c r="AH15" s="23" t="n">
        <v>0.274741482705881</v>
      </c>
      <c r="AI15" s="23" t="n">
        <v>0.419111148729123</v>
      </c>
      <c r="AJ15" s="23" t="n">
        <v>0.58839811804577</v>
      </c>
      <c r="AK15" s="23" t="n">
        <v>0.0881317154141298</v>
      </c>
      <c r="AL15" s="23" t="n">
        <v>0.284100860342163</v>
      </c>
      <c r="AM15" s="23" t="n">
        <v>0.590568490969961</v>
      </c>
      <c r="AN15" s="23" t="n">
        <v>0.638190205105836</v>
      </c>
      <c r="AO15" s="23" t="n">
        <v>0.463212689749527</v>
      </c>
      <c r="AP15" s="23" t="n">
        <v>0.523565507603641</v>
      </c>
    </row>
    <row r="16">
      <c r="B16" s="17" t="s">
        <v>118</v>
      </c>
      <c r="C16" s="23" t="n">
        <v>0.373935658262342</v>
      </c>
      <c r="D16" s="23" t="n">
        <v>0.148509720302381</v>
      </c>
      <c r="E16" s="23" t="n">
        <v>0.136819116056573</v>
      </c>
      <c r="F16" s="23" t="n">
        <v>0.556742859108292</v>
      </c>
      <c r="G16" s="23"/>
      <c r="H16" s="23" t="n">
        <v>0.0418981217684014</v>
      </c>
      <c r="I16" s="23" t="n">
        <v>0.459786676424562</v>
      </c>
      <c r="J16" s="23"/>
      <c r="K16" s="23" t="n">
        <v>0.275297085875685</v>
      </c>
      <c r="L16" s="23"/>
      <c r="M16" s="23" t="n">
        <v>0.41833966563919</v>
      </c>
      <c r="N16" s="23" t="n">
        <v>0.263764009036499</v>
      </c>
      <c r="O16" s="23" t="n">
        <v>0.154240242873393</v>
      </c>
      <c r="P16" s="23" t="n">
        <v>0.0859326008089143</v>
      </c>
      <c r="Q16" s="23"/>
      <c r="R16" s="23" t="n">
        <v>0.0712367039817186</v>
      </c>
      <c r="S16" s="23" t="n">
        <v>0.146308248368177</v>
      </c>
      <c r="T16" s="23" t="n">
        <v>0.302699397661106</v>
      </c>
      <c r="U16" s="23" t="n">
        <v>0.238278328010214</v>
      </c>
      <c r="V16" s="23" t="n">
        <v>0.633912590212267</v>
      </c>
      <c r="W16" s="23"/>
      <c r="X16" s="23" t="n">
        <v>0.446947632094443</v>
      </c>
      <c r="Y16" s="23" t="n">
        <v>0.322292358351402</v>
      </c>
      <c r="Z16" s="23" t="n">
        <v>0.350478523927874</v>
      </c>
      <c r="AA16" s="23" t="n">
        <v>0.154064228753352</v>
      </c>
      <c r="AB16" s="23" t="n">
        <v>0.413719205488653</v>
      </c>
      <c r="AC16" s="23" t="n">
        <v>0.530848950642468</v>
      </c>
      <c r="AD16" s="23" t="n">
        <v>0.0434602982219615</v>
      </c>
      <c r="AE16" s="23"/>
      <c r="AF16" s="23" t="n">
        <v>0.7231086021446</v>
      </c>
      <c r="AG16" s="23" t="n">
        <v>0.520379012260232</v>
      </c>
      <c r="AH16" s="23" t="n">
        <v>0.509982629075329</v>
      </c>
      <c r="AI16" s="23" t="n">
        <v>0.276833977455714</v>
      </c>
      <c r="AJ16" s="23" t="n">
        <v>0.384513368371399</v>
      </c>
      <c r="AK16" s="23" t="n">
        <v>0.701564089978665</v>
      </c>
      <c r="AL16" s="23" t="n">
        <v>0.34309153909242</v>
      </c>
      <c r="AM16" s="23" t="n">
        <v>0.0176406395425168</v>
      </c>
      <c r="AN16" s="23" t="n">
        <v>0.16669026176192</v>
      </c>
      <c r="AO16" s="23" t="n">
        <v>0.239216528569978</v>
      </c>
      <c r="AP16" s="23" t="n">
        <v>0.0148629984462649</v>
      </c>
    </row>
    <row r="17">
      <c r="B17" s="17" t="s">
        <v>119</v>
      </c>
      <c r="C17" s="24" t="n">
        <v>-0.00193192816671539</v>
      </c>
      <c r="D17" s="24" t="n">
        <v>0.251013936433803</v>
      </c>
      <c r="E17" s="24" t="n">
        <v>0.472064844802489</v>
      </c>
      <c r="F17" s="24" t="n">
        <v>-0.315603160187305</v>
      </c>
      <c r="G17" s="24"/>
      <c r="H17" s="24" t="n">
        <v>0.211734172232058</v>
      </c>
      <c r="I17" s="24" t="n">
        <v>-0.0866002500410502</v>
      </c>
      <c r="J17" s="24"/>
      <c r="K17" s="24" t="n">
        <v>0.245220895668102</v>
      </c>
      <c r="L17" s="24"/>
      <c r="M17" s="24" t="n">
        <v>-0.100280363343931</v>
      </c>
      <c r="N17" s="24" t="n">
        <v>0.23144542956038</v>
      </c>
      <c r="O17" s="24" t="n">
        <v>0.508685284402795</v>
      </c>
      <c r="P17" s="24" t="n">
        <v>0.676340370308375</v>
      </c>
      <c r="Q17" s="24"/>
      <c r="R17" s="24" t="n">
        <v>0.476763180789535</v>
      </c>
      <c r="S17" s="24" t="n">
        <v>0.371815209853415</v>
      </c>
      <c r="T17" s="24" t="n">
        <v>0.141459807667727</v>
      </c>
      <c r="U17" s="24" t="n">
        <v>0.264030980047104</v>
      </c>
      <c r="V17" s="24" t="n">
        <v>-0.468128770381266</v>
      </c>
      <c r="W17" s="24"/>
      <c r="X17" s="24" t="n">
        <v>-0.270176424866608</v>
      </c>
      <c r="Y17" s="24" t="n">
        <v>0.150646161863465</v>
      </c>
      <c r="Z17" s="24" t="n">
        <v>-0.000446878243137938</v>
      </c>
      <c r="AA17" s="24" t="n">
        <v>0.630266095021019</v>
      </c>
      <c r="AB17" s="24" t="n">
        <v>0.0151183055393351</v>
      </c>
      <c r="AC17" s="24" t="n">
        <v>-0.100595054630341</v>
      </c>
      <c r="AD17" s="24" t="n">
        <v>0.768625859556709</v>
      </c>
      <c r="AE17" s="24"/>
      <c r="AF17" s="24" t="n">
        <v>-0.448511478353934</v>
      </c>
      <c r="AG17" s="24" t="n">
        <v>-0.106925711143991</v>
      </c>
      <c r="AH17" s="24" t="n">
        <v>-0.235241146369447</v>
      </c>
      <c r="AI17" s="24" t="n">
        <v>0.142277171273409</v>
      </c>
      <c r="AJ17" s="24" t="n">
        <v>0.203884749674372</v>
      </c>
      <c r="AK17" s="24" t="n">
        <v>-0.613432374564536</v>
      </c>
      <c r="AL17" s="24" t="n">
        <v>-0.0589906787502562</v>
      </c>
      <c r="AM17" s="24" t="n">
        <v>0.572927851427444</v>
      </c>
      <c r="AN17" s="24" t="n">
        <v>0.471499943343916</v>
      </c>
      <c r="AO17" s="24" t="n">
        <v>0.223996161179549</v>
      </c>
      <c r="AP17" s="24" t="n">
        <v>0.508702509157376</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127</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0.123678796264783</v>
      </c>
      <c r="D9" s="16" t="n">
        <v>0.204144612137882</v>
      </c>
      <c r="E9" s="16" t="n">
        <v>0.237076130076039</v>
      </c>
      <c r="F9" s="16" t="n">
        <v>0.0434129621068688</v>
      </c>
      <c r="G9" s="16"/>
      <c r="H9" s="16" t="n">
        <v>0.0425878012202301</v>
      </c>
      <c r="I9" s="16" t="n">
        <v>0.117804413316772</v>
      </c>
      <c r="J9" s="16"/>
      <c r="K9" s="16" t="n">
        <v>0.205135417930165</v>
      </c>
      <c r="L9" s="16"/>
      <c r="M9" s="16" t="n">
        <v>0.0813360351270076</v>
      </c>
      <c r="N9" s="16" t="n">
        <v>0.240630133466628</v>
      </c>
      <c r="O9" s="16" t="n">
        <v>0.28924359580664</v>
      </c>
      <c r="P9" s="16" t="n">
        <v>0.432820518169892</v>
      </c>
      <c r="Q9" s="16"/>
      <c r="R9" s="16" t="n">
        <v>0.0672605443984949</v>
      </c>
      <c r="S9" s="16" t="n">
        <v>0.272087312785449</v>
      </c>
      <c r="T9" s="16" t="n">
        <v>0.197679239471048</v>
      </c>
      <c r="U9" s="16" t="n">
        <v>0.060414717386303</v>
      </c>
      <c r="V9" s="16" t="n">
        <v>0.0254874970824016</v>
      </c>
      <c r="W9" s="16"/>
      <c r="X9" s="16" t="n">
        <v>0.0838404069779057</v>
      </c>
      <c r="Y9" s="16" t="n">
        <v>0.0631221912945087</v>
      </c>
      <c r="Z9" s="16" t="n">
        <v>0.0195055125077628</v>
      </c>
      <c r="AA9" s="16" t="n">
        <v>0.248869083011535</v>
      </c>
      <c r="AB9" s="16" t="n">
        <v>0.12459389492872</v>
      </c>
      <c r="AC9" s="16" t="n">
        <v>0.186096928263354</v>
      </c>
      <c r="AD9" s="16" t="n">
        <v>0.576266239885565</v>
      </c>
      <c r="AE9" s="16"/>
      <c r="AF9" s="16" t="n">
        <v>0.187268743497114</v>
      </c>
      <c r="AG9" s="16" t="n">
        <v>0.294457039027013</v>
      </c>
      <c r="AH9" s="16" t="n">
        <v>0.0974416728162404</v>
      </c>
      <c r="AI9" s="16" t="n">
        <v>0.0408351892186604</v>
      </c>
      <c r="AJ9" s="16" t="n">
        <v>0.306749908492203</v>
      </c>
      <c r="AK9" s="16" t="n">
        <v>0.00483384667048927</v>
      </c>
      <c r="AL9" s="16" t="n">
        <v>0.0605160528109771</v>
      </c>
      <c r="AM9" s="16" t="n">
        <v>0.1923196500153</v>
      </c>
      <c r="AN9" s="16" t="n">
        <v>0.0792065394558389</v>
      </c>
      <c r="AO9" s="16" t="n">
        <v>0.319697505751329</v>
      </c>
      <c r="AP9" s="16" t="n">
        <v>0.0120856150537942</v>
      </c>
    </row>
    <row r="10">
      <c r="B10" s="17" t="s">
        <v>113</v>
      </c>
      <c r="C10" s="16" t="n">
        <v>0.209291602105382</v>
      </c>
      <c r="D10" s="16" t="n">
        <v>0.171704353193423</v>
      </c>
      <c r="E10" s="16" t="n">
        <v>0.312596910475936</v>
      </c>
      <c r="F10" s="16" t="n">
        <v>0.165205164676835</v>
      </c>
      <c r="G10" s="16"/>
      <c r="H10" s="16" t="n">
        <v>0.268483972747821</v>
      </c>
      <c r="I10" s="16" t="n">
        <v>0.185419291007111</v>
      </c>
      <c r="J10" s="16"/>
      <c r="K10" s="16" t="n">
        <v>0.234889094649102</v>
      </c>
      <c r="L10" s="16"/>
      <c r="M10" s="16" t="n">
        <v>0.197415323350364</v>
      </c>
      <c r="N10" s="16" t="n">
        <v>0.235640207640296</v>
      </c>
      <c r="O10" s="16" t="n">
        <v>0.277303889464762</v>
      </c>
      <c r="P10" s="16" t="n">
        <v>0.287840509078255</v>
      </c>
      <c r="Q10" s="16"/>
      <c r="R10" s="16" t="n">
        <v>0.469642294206458</v>
      </c>
      <c r="S10" s="16" t="n">
        <v>0.0909828463098306</v>
      </c>
      <c r="T10" s="16" t="n">
        <v>0.350103403403925</v>
      </c>
      <c r="U10" s="16" t="n">
        <v>0.10251691935803</v>
      </c>
      <c r="V10" s="16" t="n">
        <v>0.146886799182698</v>
      </c>
      <c r="W10" s="16"/>
      <c r="X10" s="16" t="n">
        <v>0.107872658636671</v>
      </c>
      <c r="Y10" s="16" t="n">
        <v>0.123219108330322</v>
      </c>
      <c r="Z10" s="16" t="n">
        <v>0.27852219201549</v>
      </c>
      <c r="AA10" s="16" t="n">
        <v>0.550012934513337</v>
      </c>
      <c r="AB10" s="16" t="n">
        <v>0.386464719278781</v>
      </c>
      <c r="AC10" s="16" t="n">
        <v>0.138005556487332</v>
      </c>
      <c r="AD10" s="16" t="n">
        <v>0.168018871860353</v>
      </c>
      <c r="AE10" s="16"/>
      <c r="AF10" s="16" t="n">
        <v>0.0749173201137323</v>
      </c>
      <c r="AG10" s="16" t="n">
        <v>0.0415620301964031</v>
      </c>
      <c r="AH10" s="16" t="n">
        <v>0.229729303863014</v>
      </c>
      <c r="AI10" s="16" t="n">
        <v>0.134828085831901</v>
      </c>
      <c r="AJ10" s="16" t="n">
        <v>0.365280461965285</v>
      </c>
      <c r="AK10" s="16" t="n">
        <v>0.0959469536172105</v>
      </c>
      <c r="AL10" s="16" t="n">
        <v>0.0634255625974668</v>
      </c>
      <c r="AM10" s="16" t="n">
        <v>0.183554612232489</v>
      </c>
      <c r="AN10" s="16" t="n">
        <v>0.535896445512128</v>
      </c>
      <c r="AO10" s="16" t="n">
        <v>0.291925143611974</v>
      </c>
      <c r="AP10" s="16" t="n">
        <v>0.41789704915328</v>
      </c>
    </row>
    <row r="11">
      <c r="B11" s="17" t="s">
        <v>114</v>
      </c>
      <c r="C11" s="16" t="n">
        <v>0.177660018019932</v>
      </c>
      <c r="D11" s="16" t="n">
        <v>0.0654078638653713</v>
      </c>
      <c r="E11" s="16" t="n">
        <v>0.203028370733931</v>
      </c>
      <c r="F11" s="16" t="n">
        <v>0.193809178145297</v>
      </c>
      <c r="G11" s="16"/>
      <c r="H11" s="16" t="n">
        <v>0.158612168897339</v>
      </c>
      <c r="I11" s="16" t="n">
        <v>0.145431978695077</v>
      </c>
      <c r="J11" s="16"/>
      <c r="K11" s="16" t="n">
        <v>0.233209810178247</v>
      </c>
      <c r="L11" s="16"/>
      <c r="M11" s="16" t="n">
        <v>0.191773423119244</v>
      </c>
      <c r="N11" s="16" t="n">
        <v>0.134400955262584</v>
      </c>
      <c r="O11" s="16" t="n">
        <v>0.127662549581127</v>
      </c>
      <c r="P11" s="16" t="n">
        <v>0.1117406778924</v>
      </c>
      <c r="Q11" s="16"/>
      <c r="R11" s="16" t="n">
        <v>0.452000115228746</v>
      </c>
      <c r="S11" s="16" t="n">
        <v>0.320450481640284</v>
      </c>
      <c r="T11" s="16" t="n">
        <v>0.14259578842714</v>
      </c>
      <c r="U11" s="16" t="n">
        <v>0.274062157409391</v>
      </c>
      <c r="V11" s="16" t="n">
        <v>0.0795223430948443</v>
      </c>
      <c r="W11" s="16"/>
      <c r="X11" s="16" t="n">
        <v>0.220976548327356</v>
      </c>
      <c r="Y11" s="16" t="n">
        <v>0.246716741319902</v>
      </c>
      <c r="Z11" s="16" t="n">
        <v>0.39120210997474</v>
      </c>
      <c r="AA11" s="16" t="n">
        <v>0.0913614330327667</v>
      </c>
      <c r="AB11" s="16" t="n">
        <v>0.101790216836353</v>
      </c>
      <c r="AC11" s="16" t="n">
        <v>0.0808471779232656</v>
      </c>
      <c r="AD11" s="16" t="n">
        <v>0.0398387479417421</v>
      </c>
      <c r="AE11" s="16"/>
      <c r="AF11" s="16" t="n">
        <v>0.014705334244554</v>
      </c>
      <c r="AG11" s="16" t="n">
        <v>0.0247287335242819</v>
      </c>
      <c r="AH11" s="16" t="n">
        <v>0.438405732476914</v>
      </c>
      <c r="AI11" s="16" t="n">
        <v>0.404462895744958</v>
      </c>
      <c r="AJ11" s="16" t="n">
        <v>0.00163554057644153</v>
      </c>
      <c r="AK11" s="16" t="n">
        <v>0.195741928592622</v>
      </c>
      <c r="AL11" s="16" t="n">
        <v>0.00492115168732406</v>
      </c>
      <c r="AM11" s="16" t="n">
        <v>0.311768466043022</v>
      </c>
      <c r="AN11" s="16" t="n">
        <v>0.0101333463976383</v>
      </c>
      <c r="AO11" s="16" t="n">
        <v>0.17644037824949</v>
      </c>
      <c r="AP11" s="16" t="n">
        <v>0.0571487515468428</v>
      </c>
    </row>
    <row r="12">
      <c r="B12" s="17" t="s">
        <v>115</v>
      </c>
      <c r="C12" s="16" t="n">
        <v>0.107096634722521</v>
      </c>
      <c r="D12" s="16" t="n">
        <v>0.198482533476145</v>
      </c>
      <c r="E12" s="16" t="n">
        <v>0.0927630372591527</v>
      </c>
      <c r="F12" s="16" t="n">
        <v>0.0906506500279685</v>
      </c>
      <c r="G12" s="16"/>
      <c r="H12" s="16" t="n">
        <v>0.444374828715053</v>
      </c>
      <c r="I12" s="16" t="n">
        <v>0.106299802791745</v>
      </c>
      <c r="J12" s="16"/>
      <c r="K12" s="16" t="n">
        <v>0.0541726564422963</v>
      </c>
      <c r="L12" s="16"/>
      <c r="M12" s="16" t="n">
        <v>0.112915099196829</v>
      </c>
      <c r="N12" s="16" t="n">
        <v>0.0833823002950809</v>
      </c>
      <c r="O12" s="16" t="n">
        <v>0.115595793222245</v>
      </c>
      <c r="P12" s="16" t="n">
        <v>0.0283599004200746</v>
      </c>
      <c r="Q12" s="16"/>
      <c r="R12" s="16" t="n">
        <v>0</v>
      </c>
      <c r="S12" s="16" t="n">
        <v>0.000315818984713381</v>
      </c>
      <c r="T12" s="16" t="n">
        <v>0.023752721868471</v>
      </c>
      <c r="U12" s="16" t="n">
        <v>0.274622001529702</v>
      </c>
      <c r="V12" s="16" t="n">
        <v>0.167789065078966</v>
      </c>
      <c r="W12" s="16"/>
      <c r="X12" s="16" t="n">
        <v>0.148293986388236</v>
      </c>
      <c r="Y12" s="16" t="n">
        <v>0.0022623402511985</v>
      </c>
      <c r="Z12" s="16" t="n">
        <v>0.00993031452182578</v>
      </c>
      <c r="AA12" s="16" t="n">
        <v>0.0551771488822585</v>
      </c>
      <c r="AB12" s="16" t="n">
        <v>0.163235925515698</v>
      </c>
      <c r="AC12" s="16" t="n">
        <v>0.418185656109082</v>
      </c>
      <c r="AD12" s="16" t="n">
        <v>0.026814905780255</v>
      </c>
      <c r="AE12" s="16"/>
      <c r="AF12" s="16" t="n">
        <v>0</v>
      </c>
      <c r="AG12" s="16" t="n">
        <v>0</v>
      </c>
      <c r="AH12" s="16" t="n">
        <v>0.0546328050202828</v>
      </c>
      <c r="AI12" s="16" t="n">
        <v>0.0471781592247193</v>
      </c>
      <c r="AJ12" s="16" t="n">
        <v>0.139057688213625</v>
      </c>
      <c r="AK12" s="16" t="n">
        <v>0.178899801646516</v>
      </c>
      <c r="AL12" s="16" t="n">
        <v>0.468628906572231</v>
      </c>
      <c r="AM12" s="16" t="n">
        <v>0.0106654770139817</v>
      </c>
      <c r="AN12" s="16" t="n">
        <v>0.049738246190033</v>
      </c>
      <c r="AO12" s="16" t="n">
        <v>0</v>
      </c>
      <c r="AP12" s="16" t="n">
        <v>0.00138869169623538</v>
      </c>
    </row>
    <row r="13">
      <c r="B13" s="17" t="s">
        <v>116</v>
      </c>
      <c r="C13" s="16" t="n">
        <v>0.331197518571422</v>
      </c>
      <c r="D13" s="16" t="n">
        <v>0.221475920035849</v>
      </c>
      <c r="E13" s="16" t="n">
        <v>0.113408554228857</v>
      </c>
      <c r="F13" s="16" t="n">
        <v>0.473619093760089</v>
      </c>
      <c r="G13" s="16"/>
      <c r="H13" s="16" t="n">
        <v>0.083741523450332</v>
      </c>
      <c r="I13" s="16" t="n">
        <v>0.39649746135825</v>
      </c>
      <c r="J13" s="16"/>
      <c r="K13" s="16" t="n">
        <v>0.253805808645383</v>
      </c>
      <c r="L13" s="16"/>
      <c r="M13" s="16" t="n">
        <v>0.375571358052688</v>
      </c>
      <c r="N13" s="16" t="n">
        <v>0.227353209538013</v>
      </c>
      <c r="O13" s="16" t="n">
        <v>0.0851395695909475</v>
      </c>
      <c r="P13" s="16" t="n">
        <v>0.0774788141761207</v>
      </c>
      <c r="Q13" s="16"/>
      <c r="R13" s="16" t="n">
        <v>0</v>
      </c>
      <c r="S13" s="16" t="n">
        <v>0.296607855628018</v>
      </c>
      <c r="T13" s="16" t="n">
        <v>0.236472279890611</v>
      </c>
      <c r="U13" s="16" t="n">
        <v>0.262973129204667</v>
      </c>
      <c r="V13" s="16" t="n">
        <v>0.50422968987529</v>
      </c>
      <c r="W13" s="16"/>
      <c r="X13" s="16" t="n">
        <v>0.404393164464885</v>
      </c>
      <c r="Y13" s="16" t="n">
        <v>0.564679618804068</v>
      </c>
      <c r="Z13" s="16" t="n">
        <v>0.295874713719269</v>
      </c>
      <c r="AA13" s="16" t="n">
        <v>0.0384744282747338</v>
      </c>
      <c r="AB13" s="16" t="n">
        <v>0.161639950761756</v>
      </c>
      <c r="AC13" s="16" t="n">
        <v>0.103560159807392</v>
      </c>
      <c r="AD13" s="16" t="n">
        <v>0.122027762145172</v>
      </c>
      <c r="AE13" s="16"/>
      <c r="AF13" s="16" t="n">
        <v>0.7231086021446</v>
      </c>
      <c r="AG13" s="16" t="n">
        <v>0.630418169725254</v>
      </c>
      <c r="AH13" s="16" t="n">
        <v>0.172408473457602</v>
      </c>
      <c r="AI13" s="16" t="n">
        <v>0.256350138174977</v>
      </c>
      <c r="AJ13" s="16" t="n">
        <v>0.163418222638621</v>
      </c>
      <c r="AK13" s="16" t="n">
        <v>0.524334105801939</v>
      </c>
      <c r="AL13" s="16" t="n">
        <v>0.367214489125328</v>
      </c>
      <c r="AM13" s="16" t="n">
        <v>0.240510502580726</v>
      </c>
      <c r="AN13" s="16" t="n">
        <v>0.297825991806384</v>
      </c>
      <c r="AO13" s="16" t="n">
        <v>0.211936972387207</v>
      </c>
      <c r="AP13" s="16" t="n">
        <v>0.511479892549847</v>
      </c>
    </row>
    <row r="14">
      <c r="B14" s="17" t="s">
        <v>81</v>
      </c>
      <c r="C14" s="16" t="n">
        <v>0.0510754303159589</v>
      </c>
      <c r="D14" s="16" t="n">
        <v>0.138784717291329</v>
      </c>
      <c r="E14" s="16" t="n">
        <v>0.041126997226085</v>
      </c>
      <c r="F14" s="16" t="n">
        <v>0.0333029512829417</v>
      </c>
      <c r="G14" s="16"/>
      <c r="H14" s="16" t="n">
        <v>0.0021997049692246</v>
      </c>
      <c r="I14" s="16" t="n">
        <v>0.0485470528310442</v>
      </c>
      <c r="J14" s="16"/>
      <c r="K14" s="16" t="n">
        <v>0.0187872121548068</v>
      </c>
      <c r="L14" s="16"/>
      <c r="M14" s="16" t="n">
        <v>0.040988761153868</v>
      </c>
      <c r="N14" s="16" t="n">
        <v>0.0785931937973987</v>
      </c>
      <c r="O14" s="16" t="n">
        <v>0.105054602334279</v>
      </c>
      <c r="P14" s="16" t="n">
        <v>0.0617595802632575</v>
      </c>
      <c r="Q14" s="16"/>
      <c r="R14" s="16" t="n">
        <v>0.0110970461663003</v>
      </c>
      <c r="S14" s="16" t="n">
        <v>0.0195556846517051</v>
      </c>
      <c r="T14" s="16" t="n">
        <v>0.0493965669388059</v>
      </c>
      <c r="U14" s="16" t="n">
        <v>0.0254110751119072</v>
      </c>
      <c r="V14" s="16" t="n">
        <v>0.0760846056858004</v>
      </c>
      <c r="W14" s="16"/>
      <c r="X14" s="16" t="n">
        <v>0.0346232352049462</v>
      </c>
      <c r="Y14" s="16" t="n">
        <v>0</v>
      </c>
      <c r="Z14" s="16" t="n">
        <v>0.00496515726091289</v>
      </c>
      <c r="AA14" s="16" t="n">
        <v>0.0161049722853686</v>
      </c>
      <c r="AB14" s="16" t="n">
        <v>0.0622752926786902</v>
      </c>
      <c r="AC14" s="16" t="n">
        <v>0.0733045214095734</v>
      </c>
      <c r="AD14" s="16" t="n">
        <v>0.0670334723869131</v>
      </c>
      <c r="AE14" s="16"/>
      <c r="AF14" s="16" t="n">
        <v>0</v>
      </c>
      <c r="AG14" s="16" t="n">
        <v>0.00883402752704817</v>
      </c>
      <c r="AH14" s="16" t="n">
        <v>0.00738201236594696</v>
      </c>
      <c r="AI14" s="16" t="n">
        <v>0.116345531804784</v>
      </c>
      <c r="AJ14" s="16" t="n">
        <v>0.0238581781138241</v>
      </c>
      <c r="AK14" s="16" t="n">
        <v>0.000243363671223111</v>
      </c>
      <c r="AL14" s="16" t="n">
        <v>0.0352938372066732</v>
      </c>
      <c r="AM14" s="16" t="n">
        <v>0.0611812921144812</v>
      </c>
      <c r="AN14" s="16" t="n">
        <v>0.0271994306379777</v>
      </c>
      <c r="AO14" s="16" t="n">
        <v>0</v>
      </c>
      <c r="AP14" s="16" t="n">
        <v>0</v>
      </c>
    </row>
    <row r="15">
      <c r="B15" s="17" t="s">
        <v>117</v>
      </c>
      <c r="C15" s="23" t="n">
        <v>0.332970398370166</v>
      </c>
      <c r="D15" s="23" t="n">
        <v>0.375848965331305</v>
      </c>
      <c r="E15" s="23" t="n">
        <v>0.549673040551975</v>
      </c>
      <c r="F15" s="23" t="n">
        <v>0.208618126783704</v>
      </c>
      <c r="G15" s="23"/>
      <c r="H15" s="23" t="n">
        <v>0.311071773968051</v>
      </c>
      <c r="I15" s="23" t="n">
        <v>0.303223704323883</v>
      </c>
      <c r="J15" s="23"/>
      <c r="K15" s="23" t="n">
        <v>0.440024512579267</v>
      </c>
      <c r="L15" s="23"/>
      <c r="M15" s="23" t="n">
        <v>0.278751358477371</v>
      </c>
      <c r="N15" s="23" t="n">
        <v>0.476270341106923</v>
      </c>
      <c r="O15" s="23" t="n">
        <v>0.566547485271402</v>
      </c>
      <c r="P15" s="23" t="n">
        <v>0.720661027248147</v>
      </c>
      <c r="Q15" s="23"/>
      <c r="R15" s="23" t="n">
        <v>0.536902838604953</v>
      </c>
      <c r="S15" s="23" t="n">
        <v>0.36307015909528</v>
      </c>
      <c r="T15" s="23" t="n">
        <v>0.547782642874973</v>
      </c>
      <c r="U15" s="23" t="n">
        <v>0.162931636744333</v>
      </c>
      <c r="V15" s="23" t="n">
        <v>0.1723742962651</v>
      </c>
      <c r="W15" s="23"/>
      <c r="X15" s="23" t="n">
        <v>0.191713065614577</v>
      </c>
      <c r="Y15" s="23" t="n">
        <v>0.186341299624831</v>
      </c>
      <c r="Z15" s="23" t="n">
        <v>0.298027704523253</v>
      </c>
      <c r="AA15" s="23" t="n">
        <v>0.798882017524872</v>
      </c>
      <c r="AB15" s="23" t="n">
        <v>0.511058614207502</v>
      </c>
      <c r="AC15" s="23" t="n">
        <v>0.324102484750687</v>
      </c>
      <c r="AD15" s="23" t="n">
        <v>0.744285111745918</v>
      </c>
      <c r="AE15" s="23"/>
      <c r="AF15" s="23" t="n">
        <v>0.262186063610846</v>
      </c>
      <c r="AG15" s="23" t="n">
        <v>0.336019069223416</v>
      </c>
      <c r="AH15" s="23" t="n">
        <v>0.327170976679254</v>
      </c>
      <c r="AI15" s="23" t="n">
        <v>0.175663275050562</v>
      </c>
      <c r="AJ15" s="23" t="n">
        <v>0.672030370457488</v>
      </c>
      <c r="AK15" s="23" t="n">
        <v>0.1007808002877</v>
      </c>
      <c r="AL15" s="23" t="n">
        <v>0.123941615408444</v>
      </c>
      <c r="AM15" s="23" t="n">
        <v>0.375874262247789</v>
      </c>
      <c r="AN15" s="23" t="n">
        <v>0.615102984967967</v>
      </c>
      <c r="AO15" s="23" t="n">
        <v>0.611622649363303</v>
      </c>
      <c r="AP15" s="23" t="n">
        <v>0.429982664207075</v>
      </c>
    </row>
    <row r="16">
      <c r="B16" s="17" t="s">
        <v>118</v>
      </c>
      <c r="C16" s="23" t="n">
        <v>0.438294153293943</v>
      </c>
      <c r="D16" s="23" t="n">
        <v>0.419958453511994</v>
      </c>
      <c r="E16" s="23" t="n">
        <v>0.20617159148801</v>
      </c>
      <c r="F16" s="23" t="n">
        <v>0.564269743788057</v>
      </c>
      <c r="G16" s="23"/>
      <c r="H16" s="23" t="n">
        <v>0.528116352165385</v>
      </c>
      <c r="I16" s="23" t="n">
        <v>0.502797264149995</v>
      </c>
      <c r="J16" s="23"/>
      <c r="K16" s="23" t="n">
        <v>0.30797846508768</v>
      </c>
      <c r="L16" s="23"/>
      <c r="M16" s="23" t="n">
        <v>0.488486457249517</v>
      </c>
      <c r="N16" s="23" t="n">
        <v>0.310735509833094</v>
      </c>
      <c r="O16" s="23" t="n">
        <v>0.200735362813192</v>
      </c>
      <c r="P16" s="23" t="n">
        <v>0.105838714596195</v>
      </c>
      <c r="Q16" s="23"/>
      <c r="R16" s="23" t="n">
        <v>0</v>
      </c>
      <c r="S16" s="23" t="n">
        <v>0.296923674612731</v>
      </c>
      <c r="T16" s="23" t="n">
        <v>0.260225001759081</v>
      </c>
      <c r="U16" s="23" t="n">
        <v>0.537595130734369</v>
      </c>
      <c r="V16" s="23" t="n">
        <v>0.672018754954256</v>
      </c>
      <c r="W16" s="23"/>
      <c r="X16" s="23" t="n">
        <v>0.552687150853121</v>
      </c>
      <c r="Y16" s="23" t="n">
        <v>0.566941959055267</v>
      </c>
      <c r="Z16" s="23" t="n">
        <v>0.305805028241095</v>
      </c>
      <c r="AA16" s="23" t="n">
        <v>0.0936515771569923</v>
      </c>
      <c r="AB16" s="23" t="n">
        <v>0.324875876277455</v>
      </c>
      <c r="AC16" s="23" t="n">
        <v>0.521745815916474</v>
      </c>
      <c r="AD16" s="23" t="n">
        <v>0.148842667925427</v>
      </c>
      <c r="AE16" s="23"/>
      <c r="AF16" s="23" t="n">
        <v>0.7231086021446</v>
      </c>
      <c r="AG16" s="23" t="n">
        <v>0.630418169725254</v>
      </c>
      <c r="AH16" s="23" t="n">
        <v>0.227041278477885</v>
      </c>
      <c r="AI16" s="23" t="n">
        <v>0.303528297399696</v>
      </c>
      <c r="AJ16" s="23" t="n">
        <v>0.302475910852246</v>
      </c>
      <c r="AK16" s="23" t="n">
        <v>0.703233907448455</v>
      </c>
      <c r="AL16" s="23" t="n">
        <v>0.835843395697559</v>
      </c>
      <c r="AM16" s="23" t="n">
        <v>0.251175979594708</v>
      </c>
      <c r="AN16" s="23" t="n">
        <v>0.347564237996417</v>
      </c>
      <c r="AO16" s="23" t="n">
        <v>0.211936972387207</v>
      </c>
      <c r="AP16" s="23" t="n">
        <v>0.512868584246083</v>
      </c>
    </row>
    <row r="17">
      <c r="B17" s="17" t="s">
        <v>119</v>
      </c>
      <c r="C17" s="24" t="n">
        <v>-0.105323754923778</v>
      </c>
      <c r="D17" s="24" t="n">
        <v>-0.0441094881806887</v>
      </c>
      <c r="E17" s="24" t="n">
        <v>0.343501449063965</v>
      </c>
      <c r="F17" s="24" t="n">
        <v>-0.355651617004353</v>
      </c>
      <c r="G17" s="24"/>
      <c r="H17" s="24" t="n">
        <v>-0.217044578197334</v>
      </c>
      <c r="I17" s="24" t="n">
        <v>-0.199573559826112</v>
      </c>
      <c r="J17" s="24"/>
      <c r="K17" s="24" t="n">
        <v>0.132046047491587</v>
      </c>
      <c r="L17" s="24"/>
      <c r="M17" s="24" t="n">
        <v>-0.209735098772146</v>
      </c>
      <c r="N17" s="24" t="n">
        <v>0.165534831273829</v>
      </c>
      <c r="O17" s="24" t="n">
        <v>0.36581212245821</v>
      </c>
      <c r="P17" s="24" t="n">
        <v>0.614822312651951</v>
      </c>
      <c r="Q17" s="24"/>
      <c r="R17" s="24" t="n">
        <v>0.536902838604953</v>
      </c>
      <c r="S17" s="24" t="n">
        <v>0.0661464844825487</v>
      </c>
      <c r="T17" s="24" t="n">
        <v>0.287557641115891</v>
      </c>
      <c r="U17" s="24" t="n">
        <v>-0.374663493990037</v>
      </c>
      <c r="V17" s="24" t="n">
        <v>-0.499644458689156</v>
      </c>
      <c r="W17" s="24"/>
      <c r="X17" s="24" t="n">
        <v>-0.360974085238544</v>
      </c>
      <c r="Y17" s="24" t="n">
        <v>-0.380600659430436</v>
      </c>
      <c r="Z17" s="24" t="n">
        <v>-0.00777732371784146</v>
      </c>
      <c r="AA17" s="24" t="n">
        <v>0.70523044036788</v>
      </c>
      <c r="AB17" s="24" t="n">
        <v>0.186182737930047</v>
      </c>
      <c r="AC17" s="24" t="n">
        <v>-0.197643331165788</v>
      </c>
      <c r="AD17" s="24" t="n">
        <v>0.595442443820491</v>
      </c>
      <c r="AE17" s="24"/>
      <c r="AF17" s="24" t="n">
        <v>-0.460922538533754</v>
      </c>
      <c r="AG17" s="24" t="n">
        <v>-0.294399100501838</v>
      </c>
      <c r="AH17" s="24" t="n">
        <v>0.10012969820137</v>
      </c>
      <c r="AI17" s="24" t="n">
        <v>-0.127865022349135</v>
      </c>
      <c r="AJ17" s="24" t="n">
        <v>0.369554459605242</v>
      </c>
      <c r="AK17" s="24" t="n">
        <v>-0.602453107160755</v>
      </c>
      <c r="AL17" s="24" t="n">
        <v>-0.711901780289115</v>
      </c>
      <c r="AM17" s="24" t="n">
        <v>0.124698282653081</v>
      </c>
      <c r="AN17" s="24" t="n">
        <v>0.267538746971549</v>
      </c>
      <c r="AO17" s="24" t="n">
        <v>0.399685676976096</v>
      </c>
      <c r="AP17" s="24" t="n">
        <v>-0.0828859200390081</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128</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0.247740158700866</v>
      </c>
      <c r="D9" s="16" t="n">
        <v>0.241940896577647</v>
      </c>
      <c r="E9" s="16" t="n">
        <v>0.326890829054501</v>
      </c>
      <c r="F9" s="16" t="n">
        <v>0.207939745233091</v>
      </c>
      <c r="G9" s="16"/>
      <c r="H9" s="16" t="n">
        <v>0.125414917228514</v>
      </c>
      <c r="I9" s="16" t="n">
        <v>0.180087623793604</v>
      </c>
      <c r="J9" s="16"/>
      <c r="K9" s="16" t="n">
        <v>0.297274948998433</v>
      </c>
      <c r="L9" s="16"/>
      <c r="M9" s="16" t="n">
        <v>0.237125269745996</v>
      </c>
      <c r="N9" s="16" t="n">
        <v>0.246369968068068</v>
      </c>
      <c r="O9" s="16" t="n">
        <v>0.3673551937843</v>
      </c>
      <c r="P9" s="16" t="n">
        <v>0.400697612643592</v>
      </c>
      <c r="Q9" s="16"/>
      <c r="R9" s="16" t="n">
        <v>0.407921956033544</v>
      </c>
      <c r="S9" s="16" t="n">
        <v>0.490983681009047</v>
      </c>
      <c r="T9" s="16" t="n">
        <v>0.381366869246119</v>
      </c>
      <c r="U9" s="16" t="n">
        <v>0.0605379865703945</v>
      </c>
      <c r="V9" s="16" t="n">
        <v>0.0867693298951753</v>
      </c>
      <c r="W9" s="16"/>
      <c r="X9" s="16" t="n">
        <v>0.277751959337311</v>
      </c>
      <c r="Y9" s="16" t="n">
        <v>0.221959174038671</v>
      </c>
      <c r="Z9" s="16" t="n">
        <v>0.0877891999564311</v>
      </c>
      <c r="AA9" s="16" t="n">
        <v>0.37071487188787</v>
      </c>
      <c r="AB9" s="16" t="n">
        <v>0.13513465131668</v>
      </c>
      <c r="AC9" s="16" t="n">
        <v>0.154369110832675</v>
      </c>
      <c r="AD9" s="16" t="n">
        <v>0.626329385109231</v>
      </c>
      <c r="AE9" s="16"/>
      <c r="AF9" s="16" t="n">
        <v>0.204411305893757</v>
      </c>
      <c r="AG9" s="16" t="n">
        <v>0.31174034818011</v>
      </c>
      <c r="AH9" s="16" t="n">
        <v>0.282182841537857</v>
      </c>
      <c r="AI9" s="16" t="n">
        <v>0.210646079249853</v>
      </c>
      <c r="AJ9" s="16" t="n">
        <v>0.253706360895458</v>
      </c>
      <c r="AK9" s="16" t="n">
        <v>0.181090060426057</v>
      </c>
      <c r="AL9" s="16" t="n">
        <v>0.108034928171029</v>
      </c>
      <c r="AM9" s="16" t="n">
        <v>0.30774353853559</v>
      </c>
      <c r="AN9" s="16" t="n">
        <v>0.39092802133313</v>
      </c>
      <c r="AO9" s="16" t="n">
        <v>0.431963437760428</v>
      </c>
      <c r="AP9" s="16" t="n">
        <v>0.429982664207074</v>
      </c>
    </row>
    <row r="10">
      <c r="B10" s="17" t="s">
        <v>113</v>
      </c>
      <c r="C10" s="16" t="n">
        <v>0.260621179125342</v>
      </c>
      <c r="D10" s="16" t="n">
        <v>0.301925395372786</v>
      </c>
      <c r="E10" s="16" t="n">
        <v>0.236784571757666</v>
      </c>
      <c r="F10" s="16" t="n">
        <v>0.262249447813252</v>
      </c>
      <c r="G10" s="16"/>
      <c r="H10" s="16" t="n">
        <v>0.183484416108984</v>
      </c>
      <c r="I10" s="16" t="n">
        <v>0.289826490205422</v>
      </c>
      <c r="J10" s="16"/>
      <c r="K10" s="16" t="n">
        <v>0.294209045599588</v>
      </c>
      <c r="L10" s="16"/>
      <c r="M10" s="16" t="n">
        <v>0.250575980584934</v>
      </c>
      <c r="N10" s="16" t="n">
        <v>0.275680316046948</v>
      </c>
      <c r="O10" s="16" t="n">
        <v>0.335135130917722</v>
      </c>
      <c r="P10" s="16" t="n">
        <v>0.351395196763804</v>
      </c>
      <c r="Q10" s="16"/>
      <c r="R10" s="16" t="n">
        <v>0.0110970461663003</v>
      </c>
      <c r="S10" s="16" t="n">
        <v>0.381976605068734</v>
      </c>
      <c r="T10" s="16" t="n">
        <v>0.191711320763267</v>
      </c>
      <c r="U10" s="16" t="n">
        <v>0.427136384952712</v>
      </c>
      <c r="V10" s="16" t="n">
        <v>0.227415402883818</v>
      </c>
      <c r="W10" s="16"/>
      <c r="X10" s="16" t="n">
        <v>0.119729574518291</v>
      </c>
      <c r="Y10" s="16" t="n">
        <v>0.540350732099818</v>
      </c>
      <c r="Z10" s="16" t="n">
        <v>0.36850273202338</v>
      </c>
      <c r="AA10" s="16" t="n">
        <v>0.182525672444117</v>
      </c>
      <c r="AB10" s="16" t="n">
        <v>0.448960139513351</v>
      </c>
      <c r="AC10" s="16" t="n">
        <v>0.205568589002724</v>
      </c>
      <c r="AD10" s="16" t="n">
        <v>0.122644583352037</v>
      </c>
      <c r="AE10" s="16"/>
      <c r="AF10" s="16" t="n">
        <v>0.0683769967390415</v>
      </c>
      <c r="AG10" s="16" t="n">
        <v>0.0986636697802062</v>
      </c>
      <c r="AH10" s="16" t="n">
        <v>0.269286647347602</v>
      </c>
      <c r="AI10" s="16" t="n">
        <v>0.43983894009569</v>
      </c>
      <c r="AJ10" s="16" t="n">
        <v>0.320010209785326</v>
      </c>
      <c r="AK10" s="16" t="n">
        <v>0.334090758345577</v>
      </c>
      <c r="AL10" s="16" t="n">
        <v>0.0600756383990105</v>
      </c>
      <c r="AM10" s="16" t="n">
        <v>0.238522558109589</v>
      </c>
      <c r="AN10" s="16" t="n">
        <v>0.1702072647108</v>
      </c>
      <c r="AO10" s="16" t="n">
        <v>0.0312492519890983</v>
      </c>
      <c r="AP10" s="16" t="n">
        <v>0.499394277496053</v>
      </c>
    </row>
    <row r="11">
      <c r="B11" s="17" t="s">
        <v>114</v>
      </c>
      <c r="C11" s="16" t="n">
        <v>0.157567780472359</v>
      </c>
      <c r="D11" s="16" t="n">
        <v>0.210404339944851</v>
      </c>
      <c r="E11" s="16" t="n">
        <v>0.218706289402625</v>
      </c>
      <c r="F11" s="16" t="n">
        <v>0.111816993529922</v>
      </c>
      <c r="G11" s="16"/>
      <c r="H11" s="16" t="n">
        <v>0.566954505390118</v>
      </c>
      <c r="I11" s="16" t="n">
        <v>0.123097936841552</v>
      </c>
      <c r="J11" s="16"/>
      <c r="K11" s="16" t="n">
        <v>0.23549364022942</v>
      </c>
      <c r="L11" s="16"/>
      <c r="M11" s="16" t="n">
        <v>0.149301290274829</v>
      </c>
      <c r="N11" s="16" t="n">
        <v>0.210438735402032</v>
      </c>
      <c r="O11" s="16" t="n">
        <v>0.11831966714141</v>
      </c>
      <c r="P11" s="16" t="n">
        <v>0.121262453373891</v>
      </c>
      <c r="Q11" s="16"/>
      <c r="R11" s="16" t="n">
        <v>0.529781952021877</v>
      </c>
      <c r="S11" s="16" t="n">
        <v>0.113585969194562</v>
      </c>
      <c r="T11" s="16" t="n">
        <v>0.0737177688285044</v>
      </c>
      <c r="U11" s="16" t="n">
        <v>0.338543964765713</v>
      </c>
      <c r="V11" s="16" t="n">
        <v>0.136272960940367</v>
      </c>
      <c r="W11" s="16"/>
      <c r="X11" s="16" t="n">
        <v>0.224784639858885</v>
      </c>
      <c r="Y11" s="16" t="n">
        <v>0.0508115576342572</v>
      </c>
      <c r="Z11" s="16" t="n">
        <v>0.0118735172243009</v>
      </c>
      <c r="AA11" s="16" t="n">
        <v>0.284185522227911</v>
      </c>
      <c r="AB11" s="16" t="n">
        <v>0.142576543058742</v>
      </c>
      <c r="AC11" s="16" t="n">
        <v>0.0967458084582859</v>
      </c>
      <c r="AD11" s="16" t="n">
        <v>0.0267196831113377</v>
      </c>
      <c r="AE11" s="16"/>
      <c r="AF11" s="16" t="n">
        <v>0.00410309522260194</v>
      </c>
      <c r="AG11" s="16" t="n">
        <v>0.115388695753969</v>
      </c>
      <c r="AH11" s="16" t="n">
        <v>0.0515461446222957</v>
      </c>
      <c r="AI11" s="16" t="n">
        <v>0.160032052842007</v>
      </c>
      <c r="AJ11" s="16" t="n">
        <v>0.15573932001743</v>
      </c>
      <c r="AK11" s="16" t="n">
        <v>0.0193106194832948</v>
      </c>
      <c r="AL11" s="16" t="n">
        <v>0.473221058818366</v>
      </c>
      <c r="AM11" s="16" t="n">
        <v>0.326894652159633</v>
      </c>
      <c r="AN11" s="16" t="n">
        <v>0.246242443657699</v>
      </c>
      <c r="AO11" s="16" t="n">
        <v>0.0602047504340633</v>
      </c>
      <c r="AP11" s="16" t="n">
        <v>0</v>
      </c>
    </row>
    <row r="12">
      <c r="B12" s="17" t="s">
        <v>115</v>
      </c>
      <c r="C12" s="16" t="n">
        <v>0.128210779513965</v>
      </c>
      <c r="D12" s="16" t="n">
        <v>0.107734982954634</v>
      </c>
      <c r="E12" s="16" t="n">
        <v>0.139980969294442</v>
      </c>
      <c r="F12" s="16" t="n">
        <v>0.127427799321349</v>
      </c>
      <c r="G12" s="16"/>
      <c r="H12" s="16" t="n">
        <v>0.116035316970522</v>
      </c>
      <c r="I12" s="16" t="n">
        <v>0.140337815772809</v>
      </c>
      <c r="J12" s="16"/>
      <c r="K12" s="16" t="n">
        <v>0.0232192152993601</v>
      </c>
      <c r="L12" s="16"/>
      <c r="M12" s="16" t="n">
        <v>0.133904355425276</v>
      </c>
      <c r="N12" s="16" t="n">
        <v>0.113364611158104</v>
      </c>
      <c r="O12" s="16" t="n">
        <v>0.112782257855652</v>
      </c>
      <c r="P12" s="16" t="n">
        <v>0.0421349814558241</v>
      </c>
      <c r="Q12" s="16"/>
      <c r="R12" s="16" t="n">
        <v>0</v>
      </c>
      <c r="S12" s="16" t="n">
        <v>0.00529277577903487</v>
      </c>
      <c r="T12" s="16" t="n">
        <v>0.14697364577215</v>
      </c>
      <c r="U12" s="16" t="n">
        <v>0.041709848115163</v>
      </c>
      <c r="V12" s="16" t="n">
        <v>0.215644315763864</v>
      </c>
      <c r="W12" s="16"/>
      <c r="X12" s="16" t="n">
        <v>0.0911128372623677</v>
      </c>
      <c r="Y12" s="16" t="n">
        <v>0.0823841105166493</v>
      </c>
      <c r="Z12" s="16" t="n">
        <v>0.246371591960728</v>
      </c>
      <c r="AA12" s="16" t="n">
        <v>0.148531204429604</v>
      </c>
      <c r="AB12" s="16" t="n">
        <v>0.226151398469789</v>
      </c>
      <c r="AC12" s="16" t="n">
        <v>0.37320540822951</v>
      </c>
      <c r="AD12" s="16" t="n">
        <v>0.0559237734860424</v>
      </c>
      <c r="AE12" s="16"/>
      <c r="AF12" s="16" t="n">
        <v>0.0726294945776388</v>
      </c>
      <c r="AG12" s="16" t="n">
        <v>0</v>
      </c>
      <c r="AH12" s="16" t="n">
        <v>0.229987034978193</v>
      </c>
      <c r="AI12" s="16" t="n">
        <v>0.0254823167543371</v>
      </c>
      <c r="AJ12" s="16" t="n">
        <v>0.128445798983745</v>
      </c>
      <c r="AK12" s="16" t="n">
        <v>0.125901288717162</v>
      </c>
      <c r="AL12" s="16" t="n">
        <v>0.148199131326819</v>
      </c>
      <c r="AM12" s="16" t="n">
        <v>0.0848462764689552</v>
      </c>
      <c r="AN12" s="16" t="n">
        <v>0.0326721619496936</v>
      </c>
      <c r="AO12" s="16" t="n">
        <v>0.47658255981641</v>
      </c>
      <c r="AP12" s="16" t="n">
        <v>0.00277738339247076</v>
      </c>
    </row>
    <row r="13">
      <c r="B13" s="17" t="s">
        <v>116</v>
      </c>
      <c r="C13" s="16" t="n">
        <v>0.173006184747015</v>
      </c>
      <c r="D13" s="16" t="n">
        <v>0.00349318303074564</v>
      </c>
      <c r="E13" s="16" t="n">
        <v>0.0494201216030292</v>
      </c>
      <c r="F13" s="16" t="n">
        <v>0.281906984046331</v>
      </c>
      <c r="G13" s="16"/>
      <c r="H13" s="16" t="n">
        <v>0.00580449349025523</v>
      </c>
      <c r="I13" s="16" t="n">
        <v>0.223470686187848</v>
      </c>
      <c r="J13" s="16"/>
      <c r="K13" s="16" t="n">
        <v>0.148467106654609</v>
      </c>
      <c r="L13" s="16"/>
      <c r="M13" s="16" t="n">
        <v>0.203402548567998</v>
      </c>
      <c r="N13" s="16" t="n">
        <v>0.0926417288568269</v>
      </c>
      <c r="O13" s="16" t="n">
        <v>0.0252856796688496</v>
      </c>
      <c r="P13" s="16" t="n">
        <v>0.034331551922433</v>
      </c>
      <c r="Q13" s="16"/>
      <c r="R13" s="16" t="n">
        <v>0.0511990457782787</v>
      </c>
      <c r="S13" s="16" t="n">
        <v>0</v>
      </c>
      <c r="T13" s="16" t="n">
        <v>0.19524638845729</v>
      </c>
      <c r="U13" s="16" t="n">
        <v>0.120284383919382</v>
      </c>
      <c r="V13" s="16" t="n">
        <v>0.262516378390265</v>
      </c>
      <c r="W13" s="16"/>
      <c r="X13" s="16" t="n">
        <v>0.286620989023147</v>
      </c>
      <c r="Y13" s="16" t="n">
        <v>0.104494425710605</v>
      </c>
      <c r="Z13" s="16" t="n">
        <v>0.28546295883516</v>
      </c>
      <c r="AA13" s="16" t="n">
        <v>0.000311739727728848</v>
      </c>
      <c r="AB13" s="16" t="n">
        <v>0.0284932726876232</v>
      </c>
      <c r="AC13" s="16" t="n">
        <v>0.0649804712929258</v>
      </c>
      <c r="AD13" s="16" t="n">
        <v>0.116410534730863</v>
      </c>
      <c r="AE13" s="16"/>
      <c r="AF13" s="16" t="n">
        <v>0.650479107566961</v>
      </c>
      <c r="AG13" s="16" t="n">
        <v>0.463002375200779</v>
      </c>
      <c r="AH13" s="16" t="n">
        <v>0.16347699774641</v>
      </c>
      <c r="AI13" s="16" t="n">
        <v>0.120358096357866</v>
      </c>
      <c r="AJ13" s="16" t="n">
        <v>0.142098310318041</v>
      </c>
      <c r="AK13" s="16" t="n">
        <v>0.339340311897857</v>
      </c>
      <c r="AL13" s="16" t="n">
        <v>0.178601583998126</v>
      </c>
      <c r="AM13" s="16" t="n">
        <v>0.0268364466185809</v>
      </c>
      <c r="AN13" s="16" t="n">
        <v>0.153851022644727</v>
      </c>
      <c r="AO13" s="16" t="n">
        <v>0</v>
      </c>
      <c r="AP13" s="16" t="n">
        <v>0.0678456749044016</v>
      </c>
    </row>
    <row r="14">
      <c r="B14" s="17" t="s">
        <v>81</v>
      </c>
      <c r="C14" s="16" t="n">
        <v>0.0328539174404526</v>
      </c>
      <c r="D14" s="16" t="n">
        <v>0.134501202119336</v>
      </c>
      <c r="E14" s="16" t="n">
        <v>0.0282172188877365</v>
      </c>
      <c r="F14" s="16" t="n">
        <v>0.00865903005605506</v>
      </c>
      <c r="G14" s="16"/>
      <c r="H14" s="16" t="n">
        <v>0.00230635081160659</v>
      </c>
      <c r="I14" s="16" t="n">
        <v>0.0431794471987656</v>
      </c>
      <c r="J14" s="16"/>
      <c r="K14" s="16" t="n">
        <v>0.0013360432185906</v>
      </c>
      <c r="L14" s="16"/>
      <c r="M14" s="16" t="n">
        <v>0.025690555400968</v>
      </c>
      <c r="N14" s="16" t="n">
        <v>0.0615046404680217</v>
      </c>
      <c r="O14" s="16" t="n">
        <v>0.0411220706320669</v>
      </c>
      <c r="P14" s="16" t="n">
        <v>0.050178203840455</v>
      </c>
      <c r="Q14" s="16"/>
      <c r="R14" s="16" t="n">
        <v>0</v>
      </c>
      <c r="S14" s="16" t="n">
        <v>0.0081609689486225</v>
      </c>
      <c r="T14" s="16" t="n">
        <v>0.0109840069326694</v>
      </c>
      <c r="U14" s="16" t="n">
        <v>0.0117874316766354</v>
      </c>
      <c r="V14" s="16" t="n">
        <v>0.0713816121265105</v>
      </c>
      <c r="W14" s="16"/>
      <c r="X14" s="16" t="n">
        <v>0</v>
      </c>
      <c r="Y14" s="16" t="n">
        <v>0</v>
      </c>
      <c r="Z14" s="16" t="n">
        <v>0</v>
      </c>
      <c r="AA14" s="16" t="n">
        <v>0.0137309892827688</v>
      </c>
      <c r="AB14" s="16" t="n">
        <v>0.0186839949538146</v>
      </c>
      <c r="AC14" s="16" t="n">
        <v>0.105130612183879</v>
      </c>
      <c r="AD14" s="16" t="n">
        <v>0.051972040210489</v>
      </c>
      <c r="AE14" s="16"/>
      <c r="AF14" s="16" t="n">
        <v>0</v>
      </c>
      <c r="AG14" s="16" t="n">
        <v>0.0112049110849357</v>
      </c>
      <c r="AH14" s="16" t="n">
        <v>0.00352033376764124</v>
      </c>
      <c r="AI14" s="16" t="n">
        <v>0.0436425147002474</v>
      </c>
      <c r="AJ14" s="16" t="n">
        <v>0</v>
      </c>
      <c r="AK14" s="16" t="n">
        <v>0.00026696113005134</v>
      </c>
      <c r="AL14" s="16" t="n">
        <v>0.0318676592866485</v>
      </c>
      <c r="AM14" s="16" t="n">
        <v>0.0151565281076515</v>
      </c>
      <c r="AN14" s="16" t="n">
        <v>0.00609908570394965</v>
      </c>
      <c r="AO14" s="16" t="n">
        <v>0</v>
      </c>
      <c r="AP14" s="16" t="n">
        <v>0</v>
      </c>
    </row>
    <row r="15">
      <c r="B15" s="17" t="s">
        <v>117</v>
      </c>
      <c r="C15" s="23" t="n">
        <v>0.508361337826209</v>
      </c>
      <c r="D15" s="23" t="n">
        <v>0.543866291950433</v>
      </c>
      <c r="E15" s="23" t="n">
        <v>0.563675400812167</v>
      </c>
      <c r="F15" s="23" t="n">
        <v>0.470189193046342</v>
      </c>
      <c r="G15" s="23"/>
      <c r="H15" s="23" t="n">
        <v>0.308899333337498</v>
      </c>
      <c r="I15" s="23" t="n">
        <v>0.469914113999026</v>
      </c>
      <c r="J15" s="23"/>
      <c r="K15" s="23" t="n">
        <v>0.59148399459802</v>
      </c>
      <c r="L15" s="23"/>
      <c r="M15" s="23" t="n">
        <v>0.487701250330929</v>
      </c>
      <c r="N15" s="23" t="n">
        <v>0.522050284115016</v>
      </c>
      <c r="O15" s="23" t="n">
        <v>0.702490324702022</v>
      </c>
      <c r="P15" s="23" t="n">
        <v>0.752092809407396</v>
      </c>
      <c r="Q15" s="23"/>
      <c r="R15" s="23" t="n">
        <v>0.419019002199845</v>
      </c>
      <c r="S15" s="23" t="n">
        <v>0.87296028607778</v>
      </c>
      <c r="T15" s="23" t="n">
        <v>0.573078190009386</v>
      </c>
      <c r="U15" s="23" t="n">
        <v>0.487674371523106</v>
      </c>
      <c r="V15" s="23" t="n">
        <v>0.314184732778993</v>
      </c>
      <c r="W15" s="23"/>
      <c r="X15" s="23" t="n">
        <v>0.397481533855601</v>
      </c>
      <c r="Y15" s="23" t="n">
        <v>0.762309906138489</v>
      </c>
      <c r="Z15" s="23" t="n">
        <v>0.456291931979811</v>
      </c>
      <c r="AA15" s="23" t="n">
        <v>0.553240544331987</v>
      </c>
      <c r="AB15" s="23" t="n">
        <v>0.584094790830031</v>
      </c>
      <c r="AC15" s="23" t="n">
        <v>0.359937699835399</v>
      </c>
      <c r="AD15" s="23" t="n">
        <v>0.748973968461268</v>
      </c>
      <c r="AE15" s="23"/>
      <c r="AF15" s="23" t="n">
        <v>0.272788302632798</v>
      </c>
      <c r="AG15" s="23" t="n">
        <v>0.410404017960317</v>
      </c>
      <c r="AH15" s="23" t="n">
        <v>0.55146948888546</v>
      </c>
      <c r="AI15" s="23" t="n">
        <v>0.650485019345543</v>
      </c>
      <c r="AJ15" s="23" t="n">
        <v>0.573716570680784</v>
      </c>
      <c r="AK15" s="23" t="n">
        <v>0.515180818771635</v>
      </c>
      <c r="AL15" s="23" t="n">
        <v>0.16811056657004</v>
      </c>
      <c r="AM15" s="23" t="n">
        <v>0.546266096645179</v>
      </c>
      <c r="AN15" s="23" t="n">
        <v>0.56113528604393</v>
      </c>
      <c r="AO15" s="23" t="n">
        <v>0.463212689749527</v>
      </c>
      <c r="AP15" s="23" t="n">
        <v>0.929376941703128</v>
      </c>
    </row>
    <row r="16">
      <c r="B16" s="17" t="s">
        <v>118</v>
      </c>
      <c r="C16" s="23" t="n">
        <v>0.30121696426098</v>
      </c>
      <c r="D16" s="23" t="n">
        <v>0.11122816598538</v>
      </c>
      <c r="E16" s="23" t="n">
        <v>0.189401090897471</v>
      </c>
      <c r="F16" s="23" t="n">
        <v>0.40933478336768</v>
      </c>
      <c r="G16" s="23"/>
      <c r="H16" s="23" t="n">
        <v>0.121839810460777</v>
      </c>
      <c r="I16" s="23" t="n">
        <v>0.363808501960656</v>
      </c>
      <c r="J16" s="23"/>
      <c r="K16" s="23" t="n">
        <v>0.171686321953969</v>
      </c>
      <c r="L16" s="23"/>
      <c r="M16" s="23" t="n">
        <v>0.337306903993273</v>
      </c>
      <c r="N16" s="23" t="n">
        <v>0.206006340014931</v>
      </c>
      <c r="O16" s="23" t="n">
        <v>0.138067937524501</v>
      </c>
      <c r="P16" s="23" t="n">
        <v>0.0764665333782571</v>
      </c>
      <c r="Q16" s="23"/>
      <c r="R16" s="23" t="n">
        <v>0.0511990457782787</v>
      </c>
      <c r="S16" s="23" t="n">
        <v>0.00529277577903487</v>
      </c>
      <c r="T16" s="23" t="n">
        <v>0.34222003422944</v>
      </c>
      <c r="U16" s="23" t="n">
        <v>0.161994232034545</v>
      </c>
      <c r="V16" s="23" t="n">
        <v>0.478160694154129</v>
      </c>
      <c r="W16" s="23"/>
      <c r="X16" s="23" t="n">
        <v>0.377733826285514</v>
      </c>
      <c r="Y16" s="23" t="n">
        <v>0.186878536227254</v>
      </c>
      <c r="Z16" s="23" t="n">
        <v>0.531834550795888</v>
      </c>
      <c r="AA16" s="23" t="n">
        <v>0.148842944157333</v>
      </c>
      <c r="AB16" s="23" t="n">
        <v>0.254644671157412</v>
      </c>
      <c r="AC16" s="23" t="n">
        <v>0.438185879522436</v>
      </c>
      <c r="AD16" s="23" t="n">
        <v>0.172334308216905</v>
      </c>
      <c r="AE16" s="23"/>
      <c r="AF16" s="23" t="n">
        <v>0.7231086021446</v>
      </c>
      <c r="AG16" s="23" t="n">
        <v>0.463002375200779</v>
      </c>
      <c r="AH16" s="23" t="n">
        <v>0.393464032724603</v>
      </c>
      <c r="AI16" s="23" t="n">
        <v>0.145840413112203</v>
      </c>
      <c r="AJ16" s="23" t="n">
        <v>0.270544109301786</v>
      </c>
      <c r="AK16" s="23" t="n">
        <v>0.465241600615019</v>
      </c>
      <c r="AL16" s="23" t="n">
        <v>0.326800715324946</v>
      </c>
      <c r="AM16" s="23" t="n">
        <v>0.111682723087536</v>
      </c>
      <c r="AN16" s="23" t="n">
        <v>0.186523184594421</v>
      </c>
      <c r="AO16" s="23" t="n">
        <v>0.47658255981641</v>
      </c>
      <c r="AP16" s="23" t="n">
        <v>0.0706230582968723</v>
      </c>
    </row>
    <row r="17">
      <c r="B17" s="17" t="s">
        <v>119</v>
      </c>
      <c r="C17" s="24" t="n">
        <v>0.207144373565229</v>
      </c>
      <c r="D17" s="24" t="n">
        <v>0.432638125965054</v>
      </c>
      <c r="E17" s="24" t="n">
        <v>0.374274309914696</v>
      </c>
      <c r="F17" s="24" t="n">
        <v>0.0608544096786622</v>
      </c>
      <c r="G17" s="24"/>
      <c r="H17" s="24" t="n">
        <v>0.187059522876721</v>
      </c>
      <c r="I17" s="24" t="n">
        <v>0.106105612038369</v>
      </c>
      <c r="J17" s="24"/>
      <c r="K17" s="24" t="n">
        <v>0.419797672644051</v>
      </c>
      <c r="L17" s="24"/>
      <c r="M17" s="24" t="n">
        <v>0.150394346337656</v>
      </c>
      <c r="N17" s="24" t="n">
        <v>0.316043944100085</v>
      </c>
      <c r="O17" s="24" t="n">
        <v>0.564422387177521</v>
      </c>
      <c r="P17" s="24" t="n">
        <v>0.675626276029139</v>
      </c>
      <c r="Q17" s="24"/>
      <c r="R17" s="24" t="n">
        <v>0.367819956421566</v>
      </c>
      <c r="S17" s="24" t="n">
        <v>0.867667510298745</v>
      </c>
      <c r="T17" s="24" t="n">
        <v>0.230858155779946</v>
      </c>
      <c r="U17" s="24" t="n">
        <v>0.325680139488561</v>
      </c>
      <c r="V17" s="24" t="n">
        <v>-0.163975961375136</v>
      </c>
      <c r="W17" s="24"/>
      <c r="X17" s="24" t="n">
        <v>0.0197477075700868</v>
      </c>
      <c r="Y17" s="24" t="n">
        <v>0.575431369911235</v>
      </c>
      <c r="Z17" s="24" t="n">
        <v>-0.0755426188160779</v>
      </c>
      <c r="AA17" s="24" t="n">
        <v>0.404397600174654</v>
      </c>
      <c r="AB17" s="24" t="n">
        <v>0.329450119672619</v>
      </c>
      <c r="AC17" s="24" t="n">
        <v>-0.0782481796870371</v>
      </c>
      <c r="AD17" s="24" t="n">
        <v>0.576639660244363</v>
      </c>
      <c r="AE17" s="24"/>
      <c r="AF17" s="24" t="n">
        <v>-0.450320299511802</v>
      </c>
      <c r="AG17" s="24" t="n">
        <v>-0.0525983572404624</v>
      </c>
      <c r="AH17" s="24" t="n">
        <v>0.158005456160856</v>
      </c>
      <c r="AI17" s="24" t="n">
        <v>0.50464460623334</v>
      </c>
      <c r="AJ17" s="24" t="n">
        <v>0.303172461378998</v>
      </c>
      <c r="AK17" s="24" t="n">
        <v>0.0499392181566154</v>
      </c>
      <c r="AL17" s="24" t="n">
        <v>-0.158690148754906</v>
      </c>
      <c r="AM17" s="24" t="n">
        <v>0.434583373557643</v>
      </c>
      <c r="AN17" s="24" t="n">
        <v>0.374612101449509</v>
      </c>
      <c r="AO17" s="24" t="n">
        <v>-0.0133698700668833</v>
      </c>
      <c r="AP17" s="24" t="n">
        <v>0.858753883406255</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cols>
    <col min="4" max="4" width="100.71" hidden="0" customWidth="1"/>
    <col min="5" max="5" width="20.71" hidden="0" customWidth="1"/>
  </cols>
  <sheetData>
    <row r="2" ht="40" customHeight="1">
      <c r="D2" s="1" t="s">
        <v>11</v>
      </c>
    </row>
    <row r="6">
      <c r="D6" s="9" t="str">
        <f>=HYPERLINK("#'Full Results'!A1", "Full Results")</f>
      </c>
    </row>
    <row r="8">
      <c r="D8" s="7" t="s">
        <v>12</v>
      </c>
      <c r="E8" s="7" t="s">
        <v>13</v>
      </c>
      <c r="F8" s="7" t="s">
        <v>14</v>
      </c>
    </row>
    <row r="9">
      <c r="C9" t="n">
        <v>1</v>
      </c>
      <c r="D9" s="9" t="str">
        <f>=HYPERLINK("#'Table 1'!A1", "Grid Summary: Where are your customers located?")</f>
      </c>
      <c r="E9" s="8"/>
      <c r="F9" t="s">
        <v>70</v>
      </c>
    </row>
    <row r="10">
      <c r="C10" t="n">
        <v>2</v>
      </c>
      <c r="D10" s="9" t="str">
        <f>=HYPERLINK("#'Table 2'!A1", "Where are your customers located?: Within your country")</f>
      </c>
      <c r="E10" s="20" t="str">
        <f>=HYPERLINK("#'Full Results'!A11", "11")</f>
      </c>
      <c r="F10" t="s">
        <v>70</v>
      </c>
    </row>
    <row r="11">
      <c r="C11" t="n">
        <v>3</v>
      </c>
      <c r="D11" s="9" t="str">
        <f>=HYPERLINK("#'Table 3'!A1", "Where are your customers located?: Within the EU / rest of the EU")</f>
      </c>
      <c r="E11" s="20" t="str">
        <f>=HYPERLINK("#'Full Results'!A20", "20")</f>
      </c>
      <c r="F11" t="s">
        <v>70</v>
      </c>
    </row>
    <row r="12">
      <c r="C12" t="n">
        <v>4</v>
      </c>
      <c r="D12" s="9" t="str">
        <f>=HYPERLINK("#'Table 4'!A1", "Where are your customers located?: Outside the EU")</f>
      </c>
      <c r="E12" s="20" t="str">
        <f>=HYPERLINK("#'Full Results'!A29", "29")</f>
      </c>
      <c r="F12" t="s">
        <v>70</v>
      </c>
    </row>
    <row r="13">
      <c r="C13" t="n">
        <v>5</v>
      </c>
      <c r="D13" s="9" t="str">
        <f>=HYPERLINK("#'Table 5'!A1", "Which, if any, of the following channels do you use to sell to customers or clients?Please select all that apply")</f>
      </c>
      <c r="E13" s="20" t="str">
        <f>=HYPERLINK("#'Full Results'!A38", "38")</f>
      </c>
      <c r="F13" t="s">
        <v>70</v>
      </c>
    </row>
    <row r="14">
      <c r="C14" t="n">
        <v>6</v>
      </c>
      <c r="D14" s="9" t="str">
        <f>=HYPERLINK("#'Table 6'!A1", " When did your business first start selling online?")</f>
      </c>
      <c r="E14" s="20" t="str">
        <f>=HYPERLINK("#'Full Results'!A50", "50")</f>
      </c>
      <c r="F14" t="s">
        <v>90</v>
      </c>
    </row>
    <row r="15">
      <c r="C15" t="n">
        <v>7</v>
      </c>
      <c r="D15" s="9" t="str">
        <f>=HYPERLINK("#'Table 7'!A1", "Which of the following forms of paid online advertising does your business use?Please select all that apply.")</f>
      </c>
      <c r="E15" s="20" t="str">
        <f>=HYPERLINK("#'Full Results'!A58", "58")</f>
      </c>
      <c r="F15" t="s">
        <v>70</v>
      </c>
    </row>
    <row r="16">
      <c r="C16" t="n">
        <v>8</v>
      </c>
      <c r="D16" s="9" t="str">
        <f>=HYPERLINK("#'Table 8'!A1", "Grid Summary: How important would you say each of the following are as ways customers/clients find your business? Would you say…. ")</f>
      </c>
      <c r="E16" s="8"/>
      <c r="F16" t="s">
        <v>70</v>
      </c>
    </row>
    <row r="17">
      <c r="C17" t="n">
        <v>9</v>
      </c>
      <c r="D17" s="9" t="str">
        <f>=HYPERLINK("#'Table 9'!A1", "How important would you say each of the following are as ways customers/clients find your business? Would you say…. : Word of mouth")</f>
      </c>
      <c r="E17" s="20" t="str">
        <f>=HYPERLINK("#'Full Results'!A70", "70")</f>
      </c>
      <c r="F17" t="s">
        <v>70</v>
      </c>
    </row>
    <row r="18">
      <c r="C18" t="n">
        <v>10</v>
      </c>
      <c r="D18" s="9" t="str">
        <f>=HYPERLINK("#'Table 10'!A1", "How important would you say each of the following are as ways customers/clients find your business? Would you say…. : Physical location")</f>
      </c>
      <c r="E18" s="20" t="str">
        <f>=HYPERLINK("#'Full Results'!A82", "82")</f>
      </c>
      <c r="F18" t="s">
        <v>70</v>
      </c>
    </row>
    <row r="19">
      <c r="C19" t="n">
        <v>11</v>
      </c>
      <c r="D19" s="9" t="str">
        <f>=HYPERLINK("#'Table 11'!A1", "How important would you say each of the following are as ways customers/clients find your business? Would you say…. : Local advertising")</f>
      </c>
      <c r="E19" s="20" t="str">
        <f>=HYPERLINK("#'Full Results'!A94", "94")</f>
      </c>
      <c r="F19" t="s">
        <v>70</v>
      </c>
    </row>
    <row r="20">
      <c r="C20" t="n">
        <v>12</v>
      </c>
      <c r="D20" s="9" t="str">
        <f>=HYPERLINK("#'Table 12'!A1", "How important would you say each of the following are as ways customers/clients find your business? Would you say…. : Online search engines")</f>
      </c>
      <c r="E20" s="20" t="str">
        <f>=HYPERLINK("#'Full Results'!A106", "106")</f>
      </c>
      <c r="F20" t="s">
        <v>70</v>
      </c>
    </row>
    <row r="21">
      <c r="C21" t="n">
        <v>13</v>
      </c>
      <c r="D21" s="9" t="str">
        <f>=HYPERLINK("#'Table 13'!A1", "How important would you say each of the following are as ways customers/clients find your business? Would you say…. : Online maps")</f>
      </c>
      <c r="E21" s="20" t="str">
        <f>=HYPERLINK("#'Full Results'!A118", "118")</f>
      </c>
      <c r="F21" t="s">
        <v>70</v>
      </c>
    </row>
    <row r="22">
      <c r="C22" t="n">
        <v>14</v>
      </c>
      <c r="D22" s="9" t="str">
        <f>=HYPERLINK("#'Table 14'!A1", "How important would you say each of the following are as ways customers/clients find your business? Would you say…. : Paid search advertising")</f>
      </c>
      <c r="E22" s="20" t="str">
        <f>=HYPERLINK("#'Full Results'!A130", "130")</f>
      </c>
      <c r="F22" t="s">
        <v>70</v>
      </c>
    </row>
    <row r="23">
      <c r="C23" t="n">
        <v>15</v>
      </c>
      <c r="D23" s="9" t="str">
        <f>=HYPERLINK("#'Table 15'!A1", "How important would you say each of the following are as ways customers/clients find your business? Would you say…. : Through a dedicated app")</f>
      </c>
      <c r="E23" s="20" t="str">
        <f>=HYPERLINK("#'Full Results'!A142", "142")</f>
      </c>
      <c r="F23" t="s">
        <v>70</v>
      </c>
    </row>
    <row r="24">
      <c r="C24" t="n">
        <v>16</v>
      </c>
      <c r="D24" s="9" t="str">
        <f>=HYPERLINK("#'Table 16'!A1", "How important would you say each of the following are as ways customers/clients find your business? Would you say…. : Social network advertising")</f>
      </c>
      <c r="E24" s="20" t="str">
        <f>=HYPERLINK("#'Full Results'!A154", "154")</f>
      </c>
      <c r="F24" t="s">
        <v>70</v>
      </c>
    </row>
    <row r="25">
      <c r="C25" t="n">
        <v>17</v>
      </c>
      <c r="D25" s="9" t="str">
        <f>=HYPERLINK("#'Table 17'!A1", "How important would you say each of the following are as ways customers/clients find your business? Would you say…. : Other online advertising")</f>
      </c>
      <c r="E25" s="20" t="str">
        <f>=HYPERLINK("#'Full Results'!A166", "166")</f>
      </c>
      <c r="F25" t="s">
        <v>70</v>
      </c>
    </row>
    <row r="26">
      <c r="C26" t="n">
        <v>18</v>
      </c>
      <c r="D26" s="9" t="str">
        <f>=HYPERLINK("#'Table 18'!A1", "How important would you say each of the following are as ways customers/clients find your business? Would you say…. : Print advertising")</f>
      </c>
      <c r="E26" s="20" t="str">
        <f>=HYPERLINK("#'Full Results'!A178", "178")</f>
      </c>
      <c r="F26" t="s">
        <v>70</v>
      </c>
    </row>
    <row r="27">
      <c r="C27" t="n">
        <v>19</v>
      </c>
      <c r="D27" s="9" t="str">
        <f>=HYPERLINK("#'Table 19'!A1", "How important would you say each of the following are as ways customers/clients find your business? Would you say…. : Television advertising")</f>
      </c>
      <c r="E27" s="20" t="str">
        <f>=HYPERLINK("#'Full Results'!A190", "190")</f>
      </c>
      <c r="F27" t="s">
        <v>70</v>
      </c>
    </row>
    <row r="28">
      <c r="C28" t="n">
        <v>20</v>
      </c>
      <c r="D28" s="9" t="str">
        <f>=HYPERLINK("#'Table 20'!A1", "How important would you say each of the following are as ways customers/clients find your business? Would you say…. : E-mail advertising")</f>
      </c>
      <c r="E28" s="20" t="str">
        <f>=HYPERLINK("#'Full Results'!A202", "202")</f>
      </c>
      <c r="F28" t="s">
        <v>70</v>
      </c>
    </row>
    <row r="29">
      <c r="C29" t="n">
        <v>21</v>
      </c>
      <c r="D29" s="9" t="str">
        <f>=HYPERLINK("#'Table 21'!A1", " What proportion of your total customers would you estimate come through online search and/or paid search advertising?")</f>
      </c>
      <c r="E29" s="20" t="str">
        <f>=HYPERLINK("#'Full Results'!A214", "214")</f>
      </c>
      <c r="F29" t="s">
        <v>70</v>
      </c>
    </row>
    <row r="30">
      <c r="C30" t="n">
        <v>22</v>
      </c>
      <c r="D30" s="9" t="str">
        <f>=HYPERLINK("#'Table 22'!A1", "Which, if any, of the following are the most effective ways your business connects with customers? Please select all that apply.")</f>
      </c>
      <c r="E30" s="20" t="str">
        <f>=HYPERLINK("#'Full Results'!A230", "230")</f>
      </c>
      <c r="F30" t="s">
        <v>70</v>
      </c>
    </row>
    <row r="31">
      <c r="C31" t="n">
        <v>23</v>
      </c>
      <c r="D31" s="9" t="str">
        <f>=HYPERLINK("#'Table 23'!A1", "Grid Summary: As far as you are aware, does your business use any of the following Google products? ")</f>
      </c>
      <c r="E31" s="8"/>
      <c r="F31" t="s">
        <v>70</v>
      </c>
    </row>
    <row r="32">
      <c r="C32" t="n">
        <v>24</v>
      </c>
      <c r="D32" s="9" t="str">
        <f>=HYPERLINK("#'Table 24'!A1", "As far as you are aware, does your business use any of the following Google products? : Chrome web browser")</f>
      </c>
      <c r="E32" s="20" t="str">
        <f>=HYPERLINK("#'Full Results'!A252", "252")</f>
      </c>
      <c r="F32" t="s">
        <v>70</v>
      </c>
    </row>
    <row r="33">
      <c r="C33" t="n">
        <v>25</v>
      </c>
      <c r="D33" s="9" t="str">
        <f>=HYPERLINK("#'Table 25'!A1", "As far as you are aware, does your business use any of the following Google products? : Gmail")</f>
      </c>
      <c r="E33" s="20" t="str">
        <f>=HYPERLINK("#'Full Results'!A258", "258")</f>
      </c>
      <c r="F33" t="s">
        <v>70</v>
      </c>
    </row>
    <row r="34">
      <c r="C34" t="n">
        <v>26</v>
      </c>
      <c r="D34" s="9" t="str">
        <f>=HYPERLINK("#'Table 26'!A1", "As far as you are aware, does your business use any of the following Google products? : Android")</f>
      </c>
      <c r="E34" s="20" t="str">
        <f>=HYPERLINK("#'Full Results'!A264", "264")</f>
      </c>
      <c r="F34" t="s">
        <v>70</v>
      </c>
    </row>
    <row r="35">
      <c r="C35" t="n">
        <v>27</v>
      </c>
      <c r="D35" s="9" t="str">
        <f>=HYPERLINK("#'Table 27'!A1", "As far as you are aware, does your business use any of the following Google products? : Google Search")</f>
      </c>
      <c r="E35" s="20" t="str">
        <f>=HYPERLINK("#'Full Results'!A270", "270")</f>
      </c>
      <c r="F35" t="s">
        <v>70</v>
      </c>
    </row>
    <row r="36">
      <c r="C36" t="n">
        <v>28</v>
      </c>
      <c r="D36" s="9" t="str">
        <f>=HYPERLINK("#'Table 28'!A1", "As far as you are aware, does your business use any of the following Google products? : Google Workspace (e.g. Google Docs, GMail)")</f>
      </c>
      <c r="E36" s="20" t="str">
        <f>=HYPERLINK("#'Full Results'!A276", "276")</f>
      </c>
      <c r="F36" t="s">
        <v>70</v>
      </c>
    </row>
    <row r="37">
      <c r="C37" t="n">
        <v>29</v>
      </c>
      <c r="D37" s="9" t="str">
        <f>=HYPERLINK("#'Table 29'!A1", "As far as you are aware, does your business use any of the following Google products? : Google Maps")</f>
      </c>
      <c r="E37" s="20" t="str">
        <f>=HYPERLINK("#'Full Results'!A282", "282")</f>
      </c>
      <c r="F37" t="s">
        <v>70</v>
      </c>
    </row>
    <row r="38">
      <c r="C38" t="n">
        <v>30</v>
      </c>
      <c r="D38" s="9" t="str">
        <f>=HYPERLINK("#'Table 30'!A1", "As far as you are aware, does your business use any of the following Google products? : Google Business Profile / Google My Business")</f>
      </c>
      <c r="E38" s="20" t="str">
        <f>=HYPERLINK("#'Full Results'!A288", "288")</f>
      </c>
      <c r="F38" t="s">
        <v>70</v>
      </c>
    </row>
    <row r="39">
      <c r="C39" t="n">
        <v>31</v>
      </c>
      <c r="D39" s="9" t="str">
        <f>=HYPERLINK("#'Table 31'!A1", "As far as you are aware, does your business use any of the following Google products? : Google Cloud (e.g. Cloud Storage, App Engine)")</f>
      </c>
      <c r="E39" s="20" t="str">
        <f>=HYPERLINK("#'Full Results'!A294", "294")</f>
      </c>
      <c r="F39" t="s">
        <v>70</v>
      </c>
    </row>
    <row r="40">
      <c r="C40" t="n">
        <v>32</v>
      </c>
      <c r="D40" s="9" t="str">
        <f>=HYPERLINK("#'Table 32'!A1", "As far as you are aware, does your business use any of the following Google products? : YouTube")</f>
      </c>
      <c r="E40" s="20" t="str">
        <f>=HYPERLINK("#'Full Results'!A300", "300")</f>
      </c>
      <c r="F40" t="s">
        <v>70</v>
      </c>
    </row>
    <row r="41">
      <c r="C41" t="n">
        <v>33</v>
      </c>
      <c r="D41" s="9" t="str">
        <f>=HYPERLINK("#'Table 33'!A1", "As far as you are aware, does your business use any of the following Google products? : Google Ads")</f>
      </c>
      <c r="E41" s="20" t="str">
        <f>=HYPERLINK("#'Full Results'!A306", "306")</f>
      </c>
      <c r="F41" t="s">
        <v>70</v>
      </c>
    </row>
    <row r="42">
      <c r="C42" t="n">
        <v>34</v>
      </c>
      <c r="D42" s="9" t="str">
        <f>=HYPERLINK("#'Table 34'!A1", "As far as you are aware, does your business use any of the following Google products? : YouTube Ads")</f>
      </c>
      <c r="E42" s="20" t="str">
        <f>=HYPERLINK("#'Full Results'!A312", "312")</f>
      </c>
      <c r="F42" t="s">
        <v>70</v>
      </c>
    </row>
    <row r="43">
      <c r="C43" t="n">
        <v>35</v>
      </c>
      <c r="D43" s="9" t="str">
        <f>=HYPERLINK("#'Table 35'!A1", "As far as you are aware, does your business use any of the following Google products? : AdSense")</f>
      </c>
      <c r="E43" s="20" t="str">
        <f>=HYPERLINK("#'Full Results'!A318", "318")</f>
      </c>
      <c r="F43" t="s">
        <v>70</v>
      </c>
    </row>
    <row r="44">
      <c r="C44" t="n">
        <v>36</v>
      </c>
      <c r="D44" s="9" t="str">
        <f>=HYPERLINK("#'Table 36'!A1", "As far as you are aware, does your business use any of the following Google products? : Google Way")</f>
      </c>
      <c r="E44" s="20" t="str">
        <f>=HYPERLINK("#'Full Results'!A324", "324")</f>
      </c>
      <c r="F44" t="s">
        <v>70</v>
      </c>
    </row>
    <row r="45">
      <c r="C45" t="n">
        <v>37</v>
      </c>
      <c r="D45" s="9" t="str">
        <f>=HYPERLINK("#'Table 37'!A1", "Grid Summary: To what extent do you agree or disagree with the following?")</f>
      </c>
      <c r="E45" s="8"/>
      <c r="F45" t="s">
        <v>70</v>
      </c>
    </row>
    <row r="46">
      <c r="C46" t="n">
        <v>38</v>
      </c>
      <c r="D46" s="9" t="str">
        <f>=HYPERLINK("#'Table 38'!A1", "To what extent do you agree or disagree with the following?: Paid search advertising is one of the most important ways we reach new customers")</f>
      </c>
      <c r="E46" s="20" t="str">
        <f>=HYPERLINK("#'Full Results'!A330", "330")</f>
      </c>
      <c r="F46" t="s">
        <v>70</v>
      </c>
    </row>
    <row r="47">
      <c r="C47" t="n">
        <v>39</v>
      </c>
      <c r="D47" s="9" t="str">
        <f>=HYPERLINK("#'Table 39'!A1", "To what extent do you agree or disagree with the following?: The costs of starting a business have reduced substantially or dramatically because of internet tools such as Google Search, Gmail, Google Docs, Google Workspace, or Google Business Pro...")</f>
      </c>
      <c r="E47" s="20" t="str">
        <f>=HYPERLINK("#'Full Results'!A342", "342")</f>
      </c>
      <c r="F47" t="s">
        <v>70</v>
      </c>
    </row>
    <row r="48">
      <c r="C48" t="n">
        <v>40</v>
      </c>
      <c r="D48" s="9" t="str">
        <f>=HYPERLINK("#'Table 40'!A1", "To what extent do you agree or disagree with the following?: Google’s tools and services have helped accelerate the growth of my business")</f>
      </c>
      <c r="E48" s="20" t="str">
        <f>=HYPERLINK("#'Full Results'!A354", "354")</f>
      </c>
      <c r="F48" t="s">
        <v>70</v>
      </c>
    </row>
    <row r="49">
      <c r="C49" t="n">
        <v>41</v>
      </c>
      <c r="D49" s="9" t="str">
        <f>=HYPERLINK("#'Table 41'!A1", "To what extent do you agree or disagree with the following?: Google’s tools and services have made it easier for me to sell to international customers")</f>
      </c>
      <c r="E49" s="20" t="str">
        <f>=HYPERLINK("#'Full Results'!A366", "366")</f>
      </c>
      <c r="F49" t="s">
        <v>70</v>
      </c>
    </row>
    <row r="50">
      <c r="C50" t="n">
        <v>42</v>
      </c>
      <c r="D50" s="9" t="str">
        <f>=HYPERLINK("#'Table 42'!A1", " There has recently been some discussion in the news about “Artificial Intelligence” or “AI”. This is where computers are used to carry out tasks which would normally need a human to do them. How much would you say you know about “AI”?")</f>
      </c>
      <c r="E50" s="20" t="str">
        <f>=HYPERLINK("#'Full Results'!A378", "378")</f>
      </c>
      <c r="F50" t="s">
        <v>70</v>
      </c>
    </row>
    <row r="51">
      <c r="C51" t="n">
        <v>43</v>
      </c>
      <c r="D51" s="9" t="str">
        <f>=HYPERLINK("#'Table 43'!A1", " In general, how likely do you think it is that your business will explore AI tools more in the next year?")</f>
      </c>
      <c r="E51" s="20" t="str">
        <f>=HYPERLINK("#'Full Results'!A386", "386")</f>
      </c>
      <c r="F51" t="s">
        <v>70</v>
      </c>
    </row>
    <row r="52">
      <c r="C52" t="n">
        <v>44</v>
      </c>
      <c r="D52" s="9" t="str">
        <f>=HYPERLINK("#'Table 44'!A1", "Does your business currently use any AI technology to do the following?Please select all that apply")</f>
      </c>
      <c r="E52" s="20" t="str">
        <f>=HYPERLINK("#'Full Results'!A398", "398")</f>
      </c>
      <c r="F52" t="s">
        <v>70</v>
      </c>
    </row>
    <row r="53">
      <c r="C53" t="n">
        <v>45</v>
      </c>
      <c r="D53" s="9" t="str">
        <f>=HYPERLINK("#'Table 45'!A1", " In the future, does your business plan to invest in AI tools which take over tasks currently performed by humans?")</f>
      </c>
      <c r="E53" s="20" t="str">
        <f>=HYPERLINK("#'Full Results'!A411", "411")</f>
      </c>
      <c r="F53" t="s">
        <v>70</v>
      </c>
    </row>
    <row r="54">
      <c r="C54" t="n">
        <v>46</v>
      </c>
      <c r="D54" s="9" t="str">
        <f>=HYPERLINK("#'Table 46'!A1", "Grid Summary: You said you will invest in AI tools which take over tasks currently performed by humans in the next five years. How likely or unlikely is your business to do the following as a result of this?")</f>
      </c>
      <c r="E54" s="8"/>
      <c r="F54" t="s">
        <v>248</v>
      </c>
    </row>
    <row r="55">
      <c r="C55" t="n">
        <v>47</v>
      </c>
      <c r="D55" s="9" t="str">
        <f>=HYPERLINK("#'Table 47'!A1", "You said you will invest in AI tools which take over tasks currently performed by humans in the next five years. How likely or unlikely is your business to do the following as a result of this?: Reallocate employees freed-up time to other, more v...")</f>
      </c>
      <c r="E55" s="20" t="str">
        <f>=HYPERLINK("#'Full Results'!A420", "420")</f>
      </c>
      <c r="F55" t="s">
        <v>248</v>
      </c>
    </row>
    <row r="56">
      <c r="C56" t="n">
        <v>48</v>
      </c>
      <c r="D56" s="9" t="str">
        <f>=HYPERLINK("#'Table 48'!A1", "You said you will invest in AI tools which take over tasks currently performed by humans in the next five years. How likely or unlikely is your business to do the following as a result of this?: Reduce employee pay")</f>
      </c>
      <c r="E56" s="20" t="str">
        <f>=HYPERLINK("#'Full Results'!A432", "432")</f>
      </c>
      <c r="F56" t="s">
        <v>248</v>
      </c>
    </row>
    <row r="57">
      <c r="C57" t="n">
        <v>49</v>
      </c>
      <c r="D57" s="9" t="str">
        <f>=HYPERLINK("#'Table 49'!A1", "You said you will invest in AI tools which take over tasks currently performed by humans in the next five years. How likely or unlikely is your business to do the following as a result of this?: Increase employee pay")</f>
      </c>
      <c r="E57" s="20" t="str">
        <f>=HYPERLINK("#'Full Results'!A444", "444")</f>
      </c>
      <c r="F57" t="s">
        <v>248</v>
      </c>
    </row>
    <row r="58">
      <c r="C58" t="n">
        <v>50</v>
      </c>
      <c r="D58" s="9" t="str">
        <f>=HYPERLINK("#'Table 50'!A1", "You said you will invest in AI tools which take over tasks currently performed by humans in the next five years. How likely or unlikely is your business to do the following as a result of this?: Reduce the number of hours you expect employees to ...")</f>
      </c>
      <c r="E58" s="20" t="str">
        <f>=HYPERLINK("#'Full Results'!A456", "456")</f>
      </c>
      <c r="F58" t="s">
        <v>248</v>
      </c>
    </row>
    <row r="59">
      <c r="C59" t="n">
        <v>51</v>
      </c>
      <c r="D59" s="9" t="str">
        <f>=HYPERLINK("#'Table 51'!A1", "You said you will invest in AI tools which take over tasks currently performed by humans in the next five years. How likely or unlikely is your business to do the following as a result of this?: Reduce the size of your workforce")</f>
      </c>
      <c r="E59" s="20" t="str">
        <f>=HYPERLINK("#'Full Results'!A468", "468")</f>
      </c>
      <c r="F59" t="s">
        <v>248</v>
      </c>
    </row>
    <row r="60">
      <c r="C60" t="n">
        <v>52</v>
      </c>
      <c r="D60" s="9" t="str">
        <f>=HYPERLINK("#'Table 52'!A1", "You said you will invest in AI tools which take over tasks currently performed by humans in the next five years. How likely or unlikely is your business to do the following as a result of this?: Reskill existing employees")</f>
      </c>
      <c r="E60" s="20" t="str">
        <f>=HYPERLINK("#'Full Results'!A480", "480")</f>
      </c>
      <c r="F60" t="s">
        <v>248</v>
      </c>
    </row>
    <row r="61">
      <c r="C61" t="n">
        <v>53</v>
      </c>
      <c r="D61" s="9" t="str">
        <f>=HYPERLINK("#'Table 53'!A1", "You said you will invest in AI tools which take over tasks currently performed by humans in the next five years. How likely or unlikely is your business to do the following as a result of this?: Hire new people to support deployment of AI technology")</f>
      </c>
      <c r="E61" s="20" t="str">
        <f>=HYPERLINK("#'Full Results'!A492", "492")</f>
      </c>
      <c r="F61" t="s">
        <v>248</v>
      </c>
    </row>
    <row r="62">
      <c r="C62" t="n">
        <v>54</v>
      </c>
      <c r="D62" s="9" t="str">
        <f>=HYPERLINK("#'Table 54'!A1", " In the last year, AI tools that are used to generate text, images, or video (“generative AI”) have become much more prominent. Examples of text based generative AI tools include Bard, ChatGPT, and Bing Chat, while image tools include Dall-E, Sta...")</f>
      </c>
      <c r="E62" s="20" t="str">
        <f>=HYPERLINK("#'Full Results'!A504", "504")</f>
      </c>
      <c r="F62" t="s">
        <v>70</v>
      </c>
    </row>
    <row r="63">
      <c r="C63" t="n">
        <v>55</v>
      </c>
      <c r="D63" s="9" t="str">
        <f>=HYPERLINK("#'Table 55'!A1", " Generative AI refers specifically to AI tools that generate new, realistic content (e.g. images, text, or video). This includes tools such as Chat GPT or Bard. How likely do you think it is that generative AI will significantly improve the produ...")</f>
      </c>
      <c r="E63" s="20" t="str">
        <f>=HYPERLINK("#'Full Results'!A513", "513")</f>
      </c>
      <c r="F63" t="s">
        <v>70</v>
      </c>
    </row>
    <row r="64">
      <c r="C64" t="n">
        <v>56</v>
      </c>
      <c r="D64" s="9" t="str">
        <f>=HYPERLINK("#'Table 56'!A1", "Does your business currently use any generative AI tools to do any of the following?Please select all that apply")</f>
      </c>
      <c r="E64" s="20" t="str">
        <f>=HYPERLINK("#'Full Results'!A525", "525")</f>
      </c>
      <c r="F64" t="s">
        <v>70</v>
      </c>
    </row>
    <row r="65">
      <c r="C65" t="n">
        <v>57</v>
      </c>
      <c r="D65" s="9" t="str">
        <f>=HYPERLINK("#'Table 57'!A1", "And which of the same list of tasks do you expect to use generative AI technology to do in the next five years?Please select all that apply")</f>
      </c>
      <c r="E65" s="20" t="str">
        <f>=HYPERLINK("#'Full Results'!A536", "536")</f>
      </c>
      <c r="F65" t="s">
        <v>70</v>
      </c>
    </row>
    <row r="66">
      <c r="C66" t="n">
        <v>58</v>
      </c>
      <c r="D66" s="9" t="str">
        <f>=HYPERLINK("#'Table 58'!A1", " Generative AI refers specifically to AI tools that generate new, realistic content (e.g. images, text, or video). This includes tools such as Chat GPT or Bard. Do you think day-to-day tasks for workers at your business would be made easier or mo...")</f>
      </c>
      <c r="E66" s="20" t="str">
        <f>=HYPERLINK("#'Full Results'!A547", "547")</f>
      </c>
      <c r="F66" t="s">
        <v>70</v>
      </c>
    </row>
    <row r="67">
      <c r="C67" t="n">
        <v>59</v>
      </c>
      <c r="D67" s="9" t="str">
        <f>=HYPERLINK("#'Table 59'!A1", " And do you think day-to-day tasks for workers at your business would be made easier or more difficult if generative AI tools were integrated into Google Workspace (eg to help draft documents and presentations, or more easily analyse data in spre...")</f>
      </c>
      <c r="E67" s="20" t="str">
        <f>=HYPERLINK("#'Full Results'!A557", "557")</f>
      </c>
      <c r="F67" t="s">
        <v>70</v>
      </c>
    </row>
    <row r="68">
      <c r="C68" t="n">
        <v>60</v>
      </c>
      <c r="D68" s="9" t="str">
        <f>=HYPERLINK("#'Table 60'!A1", " Overall, how familiar are you with Google’s work with AI?")</f>
      </c>
      <c r="E68" s="20" t="str">
        <f>=HYPERLINK("#'Full Results'!A567", "567")</f>
      </c>
      <c r="F68" t="s">
        <v>70</v>
      </c>
    </row>
    <row r="69">
      <c r="C69" t="n">
        <v>61</v>
      </c>
      <c r="D69" s="9" t="str">
        <f>=HYPERLINK("#'Table 61'!A1", "Grid Summary: As far as you are aware, in your opinion are the following phrases good or bad descriptions of Google’s work with AI?")</f>
      </c>
      <c r="E69" s="8"/>
      <c r="F69" t="s">
        <v>70</v>
      </c>
    </row>
    <row r="70">
      <c r="C70" t="n">
        <v>62</v>
      </c>
      <c r="D70" s="9" t="str">
        <f>=HYPERLINK("#'Table 62'!A1", "As far as you are aware, in your opinion are the following phrases good or bad descriptions of Google’s work with AI?: World leader")</f>
      </c>
      <c r="E70" s="20" t="str">
        <f>=HYPERLINK("#'Full Results'!A576", "576")</f>
      </c>
      <c r="F70" t="s">
        <v>70</v>
      </c>
    </row>
    <row r="71">
      <c r="C71" t="n">
        <v>63</v>
      </c>
      <c r="D71" s="9" t="str">
        <f>=HYPERLINK("#'Table 63'!A1", "As far as you are aware, in your opinion are the following phrases good or bad descriptions of Google’s work with AI?: Responsible approach")</f>
      </c>
      <c r="E71" s="20" t="str">
        <f>=HYPERLINK("#'Full Results'!A585", "585")</f>
      </c>
      <c r="F71" t="s">
        <v>70</v>
      </c>
    </row>
    <row r="72">
      <c r="C72" t="n">
        <v>64</v>
      </c>
      <c r="D72" s="9" t="str">
        <f>=HYPERLINK("#'Table 64'!A1", "As far as you are aware, in your opinion are the following phrases good or bad descriptions of Google’s work with AI?: Bold approach")</f>
      </c>
      <c r="E72" s="20" t="str">
        <f>=HYPERLINK("#'Full Results'!A594", "594")</f>
      </c>
      <c r="F72" t="s">
        <v>70</v>
      </c>
    </row>
    <row r="73">
      <c r="C73" t="n">
        <v>65</v>
      </c>
      <c r="D73" s="9" t="str">
        <f>=HYPERLINK("#'Table 65'!A1", "As far as you are aware, in your opinion are the following phrases good or bad descriptions of Google’s work with AI?: Safe approach")</f>
      </c>
      <c r="E73" s="20" t="str">
        <f>=HYPERLINK("#'Full Results'!A603", "603")</f>
      </c>
      <c r="F73" t="s">
        <v>70</v>
      </c>
    </row>
    <row r="74">
      <c r="C74" t="n">
        <v>66</v>
      </c>
      <c r="D74" s="9" t="str">
        <f>=HYPERLINK("#'Table 66'!A1", "As far as you are aware, in your opinion are the following phrases good or bad descriptions of Google’s work with AI?: Transparent")</f>
      </c>
      <c r="E74" s="20" t="str">
        <f>=HYPERLINK("#'Full Results'!A612", "612")</f>
      </c>
      <c r="F74" t="s">
        <v>70</v>
      </c>
    </row>
    <row r="75">
      <c r="C75" t="n">
        <v>67</v>
      </c>
      <c r="D75" s="9" t="str">
        <f>=HYPERLINK("#'Table 67'!A1", "As far as you are aware, in your opinion are the following phrases good or bad descriptions of Google’s work with AI?: Prevents AI misuse or harm")</f>
      </c>
      <c r="E75" s="20" t="str">
        <f>=HYPERLINK("#'Full Results'!A621", "621")</f>
      </c>
      <c r="F75" t="s">
        <v>70</v>
      </c>
    </row>
    <row r="76">
      <c r="C76" t="n">
        <v>68</v>
      </c>
      <c r="D76" s="9" t="str">
        <f>=HYPERLINK("#'Table 68'!A1", "As far as you are aware, in your opinion are the following phrases good or bad descriptions of Google’s work with AI?: Follows clear guidelines for ethical AI development and release")</f>
      </c>
      <c r="E76" s="20" t="str">
        <f>=HYPERLINK("#'Full Results'!A630", "630")</f>
      </c>
      <c r="F76" t="s">
        <v>70</v>
      </c>
    </row>
    <row r="77">
      <c r="C77" t="n">
        <v>69</v>
      </c>
      <c r="D77" s="9" t="str">
        <f>=HYPERLINK("#'Table 69'!A1", "As far as you are aware, in your opinion are the following phrases good or bad descriptions of Google’s work with AI?: Unbiased")</f>
      </c>
      <c r="E77" s="20" t="str">
        <f>=HYPERLINK("#'Full Results'!A639", "639")</f>
      </c>
      <c r="F77" t="s">
        <v>70</v>
      </c>
    </row>
    <row r="78">
      <c r="C78" t="n">
        <v>70</v>
      </c>
      <c r="D78" s="9" t="str">
        <f>=HYPERLINK("#'Table 70'!A1", "As far as you are aware, in your opinion are the following phrases good or bad descriptions of Google’s work with AI?: Reckless")</f>
      </c>
      <c r="E78" s="20" t="str">
        <f>=HYPERLINK("#'Full Results'!A648", "648")</f>
      </c>
      <c r="F78" t="s">
        <v>70</v>
      </c>
    </row>
    <row r="79">
      <c r="C79" t="n">
        <v>71</v>
      </c>
      <c r="D79" s="9" t="str">
        <f>=HYPERLINK("#'Table 71'!A1", "As far as you are aware, in your opinion are the following phrases good or bad descriptions of Google’s work with AI?: Slow")</f>
      </c>
      <c r="E79" s="20" t="str">
        <f>=HYPERLINK("#'Full Results'!A657", "657")</f>
      </c>
      <c r="F79" t="s">
        <v>70</v>
      </c>
    </row>
    <row r="80">
      <c r="C80" t="n">
        <v>72</v>
      </c>
      <c r="D80" s="9" t="str">
        <f>=HYPERLINK("#'Table 72'!A1", "Has your business experienced any of these digital security threats in the past five years?")</f>
      </c>
      <c r="E80" s="20" t="str">
        <f>=HYPERLINK("#'Full Results'!A666", "666")</f>
      </c>
      <c r="F80" t="s">
        <v>70</v>
      </c>
    </row>
    <row r="81">
      <c r="C81" t="n">
        <v>73</v>
      </c>
      <c r="D81" s="9" t="str">
        <f>=HYPERLINK("#'Table 73'!A1", " You said that your business had experienced Data loss in the past five years. Overall, how much would you estimate this financially cost your business?")</f>
      </c>
      <c r="E81" s="20" t="str">
        <f>=HYPERLINK("#'Full Results'!A677", "677")</f>
      </c>
      <c r="F81" t="s">
        <v>325</v>
      </c>
    </row>
    <row r="82">
      <c r="C82" t="n">
        <v>74</v>
      </c>
      <c r="D82" s="9" t="str">
        <f>=HYPERLINK("#'Table 74'!A1", " You said that your business had experienced ransomware or malware in the past five years. Overall, how much would you estimate this financially cost your business?")</f>
      </c>
      <c r="E82" s="20" t="str">
        <f>=HYPERLINK("#'Full Results'!A695", "695")</f>
      </c>
      <c r="F82" t="s">
        <v>329</v>
      </c>
    </row>
    <row r="83">
      <c r="C83" t="n">
        <v>75</v>
      </c>
      <c r="D83" s="9" t="str">
        <f>=HYPERLINK("#'Table 75'!A1", " You said that your business had experienced hacking or a security breach in the past five years. Overall, how much would you estimate this financially cost your business?")</f>
      </c>
      <c r="E83" s="20" t="str">
        <f>=HYPERLINK("#'Full Results'!A713", "713")</f>
      </c>
      <c r="F83" t="s">
        <v>331</v>
      </c>
    </row>
    <row r="84">
      <c r="C84" t="n">
        <v>76</v>
      </c>
      <c r="D84" s="9" t="str">
        <f>=HYPERLINK("#'Table 76'!A1", " You said that your business had experienced phishing e-mails in the past five years. Overall, how much would you estimate this financially cost your business?")</f>
      </c>
      <c r="E84" s="20" t="str">
        <f>=HYPERLINK("#'Full Results'!A731", "731")</f>
      </c>
      <c r="F84" t="s">
        <v>333</v>
      </c>
    </row>
    <row r="85">
      <c r="C85" t="n">
        <v>77</v>
      </c>
      <c r="D85" s="9" t="str">
        <f>=HYPERLINK("#'Table 77'!A1", " You said that your business had experienced payment fraud in the past five years. Overall, how much would you estimate this financially cost your business?")</f>
      </c>
      <c r="E85" s="20" t="str">
        <f>=HYPERLINK("#'Full Results'!A749", "749")</f>
      </c>
      <c r="F85" t="s">
        <v>335</v>
      </c>
    </row>
    <row r="86">
      <c r="C86" t="n">
        <v>78</v>
      </c>
      <c r="D86" s="9" t="str">
        <f>=HYPERLINK("#'Table 78'!A1", " You said that your business had experienced other forms of cyberattack in the past five years. Overall, how much would you estimate this financially cost your business?")</f>
      </c>
      <c r="E86" s="20" t="str">
        <f>=HYPERLINK("#'Full Results'!A767", "767")</f>
      </c>
      <c r="F86" t="s">
        <v>337</v>
      </c>
    </row>
  </sheetData>
  <pageMargins left="0.7" right="0.7" top="0.75" bottom="0.75" header="0.3" footer="0.3"/>
  <pageSetup paperSize="9" orientation="portrait" horizontalDpi="300" verticalDpi="300" r:id="rId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129</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0.178048816751092</v>
      </c>
      <c r="D9" s="16" t="n">
        <v>0.185879178473227</v>
      </c>
      <c r="E9" s="16" t="n">
        <v>0.250526994451928</v>
      </c>
      <c r="F9" s="16" t="n">
        <v>0.138162846238976</v>
      </c>
      <c r="G9" s="16"/>
      <c r="H9" s="16" t="n">
        <v>0.219983290630099</v>
      </c>
      <c r="I9" s="16" t="n">
        <v>0.203967259164016</v>
      </c>
      <c r="J9" s="16"/>
      <c r="K9" s="16" t="n">
        <v>0.239204817754969</v>
      </c>
      <c r="L9" s="16"/>
      <c r="M9" s="16" t="n">
        <v>0.15504190705473</v>
      </c>
      <c r="N9" s="16" t="n">
        <v>0.213971626156902</v>
      </c>
      <c r="O9" s="16" t="n">
        <v>0.340316077631295</v>
      </c>
      <c r="P9" s="16" t="n">
        <v>0.404597317195929</v>
      </c>
      <c r="Q9" s="16"/>
      <c r="R9" s="16" t="n">
        <v>0.0783575905647953</v>
      </c>
      <c r="S9" s="16" t="n">
        <v>0.224369499395371</v>
      </c>
      <c r="T9" s="16" t="n">
        <v>0.197662301648717</v>
      </c>
      <c r="U9" s="16" t="n">
        <v>0.185069219547796</v>
      </c>
      <c r="V9" s="16" t="n">
        <v>0.148009886385646</v>
      </c>
      <c r="W9" s="16"/>
      <c r="X9" s="16" t="n">
        <v>0.0711136182167391</v>
      </c>
      <c r="Y9" s="16" t="n">
        <v>0.237460036449534</v>
      </c>
      <c r="Z9" s="16" t="n">
        <v>0.0154409947371825</v>
      </c>
      <c r="AA9" s="16" t="n">
        <v>0.458313872558856</v>
      </c>
      <c r="AB9" s="16" t="n">
        <v>0.228251609651231</v>
      </c>
      <c r="AC9" s="16" t="n">
        <v>0.241085063012611</v>
      </c>
      <c r="AD9" s="16" t="n">
        <v>0.352509156185273</v>
      </c>
      <c r="AE9" s="16"/>
      <c r="AF9" s="16" t="n">
        <v>0.188526401109636</v>
      </c>
      <c r="AG9" s="16" t="n">
        <v>0.302741421517502</v>
      </c>
      <c r="AH9" s="16" t="n">
        <v>0.0310493867143383</v>
      </c>
      <c r="AI9" s="16" t="n">
        <v>0.132765623565366</v>
      </c>
      <c r="AJ9" s="16" t="n">
        <v>0.566922756092643</v>
      </c>
      <c r="AK9" s="16" t="n">
        <v>0.0220067516357148</v>
      </c>
      <c r="AL9" s="16" t="n">
        <v>0.0737854206338742</v>
      </c>
      <c r="AM9" s="16" t="n">
        <v>0.223754159007367</v>
      </c>
      <c r="AN9" s="16" t="n">
        <v>0.115937181431345</v>
      </c>
      <c r="AO9" s="16" t="n">
        <v>0.18722835247307</v>
      </c>
      <c r="AP9" s="16" t="n">
        <v>0.523565507603641</v>
      </c>
    </row>
    <row r="10">
      <c r="B10" s="17" t="s">
        <v>113</v>
      </c>
      <c r="C10" s="16" t="n">
        <v>0.229656372704591</v>
      </c>
      <c r="D10" s="16" t="n">
        <v>0.178698046356553</v>
      </c>
      <c r="E10" s="16" t="n">
        <v>0.34204607428268</v>
      </c>
      <c r="F10" s="16" t="n">
        <v>0.184328713893497</v>
      </c>
      <c r="G10" s="16"/>
      <c r="H10" s="16" t="n">
        <v>0.092708932119354</v>
      </c>
      <c r="I10" s="16" t="n">
        <v>0.221417407188674</v>
      </c>
      <c r="J10" s="16"/>
      <c r="K10" s="16" t="n">
        <v>0.351058243692108</v>
      </c>
      <c r="L10" s="16"/>
      <c r="M10" s="16" t="n">
        <v>0.207269074517578</v>
      </c>
      <c r="N10" s="16" t="n">
        <v>0.299970767970868</v>
      </c>
      <c r="O10" s="16" t="n">
        <v>0.296102415394492</v>
      </c>
      <c r="P10" s="16" t="n">
        <v>0.369948532662415</v>
      </c>
      <c r="Q10" s="16"/>
      <c r="R10" s="16" t="n">
        <v>0.458545248040158</v>
      </c>
      <c r="S10" s="16" t="n">
        <v>0.335749764621729</v>
      </c>
      <c r="T10" s="16" t="n">
        <v>0.254085871603564</v>
      </c>
      <c r="U10" s="16" t="n">
        <v>0.405609473173135</v>
      </c>
      <c r="V10" s="16" t="n">
        <v>0.0589347373845272</v>
      </c>
      <c r="W10" s="16"/>
      <c r="X10" s="16" t="n">
        <v>0.162296524223922</v>
      </c>
      <c r="Y10" s="16" t="n">
        <v>0.263107223389535</v>
      </c>
      <c r="Z10" s="16" t="n">
        <v>0.0977922256932553</v>
      </c>
      <c r="AA10" s="16" t="n">
        <v>0.435537019814095</v>
      </c>
      <c r="AB10" s="16" t="n">
        <v>0.327775037351565</v>
      </c>
      <c r="AC10" s="16" t="n">
        <v>0.147434750285314</v>
      </c>
      <c r="AD10" s="16" t="n">
        <v>0.409415920164728</v>
      </c>
      <c r="AE10" s="16"/>
      <c r="AF10" s="16" t="n">
        <v>0.0652620768517976</v>
      </c>
      <c r="AG10" s="16" t="n">
        <v>0.0336255609498404</v>
      </c>
      <c r="AH10" s="16" t="n">
        <v>0.487633887919034</v>
      </c>
      <c r="AI10" s="16" t="n">
        <v>0.441234880149343</v>
      </c>
      <c r="AJ10" s="16" t="n">
        <v>0.110473494929883</v>
      </c>
      <c r="AK10" s="16" t="n">
        <v>0.161677088435003</v>
      </c>
      <c r="AL10" s="16" t="n">
        <v>0.184711923380424</v>
      </c>
      <c r="AM10" s="16" t="n">
        <v>0.137761975830945</v>
      </c>
      <c r="AN10" s="16" t="n">
        <v>0.522311344432081</v>
      </c>
      <c r="AO10" s="16" t="n">
        <v>0.179354996216959</v>
      </c>
      <c r="AP10" s="16" t="n">
        <v>0</v>
      </c>
    </row>
    <row r="11">
      <c r="B11" s="17" t="s">
        <v>114</v>
      </c>
      <c r="C11" s="16" t="n">
        <v>0.221997047519699</v>
      </c>
      <c r="D11" s="16" t="n">
        <v>0.358579352958818</v>
      </c>
      <c r="E11" s="16" t="n">
        <v>0.144755556849931</v>
      </c>
      <c r="F11" s="16" t="n">
        <v>0.226556517953796</v>
      </c>
      <c r="G11" s="16"/>
      <c r="H11" s="16" t="n">
        <v>0.161045044136743</v>
      </c>
      <c r="I11" s="16" t="n">
        <v>0.16460448312588</v>
      </c>
      <c r="J11" s="16"/>
      <c r="K11" s="16" t="n">
        <v>0.0760852985629108</v>
      </c>
      <c r="L11" s="16"/>
      <c r="M11" s="16" t="n">
        <v>0.233307894040842</v>
      </c>
      <c r="N11" s="16" t="n">
        <v>0.199224379220169</v>
      </c>
      <c r="O11" s="16" t="n">
        <v>0.157834362189902</v>
      </c>
      <c r="P11" s="16" t="n">
        <v>0.111048216829735</v>
      </c>
      <c r="Q11" s="16"/>
      <c r="R11" s="16" t="n">
        <v>0.0712367039817186</v>
      </c>
      <c r="S11" s="16" t="n">
        <v>0.292335602664317</v>
      </c>
      <c r="T11" s="16" t="n">
        <v>0.280343093952515</v>
      </c>
      <c r="U11" s="16" t="n">
        <v>0.136297184099782</v>
      </c>
      <c r="V11" s="16" t="n">
        <v>0.192440460285132</v>
      </c>
      <c r="W11" s="16"/>
      <c r="X11" s="16" t="n">
        <v>0.350462861045278</v>
      </c>
      <c r="Y11" s="16" t="n">
        <v>0.212967197000185</v>
      </c>
      <c r="Z11" s="16" t="n">
        <v>0.384385597258897</v>
      </c>
      <c r="AA11" s="16" t="n">
        <v>0.056661061575643</v>
      </c>
      <c r="AB11" s="16" t="n">
        <v>0.0846876407003904</v>
      </c>
      <c r="AC11" s="16" t="n">
        <v>0.0928483952119313</v>
      </c>
      <c r="AD11" s="16" t="n">
        <v>0.0934027733693092</v>
      </c>
      <c r="AE11" s="16"/>
      <c r="AF11" s="16" t="n">
        <v>0.023102919893966</v>
      </c>
      <c r="AG11" s="16" t="n">
        <v>0.123215066660442</v>
      </c>
      <c r="AH11" s="16" t="n">
        <v>0.238517382155327</v>
      </c>
      <c r="AI11" s="16" t="n">
        <v>0.239166030469115</v>
      </c>
      <c r="AJ11" s="16" t="n">
        <v>0.152630035040787</v>
      </c>
      <c r="AK11" s="16" t="n">
        <v>0.193388552640057</v>
      </c>
      <c r="AL11" s="16" t="n">
        <v>0.176989277285744</v>
      </c>
      <c r="AM11" s="16" t="n">
        <v>0.268456809313415</v>
      </c>
      <c r="AN11" s="16" t="n">
        <v>0.186111831554398</v>
      </c>
      <c r="AO11" s="16" t="n">
        <v>0.381008296595771</v>
      </c>
      <c r="AP11" s="16" t="n">
        <v>0.407200125795722</v>
      </c>
    </row>
    <row r="12">
      <c r="B12" s="17" t="s">
        <v>115</v>
      </c>
      <c r="C12" s="16" t="n">
        <v>0.0760256483082148</v>
      </c>
      <c r="D12" s="16" t="n">
        <v>0.01730484107318</v>
      </c>
      <c r="E12" s="16" t="n">
        <v>0.0803727170147156</v>
      </c>
      <c r="F12" s="16" t="n">
        <v>0.0891318404928114</v>
      </c>
      <c r="G12" s="16"/>
      <c r="H12" s="16" t="n">
        <v>0.435721822708901</v>
      </c>
      <c r="I12" s="16" t="n">
        <v>0.0602400217876633</v>
      </c>
      <c r="J12" s="16"/>
      <c r="K12" s="16" t="n">
        <v>0.00752337900064468</v>
      </c>
      <c r="L12" s="16"/>
      <c r="M12" s="16" t="n">
        <v>0.079154498664502</v>
      </c>
      <c r="N12" s="16" t="n">
        <v>0.064753728223728</v>
      </c>
      <c r="O12" s="16" t="n">
        <v>0.076509163475637</v>
      </c>
      <c r="P12" s="16" t="n">
        <v>0.0315344966131755</v>
      </c>
      <c r="Q12" s="16"/>
      <c r="R12" s="16" t="n">
        <v>0.380763411247028</v>
      </c>
      <c r="S12" s="16" t="n">
        <v>0.000315818984713381</v>
      </c>
      <c r="T12" s="16" t="n">
        <v>0.0539257229492222</v>
      </c>
      <c r="U12" s="16" t="n">
        <v>0.00721252678202291</v>
      </c>
      <c r="V12" s="16" t="n">
        <v>0.12902882013354</v>
      </c>
      <c r="W12" s="16"/>
      <c r="X12" s="16" t="n">
        <v>0.074753439780161</v>
      </c>
      <c r="Y12" s="16" t="n">
        <v>0</v>
      </c>
      <c r="Z12" s="16" t="n">
        <v>0.000793801728175193</v>
      </c>
      <c r="AA12" s="16" t="n">
        <v>0.00268572273032864</v>
      </c>
      <c r="AB12" s="16" t="n">
        <v>0.218019887367057</v>
      </c>
      <c r="AC12" s="16" t="n">
        <v>0.38269782190095</v>
      </c>
      <c r="AD12" s="16" t="n">
        <v>0.0277189268109892</v>
      </c>
      <c r="AE12" s="16"/>
      <c r="AF12" s="16" t="n">
        <v>0</v>
      </c>
      <c r="AG12" s="16" t="n">
        <v>0.00883402752704817</v>
      </c>
      <c r="AH12" s="16" t="n">
        <v>0.235758675676018</v>
      </c>
      <c r="AI12" s="16" t="n">
        <v>0.0353879872638377</v>
      </c>
      <c r="AJ12" s="16" t="n">
        <v>0.0027788405486387</v>
      </c>
      <c r="AK12" s="16" t="n">
        <v>0.100893234297425</v>
      </c>
      <c r="AL12" s="16" t="n">
        <v>0.199220403887555</v>
      </c>
      <c r="AM12" s="16" t="n">
        <v>0.00418050345426245</v>
      </c>
      <c r="AN12" s="16" t="n">
        <v>0</v>
      </c>
      <c r="AO12" s="16" t="n">
        <v>0.1262041773571</v>
      </c>
      <c r="AP12" s="16" t="n">
        <v>0.0571487515468428</v>
      </c>
    </row>
    <row r="13">
      <c r="B13" s="17" t="s">
        <v>116</v>
      </c>
      <c r="C13" s="16" t="n">
        <v>0.24597691993451</v>
      </c>
      <c r="D13" s="16" t="n">
        <v>0.111288517486924</v>
      </c>
      <c r="E13" s="16" t="n">
        <v>0.112055824487167</v>
      </c>
      <c r="F13" s="16" t="n">
        <v>0.351154408878024</v>
      </c>
      <c r="G13" s="16"/>
      <c r="H13" s="16" t="n">
        <v>0.0344674961108972</v>
      </c>
      <c r="I13" s="16" t="n">
        <v>0.29456062998347</v>
      </c>
      <c r="J13" s="16"/>
      <c r="K13" s="16" t="n">
        <v>0.313122651045476</v>
      </c>
      <c r="L13" s="16"/>
      <c r="M13" s="16" t="n">
        <v>0.28423786456848</v>
      </c>
      <c r="N13" s="16" t="n">
        <v>0.14858887293182</v>
      </c>
      <c r="O13" s="16" t="n">
        <v>0.0557061475980843</v>
      </c>
      <c r="P13" s="16" t="n">
        <v>0.0375845437363356</v>
      </c>
      <c r="Q13" s="16"/>
      <c r="R13" s="16" t="n">
        <v>0</v>
      </c>
      <c r="S13" s="16" t="n">
        <v>0.130422163922179</v>
      </c>
      <c r="T13" s="16" t="n">
        <v>0.161239614918627</v>
      </c>
      <c r="U13" s="16" t="n">
        <v>0.252187952961992</v>
      </c>
      <c r="V13" s="16" t="n">
        <v>0.400380993116973</v>
      </c>
      <c r="W13" s="16"/>
      <c r="X13" s="16" t="n">
        <v>0.336103134317371</v>
      </c>
      <c r="Y13" s="16" t="n">
        <v>0.286465543160746</v>
      </c>
      <c r="Z13" s="16" t="n">
        <v>0.296420236673713</v>
      </c>
      <c r="AA13" s="16" t="n">
        <v>0.0317399255637302</v>
      </c>
      <c r="AB13" s="16" t="n">
        <v>0.0936824779751498</v>
      </c>
      <c r="AC13" s="16" t="n">
        <v>0.0719205694171517</v>
      </c>
      <c r="AD13" s="16" t="n">
        <v>0.0649811832592114</v>
      </c>
      <c r="AE13" s="16"/>
      <c r="AF13" s="16" t="n">
        <v>0.7231086021446</v>
      </c>
      <c r="AG13" s="16" t="n">
        <v>0.531583923345168</v>
      </c>
      <c r="AH13" s="16" t="n">
        <v>0.00352033376764124</v>
      </c>
      <c r="AI13" s="16" t="n">
        <v>0.136232044011552</v>
      </c>
      <c r="AJ13" s="16" t="n">
        <v>0.151426878078848</v>
      </c>
      <c r="AK13" s="16" t="n">
        <v>0.521767411861749</v>
      </c>
      <c r="AL13" s="16" t="n">
        <v>0.337720478635416</v>
      </c>
      <c r="AM13" s="16" t="n">
        <v>0.281323474213585</v>
      </c>
      <c r="AN13" s="16" t="n">
        <v>0.153851022644727</v>
      </c>
      <c r="AO13" s="16" t="n">
        <v>0</v>
      </c>
      <c r="AP13" s="16" t="n">
        <v>0.0120856150537942</v>
      </c>
    </row>
    <row r="14">
      <c r="B14" s="17" t="s">
        <v>81</v>
      </c>
      <c r="C14" s="16" t="n">
        <v>0.0482951947818942</v>
      </c>
      <c r="D14" s="16" t="n">
        <v>0.148250063651297</v>
      </c>
      <c r="E14" s="16" t="n">
        <v>0.0702428329135783</v>
      </c>
      <c r="F14" s="16" t="n">
        <v>0.0106656725428951</v>
      </c>
      <c r="G14" s="16"/>
      <c r="H14" s="16" t="n">
        <v>0.0560734142940054</v>
      </c>
      <c r="I14" s="16" t="n">
        <v>0.0552101987502969</v>
      </c>
      <c r="J14" s="16"/>
      <c r="K14" s="16" t="n">
        <v>0.0130056099438921</v>
      </c>
      <c r="L14" s="16"/>
      <c r="M14" s="16" t="n">
        <v>0.040988761153868</v>
      </c>
      <c r="N14" s="16" t="n">
        <v>0.0734906254965133</v>
      </c>
      <c r="O14" s="16" t="n">
        <v>0.0735318337105907</v>
      </c>
      <c r="P14" s="16" t="n">
        <v>0.0452868929624105</v>
      </c>
      <c r="Q14" s="16"/>
      <c r="R14" s="16" t="n">
        <v>0.0110970461663003</v>
      </c>
      <c r="S14" s="16" t="n">
        <v>0.0168071504116911</v>
      </c>
      <c r="T14" s="16" t="n">
        <v>0.0527433949273548</v>
      </c>
      <c r="U14" s="16" t="n">
        <v>0.0136236434352718</v>
      </c>
      <c r="V14" s="16" t="n">
        <v>0.0712051026941825</v>
      </c>
      <c r="W14" s="16"/>
      <c r="X14" s="16" t="n">
        <v>0.00527042241652793</v>
      </c>
      <c r="Y14" s="16" t="n">
        <v>0</v>
      </c>
      <c r="Z14" s="16" t="n">
        <v>0.205167143908778</v>
      </c>
      <c r="AA14" s="16" t="n">
        <v>0.0150623977573474</v>
      </c>
      <c r="AB14" s="16" t="n">
        <v>0.047583346954606</v>
      </c>
      <c r="AC14" s="16" t="n">
        <v>0.0640134001720424</v>
      </c>
      <c r="AD14" s="16" t="n">
        <v>0.051972040210489</v>
      </c>
      <c r="AE14" s="16"/>
      <c r="AF14" s="16" t="n">
        <v>0</v>
      </c>
      <c r="AG14" s="16" t="n">
        <v>0</v>
      </c>
      <c r="AH14" s="16" t="n">
        <v>0.00352033376764124</v>
      </c>
      <c r="AI14" s="16" t="n">
        <v>0.0152134345407862</v>
      </c>
      <c r="AJ14" s="16" t="n">
        <v>0.0157679953092014</v>
      </c>
      <c r="AK14" s="16" t="n">
        <v>0.00026696113005134</v>
      </c>
      <c r="AL14" s="16" t="n">
        <v>0.0275724961769869</v>
      </c>
      <c r="AM14" s="16" t="n">
        <v>0.0845230781804261</v>
      </c>
      <c r="AN14" s="16" t="n">
        <v>0.0217886199374484</v>
      </c>
      <c r="AO14" s="16" t="n">
        <v>0.1262041773571</v>
      </c>
      <c r="AP14" s="16" t="n">
        <v>0</v>
      </c>
    </row>
    <row r="15">
      <c r="B15" s="17" t="s">
        <v>117</v>
      </c>
      <c r="C15" s="23" t="n">
        <v>0.407705189455683</v>
      </c>
      <c r="D15" s="23" t="n">
        <v>0.36457722482978</v>
      </c>
      <c r="E15" s="23" t="n">
        <v>0.592573068734608</v>
      </c>
      <c r="F15" s="23" t="n">
        <v>0.322491560132473</v>
      </c>
      <c r="G15" s="23"/>
      <c r="H15" s="23" t="n">
        <v>0.312692222749453</v>
      </c>
      <c r="I15" s="23" t="n">
        <v>0.42538466635269</v>
      </c>
      <c r="J15" s="23"/>
      <c r="K15" s="23" t="n">
        <v>0.590263061447077</v>
      </c>
      <c r="L15" s="23"/>
      <c r="M15" s="23" t="n">
        <v>0.362310981572307</v>
      </c>
      <c r="N15" s="23" t="n">
        <v>0.51394239412777</v>
      </c>
      <c r="O15" s="23" t="n">
        <v>0.636418493025786</v>
      </c>
      <c r="P15" s="23" t="n">
        <v>0.774545849858344</v>
      </c>
      <c r="Q15" s="23"/>
      <c r="R15" s="23" t="n">
        <v>0.536902838604953</v>
      </c>
      <c r="S15" s="23" t="n">
        <v>0.560119264017099</v>
      </c>
      <c r="T15" s="23" t="n">
        <v>0.451748173252281</v>
      </c>
      <c r="U15" s="23" t="n">
        <v>0.590678692720931</v>
      </c>
      <c r="V15" s="23" t="n">
        <v>0.206944623770173</v>
      </c>
      <c r="W15" s="23"/>
      <c r="X15" s="23" t="n">
        <v>0.233410142440661</v>
      </c>
      <c r="Y15" s="23" t="n">
        <v>0.500567259839069</v>
      </c>
      <c r="Z15" s="23" t="n">
        <v>0.113233220430438</v>
      </c>
      <c r="AA15" s="23" t="n">
        <v>0.893850892372951</v>
      </c>
      <c r="AB15" s="23" t="n">
        <v>0.556026647002796</v>
      </c>
      <c r="AC15" s="23" t="n">
        <v>0.388519813297925</v>
      </c>
      <c r="AD15" s="23" t="n">
        <v>0.761925076350001</v>
      </c>
      <c r="AE15" s="23"/>
      <c r="AF15" s="23" t="n">
        <v>0.253788477961434</v>
      </c>
      <c r="AG15" s="23" t="n">
        <v>0.336366982467342</v>
      </c>
      <c r="AH15" s="23" t="n">
        <v>0.518683274633372</v>
      </c>
      <c r="AI15" s="23" t="n">
        <v>0.57400050371471</v>
      </c>
      <c r="AJ15" s="23" t="n">
        <v>0.677396251022525</v>
      </c>
      <c r="AK15" s="23" t="n">
        <v>0.183683840070717</v>
      </c>
      <c r="AL15" s="23" t="n">
        <v>0.258497344014298</v>
      </c>
      <c r="AM15" s="23" t="n">
        <v>0.361516134838312</v>
      </c>
      <c r="AN15" s="23" t="n">
        <v>0.638248525863426</v>
      </c>
      <c r="AO15" s="23" t="n">
        <v>0.366583348690029</v>
      </c>
      <c r="AP15" s="23" t="n">
        <v>0.523565507603641</v>
      </c>
    </row>
    <row r="16">
      <c r="B16" s="17" t="s">
        <v>118</v>
      </c>
      <c r="C16" s="23" t="n">
        <v>0.322002568242724</v>
      </c>
      <c r="D16" s="23" t="n">
        <v>0.128593358560104</v>
      </c>
      <c r="E16" s="23" t="n">
        <v>0.192428541501882</v>
      </c>
      <c r="F16" s="23" t="n">
        <v>0.440286249370836</v>
      </c>
      <c r="G16" s="23"/>
      <c r="H16" s="23" t="n">
        <v>0.470189318819798</v>
      </c>
      <c r="I16" s="23" t="n">
        <v>0.354800651771133</v>
      </c>
      <c r="J16" s="23"/>
      <c r="K16" s="23" t="n">
        <v>0.320646030046121</v>
      </c>
      <c r="L16" s="23"/>
      <c r="M16" s="23" t="n">
        <v>0.363392363232982</v>
      </c>
      <c r="N16" s="23" t="n">
        <v>0.213342601155548</v>
      </c>
      <c r="O16" s="23" t="n">
        <v>0.132215311073721</v>
      </c>
      <c r="P16" s="23" t="n">
        <v>0.0691190403495112</v>
      </c>
      <c r="Q16" s="23"/>
      <c r="R16" s="23" t="n">
        <v>0.380763411247028</v>
      </c>
      <c r="S16" s="23" t="n">
        <v>0.130737982906892</v>
      </c>
      <c r="T16" s="23" t="n">
        <v>0.215165337867849</v>
      </c>
      <c r="U16" s="23" t="n">
        <v>0.259400479744015</v>
      </c>
      <c r="V16" s="23" t="n">
        <v>0.529409813250513</v>
      </c>
      <c r="W16" s="23"/>
      <c r="X16" s="23" t="n">
        <v>0.410856574097532</v>
      </c>
      <c r="Y16" s="23" t="n">
        <v>0.286465543160746</v>
      </c>
      <c r="Z16" s="23" t="n">
        <v>0.297214038401888</v>
      </c>
      <c r="AA16" s="23" t="n">
        <v>0.0344256482940588</v>
      </c>
      <c r="AB16" s="23" t="n">
        <v>0.311702365342207</v>
      </c>
      <c r="AC16" s="23" t="n">
        <v>0.454618391318102</v>
      </c>
      <c r="AD16" s="23" t="n">
        <v>0.0927001100702006</v>
      </c>
      <c r="AE16" s="23"/>
      <c r="AF16" s="23" t="n">
        <v>0.7231086021446</v>
      </c>
      <c r="AG16" s="23" t="n">
        <v>0.540417950872216</v>
      </c>
      <c r="AH16" s="23" t="n">
        <v>0.239279009443659</v>
      </c>
      <c r="AI16" s="23" t="n">
        <v>0.171620031275389</v>
      </c>
      <c r="AJ16" s="23" t="n">
        <v>0.154205718627486</v>
      </c>
      <c r="AK16" s="23" t="n">
        <v>0.622660646159174</v>
      </c>
      <c r="AL16" s="23" t="n">
        <v>0.536940882522971</v>
      </c>
      <c r="AM16" s="23" t="n">
        <v>0.285503977667847</v>
      </c>
      <c r="AN16" s="23" t="n">
        <v>0.153851022644727</v>
      </c>
      <c r="AO16" s="23" t="n">
        <v>0.1262041773571</v>
      </c>
      <c r="AP16" s="23" t="n">
        <v>0.0692343666006369</v>
      </c>
    </row>
    <row r="17">
      <c r="B17" s="17" t="s">
        <v>119</v>
      </c>
      <c r="C17" s="24" t="n">
        <v>0.0857026212129582</v>
      </c>
      <c r="D17" s="24" t="n">
        <v>0.235983866269677</v>
      </c>
      <c r="E17" s="24" t="n">
        <v>0.400144527232726</v>
      </c>
      <c r="F17" s="24" t="n">
        <v>-0.117794689238363</v>
      </c>
      <c r="G17" s="24"/>
      <c r="H17" s="24" t="n">
        <v>-0.157497096070345</v>
      </c>
      <c r="I17" s="24" t="n">
        <v>0.0705840145815562</v>
      </c>
      <c r="J17" s="24"/>
      <c r="K17" s="24" t="n">
        <v>0.269617031400956</v>
      </c>
      <c r="L17" s="24"/>
      <c r="M17" s="24" t="n">
        <v>-0.00108138166067501</v>
      </c>
      <c r="N17" s="24" t="n">
        <v>0.300599792972222</v>
      </c>
      <c r="O17" s="24" t="n">
        <v>0.504203181952065</v>
      </c>
      <c r="P17" s="24" t="n">
        <v>0.705426809508832</v>
      </c>
      <c r="Q17" s="24"/>
      <c r="R17" s="24" t="n">
        <v>0.156139427357926</v>
      </c>
      <c r="S17" s="24" t="n">
        <v>0.429381281110207</v>
      </c>
      <c r="T17" s="24" t="n">
        <v>0.236582835384432</v>
      </c>
      <c r="U17" s="24" t="n">
        <v>0.331278212976917</v>
      </c>
      <c r="V17" s="24" t="n">
        <v>-0.32246518948034</v>
      </c>
      <c r="W17" s="24"/>
      <c r="X17" s="24" t="n">
        <v>-0.177446431656871</v>
      </c>
      <c r="Y17" s="24" t="n">
        <v>0.214101716678323</v>
      </c>
      <c r="Z17" s="24" t="n">
        <v>-0.18398081797145</v>
      </c>
      <c r="AA17" s="24" t="n">
        <v>0.859425244078892</v>
      </c>
      <c r="AB17" s="24" t="n">
        <v>0.244324281660589</v>
      </c>
      <c r="AC17" s="24" t="n">
        <v>-0.066098578020177</v>
      </c>
      <c r="AD17" s="24" t="n">
        <v>0.669224966279801</v>
      </c>
      <c r="AE17" s="24"/>
      <c r="AF17" s="24" t="n">
        <v>-0.469320124183166</v>
      </c>
      <c r="AG17" s="24" t="n">
        <v>-0.204050968404874</v>
      </c>
      <c r="AH17" s="24" t="n">
        <v>0.279404265189713</v>
      </c>
      <c r="AI17" s="24" t="n">
        <v>0.402380472439321</v>
      </c>
      <c r="AJ17" s="24" t="n">
        <v>0.523190532395039</v>
      </c>
      <c r="AK17" s="24" t="n">
        <v>-0.438976806088457</v>
      </c>
      <c r="AL17" s="24" t="n">
        <v>-0.278443538508673</v>
      </c>
      <c r="AM17" s="24" t="n">
        <v>0.0760121571704643</v>
      </c>
      <c r="AN17" s="24" t="n">
        <v>0.484397503218699</v>
      </c>
      <c r="AO17" s="24" t="n">
        <v>0.240379171332929</v>
      </c>
      <c r="AP17" s="24" t="n">
        <v>0.454331141003004</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130</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0.13400031421852</v>
      </c>
      <c r="D9" s="16" t="n">
        <v>0.120822042199181</v>
      </c>
      <c r="E9" s="16" t="n">
        <v>0.22085448664899</v>
      </c>
      <c r="F9" s="16" t="n">
        <v>0.0921105777656665</v>
      </c>
      <c r="G9" s="16"/>
      <c r="H9" s="16" t="n">
        <v>0.0832083946269015</v>
      </c>
      <c r="I9" s="16" t="n">
        <v>0.0994364113681169</v>
      </c>
      <c r="J9" s="16"/>
      <c r="K9" s="16" t="n">
        <v>0.288618592384612</v>
      </c>
      <c r="L9" s="16"/>
      <c r="M9" s="16" t="n">
        <v>0.0873232603446416</v>
      </c>
      <c r="N9" s="16" t="n">
        <v>0.275854404098251</v>
      </c>
      <c r="O9" s="16" t="n">
        <v>0.292990271364239</v>
      </c>
      <c r="P9" s="16" t="n">
        <v>0.39916037677022</v>
      </c>
      <c r="Q9" s="16"/>
      <c r="R9" s="16" t="n">
        <v>0.0783575905647953</v>
      </c>
      <c r="S9" s="16" t="n">
        <v>0.236589510103658</v>
      </c>
      <c r="T9" s="16" t="n">
        <v>0.193805829178572</v>
      </c>
      <c r="U9" s="16" t="n">
        <v>0.063521013465613</v>
      </c>
      <c r="V9" s="16" t="n">
        <v>0.07202320883236</v>
      </c>
      <c r="W9" s="16"/>
      <c r="X9" s="16" t="n">
        <v>0.0398567778042617</v>
      </c>
      <c r="Y9" s="16" t="n">
        <v>0.151216405296378</v>
      </c>
      <c r="Z9" s="16" t="n">
        <v>0.0118735172243009</v>
      </c>
      <c r="AA9" s="16" t="n">
        <v>0.419273337115324</v>
      </c>
      <c r="AB9" s="16" t="n">
        <v>0.157646525501635</v>
      </c>
      <c r="AC9" s="16" t="n">
        <v>0.18395639140176</v>
      </c>
      <c r="AD9" s="16" t="n">
        <v>0.293720539587362</v>
      </c>
      <c r="AE9" s="16"/>
      <c r="AF9" s="16" t="n">
        <v>0.175933450569822</v>
      </c>
      <c r="AG9" s="16" t="n">
        <v>0.258410606399216</v>
      </c>
      <c r="AH9" s="16" t="n">
        <v>0.0508307719991183</v>
      </c>
      <c r="AI9" s="16" t="n">
        <v>0.210276458799318</v>
      </c>
      <c r="AJ9" s="16" t="n">
        <v>0.168679765875208</v>
      </c>
      <c r="AK9" s="16" t="n">
        <v>0.0237555012239851</v>
      </c>
      <c r="AL9" s="16" t="n">
        <v>0.0895698443710101</v>
      </c>
      <c r="AM9" s="16" t="n">
        <v>0.0561469206208383</v>
      </c>
      <c r="AN9" s="16" t="n">
        <v>0.346117387810696</v>
      </c>
      <c r="AO9" s="16" t="n">
        <v>0.224123242530689</v>
      </c>
      <c r="AP9" s="16" t="n">
        <v>0.0241712301075883</v>
      </c>
    </row>
    <row r="10">
      <c r="B10" s="17" t="s">
        <v>113</v>
      </c>
      <c r="C10" s="16" t="n">
        <v>0.20937965025919</v>
      </c>
      <c r="D10" s="16" t="n">
        <v>0.301570140928417</v>
      </c>
      <c r="E10" s="16" t="n">
        <v>0.320755957529184</v>
      </c>
      <c r="F10" s="16" t="n">
        <v>0.127098854607416</v>
      </c>
      <c r="G10" s="16"/>
      <c r="H10" s="16" t="n">
        <v>0.634610459614835</v>
      </c>
      <c r="I10" s="16" t="n">
        <v>0.16334951459374</v>
      </c>
      <c r="J10" s="16"/>
      <c r="K10" s="16" t="n">
        <v>0.188721253801404</v>
      </c>
      <c r="L10" s="16"/>
      <c r="M10" s="16" t="n">
        <v>0.192570316987856</v>
      </c>
      <c r="N10" s="16" t="n">
        <v>0.261706487927203</v>
      </c>
      <c r="O10" s="16" t="n">
        <v>0.264492387705589</v>
      </c>
      <c r="P10" s="16" t="n">
        <v>0.297056444979868</v>
      </c>
      <c r="Q10" s="16"/>
      <c r="R10" s="16" t="n">
        <v>0.910545363268904</v>
      </c>
      <c r="S10" s="16" t="n">
        <v>0.129356004626771</v>
      </c>
      <c r="T10" s="16" t="n">
        <v>0.161873545081623</v>
      </c>
      <c r="U10" s="16" t="n">
        <v>0.168805421152334</v>
      </c>
      <c r="V10" s="16" t="n">
        <v>0.235054980980653</v>
      </c>
      <c r="W10" s="16"/>
      <c r="X10" s="16" t="n">
        <v>0.176625693861392</v>
      </c>
      <c r="Y10" s="16" t="n">
        <v>0.0670804629135763</v>
      </c>
      <c r="Z10" s="16" t="n">
        <v>0.357989276420039</v>
      </c>
      <c r="AA10" s="16" t="n">
        <v>0.359667326852172</v>
      </c>
      <c r="AB10" s="16" t="n">
        <v>0.298188126590644</v>
      </c>
      <c r="AC10" s="16" t="n">
        <v>0.179860384872074</v>
      </c>
      <c r="AD10" s="16" t="n">
        <v>0.409933344663929</v>
      </c>
      <c r="AE10" s="16"/>
      <c r="AF10" s="16" t="n">
        <v>0.0862526130410237</v>
      </c>
      <c r="AG10" s="16" t="n">
        <v>0.142186093653004</v>
      </c>
      <c r="AH10" s="16" t="n">
        <v>0.0890546970083628</v>
      </c>
      <c r="AI10" s="16" t="n">
        <v>0.0263530201000491</v>
      </c>
      <c r="AJ10" s="16" t="n">
        <v>0.271514204624449</v>
      </c>
      <c r="AK10" s="16" t="n">
        <v>0.105820755292265</v>
      </c>
      <c r="AL10" s="16" t="n">
        <v>0.365996524817008</v>
      </c>
      <c r="AM10" s="16" t="n">
        <v>0.32971182523904</v>
      </c>
      <c r="AN10" s="16" t="n">
        <v>0.426870880495687</v>
      </c>
      <c r="AO10" s="16" t="n">
        <v>0.2992941976529</v>
      </c>
      <c r="AP10" s="16" t="n">
        <v>0.449485878896299</v>
      </c>
    </row>
    <row r="11">
      <c r="B11" s="17" t="s">
        <v>114</v>
      </c>
      <c r="C11" s="16" t="n">
        <v>0.11378480439285</v>
      </c>
      <c r="D11" s="16" t="n">
        <v>0.111251335544358</v>
      </c>
      <c r="E11" s="16" t="n">
        <v>0.145864007331066</v>
      </c>
      <c r="F11" s="16" t="n">
        <v>0.0977019152299792</v>
      </c>
      <c r="G11" s="16"/>
      <c r="H11" s="16" t="n">
        <v>0.0658488139859192</v>
      </c>
      <c r="I11" s="16" t="n">
        <v>0.106057950895351</v>
      </c>
      <c r="J11" s="16"/>
      <c r="K11" s="16" t="n">
        <v>0.114922668472469</v>
      </c>
      <c r="L11" s="16"/>
      <c r="M11" s="16" t="n">
        <v>0.112816370100176</v>
      </c>
      <c r="N11" s="16" t="n">
        <v>0.0904397962160826</v>
      </c>
      <c r="O11" s="16" t="n">
        <v>0.187606100950653</v>
      </c>
      <c r="P11" s="16" t="n">
        <v>0.167060321256491</v>
      </c>
      <c r="Q11" s="16"/>
      <c r="R11" s="16" t="n">
        <v>0</v>
      </c>
      <c r="S11" s="16" t="n">
        <v>0.295806130840301</v>
      </c>
      <c r="T11" s="16" t="n">
        <v>0.115093206988952</v>
      </c>
      <c r="U11" s="16" t="n">
        <v>0.171787570155019</v>
      </c>
      <c r="V11" s="16" t="n">
        <v>0.021888752627731</v>
      </c>
      <c r="W11" s="16"/>
      <c r="X11" s="16" t="n">
        <v>0.110822474665793</v>
      </c>
      <c r="Y11" s="16" t="n">
        <v>0.321618994336705</v>
      </c>
      <c r="Z11" s="16" t="n">
        <v>0.0335733966695915</v>
      </c>
      <c r="AA11" s="16" t="n">
        <v>0.0102691764182723</v>
      </c>
      <c r="AB11" s="16" t="n">
        <v>0.0699192641461856</v>
      </c>
      <c r="AC11" s="16" t="n">
        <v>0.0794874947639742</v>
      </c>
      <c r="AD11" s="16" t="n">
        <v>0.10613644423235</v>
      </c>
      <c r="AE11" s="16"/>
      <c r="AF11" s="16" t="n">
        <v>0.014705334244554</v>
      </c>
      <c r="AG11" s="16" t="n">
        <v>0.00326606751539432</v>
      </c>
      <c r="AH11" s="16" t="n">
        <v>0.0598090101327114</v>
      </c>
      <c r="AI11" s="16" t="n">
        <v>0.43330063839407</v>
      </c>
      <c r="AJ11" s="16" t="n">
        <v>0.114117403630225</v>
      </c>
      <c r="AK11" s="16" t="n">
        <v>0.00715777575007999</v>
      </c>
      <c r="AL11" s="16" t="n">
        <v>0.0365465054081341</v>
      </c>
      <c r="AM11" s="16" t="n">
        <v>0.0836616112500104</v>
      </c>
      <c r="AN11" s="16" t="n">
        <v>0.146350775847193</v>
      </c>
      <c r="AO11" s="16" t="n">
        <v>0</v>
      </c>
      <c r="AP11" s="16" t="n">
        <v>0.0120856150537942</v>
      </c>
    </row>
    <row r="12">
      <c r="B12" s="17" t="s">
        <v>115</v>
      </c>
      <c r="C12" s="16" t="n">
        <v>0.18040896016181</v>
      </c>
      <c r="D12" s="16" t="n">
        <v>0.206597329235829</v>
      </c>
      <c r="E12" s="16" t="n">
        <v>0.152099067599285</v>
      </c>
      <c r="F12" s="16" t="n">
        <v>0.188330351551396</v>
      </c>
      <c r="G12" s="16"/>
      <c r="H12" s="16" t="n">
        <v>0.0429319082661636</v>
      </c>
      <c r="I12" s="16" t="n">
        <v>0.176411975675772</v>
      </c>
      <c r="J12" s="16"/>
      <c r="K12" s="16" t="n">
        <v>0.12544230231141</v>
      </c>
      <c r="L12" s="16"/>
      <c r="M12" s="16" t="n">
        <v>0.201524285586583</v>
      </c>
      <c r="N12" s="16" t="n">
        <v>0.120700872298721</v>
      </c>
      <c r="O12" s="16" t="n">
        <v>0.0964780977253276</v>
      </c>
      <c r="P12" s="16" t="n">
        <v>0.0525209510247704</v>
      </c>
      <c r="Q12" s="16"/>
      <c r="R12" s="16" t="n">
        <v>0</v>
      </c>
      <c r="S12" s="16" t="n">
        <v>0.1183260828704</v>
      </c>
      <c r="T12" s="16" t="n">
        <v>0.223505443296189</v>
      </c>
      <c r="U12" s="16" t="n">
        <v>0.214831789861004</v>
      </c>
      <c r="V12" s="16" t="n">
        <v>0.169662010893143</v>
      </c>
      <c r="W12" s="16"/>
      <c r="X12" s="16" t="n">
        <v>0.180702296950981</v>
      </c>
      <c r="Y12" s="16" t="n">
        <v>0.168711175515482</v>
      </c>
      <c r="Z12" s="16" t="n">
        <v>0.0650476043525371</v>
      </c>
      <c r="AA12" s="16" t="n">
        <v>0.118722849432454</v>
      </c>
      <c r="AB12" s="16" t="n">
        <v>0.348841865054065</v>
      </c>
      <c r="AC12" s="16" t="n">
        <v>0.400964599188254</v>
      </c>
      <c r="AD12" s="16" t="n">
        <v>0.0705811058666244</v>
      </c>
      <c r="AE12" s="16"/>
      <c r="AF12" s="16" t="n">
        <v>0</v>
      </c>
      <c r="AG12" s="16" t="n">
        <v>0.528222905663322</v>
      </c>
      <c r="AH12" s="16" t="n">
        <v>0.269068666863862</v>
      </c>
      <c r="AI12" s="16" t="n">
        <v>0.136526448122521</v>
      </c>
      <c r="AJ12" s="16" t="n">
        <v>0.130873561962511</v>
      </c>
      <c r="AK12" s="16" t="n">
        <v>0.336993384170062</v>
      </c>
      <c r="AL12" s="16" t="n">
        <v>0.0264369618374774</v>
      </c>
      <c r="AM12" s="16" t="n">
        <v>0.442845587722545</v>
      </c>
      <c r="AN12" s="16" t="n">
        <v>0.00372327901841333</v>
      </c>
      <c r="AO12" s="16" t="n">
        <v>0.138441410072103</v>
      </c>
      <c r="AP12" s="16" t="n">
        <v>0.00138869169623538</v>
      </c>
    </row>
    <row r="13">
      <c r="B13" s="17" t="s">
        <v>116</v>
      </c>
      <c r="C13" s="16" t="n">
        <v>0.319235807498315</v>
      </c>
      <c r="D13" s="16" t="n">
        <v>0.124668189329483</v>
      </c>
      <c r="E13" s="16" t="n">
        <v>0.0937837562526306</v>
      </c>
      <c r="F13" s="16" t="n">
        <v>0.487873855387646</v>
      </c>
      <c r="G13" s="16"/>
      <c r="H13" s="16" t="n">
        <v>0.172300571021569</v>
      </c>
      <c r="I13" s="16" t="n">
        <v>0.39982056293114</v>
      </c>
      <c r="J13" s="16"/>
      <c r="K13" s="16" t="n">
        <v>0.275977490333853</v>
      </c>
      <c r="L13" s="16"/>
      <c r="M13" s="16" t="n">
        <v>0.364777005826875</v>
      </c>
      <c r="N13" s="16" t="n">
        <v>0.205866957405123</v>
      </c>
      <c r="O13" s="16" t="n">
        <v>0.0937160699608926</v>
      </c>
      <c r="P13" s="16" t="n">
        <v>0.0301673596179831</v>
      </c>
      <c r="Q13" s="16"/>
      <c r="R13" s="16" t="n">
        <v>0</v>
      </c>
      <c r="S13" s="16" t="n">
        <v>0.205090540032558</v>
      </c>
      <c r="T13" s="16" t="n">
        <v>0.265626520067114</v>
      </c>
      <c r="U13" s="16" t="n">
        <v>0.356918164268618</v>
      </c>
      <c r="V13" s="16" t="n">
        <v>0.437025758634626</v>
      </c>
      <c r="W13" s="16"/>
      <c r="X13" s="16" t="n">
        <v>0.487432688448244</v>
      </c>
      <c r="Y13" s="16" t="n">
        <v>0.291372961937859</v>
      </c>
      <c r="Z13" s="16" t="n">
        <v>0.326349061424754</v>
      </c>
      <c r="AA13" s="16" t="n">
        <v>0.078336320899009</v>
      </c>
      <c r="AB13" s="16" t="n">
        <v>0.0940336163799747</v>
      </c>
      <c r="AC13" s="16" t="n">
        <v>0.144720997315271</v>
      </c>
      <c r="AD13" s="16" t="n">
        <v>0.0676565254392453</v>
      </c>
      <c r="AE13" s="16"/>
      <c r="AF13" s="16" t="n">
        <v>0.7231086021446</v>
      </c>
      <c r="AG13" s="16" t="n">
        <v>0.0679143267690636</v>
      </c>
      <c r="AH13" s="16" t="n">
        <v>0.531236853995946</v>
      </c>
      <c r="AI13" s="16" t="n">
        <v>0.164127305490848</v>
      </c>
      <c r="AJ13" s="16" t="n">
        <v>0.314815063907607</v>
      </c>
      <c r="AK13" s="16" t="n">
        <v>0.526272583563608</v>
      </c>
      <c r="AL13" s="16" t="n">
        <v>0.477155000456709</v>
      </c>
      <c r="AM13" s="16" t="n">
        <v>0.0373393678461894</v>
      </c>
      <c r="AN13" s="16" t="n">
        <v>0.0544607818871419</v>
      </c>
      <c r="AO13" s="16" t="n">
        <v>0.211936972387207</v>
      </c>
      <c r="AP13" s="16" t="n">
        <v>0.511479892549847</v>
      </c>
    </row>
    <row r="14">
      <c r="B14" s="17" t="s">
        <v>81</v>
      </c>
      <c r="C14" s="16" t="n">
        <v>0.0431904634693143</v>
      </c>
      <c r="D14" s="16" t="n">
        <v>0.135090962762732</v>
      </c>
      <c r="E14" s="16" t="n">
        <v>0.0666427246388437</v>
      </c>
      <c r="F14" s="16" t="n">
        <v>0.00688444545789755</v>
      </c>
      <c r="G14" s="16"/>
      <c r="H14" s="16" t="n">
        <v>0.0010998524846123</v>
      </c>
      <c r="I14" s="16" t="n">
        <v>0.0549235845358797</v>
      </c>
      <c r="J14" s="16"/>
      <c r="K14" s="16" t="n">
        <v>0.00631769269625282</v>
      </c>
      <c r="L14" s="16"/>
      <c r="M14" s="16" t="n">
        <v>0.040988761153868</v>
      </c>
      <c r="N14" s="16" t="n">
        <v>0.0454314820546194</v>
      </c>
      <c r="O14" s="16" t="n">
        <v>0.0647170722932989</v>
      </c>
      <c r="P14" s="16" t="n">
        <v>0.0540345463506682</v>
      </c>
      <c r="Q14" s="16"/>
      <c r="R14" s="16" t="n">
        <v>0.0110970461663003</v>
      </c>
      <c r="S14" s="16" t="n">
        <v>0.0148317315263121</v>
      </c>
      <c r="T14" s="16" t="n">
        <v>0.0400954553875503</v>
      </c>
      <c r="U14" s="16" t="n">
        <v>0.0241360410974119</v>
      </c>
      <c r="V14" s="16" t="n">
        <v>0.0643452880314868</v>
      </c>
      <c r="W14" s="16"/>
      <c r="X14" s="16" t="n">
        <v>0.00456006826932865</v>
      </c>
      <c r="Y14" s="16" t="n">
        <v>0</v>
      </c>
      <c r="Z14" s="16" t="n">
        <v>0.205167143908778</v>
      </c>
      <c r="AA14" s="16" t="n">
        <v>0.0137309892827688</v>
      </c>
      <c r="AB14" s="16" t="n">
        <v>0.031370602327495</v>
      </c>
      <c r="AC14" s="16" t="n">
        <v>0.0110101324586662</v>
      </c>
      <c r="AD14" s="16" t="n">
        <v>0.051972040210489</v>
      </c>
      <c r="AE14" s="16"/>
      <c r="AF14" s="16" t="n">
        <v>0</v>
      </c>
      <c r="AG14" s="16" t="n">
        <v>0</v>
      </c>
      <c r="AH14" s="16" t="n">
        <v>0</v>
      </c>
      <c r="AI14" s="16" t="n">
        <v>0.0294161290931933</v>
      </c>
      <c r="AJ14" s="16" t="n">
        <v>0</v>
      </c>
      <c r="AK14" s="16" t="n">
        <v>0</v>
      </c>
      <c r="AL14" s="16" t="n">
        <v>0.00429516310966163</v>
      </c>
      <c r="AM14" s="16" t="n">
        <v>0.0502946873213769</v>
      </c>
      <c r="AN14" s="16" t="n">
        <v>0.0224768949408687</v>
      </c>
      <c r="AO14" s="16" t="n">
        <v>0.1262041773571</v>
      </c>
      <c r="AP14" s="16" t="n">
        <v>0.00138869169623538</v>
      </c>
    </row>
    <row r="15">
      <c r="B15" s="17" t="s">
        <v>117</v>
      </c>
      <c r="C15" s="23" t="n">
        <v>0.34337996447771</v>
      </c>
      <c r="D15" s="23" t="n">
        <v>0.422392183127598</v>
      </c>
      <c r="E15" s="23" t="n">
        <v>0.541610444178174</v>
      </c>
      <c r="F15" s="23" t="n">
        <v>0.219209432373082</v>
      </c>
      <c r="G15" s="23"/>
      <c r="H15" s="23" t="n">
        <v>0.717818854241736</v>
      </c>
      <c r="I15" s="23" t="n">
        <v>0.262785925961857</v>
      </c>
      <c r="J15" s="23"/>
      <c r="K15" s="23" t="n">
        <v>0.477339846186015</v>
      </c>
      <c r="L15" s="23"/>
      <c r="M15" s="23" t="n">
        <v>0.279893577332498</v>
      </c>
      <c r="N15" s="23" t="n">
        <v>0.537560892025454</v>
      </c>
      <c r="O15" s="23" t="n">
        <v>0.557482659069828</v>
      </c>
      <c r="P15" s="23" t="n">
        <v>0.696216821750087</v>
      </c>
      <c r="Q15" s="23"/>
      <c r="R15" s="23" t="n">
        <v>0.9889029538337</v>
      </c>
      <c r="S15" s="23" t="n">
        <v>0.365945514730429</v>
      </c>
      <c r="T15" s="23" t="n">
        <v>0.355679374260195</v>
      </c>
      <c r="U15" s="23" t="n">
        <v>0.232326434617947</v>
      </c>
      <c r="V15" s="23" t="n">
        <v>0.307078189813013</v>
      </c>
      <c r="W15" s="23"/>
      <c r="X15" s="23" t="n">
        <v>0.216482471665653</v>
      </c>
      <c r="Y15" s="23" t="n">
        <v>0.218296868209955</v>
      </c>
      <c r="Z15" s="23" t="n">
        <v>0.36986279364434</v>
      </c>
      <c r="AA15" s="23" t="n">
        <v>0.778940663967496</v>
      </c>
      <c r="AB15" s="23" t="n">
        <v>0.45583465209228</v>
      </c>
      <c r="AC15" s="23" t="n">
        <v>0.363816776273834</v>
      </c>
      <c r="AD15" s="23" t="n">
        <v>0.703653884251291</v>
      </c>
      <c r="AE15" s="23"/>
      <c r="AF15" s="23" t="n">
        <v>0.262186063610846</v>
      </c>
      <c r="AG15" s="23" t="n">
        <v>0.40059670005222</v>
      </c>
      <c r="AH15" s="23" t="n">
        <v>0.139885469007481</v>
      </c>
      <c r="AI15" s="23" t="n">
        <v>0.236629478899367</v>
      </c>
      <c r="AJ15" s="23" t="n">
        <v>0.440193970499657</v>
      </c>
      <c r="AK15" s="23" t="n">
        <v>0.12957625651625</v>
      </c>
      <c r="AL15" s="23" t="n">
        <v>0.455566369188018</v>
      </c>
      <c r="AM15" s="23" t="n">
        <v>0.385858745859878</v>
      </c>
      <c r="AN15" s="23" t="n">
        <v>0.772988268306383</v>
      </c>
      <c r="AO15" s="23" t="n">
        <v>0.52341744018359</v>
      </c>
      <c r="AP15" s="23" t="n">
        <v>0.473657109003888</v>
      </c>
    </row>
    <row r="16">
      <c r="B16" s="17" t="s">
        <v>118</v>
      </c>
      <c r="C16" s="23" t="n">
        <v>0.499644767660125</v>
      </c>
      <c r="D16" s="23" t="n">
        <v>0.331265518565312</v>
      </c>
      <c r="E16" s="23" t="n">
        <v>0.245882823851916</v>
      </c>
      <c r="F16" s="23" t="n">
        <v>0.676204206939041</v>
      </c>
      <c r="G16" s="23"/>
      <c r="H16" s="23" t="n">
        <v>0.215232479287732</v>
      </c>
      <c r="I16" s="23" t="n">
        <v>0.576232538606912</v>
      </c>
      <c r="J16" s="23"/>
      <c r="K16" s="23" t="n">
        <v>0.401419792645263</v>
      </c>
      <c r="L16" s="23"/>
      <c r="M16" s="23" t="n">
        <v>0.566301291413459</v>
      </c>
      <c r="N16" s="23" t="n">
        <v>0.326567829703844</v>
      </c>
      <c r="O16" s="23" t="n">
        <v>0.19019416768622</v>
      </c>
      <c r="P16" s="23" t="n">
        <v>0.0826883106427534</v>
      </c>
      <c r="Q16" s="23"/>
      <c r="R16" s="23" t="n">
        <v>0</v>
      </c>
      <c r="S16" s="23" t="n">
        <v>0.323416622902959</v>
      </c>
      <c r="T16" s="23" t="n">
        <v>0.489131963363303</v>
      </c>
      <c r="U16" s="23" t="n">
        <v>0.571749954129622</v>
      </c>
      <c r="V16" s="23" t="n">
        <v>0.606687769527769</v>
      </c>
      <c r="W16" s="23"/>
      <c r="X16" s="23" t="n">
        <v>0.668134985399225</v>
      </c>
      <c r="Y16" s="23" t="n">
        <v>0.460084137453341</v>
      </c>
      <c r="Z16" s="23" t="n">
        <v>0.391396665777291</v>
      </c>
      <c r="AA16" s="23" t="n">
        <v>0.197059170331463</v>
      </c>
      <c r="AB16" s="23" t="n">
        <v>0.44287548143404</v>
      </c>
      <c r="AC16" s="23" t="n">
        <v>0.545685596503526</v>
      </c>
      <c r="AD16" s="23" t="n">
        <v>0.13823763130587</v>
      </c>
      <c r="AE16" s="23"/>
      <c r="AF16" s="23" t="n">
        <v>0.7231086021446</v>
      </c>
      <c r="AG16" s="23" t="n">
        <v>0.596137232432386</v>
      </c>
      <c r="AH16" s="23" t="n">
        <v>0.800305520859808</v>
      </c>
      <c r="AI16" s="23" t="n">
        <v>0.30065375361337</v>
      </c>
      <c r="AJ16" s="23" t="n">
        <v>0.445688625870118</v>
      </c>
      <c r="AK16" s="23" t="n">
        <v>0.86326596773367</v>
      </c>
      <c r="AL16" s="23" t="n">
        <v>0.503591962294186</v>
      </c>
      <c r="AM16" s="23" t="n">
        <v>0.480184955568735</v>
      </c>
      <c r="AN16" s="23" t="n">
        <v>0.0581840609055553</v>
      </c>
      <c r="AO16" s="23" t="n">
        <v>0.35037838245931</v>
      </c>
      <c r="AP16" s="23" t="n">
        <v>0.512868584246083</v>
      </c>
    </row>
    <row r="17">
      <c r="B17" s="17" t="s">
        <v>119</v>
      </c>
      <c r="C17" s="24" t="n">
        <v>-0.156264803182415</v>
      </c>
      <c r="D17" s="24" t="n">
        <v>0.0911266645622864</v>
      </c>
      <c r="E17" s="24" t="n">
        <v>0.295727620326258</v>
      </c>
      <c r="F17" s="24" t="n">
        <v>-0.456994774565959</v>
      </c>
      <c r="G17" s="24"/>
      <c r="H17" s="24" t="n">
        <v>0.502586374954004</v>
      </c>
      <c r="I17" s="24" t="n">
        <v>-0.313446612645056</v>
      </c>
      <c r="J17" s="24"/>
      <c r="K17" s="24" t="n">
        <v>0.0759200535407519</v>
      </c>
      <c r="L17" s="24"/>
      <c r="M17" s="24" t="n">
        <v>-0.286407714080961</v>
      </c>
      <c r="N17" s="24" t="n">
        <v>0.21099306232161</v>
      </c>
      <c r="O17" s="24" t="n">
        <v>0.367288491383608</v>
      </c>
      <c r="P17" s="24" t="n">
        <v>0.613528511107334</v>
      </c>
      <c r="Q17" s="24"/>
      <c r="R17" s="24" t="n">
        <v>0.9889029538337</v>
      </c>
      <c r="S17" s="24" t="n">
        <v>0.0425288918274697</v>
      </c>
      <c r="T17" s="24" t="n">
        <v>-0.133452589103108</v>
      </c>
      <c r="U17" s="24" t="n">
        <v>-0.339423519511675</v>
      </c>
      <c r="V17" s="24" t="n">
        <v>-0.299609579714756</v>
      </c>
      <c r="W17" s="24"/>
      <c r="X17" s="24" t="n">
        <v>-0.451652513733572</v>
      </c>
      <c r="Y17" s="24" t="n">
        <v>-0.241787269243386</v>
      </c>
      <c r="Z17" s="24" t="n">
        <v>-0.0215338721329514</v>
      </c>
      <c r="AA17" s="24" t="n">
        <v>0.581881493636033</v>
      </c>
      <c r="AB17" s="24" t="n">
        <v>0.0129591706582396</v>
      </c>
      <c r="AC17" s="24" t="n">
        <v>-0.181868820229692</v>
      </c>
      <c r="AD17" s="24" t="n">
        <v>0.565416252945422</v>
      </c>
      <c r="AE17" s="24"/>
      <c r="AF17" s="24" t="n">
        <v>-0.460922538533754</v>
      </c>
      <c r="AG17" s="24" t="n">
        <v>-0.195540532380166</v>
      </c>
      <c r="AH17" s="24" t="n">
        <v>-0.660420051852326</v>
      </c>
      <c r="AI17" s="24" t="n">
        <v>-0.0640242747140022</v>
      </c>
      <c r="AJ17" s="24" t="n">
        <v>-0.00549465537046095</v>
      </c>
      <c r="AK17" s="24" t="n">
        <v>-0.73368971121742</v>
      </c>
      <c r="AL17" s="24" t="n">
        <v>-0.0480255931061681</v>
      </c>
      <c r="AM17" s="24" t="n">
        <v>-0.0943262097088567</v>
      </c>
      <c r="AN17" s="24" t="n">
        <v>0.714804207400827</v>
      </c>
      <c r="AO17" s="24" t="n">
        <v>0.17303905772428</v>
      </c>
      <c r="AP17" s="24" t="n">
        <v>-0.0392114752421949</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131</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0.143104789596998</v>
      </c>
      <c r="D9" s="16" t="n">
        <v>0.194475265651728</v>
      </c>
      <c r="E9" s="16" t="n">
        <v>0.177491750651857</v>
      </c>
      <c r="F9" s="16" t="n">
        <v>0.111702949501995</v>
      </c>
      <c r="G9" s="16"/>
      <c r="H9" s="16" t="n">
        <v>0.108491037998215</v>
      </c>
      <c r="I9" s="16" t="n">
        <v>0.157382053162752</v>
      </c>
      <c r="J9" s="16"/>
      <c r="K9" s="16" t="n">
        <v>0.276024683154341</v>
      </c>
      <c r="L9" s="16"/>
      <c r="M9" s="16" t="n">
        <v>0.105785655124069</v>
      </c>
      <c r="N9" s="16" t="n">
        <v>0.239652674085523</v>
      </c>
      <c r="O9" s="16" t="n">
        <v>0.320379503783062</v>
      </c>
      <c r="P9" s="16" t="n">
        <v>0.362838245360792</v>
      </c>
      <c r="Q9" s="16"/>
      <c r="R9" s="16" t="n">
        <v>0.491836386539059</v>
      </c>
      <c r="S9" s="16" t="n">
        <v>0.220756322102612</v>
      </c>
      <c r="T9" s="16" t="n">
        <v>0.186028483459211</v>
      </c>
      <c r="U9" s="16" t="n">
        <v>0.0688264328485722</v>
      </c>
      <c r="V9" s="16" t="n">
        <v>0.0673153813428989</v>
      </c>
      <c r="W9" s="16"/>
      <c r="X9" s="16" t="n">
        <v>0.0851161560524258</v>
      </c>
      <c r="Y9" s="16" t="n">
        <v>0.233200728885199</v>
      </c>
      <c r="Z9" s="16" t="n">
        <v>0.0457871772583453</v>
      </c>
      <c r="AA9" s="16" t="n">
        <v>0.291723469538516</v>
      </c>
      <c r="AB9" s="16" t="n">
        <v>0.0891581648237416</v>
      </c>
      <c r="AC9" s="16" t="n">
        <v>0.197384603803027</v>
      </c>
      <c r="AD9" s="16" t="n">
        <v>0.295934119098582</v>
      </c>
      <c r="AE9" s="16"/>
      <c r="AF9" s="16" t="n">
        <v>0.20347486520027</v>
      </c>
      <c r="AG9" s="16" t="n">
        <v>0.260502984433704</v>
      </c>
      <c r="AH9" s="16" t="n">
        <v>0.0613137360928319</v>
      </c>
      <c r="AI9" s="16" t="n">
        <v>0.13227008525678</v>
      </c>
      <c r="AJ9" s="16" t="n">
        <v>0.149857641938851</v>
      </c>
      <c r="AK9" s="16" t="n">
        <v>0.160781302807345</v>
      </c>
      <c r="AL9" s="16" t="n">
        <v>0.06095504913198</v>
      </c>
      <c r="AM9" s="16" t="n">
        <v>0.195976037373302</v>
      </c>
      <c r="AN9" s="16" t="n">
        <v>0.288383896333735</v>
      </c>
      <c r="AO9" s="16" t="n">
        <v>0.171985942176033</v>
      </c>
      <c r="AP9" s="16" t="n">
        <v>0.0255599218038237</v>
      </c>
    </row>
    <row r="10">
      <c r="B10" s="17" t="s">
        <v>113</v>
      </c>
      <c r="C10" s="16" t="n">
        <v>0.145768759706223</v>
      </c>
      <c r="D10" s="16" t="n">
        <v>0.184737923276062</v>
      </c>
      <c r="E10" s="16" t="n">
        <v>0.320636022073009</v>
      </c>
      <c r="F10" s="16" t="n">
        <v>0.0442793832304935</v>
      </c>
      <c r="G10" s="16"/>
      <c r="H10" s="16" t="n">
        <v>0.243173664880974</v>
      </c>
      <c r="I10" s="16" t="n">
        <v>0.106083103061676</v>
      </c>
      <c r="J10" s="16"/>
      <c r="K10" s="16" t="n">
        <v>0.167286045669922</v>
      </c>
      <c r="L10" s="16"/>
      <c r="M10" s="16" t="n">
        <v>0.118117117495876</v>
      </c>
      <c r="N10" s="16" t="n">
        <v>0.209814757038134</v>
      </c>
      <c r="O10" s="16" t="n">
        <v>0.290767515693024</v>
      </c>
      <c r="P10" s="16" t="n">
        <v>0.352296733978743</v>
      </c>
      <c r="Q10" s="16"/>
      <c r="R10" s="16" t="n">
        <v>0.127400202213913</v>
      </c>
      <c r="S10" s="16" t="n">
        <v>0.149083504820967</v>
      </c>
      <c r="T10" s="16" t="n">
        <v>0.25316063453857</v>
      </c>
      <c r="U10" s="16" t="n">
        <v>0.0772822893676886</v>
      </c>
      <c r="V10" s="16" t="n">
        <v>0.0753914427846213</v>
      </c>
      <c r="W10" s="16"/>
      <c r="X10" s="16" t="n">
        <v>0.0378482354037579</v>
      </c>
      <c r="Y10" s="16" t="n">
        <v>0.121990537979211</v>
      </c>
      <c r="Z10" s="16" t="n">
        <v>0.0159700742547047</v>
      </c>
      <c r="AA10" s="16" t="n">
        <v>0.422858744709136</v>
      </c>
      <c r="AB10" s="16" t="n">
        <v>0.292660957921893</v>
      </c>
      <c r="AC10" s="16" t="n">
        <v>0.066983229768704</v>
      </c>
      <c r="AD10" s="16" t="n">
        <v>0.413221951430191</v>
      </c>
      <c r="AE10" s="16"/>
      <c r="AF10" s="16" t="n">
        <v>0.071586429596786</v>
      </c>
      <c r="AG10" s="16" t="n">
        <v>0.032789835821721</v>
      </c>
      <c r="AH10" s="16" t="n">
        <v>0.0550490615171297</v>
      </c>
      <c r="AI10" s="16" t="n">
        <v>0.0338499765916339</v>
      </c>
      <c r="AJ10" s="16" t="n">
        <v>0.37462588493842</v>
      </c>
      <c r="AK10" s="16" t="n">
        <v>0.00690736922545343</v>
      </c>
      <c r="AL10" s="16" t="n">
        <v>0.0586475814357024</v>
      </c>
      <c r="AM10" s="16" t="n">
        <v>0.232842762761029</v>
      </c>
      <c r="AN10" s="16" t="n">
        <v>0.479916677313547</v>
      </c>
      <c r="AO10" s="16" t="n">
        <v>0.225227320650457</v>
      </c>
      <c r="AP10" s="16" t="n">
        <v>0</v>
      </c>
    </row>
    <row r="11">
      <c r="B11" s="17" t="s">
        <v>114</v>
      </c>
      <c r="C11" s="16" t="n">
        <v>0.155844670464705</v>
      </c>
      <c r="D11" s="16" t="n">
        <v>0.113240517637466</v>
      </c>
      <c r="E11" s="16" t="n">
        <v>0.248092766295994</v>
      </c>
      <c r="F11" s="16" t="n">
        <v>0.118844040250511</v>
      </c>
      <c r="G11" s="16"/>
      <c r="H11" s="16" t="n">
        <v>0.0717972986072827</v>
      </c>
      <c r="I11" s="16" t="n">
        <v>0.0961760943561352</v>
      </c>
      <c r="J11" s="16"/>
      <c r="K11" s="16" t="n">
        <v>0.176389208608362</v>
      </c>
      <c r="L11" s="16"/>
      <c r="M11" s="16" t="n">
        <v>0.161579014191188</v>
      </c>
      <c r="N11" s="16" t="n">
        <v>0.136913413321931</v>
      </c>
      <c r="O11" s="16" t="n">
        <v>0.140827562906723</v>
      </c>
      <c r="P11" s="16" t="n">
        <v>0.123764963642035</v>
      </c>
      <c r="Q11" s="16"/>
      <c r="R11" s="16" t="n">
        <v>0.329564365468749</v>
      </c>
      <c r="S11" s="16" t="n">
        <v>0.295721371081987</v>
      </c>
      <c r="T11" s="16" t="n">
        <v>0.063703219355781</v>
      </c>
      <c r="U11" s="16" t="n">
        <v>0.255190219334788</v>
      </c>
      <c r="V11" s="16" t="n">
        <v>0.122685344199123</v>
      </c>
      <c r="W11" s="16"/>
      <c r="X11" s="16" t="n">
        <v>0.185698089344384</v>
      </c>
      <c r="Y11" s="16" t="n">
        <v>0.105842893311449</v>
      </c>
      <c r="Z11" s="16" t="n">
        <v>0.346610603879661</v>
      </c>
      <c r="AA11" s="16" t="n">
        <v>0.215489978840472</v>
      </c>
      <c r="AB11" s="16" t="n">
        <v>0.0774867377645307</v>
      </c>
      <c r="AC11" s="16" t="n">
        <v>0.127317938598759</v>
      </c>
      <c r="AD11" s="16" t="n">
        <v>0.0579617238848457</v>
      </c>
      <c r="AE11" s="16"/>
      <c r="AF11" s="16" t="n">
        <v>0.00183010305834403</v>
      </c>
      <c r="AG11" s="16" t="n">
        <v>0.0585503265403595</v>
      </c>
      <c r="AH11" s="16" t="n">
        <v>0.088127458980408</v>
      </c>
      <c r="AI11" s="16" t="n">
        <v>0.368396741552146</v>
      </c>
      <c r="AJ11" s="16" t="n">
        <v>0.129186626140931</v>
      </c>
      <c r="AK11" s="16" t="n">
        <v>0.121044950499512</v>
      </c>
      <c r="AL11" s="16" t="n">
        <v>0.148448758188639</v>
      </c>
      <c r="AM11" s="16" t="n">
        <v>0.241019027888954</v>
      </c>
      <c r="AN11" s="16" t="n">
        <v>0.0633035032885188</v>
      </c>
      <c r="AO11" s="16" t="n">
        <v>0.1262041773571</v>
      </c>
      <c r="AP11" s="16" t="n">
        <v>0.0120856150537942</v>
      </c>
    </row>
    <row r="12">
      <c r="B12" s="17" t="s">
        <v>115</v>
      </c>
      <c r="C12" s="16" t="n">
        <v>0.210345914473566</v>
      </c>
      <c r="D12" s="16" t="n">
        <v>0.125307379515462</v>
      </c>
      <c r="E12" s="16" t="n">
        <v>0.0350039979620678</v>
      </c>
      <c r="F12" s="16" t="n">
        <v>0.324145900985287</v>
      </c>
      <c r="G12" s="16"/>
      <c r="H12" s="16" t="n">
        <v>0.489767630387528</v>
      </c>
      <c r="I12" s="16" t="n">
        <v>0.212672519199142</v>
      </c>
      <c r="J12" s="16"/>
      <c r="K12" s="16" t="n">
        <v>0.104096257508606</v>
      </c>
      <c r="L12" s="16"/>
      <c r="M12" s="16" t="n">
        <v>0.243253263017833</v>
      </c>
      <c r="N12" s="16" t="n">
        <v>0.10885928994377</v>
      </c>
      <c r="O12" s="16" t="n">
        <v>0.10259993616109</v>
      </c>
      <c r="P12" s="16" t="n">
        <v>0.0243545124550398</v>
      </c>
      <c r="Q12" s="16"/>
      <c r="R12" s="16" t="n">
        <v>0.0511990457782787</v>
      </c>
      <c r="S12" s="16" t="n">
        <v>0.104415417309782</v>
      </c>
      <c r="T12" s="16" t="n">
        <v>0.250966844325736</v>
      </c>
      <c r="U12" s="16" t="n">
        <v>0.342516645006443</v>
      </c>
      <c r="V12" s="16" t="n">
        <v>0.174032603373286</v>
      </c>
      <c r="W12" s="16"/>
      <c r="X12" s="16" t="n">
        <v>0.344878654144407</v>
      </c>
      <c r="Y12" s="16" t="n">
        <v>0.234249502105946</v>
      </c>
      <c r="Z12" s="16" t="n">
        <v>0.0112696392044448</v>
      </c>
      <c r="AA12" s="16" t="n">
        <v>0.0347455847681647</v>
      </c>
      <c r="AB12" s="16" t="n">
        <v>0.234879136368175</v>
      </c>
      <c r="AC12" s="16" t="n">
        <v>0.0788800262692877</v>
      </c>
      <c r="AD12" s="16" t="n">
        <v>0.0182031584014857</v>
      </c>
      <c r="AE12" s="16"/>
      <c r="AF12" s="16" t="n">
        <v>0.0726294945776388</v>
      </c>
      <c r="AG12" s="16" t="n">
        <v>0.587626117653971</v>
      </c>
      <c r="AH12" s="16" t="n">
        <v>0.59490959752108</v>
      </c>
      <c r="AI12" s="16" t="n">
        <v>0.279960953629912</v>
      </c>
      <c r="AJ12" s="16" t="n">
        <v>0.137810834114394</v>
      </c>
      <c r="AK12" s="16" t="n">
        <v>0.014081986896906</v>
      </c>
      <c r="AL12" s="16" t="n">
        <v>0.325484292036604</v>
      </c>
      <c r="AM12" s="16" t="n">
        <v>0.0183168588018874</v>
      </c>
      <c r="AN12" s="16" t="n">
        <v>0.00372327901841333</v>
      </c>
      <c r="AO12" s="16" t="n">
        <v>0.211936972387207</v>
      </c>
      <c r="AP12" s="16" t="n">
        <v>0.950268848088588</v>
      </c>
    </row>
    <row r="13">
      <c r="B13" s="17" t="s">
        <v>116</v>
      </c>
      <c r="C13" s="16" t="n">
        <v>0.264837109303406</v>
      </c>
      <c r="D13" s="16" t="n">
        <v>0.242104896662151</v>
      </c>
      <c r="E13" s="16" t="n">
        <v>0.0780686552483793</v>
      </c>
      <c r="F13" s="16" t="n">
        <v>0.368287754131003</v>
      </c>
      <c r="G13" s="16"/>
      <c r="H13" s="16" t="n">
        <v>0.0844640173143935</v>
      </c>
      <c r="I13" s="16" t="n">
        <v>0.32564316232477</v>
      </c>
      <c r="J13" s="16"/>
      <c r="K13" s="16" t="n">
        <v>0.265722302583177</v>
      </c>
      <c r="L13" s="16"/>
      <c r="M13" s="16" t="n">
        <v>0.292011734957752</v>
      </c>
      <c r="N13" s="16" t="n">
        <v>0.214250373660702</v>
      </c>
      <c r="O13" s="16" t="n">
        <v>0.0857073944785957</v>
      </c>
      <c r="P13" s="16" t="n">
        <v>0.055705885895676</v>
      </c>
      <c r="Q13" s="16"/>
      <c r="R13" s="16" t="n">
        <v>0</v>
      </c>
      <c r="S13" s="16" t="n">
        <v>0.219001205593177</v>
      </c>
      <c r="T13" s="16" t="n">
        <v>0.197778151359152</v>
      </c>
      <c r="U13" s="16" t="n">
        <v>0.111998770673213</v>
      </c>
      <c r="V13" s="16" t="n">
        <v>0.447212541327484</v>
      </c>
      <c r="W13" s="16"/>
      <c r="X13" s="16" t="n">
        <v>0.346458865055025</v>
      </c>
      <c r="Y13" s="16" t="n">
        <v>0.288482741352512</v>
      </c>
      <c r="Z13" s="16" t="n">
        <v>0.368287001530678</v>
      </c>
      <c r="AA13" s="16" t="n">
        <v>0.00234637643161252</v>
      </c>
      <c r="AB13" s="16" t="n">
        <v>0.159839812423031</v>
      </c>
      <c r="AC13" s="16" t="n">
        <v>0.135231543837364</v>
      </c>
      <c r="AD13" s="16" t="n">
        <v>0.108876899320366</v>
      </c>
      <c r="AE13" s="16"/>
      <c r="AF13" s="16" t="n">
        <v>0.650479107566961</v>
      </c>
      <c r="AG13" s="16" t="n">
        <v>0.0605307355502451</v>
      </c>
      <c r="AH13" s="16" t="n">
        <v>0.195648783089553</v>
      </c>
      <c r="AI13" s="16" t="n">
        <v>0.153447811841324</v>
      </c>
      <c r="AJ13" s="16" t="n">
        <v>0.208519012867404</v>
      </c>
      <c r="AK13" s="16" t="n">
        <v>0.524334105801939</v>
      </c>
      <c r="AL13" s="16" t="n">
        <v>0.342729000633777</v>
      </c>
      <c r="AM13" s="16" t="n">
        <v>0.220970355185222</v>
      </c>
      <c r="AN13" s="16" t="n">
        <v>0.158573558341836</v>
      </c>
      <c r="AO13" s="16" t="n">
        <v>0.138441410072103</v>
      </c>
      <c r="AP13" s="16" t="n">
        <v>0.0120856150537942</v>
      </c>
    </row>
    <row r="14">
      <c r="B14" s="17" t="s">
        <v>81</v>
      </c>
      <c r="C14" s="16" t="n">
        <v>0.0800987564551032</v>
      </c>
      <c r="D14" s="16" t="n">
        <v>0.140134017257132</v>
      </c>
      <c r="E14" s="16" t="n">
        <v>0.140706807768693</v>
      </c>
      <c r="F14" s="16" t="n">
        <v>0.0327399719007104</v>
      </c>
      <c r="G14" s="16"/>
      <c r="H14" s="16" t="n">
        <v>0.00230635081160659</v>
      </c>
      <c r="I14" s="16" t="n">
        <v>0.102043067895524</v>
      </c>
      <c r="J14" s="16"/>
      <c r="K14" s="16" t="n">
        <v>0.0104815024755926</v>
      </c>
      <c r="L14" s="16"/>
      <c r="M14" s="16" t="n">
        <v>0.0792532152132826</v>
      </c>
      <c r="N14" s="16" t="n">
        <v>0.0905094919499402</v>
      </c>
      <c r="O14" s="16" t="n">
        <v>0.0597180869775058</v>
      </c>
      <c r="P14" s="16" t="n">
        <v>0.0810396586677135</v>
      </c>
      <c r="Q14" s="16"/>
      <c r="R14" s="16" t="n">
        <v>0</v>
      </c>
      <c r="S14" s="16" t="n">
        <v>0.0110221790914743</v>
      </c>
      <c r="T14" s="16" t="n">
        <v>0.0483626669615497</v>
      </c>
      <c r="U14" s="16" t="n">
        <v>0.144185642769295</v>
      </c>
      <c r="V14" s="16" t="n">
        <v>0.113362686972587</v>
      </c>
      <c r="W14" s="16"/>
      <c r="X14" s="16" t="n">
        <v>0</v>
      </c>
      <c r="Y14" s="16" t="n">
        <v>0.0162335963656833</v>
      </c>
      <c r="Z14" s="16" t="n">
        <v>0.212075503872166</v>
      </c>
      <c r="AA14" s="16" t="n">
        <v>0.0328358457120997</v>
      </c>
      <c r="AB14" s="16" t="n">
        <v>0.145975190698629</v>
      </c>
      <c r="AC14" s="16" t="n">
        <v>0.394202657722858</v>
      </c>
      <c r="AD14" s="16" t="n">
        <v>0.10580214786453</v>
      </c>
      <c r="AE14" s="16"/>
      <c r="AF14" s="16" t="n">
        <v>0</v>
      </c>
      <c r="AG14" s="16" t="n">
        <v>0</v>
      </c>
      <c r="AH14" s="16" t="n">
        <v>0.00495136279899753</v>
      </c>
      <c r="AI14" s="16" t="n">
        <v>0.0320744311282042</v>
      </c>
      <c r="AJ14" s="16" t="n">
        <v>0</v>
      </c>
      <c r="AK14" s="16" t="n">
        <v>0.172850284768845</v>
      </c>
      <c r="AL14" s="16" t="n">
        <v>0.0637353185732971</v>
      </c>
      <c r="AM14" s="16" t="n">
        <v>0.0908749579896064</v>
      </c>
      <c r="AN14" s="16" t="n">
        <v>0.00609908570394965</v>
      </c>
      <c r="AO14" s="16" t="n">
        <v>0.1262041773571</v>
      </c>
      <c r="AP14" s="16" t="n">
        <v>0</v>
      </c>
    </row>
    <row r="15">
      <c r="B15" s="17" t="s">
        <v>117</v>
      </c>
      <c r="C15" s="23" t="n">
        <v>0.288873549303221</v>
      </c>
      <c r="D15" s="23" t="n">
        <v>0.37921318892779</v>
      </c>
      <c r="E15" s="23" t="n">
        <v>0.498127772724866</v>
      </c>
      <c r="F15" s="23" t="n">
        <v>0.155982332732489</v>
      </c>
      <c r="G15" s="23"/>
      <c r="H15" s="23" t="n">
        <v>0.351664702879189</v>
      </c>
      <c r="I15" s="23" t="n">
        <v>0.263465156224428</v>
      </c>
      <c r="J15" s="23"/>
      <c r="K15" s="23" t="n">
        <v>0.443310728824263</v>
      </c>
      <c r="L15" s="23"/>
      <c r="M15" s="23" t="n">
        <v>0.223902772619944</v>
      </c>
      <c r="N15" s="23" t="n">
        <v>0.449467431123657</v>
      </c>
      <c r="O15" s="23" t="n">
        <v>0.611147019476086</v>
      </c>
      <c r="P15" s="23" t="n">
        <v>0.715134979339535</v>
      </c>
      <c r="Q15" s="23"/>
      <c r="R15" s="23" t="n">
        <v>0.619236588752972</v>
      </c>
      <c r="S15" s="23" t="n">
        <v>0.36983982692358</v>
      </c>
      <c r="T15" s="23" t="n">
        <v>0.439189117997781</v>
      </c>
      <c r="U15" s="23" t="n">
        <v>0.146108722216261</v>
      </c>
      <c r="V15" s="23" t="n">
        <v>0.14270682412752</v>
      </c>
      <c r="W15" s="23"/>
      <c r="X15" s="23" t="n">
        <v>0.122964391456184</v>
      </c>
      <c r="Y15" s="23" t="n">
        <v>0.35519126686441</v>
      </c>
      <c r="Z15" s="23" t="n">
        <v>0.06175725151305</v>
      </c>
      <c r="AA15" s="23" t="n">
        <v>0.714582214247651</v>
      </c>
      <c r="AB15" s="23" t="n">
        <v>0.381819122745634</v>
      </c>
      <c r="AC15" s="23" t="n">
        <v>0.264367833571731</v>
      </c>
      <c r="AD15" s="23" t="n">
        <v>0.709156070528773</v>
      </c>
      <c r="AE15" s="23"/>
      <c r="AF15" s="23" t="n">
        <v>0.275061294797056</v>
      </c>
      <c r="AG15" s="23" t="n">
        <v>0.293292820255425</v>
      </c>
      <c r="AH15" s="23" t="n">
        <v>0.116362797609962</v>
      </c>
      <c r="AI15" s="23" t="n">
        <v>0.166120061848414</v>
      </c>
      <c r="AJ15" s="23" t="n">
        <v>0.524483526877271</v>
      </c>
      <c r="AK15" s="23" t="n">
        <v>0.167688672032799</v>
      </c>
      <c r="AL15" s="23" t="n">
        <v>0.119602630567682</v>
      </c>
      <c r="AM15" s="23" t="n">
        <v>0.42881880013433</v>
      </c>
      <c r="AN15" s="23" t="n">
        <v>0.768300573647282</v>
      </c>
      <c r="AO15" s="23" t="n">
        <v>0.39721326282649</v>
      </c>
      <c r="AP15" s="23" t="n">
        <v>0.0255599218038237</v>
      </c>
    </row>
    <row r="16">
      <c r="B16" s="17" t="s">
        <v>118</v>
      </c>
      <c r="C16" s="23" t="n">
        <v>0.475183023776972</v>
      </c>
      <c r="D16" s="23" t="n">
        <v>0.367412276177613</v>
      </c>
      <c r="E16" s="23" t="n">
        <v>0.113072653210447</v>
      </c>
      <c r="F16" s="23" t="n">
        <v>0.69243365511629</v>
      </c>
      <c r="G16" s="23"/>
      <c r="H16" s="23" t="n">
        <v>0.574231647701922</v>
      </c>
      <c r="I16" s="23" t="n">
        <v>0.538315681523913</v>
      </c>
      <c r="J16" s="23"/>
      <c r="K16" s="23" t="n">
        <v>0.369818560091783</v>
      </c>
      <c r="L16" s="23"/>
      <c r="M16" s="23" t="n">
        <v>0.535264997975585</v>
      </c>
      <c r="N16" s="23" t="n">
        <v>0.323109663604472</v>
      </c>
      <c r="O16" s="23" t="n">
        <v>0.188307330639686</v>
      </c>
      <c r="P16" s="23" t="n">
        <v>0.0800603983507158</v>
      </c>
      <c r="Q16" s="23"/>
      <c r="R16" s="23" t="n">
        <v>0.0511990457782787</v>
      </c>
      <c r="S16" s="23" t="n">
        <v>0.323416622902959</v>
      </c>
      <c r="T16" s="23" t="n">
        <v>0.448744995684888</v>
      </c>
      <c r="U16" s="23" t="n">
        <v>0.454515415679656</v>
      </c>
      <c r="V16" s="23" t="n">
        <v>0.62124514470077</v>
      </c>
      <c r="W16" s="23"/>
      <c r="X16" s="23" t="n">
        <v>0.691337519199432</v>
      </c>
      <c r="Y16" s="23" t="n">
        <v>0.522732243458458</v>
      </c>
      <c r="Z16" s="23" t="n">
        <v>0.379556640735123</v>
      </c>
      <c r="AA16" s="23" t="n">
        <v>0.0370919611997772</v>
      </c>
      <c r="AB16" s="23" t="n">
        <v>0.394718948791206</v>
      </c>
      <c r="AC16" s="23" t="n">
        <v>0.214111570106652</v>
      </c>
      <c r="AD16" s="23" t="n">
        <v>0.127080057721852</v>
      </c>
      <c r="AE16" s="23"/>
      <c r="AF16" s="23" t="n">
        <v>0.7231086021446</v>
      </c>
      <c r="AG16" s="23" t="n">
        <v>0.648156853204216</v>
      </c>
      <c r="AH16" s="23" t="n">
        <v>0.790558380610633</v>
      </c>
      <c r="AI16" s="23" t="n">
        <v>0.433408765471236</v>
      </c>
      <c r="AJ16" s="23" t="n">
        <v>0.346329846981798</v>
      </c>
      <c r="AK16" s="23" t="n">
        <v>0.538416092698845</v>
      </c>
      <c r="AL16" s="23" t="n">
        <v>0.668213292670381</v>
      </c>
      <c r="AM16" s="23" t="n">
        <v>0.23928721398711</v>
      </c>
      <c r="AN16" s="23" t="n">
        <v>0.162296837360249</v>
      </c>
      <c r="AO16" s="23" t="n">
        <v>0.35037838245931</v>
      </c>
      <c r="AP16" s="23" t="n">
        <v>0.962354463142382</v>
      </c>
    </row>
    <row r="17">
      <c r="B17" s="17" t="s">
        <v>119</v>
      </c>
      <c r="C17" s="24" t="n">
        <v>-0.186309474473751</v>
      </c>
      <c r="D17" s="24" t="n">
        <v>0.0118009127501768</v>
      </c>
      <c r="E17" s="24" t="n">
        <v>0.385055119514419</v>
      </c>
      <c r="F17" s="24" t="n">
        <v>-0.536451322383801</v>
      </c>
      <c r="G17" s="24"/>
      <c r="H17" s="24" t="n">
        <v>-0.222566944822733</v>
      </c>
      <c r="I17" s="24" t="n">
        <v>-0.274850525299484</v>
      </c>
      <c r="J17" s="24"/>
      <c r="K17" s="24" t="n">
        <v>0.0734921687324802</v>
      </c>
      <c r="L17" s="24"/>
      <c r="M17" s="24" t="n">
        <v>-0.311362225355641</v>
      </c>
      <c r="N17" s="24" t="n">
        <v>0.126357767519185</v>
      </c>
      <c r="O17" s="24" t="n">
        <v>0.4228396888364</v>
      </c>
      <c r="P17" s="24" t="n">
        <v>0.63507458098882</v>
      </c>
      <c r="Q17" s="24"/>
      <c r="R17" s="24" t="n">
        <v>0.568037542974694</v>
      </c>
      <c r="S17" s="24" t="n">
        <v>0.0464232040206208</v>
      </c>
      <c r="T17" s="24" t="n">
        <v>-0.00955587768710753</v>
      </c>
      <c r="U17" s="24" t="n">
        <v>-0.308406693463395</v>
      </c>
      <c r="V17" s="24" t="n">
        <v>-0.47853832057325</v>
      </c>
      <c r="W17" s="24"/>
      <c r="X17" s="24" t="n">
        <v>-0.568373127743249</v>
      </c>
      <c r="Y17" s="24" t="n">
        <v>-0.167540976594047</v>
      </c>
      <c r="Z17" s="24" t="n">
        <v>-0.317799389222073</v>
      </c>
      <c r="AA17" s="24" t="n">
        <v>0.677490253047874</v>
      </c>
      <c r="AB17" s="24" t="n">
        <v>-0.0128998260455712</v>
      </c>
      <c r="AC17" s="24" t="n">
        <v>0.0502562634650797</v>
      </c>
      <c r="AD17" s="24" t="n">
        <v>0.582076012806921</v>
      </c>
      <c r="AE17" s="24"/>
      <c r="AF17" s="24" t="n">
        <v>-0.448047307347544</v>
      </c>
      <c r="AG17" s="24" t="n">
        <v>-0.354864032948791</v>
      </c>
      <c r="AH17" s="24" t="n">
        <v>-0.674195583000671</v>
      </c>
      <c r="AI17" s="24" t="n">
        <v>-0.267288703622822</v>
      </c>
      <c r="AJ17" s="24" t="n">
        <v>0.178153679895473</v>
      </c>
      <c r="AK17" s="24" t="n">
        <v>-0.370727420666046</v>
      </c>
      <c r="AL17" s="24" t="n">
        <v>-0.548610662102699</v>
      </c>
      <c r="AM17" s="24" t="n">
        <v>0.189531586147221</v>
      </c>
      <c r="AN17" s="24" t="n">
        <v>0.606003736287033</v>
      </c>
      <c r="AO17" s="24" t="n">
        <v>0.0468348803671799</v>
      </c>
      <c r="AP17" s="24" t="n">
        <v>-0.936794541338558</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132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112</v>
      </c>
      <c r="C9" s="16" t="n">
        <v>0.180782294343285</v>
      </c>
      <c r="D9" s="16" t="n">
        <v>0.0883775783399723</v>
      </c>
      <c r="E9" s="16" t="n">
        <v>0.446290375502079</v>
      </c>
      <c r="F9" s="16" t="n">
        <v>0.0663748412445862</v>
      </c>
      <c r="G9" s="16"/>
      <c r="H9" s="16" t="n">
        <v>0.0937186781330749</v>
      </c>
      <c r="I9" s="16" t="n">
        <v>0.138257155750137</v>
      </c>
      <c r="J9" s="16"/>
      <c r="K9" s="16" t="n">
        <v>0.292895315284297</v>
      </c>
      <c r="L9" s="16"/>
      <c r="M9" s="16" t="n">
        <v>0.146675699729156</v>
      </c>
      <c r="N9" s="16" t="n">
        <v>0.273098171111651</v>
      </c>
      <c r="O9" s="16" t="n">
        <v>0.332922786475644</v>
      </c>
      <c r="P9" s="16" t="n">
        <v>0.369197773541345</v>
      </c>
      <c r="Q9" s="16"/>
      <c r="R9" s="16" t="n">
        <v>0.588101884383232</v>
      </c>
      <c r="S9" s="16" t="n">
        <v>0.298447356358806</v>
      </c>
      <c r="T9" s="16" t="n">
        <v>0.219610658949447</v>
      </c>
      <c r="U9" s="16" t="n">
        <v>0.117669196572267</v>
      </c>
      <c r="V9" s="16" t="n">
        <v>0.0810426797044958</v>
      </c>
      <c r="W9" s="16"/>
      <c r="X9" s="16" t="n">
        <v>0.083331492139726</v>
      </c>
      <c r="Y9" s="16" t="n">
        <v>0.13725364539737</v>
      </c>
      <c r="Z9" s="16" t="n">
        <v>0.540065888852537</v>
      </c>
      <c r="AA9" s="16" t="n">
        <v>0.457542296316827</v>
      </c>
      <c r="AB9" s="16" t="n">
        <v>0.149326442498796</v>
      </c>
      <c r="AC9" s="16" t="n">
        <v>0.189787802848854</v>
      </c>
      <c r="AD9" s="16" t="n">
        <v>0.225956072565268</v>
      </c>
      <c r="AE9" s="16"/>
      <c r="AF9" s="16" t="n">
        <v>0.218752644890645</v>
      </c>
      <c r="AG9" s="16" t="n">
        <v>0.244647843275327</v>
      </c>
      <c r="AH9" s="16" t="n">
        <v>0.0670016289813128</v>
      </c>
      <c r="AI9" s="16" t="n">
        <v>0.114653581175549</v>
      </c>
      <c r="AJ9" s="16" t="n">
        <v>0.276641747839741</v>
      </c>
      <c r="AK9" s="16" t="n">
        <v>0.115443267783793</v>
      </c>
      <c r="AL9" s="16" t="n">
        <v>0.0677874850709842</v>
      </c>
      <c r="AM9" s="16" t="n">
        <v>0.0927507247171658</v>
      </c>
      <c r="AN9" s="16" t="n">
        <v>0.523286638410195</v>
      </c>
      <c r="AO9" s="16" t="n">
        <v>0.346357724081462</v>
      </c>
      <c r="AP9" s="16" t="n">
        <v>0.0799312899581957</v>
      </c>
    </row>
    <row r="10">
      <c r="B10" s="17" t="s">
        <v>113</v>
      </c>
      <c r="C10" s="16" t="n">
        <v>0.150483717960079</v>
      </c>
      <c r="D10" s="16" t="n">
        <v>0.2658674040442</v>
      </c>
      <c r="E10" s="16" t="n">
        <v>0.251491777626161</v>
      </c>
      <c r="F10" s="16" t="n">
        <v>0.0675425238493548</v>
      </c>
      <c r="G10" s="16"/>
      <c r="H10" s="16" t="n">
        <v>0.112274558465245</v>
      </c>
      <c r="I10" s="16" t="n">
        <v>0.142499606039272</v>
      </c>
      <c r="J10" s="16"/>
      <c r="K10" s="16" t="n">
        <v>0.15664514462475</v>
      </c>
      <c r="L10" s="16"/>
      <c r="M10" s="16" t="n">
        <v>0.128714024076254</v>
      </c>
      <c r="N10" s="16" t="n">
        <v>0.203381248338938</v>
      </c>
      <c r="O10" s="16" t="n">
        <v>0.249157119229328</v>
      </c>
      <c r="P10" s="16" t="n">
        <v>0.349848580957041</v>
      </c>
      <c r="Q10" s="16"/>
      <c r="R10" s="16" t="n">
        <v>0.0712367039817186</v>
      </c>
      <c r="S10" s="16" t="n">
        <v>0.156640034945872</v>
      </c>
      <c r="T10" s="16" t="n">
        <v>0.194168386591478</v>
      </c>
      <c r="U10" s="16" t="n">
        <v>0.167854108335819</v>
      </c>
      <c r="V10" s="16" t="n">
        <v>0.10733513847793</v>
      </c>
      <c r="W10" s="16"/>
      <c r="X10" s="16" t="n">
        <v>0.0402576132397754</v>
      </c>
      <c r="Y10" s="16" t="n">
        <v>0.131146986819549</v>
      </c>
      <c r="Z10" s="16" t="n">
        <v>0.0865927528969119</v>
      </c>
      <c r="AA10" s="16" t="n">
        <v>0.438417863642652</v>
      </c>
      <c r="AB10" s="16" t="n">
        <v>0.216077934620191</v>
      </c>
      <c r="AC10" s="16" t="n">
        <v>0.130230555028502</v>
      </c>
      <c r="AD10" s="16" t="n">
        <v>0.44697164967854</v>
      </c>
      <c r="AE10" s="16"/>
      <c r="AF10" s="16" t="n">
        <v>0.0391389282933905</v>
      </c>
      <c r="AG10" s="16" t="n">
        <v>0.0874621631921539</v>
      </c>
      <c r="AH10" s="16" t="n">
        <v>0.0507654909858203</v>
      </c>
      <c r="AI10" s="16" t="n">
        <v>0.136144966822372</v>
      </c>
      <c r="AJ10" s="16" t="n">
        <v>0.365044155978477</v>
      </c>
      <c r="AK10" s="16" t="n">
        <v>0.0884593978511018</v>
      </c>
      <c r="AL10" s="16" t="n">
        <v>0.184338425772449</v>
      </c>
      <c r="AM10" s="16" t="n">
        <v>0.227204316225191</v>
      </c>
      <c r="AN10" s="16" t="n">
        <v>0.139116865451082</v>
      </c>
      <c r="AO10" s="16" t="n">
        <v>0.173709358148438</v>
      </c>
      <c r="AP10" s="16" t="n">
        <v>0</v>
      </c>
    </row>
    <row r="11">
      <c r="B11" s="17" t="s">
        <v>114</v>
      </c>
      <c r="C11" s="16" t="n">
        <v>0.149413104204898</v>
      </c>
      <c r="D11" s="16" t="n">
        <v>0.245559233915533</v>
      </c>
      <c r="E11" s="16" t="n">
        <v>0.10872839799297</v>
      </c>
      <c r="F11" s="16" t="n">
        <v>0.145476724523169</v>
      </c>
      <c r="G11" s="16"/>
      <c r="H11" s="16" t="n">
        <v>0.659606880076175</v>
      </c>
      <c r="I11" s="16" t="n">
        <v>0.0971677475992049</v>
      </c>
      <c r="J11" s="16"/>
      <c r="K11" s="16" t="n">
        <v>0.239594596757607</v>
      </c>
      <c r="L11" s="16"/>
      <c r="M11" s="16" t="n">
        <v>0.146675699729156</v>
      </c>
      <c r="N11" s="16" t="n">
        <v>0.156069536745978</v>
      </c>
      <c r="O11" s="16" t="n">
        <v>0.171382845101164</v>
      </c>
      <c r="P11" s="16" t="n">
        <v>0.129782665686526</v>
      </c>
      <c r="Q11" s="16"/>
      <c r="R11" s="16" t="n">
        <v>0</v>
      </c>
      <c r="S11" s="16" t="n">
        <v>0.208407896926214</v>
      </c>
      <c r="T11" s="16" t="n">
        <v>0.159858561926187</v>
      </c>
      <c r="U11" s="16" t="n">
        <v>0.138207326288242</v>
      </c>
      <c r="V11" s="16" t="n">
        <v>0.136115434619703</v>
      </c>
      <c r="W11" s="16"/>
      <c r="X11" s="16" t="n">
        <v>0.224702564261224</v>
      </c>
      <c r="Y11" s="16" t="n">
        <v>0.182052146101388</v>
      </c>
      <c r="Z11" s="16" t="n">
        <v>0.0207571191499876</v>
      </c>
      <c r="AA11" s="16" t="n">
        <v>0.0462018279785289</v>
      </c>
      <c r="AB11" s="16" t="n">
        <v>0.150178618486167</v>
      </c>
      <c r="AC11" s="16" t="n">
        <v>0.103002747107845</v>
      </c>
      <c r="AD11" s="16" t="n">
        <v>0.0595025515507505</v>
      </c>
      <c r="AE11" s="16"/>
      <c r="AF11" s="16" t="n">
        <v>0.0916293192490029</v>
      </c>
      <c r="AG11" s="16" t="n">
        <v>0.0856764689868828</v>
      </c>
      <c r="AH11" s="16" t="n">
        <v>0.0808285236229525</v>
      </c>
      <c r="AI11" s="16" t="n">
        <v>0.257284944640078</v>
      </c>
      <c r="AJ11" s="16" t="n">
        <v>0.0383722273649391</v>
      </c>
      <c r="AK11" s="16" t="n">
        <v>0.0974864899957552</v>
      </c>
      <c r="AL11" s="16" t="n">
        <v>0.210072040727777</v>
      </c>
      <c r="AM11" s="16" t="n">
        <v>0.326258611565661</v>
      </c>
      <c r="AN11" s="16" t="n">
        <v>0.170533316399222</v>
      </c>
      <c r="AO11" s="16" t="n">
        <v>0.138441410072103</v>
      </c>
      <c r="AP11" s="16" t="n">
        <v>0</v>
      </c>
    </row>
    <row r="12">
      <c r="B12" s="17" t="s">
        <v>115</v>
      </c>
      <c r="C12" s="16" t="n">
        <v>0.189548406811247</v>
      </c>
      <c r="D12" s="16" t="n">
        <v>0.121430053785239</v>
      </c>
      <c r="E12" s="16" t="n">
        <v>0.110649705601352</v>
      </c>
      <c r="F12" s="16" t="n">
        <v>0.248571910338189</v>
      </c>
      <c r="G12" s="16"/>
      <c r="H12" s="16" t="n">
        <v>0.058311542486033</v>
      </c>
      <c r="I12" s="16" t="n">
        <v>0.209308172513094</v>
      </c>
      <c r="J12" s="16"/>
      <c r="K12" s="16" t="n">
        <v>0.00930757288681277</v>
      </c>
      <c r="L12" s="16"/>
      <c r="M12" s="16" t="n">
        <v>0.206669626294399</v>
      </c>
      <c r="N12" s="16" t="n">
        <v>0.152083819293912</v>
      </c>
      <c r="O12" s="16" t="n">
        <v>0.0977495546842219</v>
      </c>
      <c r="P12" s="16" t="n">
        <v>0.0396787993051227</v>
      </c>
      <c r="Q12" s="16"/>
      <c r="R12" s="16" t="n">
        <v>0</v>
      </c>
      <c r="S12" s="16" t="n">
        <v>0.00525681183110366</v>
      </c>
      <c r="T12" s="16" t="n">
        <v>0.206407988023019</v>
      </c>
      <c r="U12" s="16" t="n">
        <v>0.23178286036936</v>
      </c>
      <c r="V12" s="16" t="n">
        <v>0.253020755787729</v>
      </c>
      <c r="W12" s="16"/>
      <c r="X12" s="16" t="n">
        <v>0.270125214364246</v>
      </c>
      <c r="Y12" s="16" t="n">
        <v>0.142353656444658</v>
      </c>
      <c r="Z12" s="16" t="n">
        <v>0.0112696392044448</v>
      </c>
      <c r="AA12" s="16" t="n">
        <v>0.0411309239151994</v>
      </c>
      <c r="AB12" s="16" t="n">
        <v>0.250825926949909</v>
      </c>
      <c r="AC12" s="16" t="n">
        <v>0.406016826941515</v>
      </c>
      <c r="AD12" s="16" t="n">
        <v>0.0952838405158265</v>
      </c>
      <c r="AE12" s="16"/>
      <c r="AF12" s="16" t="n">
        <v>0</v>
      </c>
      <c r="AG12" s="16" t="n">
        <v>0.525504108861509</v>
      </c>
      <c r="AH12" s="16" t="n">
        <v>0.243140688041965</v>
      </c>
      <c r="AI12" s="16" t="n">
        <v>0.322772489338322</v>
      </c>
      <c r="AJ12" s="16" t="n">
        <v>0.137549489058751</v>
      </c>
      <c r="AK12" s="16" t="n">
        <v>0.203903424677622</v>
      </c>
      <c r="AL12" s="16" t="n">
        <v>0.164753405213314</v>
      </c>
      <c r="AM12" s="16" t="n">
        <v>0.0714177937956426</v>
      </c>
      <c r="AN12" s="16" t="n">
        <v>0.00848962139766518</v>
      </c>
      <c r="AO12" s="16" t="n">
        <v>0.211936972387207</v>
      </c>
      <c r="AP12" s="16" t="n">
        <v>0.408588817491957</v>
      </c>
    </row>
    <row r="13">
      <c r="B13" s="17" t="s">
        <v>116</v>
      </c>
      <c r="C13" s="16" t="n">
        <v>0.279827083838445</v>
      </c>
      <c r="D13" s="16" t="n">
        <v>0.141450209893472</v>
      </c>
      <c r="E13" s="16" t="n">
        <v>0.0475476503824564</v>
      </c>
      <c r="F13" s="16" t="n">
        <v>0.437316206506461</v>
      </c>
      <c r="G13" s="16"/>
      <c r="H13" s="16" t="n">
        <v>0.0737819900278661</v>
      </c>
      <c r="I13" s="16" t="n">
        <v>0.346514317737224</v>
      </c>
      <c r="J13" s="16"/>
      <c r="K13" s="16" t="n">
        <v>0.291914996628541</v>
      </c>
      <c r="L13" s="16"/>
      <c r="M13" s="16" t="n">
        <v>0.328595371681186</v>
      </c>
      <c r="N13" s="16" t="n">
        <v>0.139883735858022</v>
      </c>
      <c r="O13" s="16" t="n">
        <v>0.0783346557484611</v>
      </c>
      <c r="P13" s="16" t="n">
        <v>0.0493917270881518</v>
      </c>
      <c r="Q13" s="16"/>
      <c r="R13" s="16" t="n">
        <v>0.329564365468749</v>
      </c>
      <c r="S13" s="16" t="n">
        <v>0.310518521188637</v>
      </c>
      <c r="T13" s="16" t="n">
        <v>0.210408177630193</v>
      </c>
      <c r="U13" s="16" t="n">
        <v>0.220032194440927</v>
      </c>
      <c r="V13" s="16" t="n">
        <v>0.357045485637152</v>
      </c>
      <c r="W13" s="16"/>
      <c r="X13" s="16" t="n">
        <v>0.381583115995028</v>
      </c>
      <c r="Y13" s="16" t="n">
        <v>0.390959968871351</v>
      </c>
      <c r="Z13" s="16" t="n">
        <v>0.341314599896118</v>
      </c>
      <c r="AA13" s="16" t="n">
        <v>0.00297609886402426</v>
      </c>
      <c r="AB13" s="16" t="n">
        <v>0.0831922692443886</v>
      </c>
      <c r="AC13" s="16" t="n">
        <v>0.104913650734021</v>
      </c>
      <c r="AD13" s="16" t="n">
        <v>0.0685959089561381</v>
      </c>
      <c r="AE13" s="16"/>
      <c r="AF13" s="16" t="n">
        <v>0.650479107566961</v>
      </c>
      <c r="AG13" s="16" t="n">
        <v>0.0567094156841279</v>
      </c>
      <c r="AH13" s="16" t="n">
        <v>0.558263668367949</v>
      </c>
      <c r="AI13" s="16" t="n">
        <v>0.140065529394576</v>
      </c>
      <c r="AJ13" s="16" t="n">
        <v>0.181943596595626</v>
      </c>
      <c r="AK13" s="16" t="n">
        <v>0.417860345011151</v>
      </c>
      <c r="AL13" s="16" t="n">
        <v>0.317903650861503</v>
      </c>
      <c r="AM13" s="16" t="n">
        <v>0.198531318417541</v>
      </c>
      <c r="AN13" s="16" t="n">
        <v>0.153851022644727</v>
      </c>
      <c r="AO13" s="16" t="n">
        <v>0.12955453531079</v>
      </c>
      <c r="AP13" s="16" t="n">
        <v>0.511479892549847</v>
      </c>
    </row>
    <row r="14">
      <c r="B14" s="17" t="s">
        <v>81</v>
      </c>
      <c r="C14" s="16" t="n">
        <v>0.0499453928420451</v>
      </c>
      <c r="D14" s="16" t="n">
        <v>0.137315520021583</v>
      </c>
      <c r="E14" s="16" t="n">
        <v>0.0352920928949817</v>
      </c>
      <c r="F14" s="16" t="n">
        <v>0.0347177935382402</v>
      </c>
      <c r="G14" s="16"/>
      <c r="H14" s="16" t="n">
        <v>0.00230635081160659</v>
      </c>
      <c r="I14" s="16" t="n">
        <v>0.0662530003610683</v>
      </c>
      <c r="J14" s="16"/>
      <c r="K14" s="16" t="n">
        <v>0.00964237381799341</v>
      </c>
      <c r="L14" s="16"/>
      <c r="M14" s="16" t="n">
        <v>0.0426695784898486</v>
      </c>
      <c r="N14" s="16" t="n">
        <v>0.0754834886514999</v>
      </c>
      <c r="O14" s="16" t="n">
        <v>0.0704530387611812</v>
      </c>
      <c r="P14" s="16" t="n">
        <v>0.0621004534218136</v>
      </c>
      <c r="Q14" s="16"/>
      <c r="R14" s="16" t="n">
        <v>0.0110970461663003</v>
      </c>
      <c r="S14" s="16" t="n">
        <v>0.0207293787493667</v>
      </c>
      <c r="T14" s="16" t="n">
        <v>0.00954622687967598</v>
      </c>
      <c r="U14" s="16" t="n">
        <v>0.124454313993384</v>
      </c>
      <c r="V14" s="16" t="n">
        <v>0.0654405057729901</v>
      </c>
      <c r="W14" s="16"/>
      <c r="X14" s="16" t="n">
        <v>0</v>
      </c>
      <c r="Y14" s="16" t="n">
        <v>0.0162335963656833</v>
      </c>
      <c r="Z14" s="16" t="n">
        <v>0</v>
      </c>
      <c r="AA14" s="16" t="n">
        <v>0.0137309892827688</v>
      </c>
      <c r="AB14" s="16" t="n">
        <v>0.150398808200549</v>
      </c>
      <c r="AC14" s="16" t="n">
        <v>0.0660484173392626</v>
      </c>
      <c r="AD14" s="16" t="n">
        <v>0.103689976733477</v>
      </c>
      <c r="AE14" s="16"/>
      <c r="AF14" s="16" t="n">
        <v>0</v>
      </c>
      <c r="AG14" s="16" t="n">
        <v>0</v>
      </c>
      <c r="AH14" s="16" t="n">
        <v>0</v>
      </c>
      <c r="AI14" s="16" t="n">
        <v>0.0290784886291023</v>
      </c>
      <c r="AJ14" s="16" t="n">
        <v>0.000448783162464803</v>
      </c>
      <c r="AK14" s="16" t="n">
        <v>0.0768470746805763</v>
      </c>
      <c r="AL14" s="16" t="n">
        <v>0.0551449923539738</v>
      </c>
      <c r="AM14" s="16" t="n">
        <v>0.0838372352787996</v>
      </c>
      <c r="AN14" s="16" t="n">
        <v>0.00472253569710895</v>
      </c>
      <c r="AO14" s="16" t="n">
        <v>0</v>
      </c>
      <c r="AP14" s="16" t="n">
        <v>0</v>
      </c>
    </row>
    <row r="15">
      <c r="B15" s="17" t="s">
        <v>117</v>
      </c>
      <c r="C15" s="23" t="n">
        <v>0.331266012303365</v>
      </c>
      <c r="D15" s="23" t="n">
        <v>0.354244982384173</v>
      </c>
      <c r="E15" s="23" t="n">
        <v>0.69778215312824</v>
      </c>
      <c r="F15" s="23" t="n">
        <v>0.133917365093941</v>
      </c>
      <c r="G15" s="23"/>
      <c r="H15" s="23" t="n">
        <v>0.20599323659832</v>
      </c>
      <c r="I15" s="23" t="n">
        <v>0.280756761789409</v>
      </c>
      <c r="J15" s="23"/>
      <c r="K15" s="23" t="n">
        <v>0.449540459909046</v>
      </c>
      <c r="L15" s="23"/>
      <c r="M15" s="23" t="n">
        <v>0.27538972380541</v>
      </c>
      <c r="N15" s="23" t="n">
        <v>0.476479419450589</v>
      </c>
      <c r="O15" s="23" t="n">
        <v>0.582079905704972</v>
      </c>
      <c r="P15" s="23" t="n">
        <v>0.719046354498386</v>
      </c>
      <c r="Q15" s="23"/>
      <c r="R15" s="23" t="n">
        <v>0.659338588364951</v>
      </c>
      <c r="S15" s="23" t="n">
        <v>0.455087391304679</v>
      </c>
      <c r="T15" s="23" t="n">
        <v>0.413779045540924</v>
      </c>
      <c r="U15" s="23" t="n">
        <v>0.285523304908087</v>
      </c>
      <c r="V15" s="23" t="n">
        <v>0.188377818182426</v>
      </c>
      <c r="W15" s="23"/>
      <c r="X15" s="23" t="n">
        <v>0.123589105379501</v>
      </c>
      <c r="Y15" s="23" t="n">
        <v>0.268400632216919</v>
      </c>
      <c r="Z15" s="23" t="n">
        <v>0.626658641749449</v>
      </c>
      <c r="AA15" s="23" t="n">
        <v>0.895960159959479</v>
      </c>
      <c r="AB15" s="23" t="n">
        <v>0.365404377118987</v>
      </c>
      <c r="AC15" s="23" t="n">
        <v>0.320018357877356</v>
      </c>
      <c r="AD15" s="23" t="n">
        <v>0.672927722243808</v>
      </c>
      <c r="AE15" s="23"/>
      <c r="AF15" s="23" t="n">
        <v>0.257891573184036</v>
      </c>
      <c r="AG15" s="23" t="n">
        <v>0.332110006467481</v>
      </c>
      <c r="AH15" s="23" t="n">
        <v>0.117767119967133</v>
      </c>
      <c r="AI15" s="23" t="n">
        <v>0.250798547997921</v>
      </c>
      <c r="AJ15" s="23" t="n">
        <v>0.641685903818218</v>
      </c>
      <c r="AK15" s="23" t="n">
        <v>0.203902665634895</v>
      </c>
      <c r="AL15" s="23" t="n">
        <v>0.252125910843433</v>
      </c>
      <c r="AM15" s="23" t="n">
        <v>0.319955040942357</v>
      </c>
      <c r="AN15" s="23" t="n">
        <v>0.662403503861277</v>
      </c>
      <c r="AO15" s="23" t="n">
        <v>0.520067082229901</v>
      </c>
      <c r="AP15" s="23" t="n">
        <v>0.0799312899581957</v>
      </c>
    </row>
    <row r="16">
      <c r="B16" s="17" t="s">
        <v>118</v>
      </c>
      <c r="C16" s="23" t="n">
        <v>0.469375490649692</v>
      </c>
      <c r="D16" s="23" t="n">
        <v>0.262880263678711</v>
      </c>
      <c r="E16" s="23" t="n">
        <v>0.158197355983808</v>
      </c>
      <c r="F16" s="23" t="n">
        <v>0.685888116844649</v>
      </c>
      <c r="G16" s="23"/>
      <c r="H16" s="23" t="n">
        <v>0.132093532513899</v>
      </c>
      <c r="I16" s="23" t="n">
        <v>0.555822490250318</v>
      </c>
      <c r="J16" s="23"/>
      <c r="K16" s="23" t="n">
        <v>0.301222569515353</v>
      </c>
      <c r="L16" s="23"/>
      <c r="M16" s="23" t="n">
        <v>0.535264997975585</v>
      </c>
      <c r="N16" s="23" t="n">
        <v>0.291967555151934</v>
      </c>
      <c r="O16" s="23" t="n">
        <v>0.176084210432683</v>
      </c>
      <c r="P16" s="23" t="n">
        <v>0.0890705263932745</v>
      </c>
      <c r="Q16" s="23"/>
      <c r="R16" s="23" t="n">
        <v>0.329564365468749</v>
      </c>
      <c r="S16" s="23" t="n">
        <v>0.31577533301974</v>
      </c>
      <c r="T16" s="23" t="n">
        <v>0.416816165653212</v>
      </c>
      <c r="U16" s="23" t="n">
        <v>0.451815054810287</v>
      </c>
      <c r="V16" s="23" t="n">
        <v>0.610066241424881</v>
      </c>
      <c r="W16" s="23"/>
      <c r="X16" s="23" t="n">
        <v>0.651708330359274</v>
      </c>
      <c r="Y16" s="23" t="n">
        <v>0.533313625316009</v>
      </c>
      <c r="Z16" s="23" t="n">
        <v>0.352584239100563</v>
      </c>
      <c r="AA16" s="23" t="n">
        <v>0.0441070227792237</v>
      </c>
      <c r="AB16" s="23" t="n">
        <v>0.334018196194298</v>
      </c>
      <c r="AC16" s="23" t="n">
        <v>0.510930477675537</v>
      </c>
      <c r="AD16" s="23" t="n">
        <v>0.163879749471965</v>
      </c>
      <c r="AE16" s="23"/>
      <c r="AF16" s="23" t="n">
        <v>0.650479107566961</v>
      </c>
      <c r="AG16" s="23" t="n">
        <v>0.582213524545637</v>
      </c>
      <c r="AH16" s="23" t="n">
        <v>0.801404356409914</v>
      </c>
      <c r="AI16" s="23" t="n">
        <v>0.462838018732899</v>
      </c>
      <c r="AJ16" s="23" t="n">
        <v>0.319493085654378</v>
      </c>
      <c r="AK16" s="23" t="n">
        <v>0.621763769688773</v>
      </c>
      <c r="AL16" s="23" t="n">
        <v>0.482657056074816</v>
      </c>
      <c r="AM16" s="23" t="n">
        <v>0.269949112213183</v>
      </c>
      <c r="AN16" s="23" t="n">
        <v>0.162340644042392</v>
      </c>
      <c r="AO16" s="23" t="n">
        <v>0.341491507697996</v>
      </c>
      <c r="AP16" s="23" t="n">
        <v>0.920068710041804</v>
      </c>
    </row>
    <row r="17">
      <c r="B17" s="17" t="s">
        <v>119</v>
      </c>
      <c r="C17" s="24" t="n">
        <v>-0.138109478346328</v>
      </c>
      <c r="D17" s="24" t="n">
        <v>0.0913647187054616</v>
      </c>
      <c r="E17" s="24" t="n">
        <v>0.539584797144431</v>
      </c>
      <c r="F17" s="24" t="n">
        <v>-0.551970751750708</v>
      </c>
      <c r="G17" s="24"/>
      <c r="H17" s="24" t="n">
        <v>0.0738997040844207</v>
      </c>
      <c r="I17" s="24" t="n">
        <v>-0.275065728460909</v>
      </c>
      <c r="J17" s="24"/>
      <c r="K17" s="24" t="n">
        <v>0.148317890393693</v>
      </c>
      <c r="L17" s="24"/>
      <c r="M17" s="24" t="n">
        <v>-0.259875274170175</v>
      </c>
      <c r="N17" s="24" t="n">
        <v>0.184511864298655</v>
      </c>
      <c r="O17" s="24" t="n">
        <v>0.405995695272289</v>
      </c>
      <c r="P17" s="24" t="n">
        <v>0.629975828105112</v>
      </c>
      <c r="Q17" s="24"/>
      <c r="R17" s="24" t="n">
        <v>0.329774222896202</v>
      </c>
      <c r="S17" s="24" t="n">
        <v>0.139312058284938</v>
      </c>
      <c r="T17" s="24" t="n">
        <v>-0.00303712011228796</v>
      </c>
      <c r="U17" s="24" t="n">
        <v>-0.166291749902201</v>
      </c>
      <c r="V17" s="24" t="n">
        <v>-0.421688423242455</v>
      </c>
      <c r="W17" s="24"/>
      <c r="X17" s="24" t="n">
        <v>-0.528119224979773</v>
      </c>
      <c r="Y17" s="24" t="n">
        <v>-0.26491299309909</v>
      </c>
      <c r="Z17" s="24" t="n">
        <v>0.274074402648886</v>
      </c>
      <c r="AA17" s="24" t="n">
        <v>0.851853137180255</v>
      </c>
      <c r="AB17" s="24" t="n">
        <v>0.0313861809246894</v>
      </c>
      <c r="AC17" s="24" t="n">
        <v>-0.190912119798181</v>
      </c>
      <c r="AD17" s="24" t="n">
        <v>0.509047972771844</v>
      </c>
      <c r="AE17" s="24"/>
      <c r="AF17" s="24" t="n">
        <v>-0.392587534382925</v>
      </c>
      <c r="AG17" s="24" t="n">
        <v>-0.250103518078156</v>
      </c>
      <c r="AH17" s="24" t="n">
        <v>-0.683637236442781</v>
      </c>
      <c r="AI17" s="24" t="n">
        <v>-0.212039470734978</v>
      </c>
      <c r="AJ17" s="24" t="n">
        <v>0.32219281816384</v>
      </c>
      <c r="AK17" s="24" t="n">
        <v>-0.417861104053878</v>
      </c>
      <c r="AL17" s="24" t="n">
        <v>-0.230531145231384</v>
      </c>
      <c r="AM17" s="24" t="n">
        <v>0.0500059287291734</v>
      </c>
      <c r="AN17" s="24" t="n">
        <v>0.500062859818884</v>
      </c>
      <c r="AO17" s="24" t="n">
        <v>0.178575574531904</v>
      </c>
      <c r="AP17" s="24" t="n">
        <v>-0.840137420083608</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145</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133</v>
      </c>
      <c r="C9" s="16" t="n">
        <v>0.189427629829483</v>
      </c>
      <c r="D9" s="16" t="n">
        <v>0.0400051280077564</v>
      </c>
      <c r="E9" s="16" t="n">
        <v>0.0879041934387539</v>
      </c>
      <c r="F9" s="16" t="n">
        <v>0.281550605645383</v>
      </c>
      <c r="G9" s="16"/>
      <c r="H9" s="16" t="n">
        <v>0.053925152185451</v>
      </c>
      <c r="I9" s="16" t="n">
        <v>0.242972386912442</v>
      </c>
      <c r="J9" s="16"/>
      <c r="K9" s="16" t="n">
        <v>0.247044618976417</v>
      </c>
      <c r="L9" s="16"/>
      <c r="M9" s="16" t="n">
        <v>0.224687979538532</v>
      </c>
      <c r="N9" s="16" t="n">
        <v>0.0971520701348939</v>
      </c>
      <c r="O9" s="16" t="n">
        <v>0.0129267522782489</v>
      </c>
      <c r="P9" s="16" t="n">
        <v>0.0389603852627232</v>
      </c>
      <c r="Q9" s="16"/>
      <c r="R9" s="16" t="n">
        <v>0</v>
      </c>
      <c r="S9" s="16" t="n">
        <v>0.203115121147179</v>
      </c>
      <c r="T9" s="16" t="n">
        <v>0.155035720009594</v>
      </c>
      <c r="U9" s="16" t="n">
        <v>0.120284383919382</v>
      </c>
      <c r="V9" s="16" t="n">
        <v>0.268984344303531</v>
      </c>
      <c r="W9" s="16"/>
      <c r="X9" s="16" t="n">
        <v>0.28170395181992</v>
      </c>
      <c r="Y9" s="16" t="n">
        <v>0.104494425710605</v>
      </c>
      <c r="Z9" s="16" t="n">
        <v>0</v>
      </c>
      <c r="AA9" s="16" t="n">
        <v>0.0137309892827688</v>
      </c>
      <c r="AB9" s="16" t="n">
        <v>0.0356917651204809</v>
      </c>
      <c r="AC9" s="16" t="n">
        <v>0.439762947888861</v>
      </c>
      <c r="AD9" s="16" t="n">
        <v>0.0581122924787464</v>
      </c>
      <c r="AE9" s="16"/>
      <c r="AF9" s="16" t="n">
        <v>0.7231086021446</v>
      </c>
      <c r="AG9" s="16" t="n">
        <v>0.514699083223976</v>
      </c>
      <c r="AH9" s="16" t="n">
        <v>0.0289885536368544</v>
      </c>
      <c r="AI9" s="16" t="n">
        <v>0.126140686540495</v>
      </c>
      <c r="AJ9" s="16" t="n">
        <v>0.125355565219344</v>
      </c>
      <c r="AK9" s="16" t="n">
        <v>0.325390079220785</v>
      </c>
      <c r="AL9" s="16" t="n">
        <v>0.177975595420464</v>
      </c>
      <c r="AM9" s="16" t="n">
        <v>0.000676219259370589</v>
      </c>
      <c r="AN9" s="16" t="n">
        <v>0.175639642582176</v>
      </c>
      <c r="AO9" s="16" t="n">
        <v>0</v>
      </c>
      <c r="AP9" s="16" t="n">
        <v>0.0120856150537942</v>
      </c>
    </row>
    <row r="10">
      <c r="B10" s="17" t="s">
        <v>134</v>
      </c>
      <c r="C10" s="16" t="n">
        <v>0.103669535126189</v>
      </c>
      <c r="D10" s="16" t="n">
        <v>0.0898533940354008</v>
      </c>
      <c r="E10" s="16" t="n">
        <v>0.0736332503968602</v>
      </c>
      <c r="F10" s="16" t="n">
        <v>0.122966953028653</v>
      </c>
      <c r="G10" s="16"/>
      <c r="H10" s="16" t="n">
        <v>0.0101766885912684</v>
      </c>
      <c r="I10" s="16" t="n">
        <v>0.137064746689606</v>
      </c>
      <c r="J10" s="16"/>
      <c r="K10" s="16" t="n">
        <v>0.145488202469038</v>
      </c>
      <c r="L10" s="16"/>
      <c r="M10" s="16" t="n">
        <v>0.107026590527976</v>
      </c>
      <c r="N10" s="16" t="n">
        <v>0.107314251138061</v>
      </c>
      <c r="O10" s="16" t="n">
        <v>0.0619432365529226</v>
      </c>
      <c r="P10" s="16" t="n">
        <v>0.0274383641351759</v>
      </c>
      <c r="Q10" s="16"/>
      <c r="R10" s="16" t="n">
        <v>0</v>
      </c>
      <c r="S10" s="16" t="n">
        <v>0.114154791848204</v>
      </c>
      <c r="T10" s="16" t="n">
        <v>0.0373568794681117</v>
      </c>
      <c r="U10" s="16" t="n">
        <v>0.16460011791088</v>
      </c>
      <c r="V10" s="16" t="n">
        <v>0.146569365249304</v>
      </c>
      <c r="W10" s="16"/>
      <c r="X10" s="16" t="n">
        <v>0.11850230343073</v>
      </c>
      <c r="Y10" s="16" t="n">
        <v>0.0833534105678085</v>
      </c>
      <c r="Z10" s="16" t="n">
        <v>0.210132301169691</v>
      </c>
      <c r="AA10" s="16" t="n">
        <v>0.00234637643161252</v>
      </c>
      <c r="AB10" s="16" t="n">
        <v>0.225959708059374</v>
      </c>
      <c r="AC10" s="16" t="n">
        <v>0.0737143416272319</v>
      </c>
      <c r="AD10" s="16" t="n">
        <v>0.0711229711716105</v>
      </c>
      <c r="AE10" s="16"/>
      <c r="AF10" s="16" t="n">
        <v>0</v>
      </c>
      <c r="AG10" s="16" t="n">
        <v>0.00883402752704817</v>
      </c>
      <c r="AH10" s="16" t="n">
        <v>0.185164386982642</v>
      </c>
      <c r="AI10" s="16" t="n">
        <v>0.119622044212407</v>
      </c>
      <c r="AJ10" s="16" t="n">
        <v>0.0750823463606591</v>
      </c>
      <c r="AK10" s="16" t="n">
        <v>0.0908004483205772</v>
      </c>
      <c r="AL10" s="16" t="n">
        <v>0.133369470662317</v>
      </c>
      <c r="AM10" s="16" t="n">
        <v>0</v>
      </c>
      <c r="AN10" s="16" t="n">
        <v>0.00848962139766518</v>
      </c>
      <c r="AO10" s="16" t="n">
        <v>0.371066343995599</v>
      </c>
      <c r="AP10" s="16" t="n">
        <v>0</v>
      </c>
    </row>
    <row r="11">
      <c r="B11" s="17" t="s">
        <v>135</v>
      </c>
      <c r="C11" s="16" t="n">
        <v>0.128664697790074</v>
      </c>
      <c r="D11" s="16" t="n">
        <v>0.23113790521394</v>
      </c>
      <c r="E11" s="16" t="n">
        <v>0.212287185449409</v>
      </c>
      <c r="F11" s="16" t="n">
        <v>0.0581797515841992</v>
      </c>
      <c r="G11" s="16"/>
      <c r="H11" s="16" t="n">
        <v>0.0525000415233572</v>
      </c>
      <c r="I11" s="16" t="n">
        <v>0.0788605467525436</v>
      </c>
      <c r="J11" s="16"/>
      <c r="K11" s="16" t="n">
        <v>0.186275474917222</v>
      </c>
      <c r="L11" s="16"/>
      <c r="M11" s="16" t="n">
        <v>0.112915099196829</v>
      </c>
      <c r="N11" s="16" t="n">
        <v>0.213025918116877</v>
      </c>
      <c r="O11" s="16" t="n">
        <v>0.101775695943786</v>
      </c>
      <c r="P11" s="16" t="n">
        <v>0.0707087188639514</v>
      </c>
      <c r="Q11" s="16"/>
      <c r="R11" s="16" t="n">
        <v>0.844273111741102</v>
      </c>
      <c r="S11" s="16" t="n">
        <v>0.114811834555972</v>
      </c>
      <c r="T11" s="16" t="n">
        <v>0.220584308503513</v>
      </c>
      <c r="U11" s="16" t="n">
        <v>0.0281721448500369</v>
      </c>
      <c r="V11" s="16" t="n">
        <v>0.0180198968556951</v>
      </c>
      <c r="W11" s="16"/>
      <c r="X11" s="16" t="n">
        <v>0.11201349593515</v>
      </c>
      <c r="Y11" s="16" t="n">
        <v>0.078163706954001</v>
      </c>
      <c r="Z11" s="16" t="n">
        <v>0.0359708915880441</v>
      </c>
      <c r="AA11" s="16" t="n">
        <v>0.427158382983776</v>
      </c>
      <c r="AB11" s="16" t="n">
        <v>0.0614770049917165</v>
      </c>
      <c r="AC11" s="16" t="n">
        <v>0.110445196957604</v>
      </c>
      <c r="AD11" s="16" t="n">
        <v>0.0280421164588954</v>
      </c>
      <c r="AE11" s="16"/>
      <c r="AF11" s="16" t="n">
        <v>0</v>
      </c>
      <c r="AG11" s="16" t="n">
        <v>0.113418831368256</v>
      </c>
      <c r="AH11" s="16" t="n">
        <v>0.236180867818341</v>
      </c>
      <c r="AI11" s="16" t="n">
        <v>0.021891792881362</v>
      </c>
      <c r="AJ11" s="16" t="n">
        <v>0.143189551918176</v>
      </c>
      <c r="AK11" s="16" t="n">
        <v>0.00232333026896671</v>
      </c>
      <c r="AL11" s="16" t="n">
        <v>0.0806385118020254</v>
      </c>
      <c r="AM11" s="16" t="n">
        <v>0.0431559857643341</v>
      </c>
      <c r="AN11" s="16" t="n">
        <v>0.534726003580494</v>
      </c>
      <c r="AO11" s="16" t="n">
        <v>0.31343252983017</v>
      </c>
      <c r="AP11" s="16" t="n">
        <v>0</v>
      </c>
    </row>
    <row r="12">
      <c r="B12" s="17" t="s">
        <v>136</v>
      </c>
      <c r="C12" s="16" t="n">
        <v>0.10707213691842</v>
      </c>
      <c r="D12" s="16" t="n">
        <v>0.154583661121718</v>
      </c>
      <c r="E12" s="16" t="n">
        <v>0.137272048011846</v>
      </c>
      <c r="F12" s="16" t="n">
        <v>0.0788664855461789</v>
      </c>
      <c r="G12" s="16"/>
      <c r="H12" s="16" t="n">
        <v>0.108914739384011</v>
      </c>
      <c r="I12" s="16" t="n">
        <v>0.0926034975343473</v>
      </c>
      <c r="J12" s="16"/>
      <c r="K12" s="16" t="n">
        <v>0.163959108685409</v>
      </c>
      <c r="L12" s="16"/>
      <c r="M12" s="16" t="n">
        <v>0.10370994649722</v>
      </c>
      <c r="N12" s="16" t="n">
        <v>0.0966592153657876</v>
      </c>
      <c r="O12" s="16" t="n">
        <v>0.178987502811284</v>
      </c>
      <c r="P12" s="16" t="n">
        <v>0.139780761460731</v>
      </c>
      <c r="Q12" s="16"/>
      <c r="R12" s="16" t="n">
        <v>0</v>
      </c>
      <c r="S12" s="16" t="n">
        <v>0.24217254678598</v>
      </c>
      <c r="T12" s="16" t="n">
        <v>0.0910368676358213</v>
      </c>
      <c r="U12" s="16" t="n">
        <v>0.216348118125518</v>
      </c>
      <c r="V12" s="16" t="n">
        <v>0.0275717210248449</v>
      </c>
      <c r="W12" s="16"/>
      <c r="X12" s="16" t="n">
        <v>0.138147829321424</v>
      </c>
      <c r="Y12" s="16" t="n">
        <v>0.0986177068823326</v>
      </c>
      <c r="Z12" s="16" t="n">
        <v>0.0185892731220141</v>
      </c>
      <c r="AA12" s="16" t="n">
        <v>0.109975154739492</v>
      </c>
      <c r="AB12" s="16" t="n">
        <v>0.118153145285858</v>
      </c>
      <c r="AC12" s="16" t="n">
        <v>0.0633569214052043</v>
      </c>
      <c r="AD12" s="16" t="n">
        <v>0.103874030092462</v>
      </c>
      <c r="AE12" s="16"/>
      <c r="AF12" s="16" t="n">
        <v>0</v>
      </c>
      <c r="AG12" s="16" t="n">
        <v>0.00163303375769716</v>
      </c>
      <c r="AH12" s="16" t="n">
        <v>0.00444437379042364</v>
      </c>
      <c r="AI12" s="16" t="n">
        <v>0.0258897547542525</v>
      </c>
      <c r="AJ12" s="16" t="n">
        <v>0.0280789370616644</v>
      </c>
      <c r="AK12" s="16" t="n">
        <v>0.0985229292250742</v>
      </c>
      <c r="AL12" s="16" t="n">
        <v>0.174882722413124</v>
      </c>
      <c r="AM12" s="16" t="n">
        <v>0.475229517844532</v>
      </c>
      <c r="AN12" s="16" t="n">
        <v>0.0415517466279912</v>
      </c>
      <c r="AO12" s="16" t="n">
        <v>0.161398054781722</v>
      </c>
      <c r="AP12" s="16" t="n">
        <v>0.393725819045692</v>
      </c>
    </row>
    <row r="13">
      <c r="B13" s="17" t="s">
        <v>137</v>
      </c>
      <c r="C13" s="16" t="n">
        <v>0.1097398800695</v>
      </c>
      <c r="D13" s="16" t="n">
        <v>0.095217349742234</v>
      </c>
      <c r="E13" s="16" t="n">
        <v>0.132639274792647</v>
      </c>
      <c r="F13" s="16" t="n">
        <v>0.101588333011237</v>
      </c>
      <c r="G13" s="16"/>
      <c r="H13" s="16" t="n">
        <v>0.466441404350358</v>
      </c>
      <c r="I13" s="16" t="n">
        <v>0.0950023052128714</v>
      </c>
      <c r="J13" s="16"/>
      <c r="K13" s="16" t="n">
        <v>0.0784564682852886</v>
      </c>
      <c r="L13" s="16"/>
      <c r="M13" s="16" t="n">
        <v>0.0931130399168416</v>
      </c>
      <c r="N13" s="16" t="n">
        <v>0.167492980129413</v>
      </c>
      <c r="O13" s="16" t="n">
        <v>0.157330841559738</v>
      </c>
      <c r="P13" s="16" t="n">
        <v>0.142830628148681</v>
      </c>
      <c r="Q13" s="16"/>
      <c r="R13" s="16" t="n">
        <v>0.133532795926298</v>
      </c>
      <c r="S13" s="16" t="n">
        <v>0.109898738847839</v>
      </c>
      <c r="T13" s="16" t="n">
        <v>0.0860386429365636</v>
      </c>
      <c r="U13" s="16" t="n">
        <v>0.0549829491404606</v>
      </c>
      <c r="V13" s="16" t="n">
        <v>0.155440870470257</v>
      </c>
      <c r="W13" s="16"/>
      <c r="X13" s="16" t="n">
        <v>0.0454006269917427</v>
      </c>
      <c r="Y13" s="16" t="n">
        <v>0.320250345873079</v>
      </c>
      <c r="Z13" s="16" t="n">
        <v>0.0433021276718227</v>
      </c>
      <c r="AA13" s="16" t="n">
        <v>0.00213897349909626</v>
      </c>
      <c r="AB13" s="16" t="n">
        <v>0.260552775365823</v>
      </c>
      <c r="AC13" s="16" t="n">
        <v>0.149396240255406</v>
      </c>
      <c r="AD13" s="16" t="n">
        <v>0.0717756482305065</v>
      </c>
      <c r="AE13" s="16"/>
      <c r="AF13" s="16" t="n">
        <v>0.0916293192490029</v>
      </c>
      <c r="AG13" s="16" t="n">
        <v>0.0128379448426329</v>
      </c>
      <c r="AH13" s="16" t="n">
        <v>0.247271723614242</v>
      </c>
      <c r="AI13" s="16" t="n">
        <v>0.125831955851514</v>
      </c>
      <c r="AJ13" s="16" t="n">
        <v>0.0243908364677488</v>
      </c>
      <c r="AK13" s="16" t="n">
        <v>0.0823163091631597</v>
      </c>
      <c r="AL13" s="16" t="n">
        <v>0.394293451682568</v>
      </c>
      <c r="AM13" s="16" t="n">
        <v>0.134415878055367</v>
      </c>
      <c r="AN13" s="16" t="n">
        <v>0.0411376057140452</v>
      </c>
      <c r="AO13" s="16" t="n">
        <v>0.0272795561827711</v>
      </c>
      <c r="AP13" s="16" t="n">
        <v>0.0557600598506074</v>
      </c>
    </row>
    <row r="14">
      <c r="B14" s="17" t="s">
        <v>138</v>
      </c>
      <c r="C14" s="16" t="n">
        <v>0.0784536645603552</v>
      </c>
      <c r="D14" s="16" t="n">
        <v>0.111583625409384</v>
      </c>
      <c r="E14" s="16" t="n">
        <v>0.0381884952080556</v>
      </c>
      <c r="F14" s="16" t="n">
        <v>0.0907984597210752</v>
      </c>
      <c r="G14" s="16"/>
      <c r="H14" s="16" t="n">
        <v>0.122634989862014</v>
      </c>
      <c r="I14" s="16" t="n">
        <v>0.0519909401621142</v>
      </c>
      <c r="J14" s="16"/>
      <c r="K14" s="16" t="n">
        <v>0.0237213250976875</v>
      </c>
      <c r="L14" s="16"/>
      <c r="M14" s="16" t="n">
        <v>0.0688608655652145</v>
      </c>
      <c r="N14" s="16" t="n">
        <v>0.107881830562666</v>
      </c>
      <c r="O14" s="16" t="n">
        <v>0.113434939426301</v>
      </c>
      <c r="P14" s="16" t="n">
        <v>0.118237580921262</v>
      </c>
      <c r="Q14" s="16"/>
      <c r="R14" s="16" t="n">
        <v>0</v>
      </c>
      <c r="S14" s="16" t="n">
        <v>0.00354969172606735</v>
      </c>
      <c r="T14" s="16" t="n">
        <v>0.144280567912294</v>
      </c>
      <c r="U14" s="16" t="n">
        <v>0.0901092809743578</v>
      </c>
      <c r="V14" s="16" t="n">
        <v>0.0504025672207594</v>
      </c>
      <c r="W14" s="16"/>
      <c r="X14" s="16" t="n">
        <v>0.075254455515218</v>
      </c>
      <c r="Y14" s="16" t="n">
        <v>0.0751019430503854</v>
      </c>
      <c r="Z14" s="16" t="n">
        <v>0.0625609099751253</v>
      </c>
      <c r="AA14" s="16" t="n">
        <v>0.202424367713888</v>
      </c>
      <c r="AB14" s="16" t="n">
        <v>0.0385497585859056</v>
      </c>
      <c r="AC14" s="16" t="n">
        <v>0.00966943685089759</v>
      </c>
      <c r="AD14" s="16" t="n">
        <v>0.0413581804277248</v>
      </c>
      <c r="AE14" s="16"/>
      <c r="AF14" s="16" t="n">
        <v>0.0124110601798196</v>
      </c>
      <c r="AG14" s="16" t="n">
        <v>0.0135238224393462</v>
      </c>
      <c r="AH14" s="16" t="n">
        <v>0.00560216961266784</v>
      </c>
      <c r="AI14" s="16" t="n">
        <v>0.148055052162782</v>
      </c>
      <c r="AJ14" s="16" t="n">
        <v>0.111229952054374</v>
      </c>
      <c r="AK14" s="16" t="n">
        <v>0.110423805362407</v>
      </c>
      <c r="AL14" s="16" t="n">
        <v>0.0337121841744729</v>
      </c>
      <c r="AM14" s="16" t="n">
        <v>0.113072788850011</v>
      </c>
      <c r="AN14" s="16" t="n">
        <v>0.163416860087533</v>
      </c>
      <c r="AO14" s="16" t="n">
        <v>0</v>
      </c>
      <c r="AP14" s="16" t="n">
        <v>0</v>
      </c>
    </row>
    <row r="15">
      <c r="B15" s="17" t="s">
        <v>139</v>
      </c>
      <c r="C15" s="16" t="n">
        <v>0.0309178681417427</v>
      </c>
      <c r="D15" s="16" t="n">
        <v>0.0130476706896759</v>
      </c>
      <c r="E15" s="16" t="n">
        <v>0.0450560648367719</v>
      </c>
      <c r="F15" s="16" t="n">
        <v>0.0282164698022173</v>
      </c>
      <c r="G15" s="16"/>
      <c r="H15" s="16" t="n">
        <v>0.0677439745864764</v>
      </c>
      <c r="I15" s="16" t="n">
        <v>0.0321039925202621</v>
      </c>
      <c r="J15" s="16"/>
      <c r="K15" s="16" t="n">
        <v>0.0206269280423836</v>
      </c>
      <c r="L15" s="16"/>
      <c r="M15" s="16" t="n">
        <v>0.0167815774434465</v>
      </c>
      <c r="N15" s="16" t="n">
        <v>0.0604574853530597</v>
      </c>
      <c r="O15" s="16" t="n">
        <v>0.122164848399598</v>
      </c>
      <c r="P15" s="16" t="n">
        <v>0.102516707094882</v>
      </c>
      <c r="Q15" s="16"/>
      <c r="R15" s="16" t="n">
        <v>0.0110970461663003</v>
      </c>
      <c r="S15" s="16" t="n">
        <v>0.00248278193080598</v>
      </c>
      <c r="T15" s="16" t="n">
        <v>0.0609812928808244</v>
      </c>
      <c r="U15" s="16" t="n">
        <v>0.0513097606185204</v>
      </c>
      <c r="V15" s="16" t="n">
        <v>0.00711646419355394</v>
      </c>
      <c r="W15" s="16"/>
      <c r="X15" s="16" t="n">
        <v>0.0377474043110359</v>
      </c>
      <c r="Y15" s="16" t="n">
        <v>0.00434633049619144</v>
      </c>
      <c r="Z15" s="16" t="n">
        <v>0.0527596198138946</v>
      </c>
      <c r="AA15" s="16" t="n">
        <v>0.0533250555602965</v>
      </c>
      <c r="AB15" s="16" t="n">
        <v>0.0208358507068415</v>
      </c>
      <c r="AC15" s="16" t="n">
        <v>0.0244003958202733</v>
      </c>
      <c r="AD15" s="16" t="n">
        <v>0.0404449568905317</v>
      </c>
      <c r="AE15" s="16"/>
      <c r="AF15" s="16" t="n">
        <v>0</v>
      </c>
      <c r="AG15" s="16" t="n">
        <v>0.00130264301038795</v>
      </c>
      <c r="AH15" s="16" t="n">
        <v>0.21437059322078</v>
      </c>
      <c r="AI15" s="16" t="n">
        <v>0.0435951359241069</v>
      </c>
      <c r="AJ15" s="16" t="n">
        <v>0.00782810211278759</v>
      </c>
      <c r="AK15" s="16" t="n">
        <v>0.00424543057925443</v>
      </c>
      <c r="AL15" s="16" t="n">
        <v>0.00450207526736632</v>
      </c>
      <c r="AM15" s="16" t="n">
        <v>0.0342874687282942</v>
      </c>
      <c r="AN15" s="16" t="n">
        <v>0.0350385200100956</v>
      </c>
      <c r="AO15" s="16" t="n">
        <v>0</v>
      </c>
      <c r="AP15" s="16" t="n">
        <v>0.0120856150537942</v>
      </c>
    </row>
    <row r="16">
      <c r="B16" s="17" t="s">
        <v>140</v>
      </c>
      <c r="C16" s="16" t="n">
        <v>0.084343366342151</v>
      </c>
      <c r="D16" s="16" t="n">
        <v>0.00411704266680442</v>
      </c>
      <c r="E16" s="16" t="n">
        <v>0.0956774715884421</v>
      </c>
      <c r="F16" s="16" t="n">
        <v>0.0994331423722495</v>
      </c>
      <c r="G16" s="16"/>
      <c r="H16" s="16" t="n">
        <v>0.00122069352656306</v>
      </c>
      <c r="I16" s="16" t="n">
        <v>0.0919040864695464</v>
      </c>
      <c r="J16" s="16"/>
      <c r="K16" s="16" t="n">
        <v>0.0607233094069836</v>
      </c>
      <c r="L16" s="16"/>
      <c r="M16" s="16" t="n">
        <v>0.100538646183817</v>
      </c>
      <c r="N16" s="16" t="n">
        <v>0.0119859850284916</v>
      </c>
      <c r="O16" s="16" t="n">
        <v>0.0825642995107071</v>
      </c>
      <c r="P16" s="16" t="n">
        <v>0.074951306789203</v>
      </c>
      <c r="Q16" s="16"/>
      <c r="R16" s="16" t="n">
        <v>0.0110970461663003</v>
      </c>
      <c r="S16" s="16" t="n">
        <v>0.115548643322478</v>
      </c>
      <c r="T16" s="16" t="n">
        <v>0.0451685462380587</v>
      </c>
      <c r="U16" s="16" t="n">
        <v>0.253989942456793</v>
      </c>
      <c r="V16" s="16" t="n">
        <v>0.0397890128043789</v>
      </c>
      <c r="W16" s="16"/>
      <c r="X16" s="16" t="n">
        <v>0.0416289596408873</v>
      </c>
      <c r="Y16" s="16" t="n">
        <v>0.235672130465597</v>
      </c>
      <c r="Z16" s="16" t="n">
        <v>0</v>
      </c>
      <c r="AA16" s="16" t="n">
        <v>0.090731710600355</v>
      </c>
      <c r="AB16" s="16" t="n">
        <v>0.152037055035258</v>
      </c>
      <c r="AC16" s="16" t="n">
        <v>0.023547476137095</v>
      </c>
      <c r="AD16" s="16" t="n">
        <v>0.0309750035854533</v>
      </c>
      <c r="AE16" s="16"/>
      <c r="AF16" s="16" t="n">
        <v>0</v>
      </c>
      <c r="AG16" s="16" t="n">
        <v>0.0590096708171499</v>
      </c>
      <c r="AH16" s="16" t="n">
        <v>0.0217039035038217</v>
      </c>
      <c r="AI16" s="16" t="n">
        <v>0.371030222435187</v>
      </c>
      <c r="AJ16" s="16" t="n">
        <v>0.106894505410927</v>
      </c>
      <c r="AK16" s="16" t="n">
        <v>0.00207850251293274</v>
      </c>
      <c r="AL16" s="16" t="n">
        <v>0</v>
      </c>
      <c r="AM16" s="16" t="n">
        <v>0</v>
      </c>
      <c r="AN16" s="16" t="n">
        <v>0</v>
      </c>
      <c r="AO16" s="16" t="n">
        <v>0</v>
      </c>
      <c r="AP16" s="16" t="n">
        <v>0.511479892549847</v>
      </c>
    </row>
    <row r="17">
      <c r="B17" s="17" t="s">
        <v>141</v>
      </c>
      <c r="C17" s="16" t="n">
        <v>0.0335050025596918</v>
      </c>
      <c r="D17" s="16" t="n">
        <v>0.00434457365874545</v>
      </c>
      <c r="E17" s="16" t="n">
        <v>0.0585653487074402</v>
      </c>
      <c r="F17" s="16" t="n">
        <v>0.0280581721992748</v>
      </c>
      <c r="G17" s="16"/>
      <c r="H17" s="16" t="n">
        <v>0.0010998524846123</v>
      </c>
      <c r="I17" s="16" t="n">
        <v>0.0212208620283669</v>
      </c>
      <c r="J17" s="16"/>
      <c r="K17" s="16" t="n">
        <v>0.00182629108830235</v>
      </c>
      <c r="L17" s="16"/>
      <c r="M17" s="16" t="n">
        <v>0.0380670084139806</v>
      </c>
      <c r="N17" s="16" t="n">
        <v>0.0150260032984403</v>
      </c>
      <c r="O17" s="16" t="n">
        <v>0.0160722496283507</v>
      </c>
      <c r="P17" s="16" t="n">
        <v>0.0825959348666323</v>
      </c>
      <c r="Q17" s="16"/>
      <c r="R17" s="16" t="n">
        <v>0</v>
      </c>
      <c r="S17" s="16" t="n">
        <v>0</v>
      </c>
      <c r="T17" s="16" t="n">
        <v>0.0106619025197191</v>
      </c>
      <c r="U17" s="16" t="n">
        <v>0.00505705436544654</v>
      </c>
      <c r="V17" s="16" t="n">
        <v>0.0860578174958186</v>
      </c>
      <c r="W17" s="16"/>
      <c r="X17" s="16" t="n">
        <v>0.00634473218202845</v>
      </c>
      <c r="Y17" s="16" t="n">
        <v>0</v>
      </c>
      <c r="Z17" s="16" t="n">
        <v>0.28546295883516</v>
      </c>
      <c r="AA17" s="16" t="n">
        <v>0.0969555093045132</v>
      </c>
      <c r="AB17" s="16" t="n">
        <v>0.00394690248923746</v>
      </c>
      <c r="AC17" s="16" t="n">
        <v>0.00828273534985085</v>
      </c>
      <c r="AD17" s="16" t="n">
        <v>0.016858912675942</v>
      </c>
      <c r="AE17" s="16"/>
      <c r="AF17" s="16" t="n">
        <v>0</v>
      </c>
      <c r="AG17" s="16" t="n">
        <v>0.00490667487856958</v>
      </c>
      <c r="AH17" s="16" t="n">
        <v>0.0409098113478285</v>
      </c>
      <c r="AI17" s="16" t="n">
        <v>0.00230166400815939</v>
      </c>
      <c r="AJ17" s="16" t="n">
        <v>0.102530229145194</v>
      </c>
      <c r="AK17" s="16" t="n">
        <v>0.0960032100882684</v>
      </c>
      <c r="AL17" s="16" t="n">
        <v>0</v>
      </c>
      <c r="AM17" s="16" t="n">
        <v>0.00418050345426245</v>
      </c>
      <c r="AN17" s="16" t="n">
        <v>0</v>
      </c>
      <c r="AO17" s="16" t="n">
        <v>0</v>
      </c>
      <c r="AP17" s="16" t="n">
        <v>0</v>
      </c>
    </row>
    <row r="18">
      <c r="B18" s="17" t="s">
        <v>142</v>
      </c>
      <c r="C18" s="16" t="n">
        <v>0.0284242825652288</v>
      </c>
      <c r="D18" s="16" t="n">
        <v>0.00385891971657543</v>
      </c>
      <c r="E18" s="16" t="n">
        <v>0.00538818019114643</v>
      </c>
      <c r="F18" s="16" t="n">
        <v>0.0468819882773607</v>
      </c>
      <c r="G18" s="16"/>
      <c r="H18" s="16" t="n">
        <v>0.00275099286474182</v>
      </c>
      <c r="I18" s="16" t="n">
        <v>0.0370285998920483</v>
      </c>
      <c r="J18" s="16"/>
      <c r="K18" s="16" t="n">
        <v>0.00384039754353212</v>
      </c>
      <c r="L18" s="16"/>
      <c r="M18" s="16" t="n">
        <v>0.0337606005323271</v>
      </c>
      <c r="N18" s="16" t="n">
        <v>0</v>
      </c>
      <c r="O18" s="16" t="n">
        <v>0.0339312848217003</v>
      </c>
      <c r="P18" s="16" t="n">
        <v>0.0625974453032302</v>
      </c>
      <c r="Q18" s="16"/>
      <c r="R18" s="16" t="n">
        <v>0</v>
      </c>
      <c r="S18" s="16" t="n">
        <v>0.0915173155954596</v>
      </c>
      <c r="T18" s="16" t="n">
        <v>0.039933999902739</v>
      </c>
      <c r="U18" s="16" t="n">
        <v>0.00846084265398664</v>
      </c>
      <c r="V18" s="16" t="n">
        <v>0.00296432673354259</v>
      </c>
      <c r="W18" s="16"/>
      <c r="X18" s="16" t="n">
        <v>0.0647767851378334</v>
      </c>
      <c r="Y18" s="16" t="n">
        <v>0</v>
      </c>
      <c r="Z18" s="16" t="n">
        <v>0.00496515726091289</v>
      </c>
      <c r="AA18" s="16" t="n">
        <v>0</v>
      </c>
      <c r="AB18" s="16" t="n">
        <v>0.00724755366000251</v>
      </c>
      <c r="AC18" s="16" t="n">
        <v>0.0140442935486743</v>
      </c>
      <c r="AD18" s="16" t="n">
        <v>0.0204184301467082</v>
      </c>
      <c r="AE18" s="16"/>
      <c r="AF18" s="16" t="n">
        <v>0</v>
      </c>
      <c r="AG18" s="16" t="n">
        <v>0.0161040123580272</v>
      </c>
      <c r="AH18" s="16" t="n">
        <v>0.0118432827047576</v>
      </c>
      <c r="AI18" s="16" t="n">
        <v>0.000428256688948854</v>
      </c>
      <c r="AJ18" s="16" t="n">
        <v>0.00352806759742068</v>
      </c>
      <c r="AK18" s="16" t="n">
        <v>0.079242052196724</v>
      </c>
      <c r="AL18" s="16" t="n">
        <v>0.000625988577662435</v>
      </c>
      <c r="AM18" s="16" t="n">
        <v>0.190341821726832</v>
      </c>
      <c r="AN18" s="16" t="n">
        <v>0</v>
      </c>
      <c r="AO18" s="16" t="n">
        <v>0</v>
      </c>
      <c r="AP18" s="16" t="n">
        <v>0</v>
      </c>
    </row>
    <row r="19">
      <c r="B19" s="17" t="s">
        <v>143</v>
      </c>
      <c r="C19" s="16" t="n">
        <v>0.0266785744637384</v>
      </c>
      <c r="D19" s="16" t="n">
        <v>0.00318466741984906</v>
      </c>
      <c r="E19" s="16" t="n">
        <v>0.0873766475656683</v>
      </c>
      <c r="F19" s="16" t="n">
        <v>0.00114411481849069</v>
      </c>
      <c r="G19" s="16"/>
      <c r="H19" s="16" t="n">
        <v>0.00153029933817876</v>
      </c>
      <c r="I19" s="16" t="n">
        <v>0.019674450350911</v>
      </c>
      <c r="J19" s="16"/>
      <c r="K19" s="16" t="n">
        <v>0.00143685405285205</v>
      </c>
      <c r="L19" s="16"/>
      <c r="M19" s="16" t="n">
        <v>0.0322772288417805</v>
      </c>
      <c r="N19" s="16" t="n">
        <v>0</v>
      </c>
      <c r="O19" s="16" t="n">
        <v>0.0195497132009673</v>
      </c>
      <c r="P19" s="16" t="n">
        <v>0.0777046268720411</v>
      </c>
      <c r="Q19" s="16"/>
      <c r="R19" s="16" t="n">
        <v>0</v>
      </c>
      <c r="S19" s="16" t="n">
        <v>0.00274853424001398</v>
      </c>
      <c r="T19" s="16" t="n">
        <v>0.0769621107492014</v>
      </c>
      <c r="U19" s="16" t="n">
        <v>0.00631305489540377</v>
      </c>
      <c r="V19" s="16" t="n">
        <v>0.000810944362021222</v>
      </c>
      <c r="W19" s="16"/>
      <c r="X19" s="16" t="n">
        <v>0.0325778129872299</v>
      </c>
      <c r="Y19" s="16" t="n">
        <v>0</v>
      </c>
      <c r="Z19" s="16" t="n">
        <v>0.000793801728175193</v>
      </c>
      <c r="AA19" s="16" t="n">
        <v>0.00121347988420154</v>
      </c>
      <c r="AB19" s="16" t="n">
        <v>0.000944527249854019</v>
      </c>
      <c r="AC19" s="16" t="n">
        <v>0.0172646477269509</v>
      </c>
      <c r="AD19" s="16" t="n">
        <v>0.304146937734734</v>
      </c>
      <c r="AE19" s="16"/>
      <c r="AF19" s="16" t="n">
        <v>0.0105217464104148</v>
      </c>
      <c r="AG19" s="16" t="n">
        <v>0.015533027984712</v>
      </c>
      <c r="AH19" s="16" t="n">
        <v>0.00352033376764124</v>
      </c>
      <c r="AI19" s="16" t="n">
        <v>0</v>
      </c>
      <c r="AJ19" s="16" t="n">
        <v>0.104576671540476</v>
      </c>
      <c r="AK19" s="16" t="n">
        <v>0</v>
      </c>
      <c r="AL19" s="16" t="n">
        <v>0</v>
      </c>
      <c r="AM19" s="16" t="n">
        <v>0</v>
      </c>
      <c r="AN19" s="16" t="n">
        <v>0</v>
      </c>
      <c r="AO19" s="16" t="n">
        <v>0.126823515209738</v>
      </c>
      <c r="AP19" s="16" t="n">
        <v>0.0134743067500295</v>
      </c>
    </row>
    <row r="20">
      <c r="B20" s="17" t="s">
        <v>144</v>
      </c>
      <c r="C20" s="16" t="n">
        <v>0.0287723448074328</v>
      </c>
      <c r="D20" s="16" t="n">
        <v>0.0824172127472263</v>
      </c>
      <c r="E20" s="16" t="n">
        <v>0.000154746152003434</v>
      </c>
      <c r="F20" s="16" t="n">
        <v>0.029665144192707</v>
      </c>
      <c r="G20" s="16"/>
      <c r="H20" s="16" t="n">
        <v>0</v>
      </c>
      <c r="I20" s="16" t="n">
        <v>0.0383919711042483</v>
      </c>
      <c r="J20" s="16"/>
      <c r="K20" s="16" t="n">
        <v>0.0412055304322188</v>
      </c>
      <c r="L20" s="16"/>
      <c r="M20" s="16" t="n">
        <v>0.021285430970534</v>
      </c>
      <c r="N20" s="16" t="n">
        <v>0.0450780098953208</v>
      </c>
      <c r="O20" s="16" t="n">
        <v>0.0822441412641338</v>
      </c>
      <c r="P20" s="16" t="n">
        <v>0.0332042077784804</v>
      </c>
      <c r="Q20" s="16"/>
      <c r="R20" s="16" t="n">
        <v>0</v>
      </c>
      <c r="S20" s="16" t="n">
        <v>0</v>
      </c>
      <c r="T20" s="16" t="n">
        <v>0.0257552663345267</v>
      </c>
      <c r="U20" s="16" t="n">
        <v>0.000372350089213747</v>
      </c>
      <c r="V20" s="16" t="n">
        <v>0.0599049917302584</v>
      </c>
      <c r="W20" s="16"/>
      <c r="X20" s="16" t="n">
        <v>0.0408405587224141</v>
      </c>
      <c r="Y20" s="16" t="n">
        <v>0</v>
      </c>
      <c r="Z20" s="16" t="n">
        <v>0</v>
      </c>
      <c r="AA20" s="16" t="n">
        <v>0</v>
      </c>
      <c r="AB20" s="16" t="n">
        <v>0.0279709086156361</v>
      </c>
      <c r="AC20" s="16" t="n">
        <v>0.0661153664319507</v>
      </c>
      <c r="AD20" s="16" t="n">
        <v>0.151272721441667</v>
      </c>
      <c r="AE20" s="16"/>
      <c r="AF20" s="16" t="n">
        <v>0.162329272016163</v>
      </c>
      <c r="AG20" s="16" t="n">
        <v>0.238197227792197</v>
      </c>
      <c r="AH20" s="16" t="n">
        <v>0</v>
      </c>
      <c r="AI20" s="16" t="n">
        <v>0</v>
      </c>
      <c r="AJ20" s="16" t="n">
        <v>0.127240278525739</v>
      </c>
      <c r="AK20" s="16" t="n">
        <v>0</v>
      </c>
      <c r="AL20" s="16" t="n">
        <v>0</v>
      </c>
      <c r="AM20" s="16" t="n">
        <v>0</v>
      </c>
      <c r="AN20" s="16" t="n">
        <v>0</v>
      </c>
      <c r="AO20" s="16" t="n">
        <v>0</v>
      </c>
      <c r="AP20" s="16" t="n">
        <v>0.00138869169623538</v>
      </c>
    </row>
    <row r="21">
      <c r="B21" s="17" t="s">
        <v>88</v>
      </c>
      <c r="C21" s="22" t="n">
        <v>0.0503310168259942</v>
      </c>
      <c r="D21" s="22" t="n">
        <v>0.166648849570691</v>
      </c>
      <c r="E21" s="22" t="n">
        <v>0.0258570936609553</v>
      </c>
      <c r="F21" s="22" t="n">
        <v>0.0326503798009739</v>
      </c>
      <c r="G21" s="22"/>
      <c r="H21" s="22" t="n">
        <v>0.111061171302967</v>
      </c>
      <c r="I21" s="22" t="n">
        <v>0.0611816143706923</v>
      </c>
      <c r="J21" s="22"/>
      <c r="K21" s="22" t="n">
        <v>0.0253954910026653</v>
      </c>
      <c r="L21" s="22"/>
      <c r="M21" s="22" t="n">
        <v>0.0469759863715021</v>
      </c>
      <c r="N21" s="22" t="n">
        <v>0.0779262509769893</v>
      </c>
      <c r="O21" s="22" t="n">
        <v>0.0170744946022625</v>
      </c>
      <c r="P21" s="22" t="n">
        <v>0.0284733325030073</v>
      </c>
      <c r="Q21" s="22"/>
      <c r="R21" s="22" t="n">
        <v>0</v>
      </c>
      <c r="S21" s="22" t="n">
        <v>0</v>
      </c>
      <c r="T21" s="22" t="n">
        <v>0.00620389490903255</v>
      </c>
      <c r="U21" s="22" t="n">
        <v>0</v>
      </c>
      <c r="V21" s="22" t="n">
        <v>0.136367677556034</v>
      </c>
      <c r="W21" s="22"/>
      <c r="X21" s="22" t="n">
        <v>0.00506108400438564</v>
      </c>
      <c r="Y21" s="22" t="n">
        <v>0</v>
      </c>
      <c r="Z21" s="22" t="n">
        <v>0.28546295883516</v>
      </c>
      <c r="AA21" s="22" t="n">
        <v>0</v>
      </c>
      <c r="AB21" s="22" t="n">
        <v>0.0466330448340116</v>
      </c>
      <c r="AC21" s="22" t="n">
        <v>0</v>
      </c>
      <c r="AD21" s="22" t="n">
        <v>0.0615977986650189</v>
      </c>
      <c r="AE21" s="22"/>
      <c r="AF21" s="22" t="n">
        <v>0</v>
      </c>
      <c r="AG21" s="22" t="n">
        <v>0</v>
      </c>
      <c r="AH21" s="22" t="n">
        <v>0</v>
      </c>
      <c r="AI21" s="22" t="n">
        <v>0.0152134345407862</v>
      </c>
      <c r="AJ21" s="22" t="n">
        <v>0.0400749565854903</v>
      </c>
      <c r="AK21" s="22" t="n">
        <v>0.108653903061851</v>
      </c>
      <c r="AL21" s="22" t="n">
        <v>0</v>
      </c>
      <c r="AM21" s="22" t="n">
        <v>0.00463981631699597</v>
      </c>
      <c r="AN21" s="22" t="n">
        <v>0</v>
      </c>
      <c r="AO21" s="22" t="n">
        <v>0</v>
      </c>
      <c r="AP21" s="22" t="n">
        <v>0</v>
      </c>
    </row>
    <row r="22">
      <c r="B22" s="18"/>
    </row>
    <row r="23">
      <c r="B23" t="s">
        <v>68</v>
      </c>
    </row>
    <row r="24">
      <c r="B24" t="s">
        <v>69</v>
      </c>
    </row>
    <row r="26">
      <c r="B2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164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146</v>
      </c>
      <c r="C9" s="16" t="n">
        <v>0.358009509482068</v>
      </c>
      <c r="D9" s="16" t="n">
        <v>0.147721923723237</v>
      </c>
      <c r="E9" s="16" t="n">
        <v>0.276873938357048</v>
      </c>
      <c r="F9" s="16" t="n">
        <v>0.455426385136502</v>
      </c>
      <c r="G9" s="16"/>
      <c r="H9" s="16" t="n">
        <v>0.0881497881055072</v>
      </c>
      <c r="I9" s="16" t="n">
        <v>0.417448683097335</v>
      </c>
      <c r="J9" s="16"/>
      <c r="K9" s="16" t="n">
        <v>0.280548424553665</v>
      </c>
      <c r="L9" s="16"/>
      <c r="M9" s="16" t="n">
        <v>0.414978030967229</v>
      </c>
      <c r="N9" s="16" t="n">
        <v>0.158970172406119</v>
      </c>
      <c r="O9" s="16" t="n">
        <v>0.209407966501513</v>
      </c>
      <c r="P9" s="16" t="n">
        <v>0.193777003056048</v>
      </c>
      <c r="Q9" s="16"/>
      <c r="R9" s="16" t="n">
        <v>0</v>
      </c>
      <c r="S9" s="16" t="n">
        <v>0.509485509095983</v>
      </c>
      <c r="T9" s="16" t="n">
        <v>0.400623411335895</v>
      </c>
      <c r="U9" s="16" t="n">
        <v>0.357435557944572</v>
      </c>
      <c r="V9" s="16" t="n">
        <v>0.293083224414454</v>
      </c>
      <c r="W9" s="16"/>
      <c r="X9" s="16" t="n">
        <v>0.416236412767495</v>
      </c>
      <c r="Y9" s="16" t="n">
        <v>0.208169777268954</v>
      </c>
      <c r="Z9" s="16" t="n">
        <v>0.37656099790976</v>
      </c>
      <c r="AA9" s="16" t="n">
        <v>0.433520398880066</v>
      </c>
      <c r="AB9" s="16" t="n">
        <v>0.390600614505921</v>
      </c>
      <c r="AC9" s="16" t="n">
        <v>0.109134961780399</v>
      </c>
      <c r="AD9" s="16" t="n">
        <v>0.38012766074735</v>
      </c>
      <c r="AE9" s="16"/>
      <c r="AF9" s="16" t="n">
        <v>0.746991032648091</v>
      </c>
      <c r="AG9" s="16" t="n">
        <v>0.546176831745318</v>
      </c>
      <c r="AH9" s="16" t="n">
        <v>0.58984595078626</v>
      </c>
      <c r="AI9" s="16" t="n">
        <v>0.27686984173702</v>
      </c>
      <c r="AJ9" s="16" t="n">
        <v>0.345975396519283</v>
      </c>
      <c r="AK9" s="16" t="n">
        <v>0.458590996381288</v>
      </c>
      <c r="AL9" s="16" t="n">
        <v>0.181195058063816</v>
      </c>
      <c r="AM9" s="16" t="n">
        <v>0.65270992454816</v>
      </c>
      <c r="AN9" s="16" t="n">
        <v>0.017294599821169</v>
      </c>
      <c r="AO9" s="16" t="n">
        <v>0.338141149744307</v>
      </c>
      <c r="AP9" s="16" t="n">
        <v>0</v>
      </c>
    </row>
    <row r="10">
      <c r="B10" s="17" t="s">
        <v>147</v>
      </c>
      <c r="C10" s="16" t="n">
        <v>0.27613551787503</v>
      </c>
      <c r="D10" s="16" t="n">
        <v>0.388181929408954</v>
      </c>
      <c r="E10" s="16" t="n">
        <v>0.173214695769839</v>
      </c>
      <c r="F10" s="16" t="n">
        <v>0.300524818407403</v>
      </c>
      <c r="G10" s="16"/>
      <c r="H10" s="16" t="n">
        <v>0.560420039664438</v>
      </c>
      <c r="I10" s="16" t="n">
        <v>0.284688362704573</v>
      </c>
      <c r="J10" s="16"/>
      <c r="K10" s="16" t="n">
        <v>0.344697882299802</v>
      </c>
      <c r="L10" s="16"/>
      <c r="M10" s="16" t="n">
        <v>0.272065968487778</v>
      </c>
      <c r="N10" s="16" t="n">
        <v>0.277747886141618</v>
      </c>
      <c r="O10" s="16" t="n">
        <v>0.297807299521258</v>
      </c>
      <c r="P10" s="16" t="n">
        <v>0.41701053686061</v>
      </c>
      <c r="Q10" s="16"/>
      <c r="R10" s="16" t="n">
        <v>0.082333750148019</v>
      </c>
      <c r="S10" s="16" t="n">
        <v>0.418153347298987</v>
      </c>
      <c r="T10" s="16" t="n">
        <v>0.326921545329982</v>
      </c>
      <c r="U10" s="16" t="n">
        <v>0.391162663264359</v>
      </c>
      <c r="V10" s="16" t="n">
        <v>0.137170732740535</v>
      </c>
      <c r="W10" s="16"/>
      <c r="X10" s="16" t="n">
        <v>0.265088325014416</v>
      </c>
      <c r="Y10" s="16" t="n">
        <v>0.397843469696432</v>
      </c>
      <c r="Z10" s="16" t="n">
        <v>0.340670280389107</v>
      </c>
      <c r="AA10" s="16" t="n">
        <v>0.285906153013492</v>
      </c>
      <c r="AB10" s="16" t="n">
        <v>0.23836444522714</v>
      </c>
      <c r="AC10" s="16" t="n">
        <v>0.29977450948081</v>
      </c>
      <c r="AD10" s="16" t="n">
        <v>0.236698046180934</v>
      </c>
      <c r="AE10" s="16"/>
      <c r="AF10" s="16" t="n">
        <v>0.123170283812028</v>
      </c>
      <c r="AG10" s="16" t="n">
        <v>0.325281285084409</v>
      </c>
      <c r="AH10" s="16" t="n">
        <v>0.303532351926787</v>
      </c>
      <c r="AI10" s="16" t="n">
        <v>0.17157806961521</v>
      </c>
      <c r="AJ10" s="16" t="n">
        <v>0.179466059371867</v>
      </c>
      <c r="AK10" s="16" t="n">
        <v>0.327701273173449</v>
      </c>
      <c r="AL10" s="16" t="n">
        <v>0.382789110748108</v>
      </c>
      <c r="AM10" s="16" t="n">
        <v>0.318899277743433</v>
      </c>
      <c r="AN10" s="16" t="n">
        <v>0.391216669498052</v>
      </c>
      <c r="AO10" s="16" t="n">
        <v>0.153483733539871</v>
      </c>
      <c r="AP10" s="16" t="n">
        <v>0.499394277496053</v>
      </c>
    </row>
    <row r="11">
      <c r="B11" s="17" t="s">
        <v>148</v>
      </c>
      <c r="C11" s="16" t="n">
        <v>0.256010143372037</v>
      </c>
      <c r="D11" s="16" t="n">
        <v>0.0568633332610784</v>
      </c>
      <c r="E11" s="16" t="n">
        <v>0.34643516544628</v>
      </c>
      <c r="F11" s="16" t="n">
        <v>0.260950416583224</v>
      </c>
      <c r="G11" s="16"/>
      <c r="H11" s="16" t="n">
        <v>0.0477659859385293</v>
      </c>
      <c r="I11" s="16" t="n">
        <v>0.282695259218114</v>
      </c>
      <c r="J11" s="16"/>
      <c r="K11" s="16" t="n">
        <v>0.164852969614016</v>
      </c>
      <c r="L11" s="16"/>
      <c r="M11" s="16" t="n">
        <v>0.265183132852751</v>
      </c>
      <c r="N11" s="16" t="n">
        <v>0.224626653071268</v>
      </c>
      <c r="O11" s="16" t="n">
        <v>0.215711757857043</v>
      </c>
      <c r="P11" s="16" t="n">
        <v>0.296429826920378</v>
      </c>
      <c r="Q11" s="16"/>
      <c r="R11" s="16" t="n">
        <v>0.0561634982321946</v>
      </c>
      <c r="S11" s="16" t="n">
        <v>0.218227522936878</v>
      </c>
      <c r="T11" s="16" t="n">
        <v>0.239510853542891</v>
      </c>
      <c r="U11" s="16" t="n">
        <v>0.278607670197573</v>
      </c>
      <c r="V11" s="16" t="n">
        <v>0.299969389270501</v>
      </c>
      <c r="W11" s="16"/>
      <c r="X11" s="16" t="n">
        <v>0.149709480353312</v>
      </c>
      <c r="Y11" s="16" t="n">
        <v>0.302641250549341</v>
      </c>
      <c r="Z11" s="16" t="n">
        <v>0.877601406688011</v>
      </c>
      <c r="AA11" s="16" t="n">
        <v>0.117143848105209</v>
      </c>
      <c r="AB11" s="16" t="n">
        <v>0.32755595371644</v>
      </c>
      <c r="AC11" s="16" t="n">
        <v>0.564904688341617</v>
      </c>
      <c r="AD11" s="16" t="n">
        <v>0.083388385817048</v>
      </c>
      <c r="AE11" s="16"/>
      <c r="AF11" s="16" t="n">
        <v>0.0238824305034915</v>
      </c>
      <c r="AG11" s="16" t="n">
        <v>0.0214465269173131</v>
      </c>
      <c r="AH11" s="16" t="n">
        <v>0.503509104986526</v>
      </c>
      <c r="AI11" s="16" t="n">
        <v>0.0649168115893148</v>
      </c>
      <c r="AJ11" s="16" t="n">
        <v>0.326431618162819</v>
      </c>
      <c r="AK11" s="16" t="n">
        <v>0.40260413243118</v>
      </c>
      <c r="AL11" s="16" t="n">
        <v>0.141047577638448</v>
      </c>
      <c r="AM11" s="16" t="n">
        <v>0.450340074048083</v>
      </c>
      <c r="AN11" s="16" t="n">
        <v>0.0319219663350866</v>
      </c>
      <c r="AO11" s="16" t="n">
        <v>0.147711563575296</v>
      </c>
      <c r="AP11" s="16" t="n">
        <v>0.499394277496053</v>
      </c>
    </row>
    <row r="12">
      <c r="B12" s="17" t="s">
        <v>149</v>
      </c>
      <c r="C12" s="16" t="n">
        <v>0.208979616692128</v>
      </c>
      <c r="D12" s="16" t="n">
        <v>0.0303970509696155</v>
      </c>
      <c r="E12" s="16" t="n">
        <v>0.185656870733678</v>
      </c>
      <c r="F12" s="16" t="n">
        <v>0.267914899458251</v>
      </c>
      <c r="G12" s="16"/>
      <c r="H12" s="16" t="n">
        <v>0.10353461380607</v>
      </c>
      <c r="I12" s="16" t="n">
        <v>0.238659643753998</v>
      </c>
      <c r="J12" s="16"/>
      <c r="K12" s="16" t="n">
        <v>0.188091432299374</v>
      </c>
      <c r="L12" s="16"/>
      <c r="M12" s="16" t="n">
        <v>0.214640954876978</v>
      </c>
      <c r="N12" s="16" t="n">
        <v>0.181018975041973</v>
      </c>
      <c r="O12" s="16" t="n">
        <v>0.235762593544966</v>
      </c>
      <c r="P12" s="16" t="n">
        <v>0.116028638074134</v>
      </c>
      <c r="Q12" s="16"/>
      <c r="R12" s="16" t="n">
        <v>0</v>
      </c>
      <c r="S12" s="16" t="n">
        <v>0.209181012280849</v>
      </c>
      <c r="T12" s="16" t="n">
        <v>0.225765981599042</v>
      </c>
      <c r="U12" s="16" t="n">
        <v>0.387031369891256</v>
      </c>
      <c r="V12" s="16" t="n">
        <v>0.135034757685739</v>
      </c>
      <c r="W12" s="16"/>
      <c r="X12" s="16" t="n">
        <v>0.234797990977457</v>
      </c>
      <c r="Y12" s="16" t="n">
        <v>0.232416776596132</v>
      </c>
      <c r="Z12" s="16" t="n">
        <v>0.295718211179138</v>
      </c>
      <c r="AA12" s="16" t="n">
        <v>0.154393636579078</v>
      </c>
      <c r="AB12" s="16" t="n">
        <v>0.242809902237041</v>
      </c>
      <c r="AC12" s="16" t="n">
        <v>0.198973171039089</v>
      </c>
      <c r="AD12" s="16" t="n">
        <v>0.129904532212063</v>
      </c>
      <c r="AE12" s="16"/>
      <c r="AF12" s="16" t="n">
        <v>0.766063873861804</v>
      </c>
      <c r="AG12" s="16" t="n">
        <v>0.0868868955180607</v>
      </c>
      <c r="AH12" s="16" t="n">
        <v>0.604178226441811</v>
      </c>
      <c r="AI12" s="16" t="n">
        <v>0.212982001325639</v>
      </c>
      <c r="AJ12" s="16" t="n">
        <v>0.158126513873361</v>
      </c>
      <c r="AK12" s="16" t="n">
        <v>0.100919972719181</v>
      </c>
      <c r="AL12" s="16" t="n">
        <v>0.190387471030747</v>
      </c>
      <c r="AM12" s="16" t="n">
        <v>0.326503991056255</v>
      </c>
      <c r="AN12" s="16" t="n">
        <v>0.0459230524520396</v>
      </c>
      <c r="AO12" s="16" t="n">
        <v>0.1262041773571</v>
      </c>
      <c r="AP12" s="16" t="n">
        <v>0.511479892549847</v>
      </c>
    </row>
    <row r="13">
      <c r="B13" s="17" t="s">
        <v>150</v>
      </c>
      <c r="C13" s="16" t="n">
        <v>0.186296805507907</v>
      </c>
      <c r="D13" s="16" t="n">
        <v>0.418684032640149</v>
      </c>
      <c r="E13" s="16" t="n">
        <v>0.0989236862143642</v>
      </c>
      <c r="F13" s="16" t="n">
        <v>0.17105966515495</v>
      </c>
      <c r="G13" s="16"/>
      <c r="H13" s="16" t="n">
        <v>0.123947343711649</v>
      </c>
      <c r="I13" s="16" t="n">
        <v>0.181266642775593</v>
      </c>
      <c r="J13" s="16"/>
      <c r="K13" s="16" t="n">
        <v>0.292232092664848</v>
      </c>
      <c r="L13" s="16"/>
      <c r="M13" s="16" t="n">
        <v>0.195537060368949</v>
      </c>
      <c r="N13" s="16" t="n">
        <v>0.13594097400456</v>
      </c>
      <c r="O13" s="16" t="n">
        <v>0.206549839657708</v>
      </c>
      <c r="P13" s="16" t="n">
        <v>0.211751889768137</v>
      </c>
      <c r="Q13" s="16"/>
      <c r="R13" s="16" t="n">
        <v>0</v>
      </c>
      <c r="S13" s="16" t="n">
        <v>0.420541486598004</v>
      </c>
      <c r="T13" s="16" t="n">
        <v>0.225962890372957</v>
      </c>
      <c r="U13" s="16" t="n">
        <v>0.184341181029124</v>
      </c>
      <c r="V13" s="16" t="n">
        <v>0.0708590217545741</v>
      </c>
      <c r="W13" s="16"/>
      <c r="X13" s="16" t="n">
        <v>0.183807392211923</v>
      </c>
      <c r="Y13" s="16" t="n">
        <v>0.28171219803249</v>
      </c>
      <c r="Z13" s="16" t="n">
        <v>0.336916575415149</v>
      </c>
      <c r="AA13" s="16" t="n">
        <v>0.169923097808638</v>
      </c>
      <c r="AB13" s="16" t="n">
        <v>0.0569111565692839</v>
      </c>
      <c r="AC13" s="16" t="n">
        <v>0.0523943705961639</v>
      </c>
      <c r="AD13" s="16" t="n">
        <v>0.0504127622531695</v>
      </c>
      <c r="AE13" s="16"/>
      <c r="AF13" s="16" t="n">
        <v>0.116912241083733</v>
      </c>
      <c r="AG13" s="16" t="n">
        <v>0.0394184627753963</v>
      </c>
      <c r="AH13" s="16" t="n">
        <v>0.26471728483232</v>
      </c>
      <c r="AI13" s="16" t="n">
        <v>0.161255302165605</v>
      </c>
      <c r="AJ13" s="16" t="n">
        <v>0.139421399244371</v>
      </c>
      <c r="AK13" s="16" t="n">
        <v>0.0789034438194917</v>
      </c>
      <c r="AL13" s="16" t="n">
        <v>0.0269560019570371</v>
      </c>
      <c r="AM13" s="16" t="n">
        <v>0.0754505692510815</v>
      </c>
      <c r="AN13" s="16" t="n">
        <v>0.169845041395802</v>
      </c>
      <c r="AO13" s="16" t="n">
        <v>0.267995945382893</v>
      </c>
      <c r="AP13" s="16" t="n">
        <v>0.905205711595539</v>
      </c>
    </row>
    <row r="14">
      <c r="B14" s="17" t="s">
        <v>151</v>
      </c>
      <c r="C14" s="16" t="n">
        <v>0.179718452809259</v>
      </c>
      <c r="D14" s="16" t="n">
        <v>0.25466167062214</v>
      </c>
      <c r="E14" s="16" t="n">
        <v>0.249476979097546</v>
      </c>
      <c r="F14" s="16" t="n">
        <v>0.123679353876528</v>
      </c>
      <c r="G14" s="16"/>
      <c r="H14" s="16" t="n">
        <v>0.121976975783759</v>
      </c>
      <c r="I14" s="16" t="n">
        <v>0.193321683257255</v>
      </c>
      <c r="J14" s="16"/>
      <c r="K14" s="16" t="n">
        <v>0.0620781384139279</v>
      </c>
      <c r="L14" s="16"/>
      <c r="M14" s="16" t="n">
        <v>0.159150869290949</v>
      </c>
      <c r="N14" s="16" t="n">
        <v>0.217081322444893</v>
      </c>
      <c r="O14" s="16" t="n">
        <v>0.283440918460053</v>
      </c>
      <c r="P14" s="16" t="n">
        <v>0.499934998877089</v>
      </c>
      <c r="Q14" s="16"/>
      <c r="R14" s="16" t="n">
        <v>0.0110970461663003</v>
      </c>
      <c r="S14" s="16" t="n">
        <v>0.137947502325656</v>
      </c>
      <c r="T14" s="16" t="n">
        <v>0.240045163123941</v>
      </c>
      <c r="U14" s="16" t="n">
        <v>0.211455806903057</v>
      </c>
      <c r="V14" s="16" t="n">
        <v>0.14386535112996</v>
      </c>
      <c r="W14" s="16"/>
      <c r="X14" s="16" t="n">
        <v>0.175563720321887</v>
      </c>
      <c r="Y14" s="16" t="n">
        <v>0.169113062229154</v>
      </c>
      <c r="Z14" s="16" t="n">
        <v>0.295525607113463</v>
      </c>
      <c r="AA14" s="16" t="n">
        <v>0.148802221974239</v>
      </c>
      <c r="AB14" s="16" t="n">
        <v>0.287283547001102</v>
      </c>
      <c r="AC14" s="16" t="n">
        <v>0.135370507747619</v>
      </c>
      <c r="AD14" s="16" t="n">
        <v>0.198714158816022</v>
      </c>
      <c r="AE14" s="16"/>
      <c r="AF14" s="16" t="n">
        <v>0.107203784795277</v>
      </c>
      <c r="AG14" s="16" t="n">
        <v>0.0827241494887575</v>
      </c>
      <c r="AH14" s="16" t="n">
        <v>0.270971656246315</v>
      </c>
      <c r="AI14" s="16" t="n">
        <v>0.0732207116391054</v>
      </c>
      <c r="AJ14" s="16" t="n">
        <v>0.385309799032526</v>
      </c>
      <c r="AK14" s="16" t="n">
        <v>0.118177345991338</v>
      </c>
      <c r="AL14" s="16" t="n">
        <v>0.097532113363243</v>
      </c>
      <c r="AM14" s="16" t="n">
        <v>0.213429186185045</v>
      </c>
      <c r="AN14" s="16" t="n">
        <v>0.0401821557174925</v>
      </c>
      <c r="AO14" s="16" t="n">
        <v>0.291925143611974</v>
      </c>
      <c r="AP14" s="16" t="n">
        <v>0.499394277496053</v>
      </c>
    </row>
    <row r="15">
      <c r="B15" s="17" t="s">
        <v>152</v>
      </c>
      <c r="C15" s="16" t="n">
        <v>0.132771953445056</v>
      </c>
      <c r="D15" s="16" t="n">
        <v>0.0638595976347431</v>
      </c>
      <c r="E15" s="16" t="n">
        <v>0.196294556278603</v>
      </c>
      <c r="F15" s="16" t="n">
        <v>0.117655398363425</v>
      </c>
      <c r="G15" s="16"/>
      <c r="H15" s="16" t="n">
        <v>0.165126958253174</v>
      </c>
      <c r="I15" s="16" t="n">
        <v>0.134481124020319</v>
      </c>
      <c r="J15" s="16"/>
      <c r="K15" s="16" t="n">
        <v>0.11639341051331</v>
      </c>
      <c r="L15" s="16"/>
      <c r="M15" s="16" t="n">
        <v>0.103907392142654</v>
      </c>
      <c r="N15" s="16" t="n">
        <v>0.192795890584707</v>
      </c>
      <c r="O15" s="16" t="n">
        <v>0.313608927700804</v>
      </c>
      <c r="P15" s="16" t="n">
        <v>0.308726934652479</v>
      </c>
      <c r="Q15" s="16"/>
      <c r="R15" s="16" t="n">
        <v>0.0221940923326007</v>
      </c>
      <c r="S15" s="16" t="n">
        <v>0.134117731348123</v>
      </c>
      <c r="T15" s="16" t="n">
        <v>0.0847838631697945</v>
      </c>
      <c r="U15" s="16" t="n">
        <v>0.180297230931101</v>
      </c>
      <c r="V15" s="16" t="n">
        <v>0.168963926070304</v>
      </c>
      <c r="W15" s="16"/>
      <c r="X15" s="16" t="n">
        <v>0.0725194412928125</v>
      </c>
      <c r="Y15" s="16" t="n">
        <v>0.122557256203497</v>
      </c>
      <c r="Z15" s="16" t="n">
        <v>0.581974971742474</v>
      </c>
      <c r="AA15" s="16" t="n">
        <v>0.0782958344710545</v>
      </c>
      <c r="AB15" s="16" t="n">
        <v>0.209695852956021</v>
      </c>
      <c r="AC15" s="16" t="n">
        <v>0.240581388453116</v>
      </c>
      <c r="AD15" s="16" t="n">
        <v>0.148678642163244</v>
      </c>
      <c r="AE15" s="16"/>
      <c r="AF15" s="16" t="n">
        <v>0.0723055075055188</v>
      </c>
      <c r="AG15" s="16" t="n">
        <v>0.0730473268665776</v>
      </c>
      <c r="AH15" s="16" t="n">
        <v>0.147476839662934</v>
      </c>
      <c r="AI15" s="16" t="n">
        <v>0.0713441497395378</v>
      </c>
      <c r="AJ15" s="16" t="n">
        <v>0.0444380028048275</v>
      </c>
      <c r="AK15" s="16" t="n">
        <v>0.264176220730941</v>
      </c>
      <c r="AL15" s="16" t="n">
        <v>0.203044925832471</v>
      </c>
      <c r="AM15" s="16" t="n">
        <v>0.279372291684528</v>
      </c>
      <c r="AN15" s="16" t="n">
        <v>0.0640620091961697</v>
      </c>
      <c r="AO15" s="16" t="n">
        <v>0.126823515209738</v>
      </c>
      <c r="AP15" s="16" t="n">
        <v>0.0376455368576179</v>
      </c>
    </row>
    <row r="16">
      <c r="B16" s="17" t="s">
        <v>153</v>
      </c>
      <c r="C16" s="16" t="n">
        <v>0.130993820456086</v>
      </c>
      <c r="D16" s="16" t="n">
        <v>0.181729052917884</v>
      </c>
      <c r="E16" s="16" t="n">
        <v>0.100462820036297</v>
      </c>
      <c r="F16" s="16" t="n">
        <v>0.13364733023882</v>
      </c>
      <c r="G16" s="16"/>
      <c r="H16" s="16" t="n">
        <v>0.189837048252142</v>
      </c>
      <c r="I16" s="16" t="n">
        <v>0.116545984793659</v>
      </c>
      <c r="J16" s="16"/>
      <c r="K16" s="16" t="n">
        <v>0.0691539984688799</v>
      </c>
      <c r="L16" s="16"/>
      <c r="M16" s="16" t="n">
        <v>0.0988578288478361</v>
      </c>
      <c r="N16" s="16" t="n">
        <v>0.18814617555474</v>
      </c>
      <c r="O16" s="16" t="n">
        <v>0.336423200616984</v>
      </c>
      <c r="P16" s="16" t="n">
        <v>0.446484381062529</v>
      </c>
      <c r="Q16" s="16"/>
      <c r="R16" s="16" t="n">
        <v>0.448023955645523</v>
      </c>
      <c r="S16" s="16" t="n">
        <v>0.0110221790914743</v>
      </c>
      <c r="T16" s="16" t="n">
        <v>0.102527025862649</v>
      </c>
      <c r="U16" s="16" t="n">
        <v>0.361679009508626</v>
      </c>
      <c r="V16" s="16" t="n">
        <v>0.0717511783633695</v>
      </c>
      <c r="W16" s="16"/>
      <c r="X16" s="16" t="n">
        <v>0.0874350050410952</v>
      </c>
      <c r="Y16" s="16" t="n">
        <v>0.320777446034726</v>
      </c>
      <c r="Z16" s="16" t="n">
        <v>0.0946811164828974</v>
      </c>
      <c r="AA16" s="16" t="n">
        <v>0.0858832362973061</v>
      </c>
      <c r="AB16" s="16" t="n">
        <v>0.0775374071821259</v>
      </c>
      <c r="AC16" s="16" t="n">
        <v>0.206452307909712</v>
      </c>
      <c r="AD16" s="16" t="n">
        <v>0.249185165742936</v>
      </c>
      <c r="AE16" s="16"/>
      <c r="AF16" s="16" t="n">
        <v>0.155617785115423</v>
      </c>
      <c r="AG16" s="16" t="n">
        <v>0.264454929545812</v>
      </c>
      <c r="AH16" s="16" t="n">
        <v>0.0782844919999197</v>
      </c>
      <c r="AI16" s="16" t="n">
        <v>0.20094620285978</v>
      </c>
      <c r="AJ16" s="16" t="n">
        <v>0.181933359232375</v>
      </c>
      <c r="AK16" s="16" t="n">
        <v>0.0168342965879932</v>
      </c>
      <c r="AL16" s="16" t="n">
        <v>0.00921360812925404</v>
      </c>
      <c r="AM16" s="16" t="n">
        <v>0.141264015536911</v>
      </c>
      <c r="AN16" s="16" t="n">
        <v>0.184735281547557</v>
      </c>
      <c r="AO16" s="16" t="n">
        <v>0.151681259381623</v>
      </c>
      <c r="AP16" s="16" t="n">
        <v>0.556543029042896</v>
      </c>
    </row>
    <row r="17">
      <c r="B17" s="17" t="s">
        <v>154</v>
      </c>
      <c r="C17" s="16" t="n">
        <v>0.104577989440965</v>
      </c>
      <c r="D17" s="16" t="n">
        <v>0.132498056134876</v>
      </c>
      <c r="E17" s="16" t="n">
        <v>0.14896396945863</v>
      </c>
      <c r="F17" s="16" t="n">
        <v>0.0740966446567402</v>
      </c>
      <c r="G17" s="16"/>
      <c r="H17" s="16" t="n">
        <v>0.0354717113053192</v>
      </c>
      <c r="I17" s="16" t="n">
        <v>0.124164209555278</v>
      </c>
      <c r="J17" s="16"/>
      <c r="K17" s="16" t="n">
        <v>0.0197581732685669</v>
      </c>
      <c r="L17" s="16"/>
      <c r="M17" s="16" t="n">
        <v>0.0917283847750756</v>
      </c>
      <c r="N17" s="16" t="n">
        <v>0.120352420203155</v>
      </c>
      <c r="O17" s="16" t="n">
        <v>0.173888461774949</v>
      </c>
      <c r="P17" s="16" t="n">
        <v>0.392096038634837</v>
      </c>
      <c r="Q17" s="16"/>
      <c r="R17" s="16" t="n">
        <v>0.127400202213913</v>
      </c>
      <c r="S17" s="16" t="n">
        <v>0.104253719756753</v>
      </c>
      <c r="T17" s="16" t="n">
        <v>0.156160889609763</v>
      </c>
      <c r="U17" s="16" t="n">
        <v>0.189612607918824</v>
      </c>
      <c r="V17" s="16" t="n">
        <v>0.0148964014436402</v>
      </c>
      <c r="W17" s="16"/>
      <c r="X17" s="16" t="n">
        <v>0.0721098812109657</v>
      </c>
      <c r="Y17" s="16" t="n">
        <v>0.177274374551203</v>
      </c>
      <c r="Z17" s="16" t="n">
        <v>0.277976669061046</v>
      </c>
      <c r="AA17" s="16" t="n">
        <v>0.104869972870558</v>
      </c>
      <c r="AB17" s="16" t="n">
        <v>0.0517605800154331</v>
      </c>
      <c r="AC17" s="16" t="n">
        <v>0.11086245559414</v>
      </c>
      <c r="AD17" s="16" t="n">
        <v>0.161842517118488</v>
      </c>
      <c r="AE17" s="16"/>
      <c r="AF17" s="16" t="n">
        <v>0.0137656443884064</v>
      </c>
      <c r="AG17" s="16" t="n">
        <v>0.0717522574616677</v>
      </c>
      <c r="AH17" s="16" t="n">
        <v>0.116166412373259</v>
      </c>
      <c r="AI17" s="16" t="n">
        <v>0.175577341288614</v>
      </c>
      <c r="AJ17" s="16" t="n">
        <v>0.236528028398774</v>
      </c>
      <c r="AK17" s="16" t="n">
        <v>0.00324391069465441</v>
      </c>
      <c r="AL17" s="16" t="n">
        <v>0.00371299626309906</v>
      </c>
      <c r="AM17" s="16" t="n">
        <v>0.300500596077811</v>
      </c>
      <c r="AN17" s="16" t="n">
        <v>0.00472253569710895</v>
      </c>
      <c r="AO17" s="16" t="n">
        <v>0.174991119758067</v>
      </c>
      <c r="AP17" s="16" t="n">
        <v>0</v>
      </c>
    </row>
    <row r="18">
      <c r="B18" s="17" t="s">
        <v>155</v>
      </c>
      <c r="C18" s="16" t="n">
        <v>0.0791813904198339</v>
      </c>
      <c r="D18" s="16" t="n">
        <v>0.130063744093825</v>
      </c>
      <c r="E18" s="16" t="n">
        <v>0.105389074192219</v>
      </c>
      <c r="F18" s="16" t="n">
        <v>0.0521771752898979</v>
      </c>
      <c r="G18" s="16"/>
      <c r="H18" s="16" t="n">
        <v>0.0277639428875163</v>
      </c>
      <c r="I18" s="16" t="n">
        <v>0.0702957412112983</v>
      </c>
      <c r="J18" s="16"/>
      <c r="K18" s="16" t="n">
        <v>0.142852242598601</v>
      </c>
      <c r="L18" s="16"/>
      <c r="M18" s="16" t="n">
        <v>0.0703442372557611</v>
      </c>
      <c r="N18" s="16" t="n">
        <v>0.111754914398085</v>
      </c>
      <c r="O18" s="16" t="n">
        <v>0.0877442448278768</v>
      </c>
      <c r="P18" s="16" t="n">
        <v>0.147936358691442</v>
      </c>
      <c r="Q18" s="16"/>
      <c r="R18" s="16" t="n">
        <v>0.458545248040158</v>
      </c>
      <c r="S18" s="16" t="n">
        <v>0.153741755223609</v>
      </c>
      <c r="T18" s="16" t="n">
        <v>0.0961108617017784</v>
      </c>
      <c r="U18" s="16" t="n">
        <v>0.0424763236187968</v>
      </c>
      <c r="V18" s="16" t="n">
        <v>0.0089399938949823</v>
      </c>
      <c r="W18" s="16"/>
      <c r="X18" s="16" t="n">
        <v>0.0734449492814827</v>
      </c>
      <c r="Y18" s="16" t="n">
        <v>0.0243434155766557</v>
      </c>
      <c r="Z18" s="16" t="n">
        <v>0.00833807897124282</v>
      </c>
      <c r="AA18" s="16" t="n">
        <v>0.281167449685851</v>
      </c>
      <c r="AB18" s="16" t="n">
        <v>0.0268728469613072</v>
      </c>
      <c r="AC18" s="16" t="n">
        <v>0.060713405683329</v>
      </c>
      <c r="AD18" s="16" t="n">
        <v>0.0601165211221158</v>
      </c>
      <c r="AE18" s="16"/>
      <c r="AF18" s="16" t="n">
        <v>0.011471370323672</v>
      </c>
      <c r="AG18" s="16" t="n">
        <v>0.0167898899547405</v>
      </c>
      <c r="AH18" s="16" t="n">
        <v>0.0566896914367836</v>
      </c>
      <c r="AI18" s="16" t="n">
        <v>0.0925111236557842</v>
      </c>
      <c r="AJ18" s="16" t="n">
        <v>0.134016274148205</v>
      </c>
      <c r="AK18" s="16" t="n">
        <v>0.0036525957377978</v>
      </c>
      <c r="AL18" s="16" t="n">
        <v>0.0204428163515758</v>
      </c>
      <c r="AM18" s="16" t="n">
        <v>0.0458906264277545</v>
      </c>
      <c r="AN18" s="16" t="n">
        <v>0.286089639308215</v>
      </c>
      <c r="AO18" s="16" t="n">
        <v>0.158047696828032</v>
      </c>
      <c r="AP18" s="16" t="n">
        <v>0.00138869169623538</v>
      </c>
    </row>
    <row r="19">
      <c r="B19" s="17" t="s">
        <v>156</v>
      </c>
      <c r="C19" s="16" t="n">
        <v>0.0759087600544393</v>
      </c>
      <c r="D19" s="16" t="n">
        <v>0.158287012484946</v>
      </c>
      <c r="E19" s="16" t="n">
        <v>0.156838815082148</v>
      </c>
      <c r="F19" s="16" t="n">
        <v>0.0120910130628299</v>
      </c>
      <c r="G19" s="16"/>
      <c r="H19" s="16" t="n">
        <v>0.322424669024658</v>
      </c>
      <c r="I19" s="16" t="n">
        <v>0.0297379405392265</v>
      </c>
      <c r="J19" s="16"/>
      <c r="K19" s="16" t="n">
        <v>0.129484848640532</v>
      </c>
      <c r="L19" s="16"/>
      <c r="M19" s="16" t="n">
        <v>0.036583636723434</v>
      </c>
      <c r="N19" s="16" t="n">
        <v>0.152750762114321</v>
      </c>
      <c r="O19" s="16" t="n">
        <v>0.325583392587347</v>
      </c>
      <c r="P19" s="16" t="n">
        <v>0.370972786284692</v>
      </c>
      <c r="Q19" s="16"/>
      <c r="R19" s="16" t="n">
        <v>0.0561634982321946</v>
      </c>
      <c r="S19" s="16" t="n">
        <v>0.0772012059081197</v>
      </c>
      <c r="T19" s="16" t="n">
        <v>0.129519382915553</v>
      </c>
      <c r="U19" s="16" t="n">
        <v>0.0817969760416019</v>
      </c>
      <c r="V19" s="16" t="n">
        <v>0.0238438417417364</v>
      </c>
      <c r="W19" s="16"/>
      <c r="X19" s="16" t="n">
        <v>0.0175663431107887</v>
      </c>
      <c r="Y19" s="16" t="n">
        <v>0.127766317756461</v>
      </c>
      <c r="Z19" s="16" t="n">
        <v>0.0547519105214046</v>
      </c>
      <c r="AA19" s="16" t="n">
        <v>0.171966226924492</v>
      </c>
      <c r="AB19" s="16" t="n">
        <v>0.118230731120694</v>
      </c>
      <c r="AC19" s="16" t="n">
        <v>0.084940893916798</v>
      </c>
      <c r="AD19" s="16" t="n">
        <v>0.141484511627287</v>
      </c>
      <c r="AE19" s="16"/>
      <c r="AF19" s="16" t="n">
        <v>0.197379081083558</v>
      </c>
      <c r="AG19" s="16" t="n">
        <v>0.0394336109490344</v>
      </c>
      <c r="AH19" s="16" t="n">
        <v>0.0398223262149939</v>
      </c>
      <c r="AI19" s="16" t="n">
        <v>0.0318636902128968</v>
      </c>
      <c r="AJ19" s="16" t="n">
        <v>0.0338328888216237</v>
      </c>
      <c r="AK19" s="16" t="n">
        <v>0.0213279644995917</v>
      </c>
      <c r="AL19" s="16" t="n">
        <v>0.0364352332670424</v>
      </c>
      <c r="AM19" s="16" t="n">
        <v>0.185667384246803</v>
      </c>
      <c r="AN19" s="16" t="n">
        <v>0.375154432219703</v>
      </c>
      <c r="AO19" s="16" t="n">
        <v>0.074658205078055</v>
      </c>
      <c r="AP19" s="16" t="n">
        <v>0</v>
      </c>
    </row>
    <row r="20">
      <c r="B20" s="17" t="s">
        <v>157</v>
      </c>
      <c r="C20" s="16" t="n">
        <v>0.0612669039367777</v>
      </c>
      <c r="D20" s="16" t="n">
        <v>0.040552350755628</v>
      </c>
      <c r="E20" s="16" t="n">
        <v>0.0965391084805012</v>
      </c>
      <c r="F20" s="16" t="n">
        <v>0.0482777215224227</v>
      </c>
      <c r="G20" s="16"/>
      <c r="H20" s="16" t="n">
        <v>0.173385833222238</v>
      </c>
      <c r="I20" s="16" t="n">
        <v>0.0337965066252276</v>
      </c>
      <c r="J20" s="16"/>
      <c r="K20" s="16" t="n">
        <v>0.0714787038337236</v>
      </c>
      <c r="L20" s="16"/>
      <c r="M20" s="16" t="n">
        <v>0.0167815774434465</v>
      </c>
      <c r="N20" s="16" t="n">
        <v>0.217220713912608</v>
      </c>
      <c r="O20" s="16" t="n">
        <v>0.162115517793312</v>
      </c>
      <c r="P20" s="16" t="n">
        <v>0.252828259425201</v>
      </c>
      <c r="Q20" s="16"/>
      <c r="R20" s="16" t="n">
        <v>0</v>
      </c>
      <c r="S20" s="16" t="n">
        <v>0.0698038372828505</v>
      </c>
      <c r="T20" s="16" t="n">
        <v>0.0886751804120631</v>
      </c>
      <c r="U20" s="16" t="n">
        <v>0.0943001545560331</v>
      </c>
      <c r="V20" s="16" t="n">
        <v>0.0231696346088815</v>
      </c>
      <c r="W20" s="16"/>
      <c r="X20" s="16" t="n">
        <v>0.0440921364930644</v>
      </c>
      <c r="Y20" s="16" t="n">
        <v>0.0257570574793478</v>
      </c>
      <c r="Z20" s="16" t="n">
        <v>0.0791224159018498</v>
      </c>
      <c r="AA20" s="16" t="n">
        <v>0.0892340680229835</v>
      </c>
      <c r="AB20" s="16" t="n">
        <v>0.0952664067781443</v>
      </c>
      <c r="AC20" s="16" t="n">
        <v>0.200741343163672</v>
      </c>
      <c r="AD20" s="16" t="n">
        <v>0.0700645642834836</v>
      </c>
      <c r="AE20" s="16"/>
      <c r="AF20" s="16" t="n">
        <v>0.0272133210204378</v>
      </c>
      <c r="AG20" s="16" t="n">
        <v>0.0674798704933896</v>
      </c>
      <c r="AH20" s="16" t="n">
        <v>0.0863755272453892</v>
      </c>
      <c r="AI20" s="16" t="n">
        <v>0.0508304993171354</v>
      </c>
      <c r="AJ20" s="16" t="n">
        <v>0.0413067335106398</v>
      </c>
      <c r="AK20" s="16" t="n">
        <v>0.0169996179599135</v>
      </c>
      <c r="AL20" s="16" t="n">
        <v>0.0821009943110109</v>
      </c>
      <c r="AM20" s="16" t="n">
        <v>0.157017159601041</v>
      </c>
      <c r="AN20" s="16" t="n">
        <v>0.0397610557072045</v>
      </c>
      <c r="AO20" s="16" t="n">
        <v>0.0202256246085669</v>
      </c>
      <c r="AP20" s="16" t="n">
        <v>0.393725819045692</v>
      </c>
    </row>
    <row r="21">
      <c r="B21" s="17" t="s">
        <v>158</v>
      </c>
      <c r="C21" s="16" t="n">
        <v>0.0588993321101785</v>
      </c>
      <c r="D21" s="16" t="n">
        <v>0.0980665366713175</v>
      </c>
      <c r="E21" s="16" t="n">
        <v>0.10178505491167</v>
      </c>
      <c r="F21" s="16" t="n">
        <v>0.0262562079789166</v>
      </c>
      <c r="G21" s="16"/>
      <c r="H21" s="16" t="n">
        <v>0.0844393633549666</v>
      </c>
      <c r="I21" s="16" t="n">
        <v>0.0488990140365678</v>
      </c>
      <c r="J21" s="16"/>
      <c r="K21" s="16" t="n">
        <v>0.0630161631286716</v>
      </c>
      <c r="L21" s="16"/>
      <c r="M21" s="16" t="n">
        <v>0.0507396236212076</v>
      </c>
      <c r="N21" s="16" t="n">
        <v>0.0495186554395301</v>
      </c>
      <c r="O21" s="16" t="n">
        <v>0.163754688198771</v>
      </c>
      <c r="P21" s="16" t="n">
        <v>0.235638116826368</v>
      </c>
      <c r="Q21" s="16"/>
      <c r="R21" s="16" t="n">
        <v>0.0561634982321946</v>
      </c>
      <c r="S21" s="16" t="n">
        <v>0.104141092660226</v>
      </c>
      <c r="T21" s="16" t="n">
        <v>0.0539538116077189</v>
      </c>
      <c r="U21" s="16" t="n">
        <v>0.0515855872185415</v>
      </c>
      <c r="V21" s="16" t="n">
        <v>0.0484961998845002</v>
      </c>
      <c r="W21" s="16"/>
      <c r="X21" s="16" t="n">
        <v>0.00554843216043245</v>
      </c>
      <c r="Y21" s="16" t="n">
        <v>0.182882528524212</v>
      </c>
      <c r="Z21" s="16" t="n">
        <v>0.00496515726091289</v>
      </c>
      <c r="AA21" s="16" t="n">
        <v>0.121515193246199</v>
      </c>
      <c r="AB21" s="16" t="n">
        <v>0.0249624037100094</v>
      </c>
      <c r="AC21" s="16" t="n">
        <v>0.107418203648343</v>
      </c>
      <c r="AD21" s="16" t="n">
        <v>0.0942093400395514</v>
      </c>
      <c r="AE21" s="16"/>
      <c r="AF21" s="16" t="n">
        <v>0.0132801914815395</v>
      </c>
      <c r="AG21" s="16" t="n">
        <v>0.00653213503078865</v>
      </c>
      <c r="AH21" s="16" t="n">
        <v>0.028204945543085</v>
      </c>
      <c r="AI21" s="16" t="n">
        <v>0.220866400243373</v>
      </c>
      <c r="AJ21" s="16" t="n">
        <v>0.133818754805149</v>
      </c>
      <c r="AK21" s="16" t="n">
        <v>0.0152149214952476</v>
      </c>
      <c r="AL21" s="16" t="n">
        <v>0.0198168277739134</v>
      </c>
      <c r="AM21" s="16" t="n">
        <v>0.0058166179181447</v>
      </c>
      <c r="AN21" s="16" t="n">
        <v>0.0303159843129866</v>
      </c>
      <c r="AO21" s="16" t="n">
        <v>0.0215073862181959</v>
      </c>
      <c r="AP21" s="16" t="n">
        <v>0</v>
      </c>
    </row>
    <row r="22">
      <c r="B22" s="17" t="s">
        <v>159</v>
      </c>
      <c r="C22" s="16" t="n">
        <v>0.055117556983076</v>
      </c>
      <c r="D22" s="16" t="n">
        <v>0.109068470295223</v>
      </c>
      <c r="E22" s="16" t="n">
        <v>0.0412819050130074</v>
      </c>
      <c r="F22" s="16" t="n">
        <v>0.04821362581532</v>
      </c>
      <c r="G22" s="16"/>
      <c r="H22" s="16" t="n">
        <v>0.102484603968356</v>
      </c>
      <c r="I22" s="16" t="n">
        <v>0.0633038215232134</v>
      </c>
      <c r="J22" s="16"/>
      <c r="K22" s="16" t="n">
        <v>0.00617611763353177</v>
      </c>
      <c r="L22" s="16"/>
      <c r="M22" s="16" t="n">
        <v>0.0426695784898486</v>
      </c>
      <c r="N22" s="16" t="n">
        <v>0.05927094762829</v>
      </c>
      <c r="O22" s="16" t="n">
        <v>0.15684731625353</v>
      </c>
      <c r="P22" s="16" t="n">
        <v>0.331782949731988</v>
      </c>
      <c r="Q22" s="16"/>
      <c r="R22" s="16" t="n">
        <v>0.0561634982321946</v>
      </c>
      <c r="S22" s="16" t="n">
        <v>0.00651781215821332</v>
      </c>
      <c r="T22" s="16" t="n">
        <v>0.0716795931118145</v>
      </c>
      <c r="U22" s="16" t="n">
        <v>0.176845789194009</v>
      </c>
      <c r="V22" s="16" t="n">
        <v>0.00456618335864112</v>
      </c>
      <c r="W22" s="16"/>
      <c r="X22" s="16" t="n">
        <v>0.0126815652609341</v>
      </c>
      <c r="Y22" s="16" t="n">
        <v>0.138918737022538</v>
      </c>
      <c r="Z22" s="16" t="n">
        <v>0.0520850724988557</v>
      </c>
      <c r="AA22" s="16" t="n">
        <v>0.0985299955021919</v>
      </c>
      <c r="AB22" s="16" t="n">
        <v>0.0500860345767208</v>
      </c>
      <c r="AC22" s="16" t="n">
        <v>0.049724446381764</v>
      </c>
      <c r="AD22" s="16" t="n">
        <v>0.108913033729731</v>
      </c>
      <c r="AE22" s="16"/>
      <c r="AF22" s="16" t="n">
        <v>0.00917709625893758</v>
      </c>
      <c r="AG22" s="16" t="n">
        <v>0.0269336304591889</v>
      </c>
      <c r="AH22" s="16" t="n">
        <v>0.0628759295177088</v>
      </c>
      <c r="AI22" s="16" t="n">
        <v>0.193453436822922</v>
      </c>
      <c r="AJ22" s="16" t="n">
        <v>0.12414302638404</v>
      </c>
      <c r="AK22" s="16" t="n">
        <v>0.00517088466606311</v>
      </c>
      <c r="AL22" s="16" t="n">
        <v>0.00429516310966163</v>
      </c>
      <c r="AM22" s="16" t="n">
        <v>0.0468306893633952</v>
      </c>
      <c r="AN22" s="16" t="n">
        <v>0.00678736070737</v>
      </c>
      <c r="AO22" s="16" t="n">
        <v>0.0215073862181959</v>
      </c>
      <c r="AP22" s="16" t="n">
        <v>0</v>
      </c>
    </row>
    <row r="23">
      <c r="B23" s="17" t="s">
        <v>160</v>
      </c>
      <c r="C23" s="16" t="n">
        <v>0.0526437155945242</v>
      </c>
      <c r="D23" s="16" t="n">
        <v>0.169945762954704</v>
      </c>
      <c r="E23" s="16" t="n">
        <v>0.0284276721077946</v>
      </c>
      <c r="F23" s="16" t="n">
        <v>0.0345707508180733</v>
      </c>
      <c r="G23" s="16"/>
      <c r="H23" s="16" t="n">
        <v>0.0615174935873253</v>
      </c>
      <c r="I23" s="16" t="n">
        <v>0.0638291615250485</v>
      </c>
      <c r="J23" s="16"/>
      <c r="K23" s="16" t="n">
        <v>0.0524918327410429</v>
      </c>
      <c r="L23" s="16"/>
      <c r="M23" s="16" t="n">
        <v>0.0490588062852271</v>
      </c>
      <c r="N23" s="16" t="n">
        <v>0.06573119646274</v>
      </c>
      <c r="O23" s="16" t="n">
        <v>0.0573095707794933</v>
      </c>
      <c r="P23" s="16" t="n">
        <v>0.0767830905871424</v>
      </c>
      <c r="Q23" s="16"/>
      <c r="R23" s="16" t="n">
        <v>0</v>
      </c>
      <c r="S23" s="16" t="n">
        <v>0.00314911298304066</v>
      </c>
      <c r="T23" s="16" t="n">
        <v>0.0655713133712896</v>
      </c>
      <c r="U23" s="16" t="n">
        <v>0.19716459321464</v>
      </c>
      <c r="V23" s="16" t="n">
        <v>0.00131930486695072</v>
      </c>
      <c r="W23" s="16"/>
      <c r="X23" s="16" t="n">
        <v>0.0747343659350129</v>
      </c>
      <c r="Y23" s="16" t="n">
        <v>0.00252882233800855</v>
      </c>
      <c r="Z23" s="16" t="n">
        <v>0.00551068021535674</v>
      </c>
      <c r="AA23" s="16" t="n">
        <v>0.15248000688043</v>
      </c>
      <c r="AB23" s="16" t="n">
        <v>0.00770294424023624</v>
      </c>
      <c r="AC23" s="16" t="n">
        <v>0.0104921958364501</v>
      </c>
      <c r="AD23" s="16" t="n">
        <v>0.0144634024489974</v>
      </c>
      <c r="AE23" s="16"/>
      <c r="AF23" s="16" t="n">
        <v>0.011471370323672</v>
      </c>
      <c r="AG23" s="16" t="n">
        <v>0.00163303375769716</v>
      </c>
      <c r="AH23" s="16" t="n">
        <v>0.0507549358078296</v>
      </c>
      <c r="AI23" s="16" t="n">
        <v>0.0156962061823544</v>
      </c>
      <c r="AJ23" s="16" t="n">
        <v>0.111136464921124</v>
      </c>
      <c r="AK23" s="16" t="n">
        <v>0.0120972650051716</v>
      </c>
      <c r="AL23" s="16" t="n">
        <v>0.271539635823037</v>
      </c>
      <c r="AM23" s="16" t="n">
        <v>0.0352552275506019</v>
      </c>
      <c r="AN23" s="16" t="n">
        <v>0.0303159843129866</v>
      </c>
      <c r="AO23" s="16" t="n">
        <v>0</v>
      </c>
      <c r="AP23" s="16" t="n">
        <v>0</v>
      </c>
    </row>
    <row r="24">
      <c r="B24" s="17" t="s">
        <v>161</v>
      </c>
      <c r="C24" s="16" t="n">
        <v>0.049636785230132</v>
      </c>
      <c r="D24" s="16" t="n">
        <v>0.0365150633848772</v>
      </c>
      <c r="E24" s="16" t="n">
        <v>0.0249246379969673</v>
      </c>
      <c r="F24" s="16" t="n">
        <v>0.0659730252524209</v>
      </c>
      <c r="G24" s="16"/>
      <c r="H24" s="16" t="n">
        <v>0.0227265301289464</v>
      </c>
      <c r="I24" s="16" t="n">
        <v>0.0520709276452322</v>
      </c>
      <c r="J24" s="16"/>
      <c r="K24" s="16" t="n">
        <v>0.0117064353792466</v>
      </c>
      <c r="L24" s="16"/>
      <c r="M24" s="16" t="n">
        <v>0.0380670084139806</v>
      </c>
      <c r="N24" s="16" t="n">
        <v>0.0723040877717436</v>
      </c>
      <c r="O24" s="16" t="n">
        <v>0.11440383531937</v>
      </c>
      <c r="P24" s="16" t="n">
        <v>0.176145579510086</v>
      </c>
      <c r="Q24" s="16"/>
      <c r="R24" s="16" t="n">
        <v>0</v>
      </c>
      <c r="S24" s="16" t="n">
        <v>0.00376927791819934</v>
      </c>
      <c r="T24" s="16" t="n">
        <v>0.0838794745748802</v>
      </c>
      <c r="U24" s="16" t="n">
        <v>0.0354315216022896</v>
      </c>
      <c r="V24" s="16" t="n">
        <v>0.0481469952027723</v>
      </c>
      <c r="W24" s="16"/>
      <c r="X24" s="16" t="n">
        <v>0.0418289226135179</v>
      </c>
      <c r="Y24" s="16" t="n">
        <v>0.0073199849272156</v>
      </c>
      <c r="Z24" s="16" t="n">
        <v>0.0118735172243009</v>
      </c>
      <c r="AA24" s="16" t="n">
        <v>0.14226000667995</v>
      </c>
      <c r="AB24" s="16" t="n">
        <v>0.0558533486460447</v>
      </c>
      <c r="AC24" s="16" t="n">
        <v>0.0951492175265947</v>
      </c>
      <c r="AD24" s="16" t="n">
        <v>0.0390604872312022</v>
      </c>
      <c r="AE24" s="16"/>
      <c r="AF24" s="16" t="n">
        <v>0.011471370323672</v>
      </c>
      <c r="AG24" s="16" t="n">
        <v>0.130408815752392</v>
      </c>
      <c r="AH24" s="16" t="n">
        <v>0.249747938777268</v>
      </c>
      <c r="AI24" s="16" t="n">
        <v>0.00747611197445424</v>
      </c>
      <c r="AJ24" s="16" t="n">
        <v>0.117120101814899</v>
      </c>
      <c r="AK24" s="16" t="n">
        <v>0.0028475543970964</v>
      </c>
      <c r="AL24" s="16" t="n">
        <v>0.0558662049674007</v>
      </c>
      <c r="AM24" s="16" t="n">
        <v>0.0394357310048643</v>
      </c>
      <c r="AN24" s="16" t="n">
        <v>0.00472253569710895</v>
      </c>
      <c r="AO24" s="16" t="n">
        <v>0</v>
      </c>
      <c r="AP24" s="16" t="n">
        <v>0</v>
      </c>
    </row>
    <row r="25">
      <c r="B25" s="17" t="s">
        <v>162</v>
      </c>
      <c r="C25" s="16" t="n">
        <v>0.0343695926710949</v>
      </c>
      <c r="D25" s="16" t="n">
        <v>0.0413551335498656</v>
      </c>
      <c r="E25" s="16" t="n">
        <v>0.0798751699685448</v>
      </c>
      <c r="F25" s="16" t="n">
        <v>0.00878529299513822</v>
      </c>
      <c r="G25" s="16"/>
      <c r="H25" s="16" t="n">
        <v>0.0748278787994266</v>
      </c>
      <c r="I25" s="16" t="n">
        <v>0.0208444125441314</v>
      </c>
      <c r="J25" s="16"/>
      <c r="K25" s="16" t="n">
        <v>0.00993871023991603</v>
      </c>
      <c r="L25" s="16"/>
      <c r="M25" s="16" t="n">
        <v>0.0152982057529</v>
      </c>
      <c r="N25" s="16" t="n">
        <v>0.0505658105544921</v>
      </c>
      <c r="O25" s="16" t="n">
        <v>0.189541490354577</v>
      </c>
      <c r="P25" s="16" t="n">
        <v>0.320466736463494</v>
      </c>
      <c r="Q25" s="16"/>
      <c r="R25" s="16" t="n">
        <v>0</v>
      </c>
      <c r="S25" s="16" t="n">
        <v>0.0219185581028712</v>
      </c>
      <c r="T25" s="16" t="n">
        <v>0.059909754132941</v>
      </c>
      <c r="U25" s="16" t="n">
        <v>0.0421519240152767</v>
      </c>
      <c r="V25" s="16" t="n">
        <v>0.0154237849440442</v>
      </c>
      <c r="W25" s="16"/>
      <c r="X25" s="16" t="n">
        <v>0.00177676480957702</v>
      </c>
      <c r="Y25" s="16" t="n">
        <v>0.0231087491998833</v>
      </c>
      <c r="Z25" s="16" t="n">
        <v>0.0572493208089892</v>
      </c>
      <c r="AA25" s="16" t="n">
        <v>0.0209962370757612</v>
      </c>
      <c r="AB25" s="16" t="n">
        <v>0.0278612847487427</v>
      </c>
      <c r="AC25" s="16" t="n">
        <v>0.0772881866318745</v>
      </c>
      <c r="AD25" s="16" t="n">
        <v>0.410391783229992</v>
      </c>
      <c r="AE25" s="16"/>
      <c r="AF25" s="16" t="n">
        <v>0.013301473382016</v>
      </c>
      <c r="AG25" s="16" t="n">
        <v>0.079683527425731</v>
      </c>
      <c r="AH25" s="16" t="n">
        <v>0.0561664595665578</v>
      </c>
      <c r="AI25" s="16" t="n">
        <v>0.0238686333203548</v>
      </c>
      <c r="AJ25" s="16" t="n">
        <v>0.0320966053280542</v>
      </c>
      <c r="AK25" s="16" t="n">
        <v>0.00400206690803132</v>
      </c>
      <c r="AL25" s="16" t="n">
        <v>0.00942322695469039</v>
      </c>
      <c r="AM25" s="16" t="n">
        <v>0.0300478874047867</v>
      </c>
      <c r="AN25" s="16" t="n">
        <v>0.0101333463976383</v>
      </c>
      <c r="AO25" s="16" t="n">
        <v>0.1262041773571</v>
      </c>
      <c r="AP25" s="16" t="n">
        <v>0.0120856150537942</v>
      </c>
    </row>
    <row r="26">
      <c r="B26" s="17" t="s">
        <v>163</v>
      </c>
      <c r="C26" s="16" t="n">
        <v>0.0124180246031575</v>
      </c>
      <c r="D26" s="16" t="n">
        <v>0.00837780808660679</v>
      </c>
      <c r="E26" s="16" t="n">
        <v>0.0212582041043288</v>
      </c>
      <c r="F26" s="16" t="n">
        <v>0.00886109244068705</v>
      </c>
      <c r="G26" s="16"/>
      <c r="H26" s="16" t="n">
        <v>0.00306769582508217</v>
      </c>
      <c r="I26" s="16" t="n">
        <v>0.0121898321548347</v>
      </c>
      <c r="J26" s="16"/>
      <c r="K26" s="16" t="n">
        <v>0.00488127553903679</v>
      </c>
      <c r="L26" s="16"/>
      <c r="M26" s="16" t="n">
        <v>0</v>
      </c>
      <c r="N26" s="16" t="n">
        <v>0.0300520065968805</v>
      </c>
      <c r="O26" s="16" t="n">
        <v>0.107598921476883</v>
      </c>
      <c r="P26" s="16" t="n">
        <v>0.124411099470712</v>
      </c>
      <c r="Q26" s="16"/>
      <c r="R26" s="16" t="n">
        <v>0</v>
      </c>
      <c r="S26" s="16" t="n">
        <v>0.0121831245488565</v>
      </c>
      <c r="T26" s="16" t="n">
        <v>0.0136263535881624</v>
      </c>
      <c r="U26" s="16" t="n">
        <v>0.0169134234624913</v>
      </c>
      <c r="V26" s="16" t="n">
        <v>0.0106911756476946</v>
      </c>
      <c r="W26" s="16"/>
      <c r="X26" s="16" t="n">
        <v>0.00812149699160548</v>
      </c>
      <c r="Y26" s="16" t="n">
        <v>0</v>
      </c>
      <c r="Z26" s="16" t="n">
        <v>0.00496515726091289</v>
      </c>
      <c r="AA26" s="16" t="n">
        <v>0.00265811615934137</v>
      </c>
      <c r="AB26" s="16" t="n">
        <v>0.0169367583779153</v>
      </c>
      <c r="AC26" s="16" t="n">
        <v>0.0906590238994077</v>
      </c>
      <c r="AD26" s="16" t="n">
        <v>0.0542022801854503</v>
      </c>
      <c r="AE26" s="16"/>
      <c r="AF26" s="16" t="n">
        <v>0.011471370323672</v>
      </c>
      <c r="AG26" s="16" t="n">
        <v>0.00900846752208336</v>
      </c>
      <c r="AH26" s="16" t="n">
        <v>0.0520946587075302</v>
      </c>
      <c r="AI26" s="16" t="n">
        <v>0.00996868124803279</v>
      </c>
      <c r="AJ26" s="16" t="n">
        <v>0.00941022505982286</v>
      </c>
      <c r="AK26" s="16" t="n">
        <v>0.0031861627743287</v>
      </c>
      <c r="AL26" s="16" t="n">
        <v>0.0051840682003437</v>
      </c>
      <c r="AM26" s="16" t="n">
        <v>0.0216303572086966</v>
      </c>
      <c r="AN26" s="16" t="n">
        <v>0.0303159843129866</v>
      </c>
      <c r="AO26" s="16" t="n">
        <v>0</v>
      </c>
      <c r="AP26" s="16" t="n">
        <v>0</v>
      </c>
    </row>
    <row r="27">
      <c r="B27" s="17" t="s">
        <v>98</v>
      </c>
      <c r="C27" s="22" t="n">
        <v>0.0885981321406616</v>
      </c>
      <c r="D27" s="22" t="n">
        <v>0.191684185800773</v>
      </c>
      <c r="E27" s="22" t="n">
        <v>0.0226698441347417</v>
      </c>
      <c r="F27" s="22" t="n">
        <v>0.0960224650880983</v>
      </c>
      <c r="G27" s="22"/>
      <c r="H27" s="22" t="n">
        <v>0.160131939781304</v>
      </c>
      <c r="I27" s="22" t="n">
        <v>0.110139366957091</v>
      </c>
      <c r="J27" s="22"/>
      <c r="K27" s="22" t="n">
        <v>0.101953177185651</v>
      </c>
      <c r="L27" s="22"/>
      <c r="M27" s="22" t="n">
        <v>0.0934092021110561</v>
      </c>
      <c r="N27" s="22" t="n">
        <v>0.0945619598933554</v>
      </c>
      <c r="O27" s="22" t="n">
        <v>0.0128600498775566</v>
      </c>
      <c r="P27" s="22" t="n">
        <v>0.0431245775671731</v>
      </c>
      <c r="Q27" s="22"/>
      <c r="R27" s="22" t="n">
        <v>0</v>
      </c>
      <c r="S27" s="22" t="n">
        <v>0</v>
      </c>
      <c r="T27" s="22" t="n">
        <v>0.0461378948117716</v>
      </c>
      <c r="U27" s="22" t="n">
        <v>0.000372350089213747</v>
      </c>
      <c r="V27" s="22" t="n">
        <v>0.210654766364955</v>
      </c>
      <c r="W27" s="22"/>
      <c r="X27" s="22" t="n">
        <v>0.102559728930609</v>
      </c>
      <c r="Y27" s="22" t="n">
        <v>0</v>
      </c>
      <c r="Z27" s="22" t="n">
        <v>0</v>
      </c>
      <c r="AA27" s="22" t="n">
        <v>0</v>
      </c>
      <c r="AB27" s="22" t="n">
        <v>0.0538315372668693</v>
      </c>
      <c r="AC27" s="22" t="n">
        <v>0.00897511529144605</v>
      </c>
      <c r="AD27" s="22" t="n">
        <v>0.0571453255331819</v>
      </c>
      <c r="AE27" s="22"/>
      <c r="AF27" s="22" t="n">
        <v>0</v>
      </c>
      <c r="AG27" s="22" t="n">
        <v>0</v>
      </c>
      <c r="AH27" s="22" t="n">
        <v>0.0250814399996872</v>
      </c>
      <c r="AI27" s="22" t="n">
        <v>0.126482299553626</v>
      </c>
      <c r="AJ27" s="22" t="n">
        <v>0.117587930601193</v>
      </c>
      <c r="AK27" s="22" t="n">
        <v>0.0892544039829363</v>
      </c>
      <c r="AL27" s="22" t="n">
        <v>0</v>
      </c>
      <c r="AM27" s="22" t="n">
        <v>0</v>
      </c>
      <c r="AN27" s="22" t="n">
        <v>0.158573558341836</v>
      </c>
      <c r="AO27" s="22" t="n">
        <v>0</v>
      </c>
      <c r="AP27" s="22" t="n">
        <v>0</v>
      </c>
    </row>
    <row r="28">
      <c r="B28" s="18"/>
    </row>
    <row r="29">
      <c r="B29" t="s">
        <v>68</v>
      </c>
    </row>
    <row r="30">
      <c r="B30" t="s">
        <v>69</v>
      </c>
    </row>
    <row r="32">
      <c r="B3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s>
  <sheetData>
    <row r="2" ht="40" customHeight="1">
      <c r="D2" s="15" t="s">
        <v>180</v>
      </c>
    </row>
    <row r="6" ht="50" customHeight="1">
      <c r="B6" s="19" t="s">
        <v>15</v>
      </c>
      <c r="C6" s="19" t="s">
        <v>165</v>
      </c>
      <c r="D6" s="19" t="s">
        <v>166</v>
      </c>
      <c r="E6" s="19" t="s">
        <v>167</v>
      </c>
      <c r="F6" s="19" t="s">
        <v>168</v>
      </c>
      <c r="G6" s="19" t="s">
        <v>169</v>
      </c>
      <c r="H6" s="19" t="s">
        <v>170</v>
      </c>
      <c r="I6" s="19" t="s">
        <v>171</v>
      </c>
      <c r="J6" s="19" t="s">
        <v>172</v>
      </c>
      <c r="K6" s="19" t="s">
        <v>173</v>
      </c>
      <c r="L6" s="19" t="s">
        <v>174</v>
      </c>
      <c r="M6" s="19" t="s">
        <v>175</v>
      </c>
      <c r="N6" s="19" t="s">
        <v>176</v>
      </c>
      <c r="O6" s="19" t="s">
        <v>177</v>
      </c>
    </row>
    <row r="7">
      <c r="B7" s="17" t="s">
        <v>178</v>
      </c>
      <c r="C7" s="16" t="n">
        <v>0.488758463913886</v>
      </c>
      <c r="D7" s="16" t="n">
        <v>0.543903505490577</v>
      </c>
      <c r="E7" s="16" t="n">
        <v>0.385036383183224</v>
      </c>
      <c r="F7" s="16" t="n">
        <v>0.591692560128984</v>
      </c>
      <c r="G7" s="16" t="n">
        <v>0.405190524316099</v>
      </c>
      <c r="H7" s="16" t="n">
        <v>0.455599978978681</v>
      </c>
      <c r="I7" s="16" t="n">
        <v>0.281981710710446</v>
      </c>
      <c r="J7" s="16" t="n">
        <v>0.38556933418491</v>
      </c>
      <c r="K7" s="16" t="n">
        <v>0.386717592877357</v>
      </c>
      <c r="L7" s="16" t="n">
        <v>0.369753219065903</v>
      </c>
      <c r="M7" s="16" t="n">
        <v>0.245262447396645</v>
      </c>
      <c r="N7" s="16" t="n">
        <v>0.254545638686751</v>
      </c>
      <c r="O7" s="16" t="n">
        <v>0.203356157120348</v>
      </c>
    </row>
    <row r="8">
      <c r="B8" s="17" t="s">
        <v>179</v>
      </c>
      <c r="C8" s="16" t="n">
        <v>0.414034753268953</v>
      </c>
      <c r="D8" s="16" t="n">
        <v>0.366834312943939</v>
      </c>
      <c r="E8" s="16" t="n">
        <v>0.503724628246552</v>
      </c>
      <c r="F8" s="16" t="n">
        <v>0.345982210925284</v>
      </c>
      <c r="G8" s="16" t="n">
        <v>0.504400873214915</v>
      </c>
      <c r="H8" s="16" t="n">
        <v>0.478661482032735</v>
      </c>
      <c r="I8" s="16" t="n">
        <v>0.562637928756346</v>
      </c>
      <c r="J8" s="16" t="n">
        <v>0.510551525423207</v>
      </c>
      <c r="K8" s="16" t="n">
        <v>0.537579877612813</v>
      </c>
      <c r="L8" s="16" t="n">
        <v>0.556118211927809</v>
      </c>
      <c r="M8" s="16" t="n">
        <v>0.684588913923202</v>
      </c>
      <c r="N8" s="16" t="n">
        <v>0.616872277696224</v>
      </c>
      <c r="O8" s="16" t="n">
        <v>0.693471379826978</v>
      </c>
    </row>
    <row r="9">
      <c r="B9" s="17" t="s">
        <v>88</v>
      </c>
      <c r="C9" s="16" t="n">
        <v>0.0972067828171605</v>
      </c>
      <c r="D9" s="16" t="n">
        <v>0.0892621815654844</v>
      </c>
      <c r="E9" s="16" t="n">
        <v>0.111238988570225</v>
      </c>
      <c r="F9" s="16" t="n">
        <v>0.0623252289457319</v>
      </c>
      <c r="G9" s="16" t="n">
        <v>0.0904086024689864</v>
      </c>
      <c r="H9" s="16" t="n">
        <v>0.0657385389885838</v>
      </c>
      <c r="I9" s="16" t="n">
        <v>0.155380360533208</v>
      </c>
      <c r="J9" s="16" t="n">
        <v>0.103879140391883</v>
      </c>
      <c r="K9" s="16" t="n">
        <v>0.0757025295098303</v>
      </c>
      <c r="L9" s="16" t="n">
        <v>0.0741285690062883</v>
      </c>
      <c r="M9" s="16" t="n">
        <v>0.0701486386801535</v>
      </c>
      <c r="N9" s="16" t="n">
        <v>0.128582083617025</v>
      </c>
      <c r="O9" s="16" t="n">
        <v>0.103172463052674</v>
      </c>
    </row>
    <row r="10">
      <c r="B10" s="18"/>
      <c r="C10" s="18"/>
      <c r="D10" s="18"/>
      <c r="E10" s="18"/>
      <c r="F10" s="18"/>
      <c r="G10" s="18"/>
      <c r="H10" s="18"/>
      <c r="I10" s="18"/>
      <c r="J10" s="18"/>
      <c r="K10" s="18"/>
      <c r="L10" s="18"/>
      <c r="M10" s="18"/>
      <c r="N10" s="18"/>
      <c r="O10" s="18"/>
    </row>
    <row r="11">
      <c r="B11" t="s">
        <v>68</v>
      </c>
    </row>
    <row r="12">
      <c r="B12" t="s">
        <v>69</v>
      </c>
    </row>
    <row r="16">
      <c r="B16" s="9" t="str">
        <f>=HYPERLINK("#'Contents'!A1", "Return to Contents")</f>
      </c>
    </row>
  </sheetData>
  <mergeCells count="1">
    <mergeCell ref="D2:P2"/>
  </mergeCells>
  <pageMargins left="0.7" right="0.7" top="0.75" bottom="0.75" header="0.3" footer="0.3"/>
  <pageSetup paperSize="9" orientation="portrait" horizontalDpi="300" verticalDpi="300"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181</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0.488758463913886</v>
      </c>
      <c r="D9" s="16" t="n">
        <v>0.549813580211528</v>
      </c>
      <c r="E9" s="16" t="n">
        <v>0.508681655409404</v>
      </c>
      <c r="F9" s="16" t="n">
        <v>0.462371290798104</v>
      </c>
      <c r="G9" s="16"/>
      <c r="H9" s="16" t="n">
        <v>0.257743163712336</v>
      </c>
      <c r="I9" s="16" t="n">
        <v>0.503053622677327</v>
      </c>
      <c r="J9" s="16"/>
      <c r="K9" s="16" t="n">
        <v>0.510232114322949</v>
      </c>
      <c r="L9" s="16"/>
      <c r="M9" s="16" t="n">
        <v>0.479335043005356</v>
      </c>
      <c r="N9" s="16" t="n">
        <v>0.498040378523162</v>
      </c>
      <c r="O9" s="16" t="n">
        <v>0.556126898290488</v>
      </c>
      <c r="P9" s="16" t="n">
        <v>0.655206498821661</v>
      </c>
      <c r="Q9" s="16"/>
      <c r="R9" s="16" t="n">
        <v>0.536902838604953</v>
      </c>
      <c r="S9" s="16" t="n">
        <v>0.638756353677722</v>
      </c>
      <c r="T9" s="16" t="n">
        <v>0.550779051025414</v>
      </c>
      <c r="U9" s="16" t="n">
        <v>0.521438783423954</v>
      </c>
      <c r="V9" s="16" t="n">
        <v>0.349054847146398</v>
      </c>
      <c r="W9" s="16"/>
      <c r="X9" s="16" t="n">
        <v>0.409473411932321</v>
      </c>
      <c r="Y9" s="16" t="n">
        <v>0.648188558479666</v>
      </c>
      <c r="Z9" s="16" t="n">
        <v>0.598228253564569</v>
      </c>
      <c r="AA9" s="16" t="n">
        <v>0.684193216219171</v>
      </c>
      <c r="AB9" s="16" t="n">
        <v>0.453509276191349</v>
      </c>
      <c r="AC9" s="16" t="n">
        <v>0.378978066151664</v>
      </c>
      <c r="AD9" s="16" t="n">
        <v>0.359842452766568</v>
      </c>
      <c r="AE9" s="16"/>
      <c r="AF9" s="16" t="n">
        <v>0.976875798205557</v>
      </c>
      <c r="AG9" s="16" t="n">
        <v>0.860238641420108</v>
      </c>
      <c r="AH9" s="16" t="n">
        <v>0.0935974531235702</v>
      </c>
      <c r="AI9" s="16" t="n">
        <v>0.582457540576678</v>
      </c>
      <c r="AJ9" s="16" t="n">
        <v>0.770195051112109</v>
      </c>
      <c r="AK9" s="16" t="n">
        <v>0.307314085973771</v>
      </c>
      <c r="AL9" s="16" t="n">
        <v>0.244127981531916</v>
      </c>
      <c r="AM9" s="16" t="n">
        <v>0.51677777818074</v>
      </c>
      <c r="AN9" s="16" t="n">
        <v>0.519400419302735</v>
      </c>
      <c r="AO9" s="16" t="n">
        <v>0.507755778863184</v>
      </c>
      <c r="AP9" s="16" t="n">
        <v>0.930765633399363</v>
      </c>
    </row>
    <row r="10">
      <c r="B10" s="17" t="s">
        <v>179</v>
      </c>
      <c r="C10" s="16" t="n">
        <v>0.414034753268953</v>
      </c>
      <c r="D10" s="16" t="n">
        <v>0.211608622349034</v>
      </c>
      <c r="E10" s="16" t="n">
        <v>0.408767731966557</v>
      </c>
      <c r="F10" s="16" t="n">
        <v>0.469787646553844</v>
      </c>
      <c r="G10" s="16"/>
      <c r="H10" s="16" t="n">
        <v>0.249255528884374</v>
      </c>
      <c r="I10" s="16" t="n">
        <v>0.420221683866161</v>
      </c>
      <c r="J10" s="16"/>
      <c r="K10" s="16" t="n">
        <v>0.437695397430424</v>
      </c>
      <c r="L10" s="16"/>
      <c r="M10" s="16" t="n">
        <v>0.441609187426796</v>
      </c>
      <c r="N10" s="16" t="n">
        <v>0.328560692858831</v>
      </c>
      <c r="O10" s="16" t="n">
        <v>0.321122274139957</v>
      </c>
      <c r="P10" s="16" t="n">
        <v>0.276674392734528</v>
      </c>
      <c r="Q10" s="16"/>
      <c r="R10" s="16" t="n">
        <v>0.122435749759997</v>
      </c>
      <c r="S10" s="16" t="n">
        <v>0.318801422733308</v>
      </c>
      <c r="T10" s="16" t="n">
        <v>0.408965997275511</v>
      </c>
      <c r="U10" s="16" t="n">
        <v>0.363700389771109</v>
      </c>
      <c r="V10" s="16" t="n">
        <v>0.515003229834624</v>
      </c>
      <c r="W10" s="16"/>
      <c r="X10" s="16" t="n">
        <v>0.477802737985329</v>
      </c>
      <c r="Y10" s="16" t="n">
        <v>0.299751029963994</v>
      </c>
      <c r="Z10" s="16" t="n">
        <v>0.351366702997669</v>
      </c>
      <c r="AA10" s="16" t="n">
        <v>0.282962347871759</v>
      </c>
      <c r="AB10" s="16" t="n">
        <v>0.485315575845649</v>
      </c>
      <c r="AC10" s="16" t="n">
        <v>0.509901647570173</v>
      </c>
      <c r="AD10" s="16" t="n">
        <v>0.578551332104437</v>
      </c>
      <c r="AE10" s="16"/>
      <c r="AF10" s="16" t="n">
        <v>0.0231242017944425</v>
      </c>
      <c r="AG10" s="16" t="n">
        <v>0.139761358579892</v>
      </c>
      <c r="AH10" s="16" t="n">
        <v>0.814491437492118</v>
      </c>
      <c r="AI10" s="16" t="n">
        <v>0.385160232838608</v>
      </c>
      <c r="AJ10" s="16" t="n">
        <v>0.203191974987354</v>
      </c>
      <c r="AK10" s="16" t="n">
        <v>0.689608895284764</v>
      </c>
      <c r="AL10" s="16" t="n">
        <v>0.352352562148729</v>
      </c>
      <c r="AM10" s="16" t="n">
        <v>0.369258698812621</v>
      </c>
      <c r="AN10" s="16" t="n">
        <v>0.448300336725153</v>
      </c>
      <c r="AO10" s="16" t="n">
        <v>0.366040043779716</v>
      </c>
      <c r="AP10" s="16" t="n">
        <v>0.069234366600637</v>
      </c>
    </row>
    <row r="11">
      <c r="B11" s="17" t="s">
        <v>88</v>
      </c>
      <c r="C11" s="22" t="n">
        <v>0.0972067828171605</v>
      </c>
      <c r="D11" s="22" t="n">
        <v>0.238577797439438</v>
      </c>
      <c r="E11" s="22" t="n">
        <v>0.0825506126240392</v>
      </c>
      <c r="F11" s="22" t="n">
        <v>0.067841062648052</v>
      </c>
      <c r="G11" s="22"/>
      <c r="H11" s="22" t="n">
        <v>0.49300130740329</v>
      </c>
      <c r="I11" s="22" t="n">
        <v>0.0767246934565125</v>
      </c>
      <c r="J11" s="22"/>
      <c r="K11" s="22" t="n">
        <v>0.052072488246627</v>
      </c>
      <c r="L11" s="22"/>
      <c r="M11" s="22" t="n">
        <v>0.0790557695678486</v>
      </c>
      <c r="N11" s="22" t="n">
        <v>0.173398928618007</v>
      </c>
      <c r="O11" s="22" t="n">
        <v>0.122750827569555</v>
      </c>
      <c r="P11" s="22" t="n">
        <v>0.0681191084438108</v>
      </c>
      <c r="Q11" s="22"/>
      <c r="R11" s="22" t="n">
        <v>0.340661411635049</v>
      </c>
      <c r="S11" s="22" t="n">
        <v>0.0424422235889704</v>
      </c>
      <c r="T11" s="22" t="n">
        <v>0.0402549516990746</v>
      </c>
      <c r="U11" s="22" t="n">
        <v>0.114860826804938</v>
      </c>
      <c r="V11" s="22" t="n">
        <v>0.135941923018978</v>
      </c>
      <c r="W11" s="22"/>
      <c r="X11" s="22" t="n">
        <v>0.112723850082349</v>
      </c>
      <c r="Y11" s="22" t="n">
        <v>0.05206041155634</v>
      </c>
      <c r="Z11" s="22" t="n">
        <v>0.0504050434377624</v>
      </c>
      <c r="AA11" s="22" t="n">
        <v>0.0328444359090699</v>
      </c>
      <c r="AB11" s="22" t="n">
        <v>0.0611751479630022</v>
      </c>
      <c r="AC11" s="22" t="n">
        <v>0.111120286278164</v>
      </c>
      <c r="AD11" s="22" t="n">
        <v>0.0616062151289948</v>
      </c>
      <c r="AE11" s="22"/>
      <c r="AF11" s="22" t="n">
        <v>0</v>
      </c>
      <c r="AG11" s="22" t="n">
        <v>0</v>
      </c>
      <c r="AH11" s="22" t="n">
        <v>0.0919111093843115</v>
      </c>
      <c r="AI11" s="22" t="n">
        <v>0.0323822265847146</v>
      </c>
      <c r="AJ11" s="22" t="n">
        <v>0.0266129739005363</v>
      </c>
      <c r="AK11" s="22" t="n">
        <v>0.00307701874146427</v>
      </c>
      <c r="AL11" s="22" t="n">
        <v>0.403519456319354</v>
      </c>
      <c r="AM11" s="22" t="n">
        <v>0.113963523006639</v>
      </c>
      <c r="AN11" s="22" t="n">
        <v>0.0322992439721118</v>
      </c>
      <c r="AO11" s="22" t="n">
        <v>0.1262041773571</v>
      </c>
      <c r="AP11" s="22" t="n">
        <v>0</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182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0.543903505490577</v>
      </c>
      <c r="D9" s="16" t="n">
        <v>0.52701751812984</v>
      </c>
      <c r="E9" s="16" t="n">
        <v>0.467262685641328</v>
      </c>
      <c r="F9" s="16" t="n">
        <v>0.588333622802714</v>
      </c>
      <c r="G9" s="16"/>
      <c r="H9" s="16" t="n">
        <v>0.714005071004709</v>
      </c>
      <c r="I9" s="16" t="n">
        <v>0.513975025708156</v>
      </c>
      <c r="J9" s="16"/>
      <c r="K9" s="16" t="n">
        <v>0.568597739442224</v>
      </c>
      <c r="L9" s="16"/>
      <c r="M9" s="16" t="n">
        <v>0.547399014701958</v>
      </c>
      <c r="N9" s="16" t="n">
        <v>0.532388627990711</v>
      </c>
      <c r="O9" s="16" t="n">
        <v>0.525830433807916</v>
      </c>
      <c r="P9" s="16" t="n">
        <v>0.565615620458259</v>
      </c>
      <c r="Q9" s="16"/>
      <c r="R9" s="16" t="n">
        <v>0.937703908055421</v>
      </c>
      <c r="S9" s="16" t="n">
        <v>0.736768507642765</v>
      </c>
      <c r="T9" s="16" t="n">
        <v>0.566248886014004</v>
      </c>
      <c r="U9" s="16" t="n">
        <v>0.615164325343962</v>
      </c>
      <c r="V9" s="16" t="n">
        <v>0.37063310421449</v>
      </c>
      <c r="W9" s="16"/>
      <c r="X9" s="16" t="n">
        <v>0.64525771607877</v>
      </c>
      <c r="Y9" s="16" t="n">
        <v>0.574020562039543</v>
      </c>
      <c r="Z9" s="16" t="n">
        <v>0.259316034664655</v>
      </c>
      <c r="AA9" s="16" t="n">
        <v>0.401155192899917</v>
      </c>
      <c r="AB9" s="16" t="n">
        <v>0.59155651941225</v>
      </c>
      <c r="AC9" s="16" t="n">
        <v>0.341315945755173</v>
      </c>
      <c r="AD9" s="16" t="n">
        <v>0.439333516200745</v>
      </c>
      <c r="AE9" s="16"/>
      <c r="AF9" s="16" t="n">
        <v>0.225076997635634</v>
      </c>
      <c r="AG9" s="16" t="n">
        <v>0.918232043893235</v>
      </c>
      <c r="AH9" s="16" t="n">
        <v>0.850280138705116</v>
      </c>
      <c r="AI9" s="16" t="n">
        <v>0.748993791737314</v>
      </c>
      <c r="AJ9" s="16" t="n">
        <v>0.478647495079138</v>
      </c>
      <c r="AK9" s="16" t="n">
        <v>0.129415365221501</v>
      </c>
      <c r="AL9" s="16" t="n">
        <v>0.407513827136248</v>
      </c>
      <c r="AM9" s="16" t="n">
        <v>0.6150343624462</v>
      </c>
      <c r="AN9" s="16" t="n">
        <v>0.587294006442996</v>
      </c>
      <c r="AO9" s="16" t="n">
        <v>0.853570198034333</v>
      </c>
      <c r="AP9" s="16" t="n">
        <v>0.918680018345569</v>
      </c>
    </row>
    <row r="10">
      <c r="B10" s="17" t="s">
        <v>179</v>
      </c>
      <c r="C10" s="16" t="n">
        <v>0.366834312943939</v>
      </c>
      <c r="D10" s="16" t="n">
        <v>0.228124309724996</v>
      </c>
      <c r="E10" s="16" t="n">
        <v>0.425706001308346</v>
      </c>
      <c r="F10" s="16" t="n">
        <v>0.372421517843136</v>
      </c>
      <c r="G10" s="16"/>
      <c r="H10" s="16" t="n">
        <v>0.234496968663397</v>
      </c>
      <c r="I10" s="16" t="n">
        <v>0.393079332820117</v>
      </c>
      <c r="J10" s="16"/>
      <c r="K10" s="16" t="n">
        <v>0.350236152777456</v>
      </c>
      <c r="L10" s="16"/>
      <c r="M10" s="16" t="n">
        <v>0.377851623611847</v>
      </c>
      <c r="N10" s="16" t="n">
        <v>0.328983860751987</v>
      </c>
      <c r="O10" s="16" t="n">
        <v>0.333626405829872</v>
      </c>
      <c r="P10" s="16" t="n">
        <v>0.34672271515572</v>
      </c>
      <c r="Q10" s="16"/>
      <c r="R10" s="16" t="n">
        <v>0.0511990457782787</v>
      </c>
      <c r="S10" s="16" t="n">
        <v>0.237237629510318</v>
      </c>
      <c r="T10" s="16" t="n">
        <v>0.315297135398851</v>
      </c>
      <c r="U10" s="16" t="n">
        <v>0.345760448941049</v>
      </c>
      <c r="V10" s="16" t="n">
        <v>0.515775244708672</v>
      </c>
      <c r="W10" s="16"/>
      <c r="X10" s="16" t="n">
        <v>0.35403192977403</v>
      </c>
      <c r="Y10" s="16" t="n">
        <v>0.206164307127893</v>
      </c>
      <c r="Z10" s="16" t="n">
        <v>0.690343004489744</v>
      </c>
      <c r="AA10" s="16" t="n">
        <v>0.479151894659942</v>
      </c>
      <c r="AB10" s="16" t="n">
        <v>0.343118124655505</v>
      </c>
      <c r="AC10" s="16" t="n">
        <v>0.571749497494463</v>
      </c>
      <c r="AD10" s="16" t="n">
        <v>0.495343969392283</v>
      </c>
      <c r="AE10" s="16"/>
      <c r="AF10" s="16" t="n">
        <v>0.774923002364366</v>
      </c>
      <c r="AG10" s="16" t="n">
        <v>0.0817679561067647</v>
      </c>
      <c r="AH10" s="16" t="n">
        <v>0.0869799588859186</v>
      </c>
      <c r="AI10" s="16" t="n">
        <v>0.126689742901909</v>
      </c>
      <c r="AJ10" s="16" t="n">
        <v>0.491337698398897</v>
      </c>
      <c r="AK10" s="16" t="n">
        <v>0.713811469879508</v>
      </c>
      <c r="AL10" s="16" t="n">
        <v>0.533046017400116</v>
      </c>
      <c r="AM10" s="16" t="n">
        <v>0.255786508570264</v>
      </c>
      <c r="AN10" s="16" t="n">
        <v>0.403260922162786</v>
      </c>
      <c r="AO10" s="16" t="n">
        <v>0.145810464113029</v>
      </c>
      <c r="AP10" s="16" t="n">
        <v>0.0813199816544311</v>
      </c>
    </row>
    <row r="11">
      <c r="B11" s="17" t="s">
        <v>88</v>
      </c>
      <c r="C11" s="22" t="n">
        <v>0.0892621815654844</v>
      </c>
      <c r="D11" s="22" t="n">
        <v>0.244858172145164</v>
      </c>
      <c r="E11" s="22" t="n">
        <v>0.107031313050325</v>
      </c>
      <c r="F11" s="22" t="n">
        <v>0.03924485935415</v>
      </c>
      <c r="G11" s="22"/>
      <c r="H11" s="22" t="n">
        <v>0.0514979603318937</v>
      </c>
      <c r="I11" s="22" t="n">
        <v>0.0929456414717273</v>
      </c>
      <c r="J11" s="22"/>
      <c r="K11" s="22" t="n">
        <v>0.0811661077803203</v>
      </c>
      <c r="L11" s="22"/>
      <c r="M11" s="22" t="n">
        <v>0.0747493616861951</v>
      </c>
      <c r="N11" s="22" t="n">
        <v>0.138627511257302</v>
      </c>
      <c r="O11" s="22" t="n">
        <v>0.140543160362212</v>
      </c>
      <c r="P11" s="22" t="n">
        <v>0.0876616643860211</v>
      </c>
      <c r="Q11" s="22"/>
      <c r="R11" s="22" t="n">
        <v>0.0110970461663003</v>
      </c>
      <c r="S11" s="22" t="n">
        <v>0.0259938628469169</v>
      </c>
      <c r="T11" s="22" t="n">
        <v>0.118453978587145</v>
      </c>
      <c r="U11" s="22" t="n">
        <v>0.0390752257149893</v>
      </c>
      <c r="V11" s="22" t="n">
        <v>0.113591651076839</v>
      </c>
      <c r="W11" s="22"/>
      <c r="X11" s="22" t="n">
        <v>0.00071035414719928</v>
      </c>
      <c r="Y11" s="22" t="n">
        <v>0.219815130832564</v>
      </c>
      <c r="Z11" s="22" t="n">
        <v>0.0503409608456011</v>
      </c>
      <c r="AA11" s="22" t="n">
        <v>0.119692912440141</v>
      </c>
      <c r="AB11" s="22" t="n">
        <v>0.0653253559322447</v>
      </c>
      <c r="AC11" s="22" t="n">
        <v>0.0869345567503641</v>
      </c>
      <c r="AD11" s="22" t="n">
        <v>0.0653225144069719</v>
      </c>
      <c r="AE11" s="22"/>
      <c r="AF11" s="22" t="n">
        <v>0</v>
      </c>
      <c r="AG11" s="22" t="n">
        <v>0</v>
      </c>
      <c r="AH11" s="22" t="n">
        <v>0.062739902408965</v>
      </c>
      <c r="AI11" s="22" t="n">
        <v>0.124316465360777</v>
      </c>
      <c r="AJ11" s="22" t="n">
        <v>0.0300148065219644</v>
      </c>
      <c r="AK11" s="22" t="n">
        <v>0.156773164898991</v>
      </c>
      <c r="AL11" s="22" t="n">
        <v>0.0594401554636355</v>
      </c>
      <c r="AM11" s="22" t="n">
        <v>0.129179128983536</v>
      </c>
      <c r="AN11" s="22" t="n">
        <v>0.00944507139421791</v>
      </c>
      <c r="AO11" s="22" t="n">
        <v>0.000619337852637668</v>
      </c>
      <c r="AP11" s="22" t="n">
        <v>0</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183</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0.385036383183224</v>
      </c>
      <c r="D9" s="16" t="n">
        <v>0.347517155038031</v>
      </c>
      <c r="E9" s="16" t="n">
        <v>0.470289678635536</v>
      </c>
      <c r="F9" s="16" t="n">
        <v>0.350355797977485</v>
      </c>
      <c r="G9" s="16"/>
      <c r="H9" s="16" t="n">
        <v>0.142296748808605</v>
      </c>
      <c r="I9" s="16" t="n">
        <v>0.384374887024372</v>
      </c>
      <c r="J9" s="16"/>
      <c r="K9" s="16" t="n">
        <v>0.484912123532174</v>
      </c>
      <c r="L9" s="16"/>
      <c r="M9" s="16" t="n">
        <v>0.370324349112436</v>
      </c>
      <c r="N9" s="16" t="n">
        <v>0.424619448760507</v>
      </c>
      <c r="O9" s="16" t="n">
        <v>0.462644284612516</v>
      </c>
      <c r="P9" s="16" t="n">
        <v>0.413799556284439</v>
      </c>
      <c r="Q9" s="16"/>
      <c r="R9" s="16" t="n">
        <v>0.608139542586672</v>
      </c>
      <c r="S9" s="16" t="n">
        <v>0.388501085822117</v>
      </c>
      <c r="T9" s="16" t="n">
        <v>0.303153213482734</v>
      </c>
      <c r="U9" s="16" t="n">
        <v>0.554057307775808</v>
      </c>
      <c r="V9" s="16" t="n">
        <v>0.364228165616119</v>
      </c>
      <c r="W9" s="16"/>
      <c r="X9" s="16" t="n">
        <v>0.359466935520313</v>
      </c>
      <c r="Y9" s="16" t="n">
        <v>0.52522197306615</v>
      </c>
      <c r="Z9" s="16" t="n">
        <v>0.104096707636787</v>
      </c>
      <c r="AA9" s="16" t="n">
        <v>0.608980796259262</v>
      </c>
      <c r="AB9" s="16" t="n">
        <v>0.174871125013787</v>
      </c>
      <c r="AC9" s="16" t="n">
        <v>0.622721602941264</v>
      </c>
      <c r="AD9" s="16" t="n">
        <v>0.572884160728787</v>
      </c>
      <c r="AE9" s="16"/>
      <c r="AF9" s="16" t="n">
        <v>0.229196903606319</v>
      </c>
      <c r="AG9" s="16" t="n">
        <v>0.321765962469976</v>
      </c>
      <c r="AH9" s="16" t="n">
        <v>0.104539938185678</v>
      </c>
      <c r="AI9" s="16" t="n">
        <v>0.509882527689791</v>
      </c>
      <c r="AJ9" s="16" t="n">
        <v>0.41236529428732</v>
      </c>
      <c r="AK9" s="16" t="n">
        <v>0.362652612751583</v>
      </c>
      <c r="AL9" s="16" t="n">
        <v>0.293030410867619</v>
      </c>
      <c r="AM9" s="16" t="n">
        <v>0.399613031169495</v>
      </c>
      <c r="AN9" s="16" t="n">
        <v>0.620018105094534</v>
      </c>
      <c r="AO9" s="16" t="n">
        <v>0.577900983224598</v>
      </c>
      <c r="AP9" s="16" t="n">
        <v>0.526342890996112</v>
      </c>
    </row>
    <row r="10">
      <c r="B10" s="17" t="s">
        <v>179</v>
      </c>
      <c r="C10" s="16" t="n">
        <v>0.503724628246552</v>
      </c>
      <c r="D10" s="16" t="n">
        <v>0.405395328405408</v>
      </c>
      <c r="E10" s="16" t="n">
        <v>0.393246936834219</v>
      </c>
      <c r="F10" s="16" t="n">
        <v>0.587143709775671</v>
      </c>
      <c r="G10" s="16"/>
      <c r="H10" s="16" t="n">
        <v>0.366849963518823</v>
      </c>
      <c r="I10" s="16" t="n">
        <v>0.550863500907882</v>
      </c>
      <c r="J10" s="16"/>
      <c r="K10" s="16" t="n">
        <v>0.487941148841722</v>
      </c>
      <c r="L10" s="16"/>
      <c r="M10" s="16" t="n">
        <v>0.520023469813916</v>
      </c>
      <c r="N10" s="16" t="n">
        <v>0.462294705301005</v>
      </c>
      <c r="O10" s="16" t="n">
        <v>0.427585545841544</v>
      </c>
      <c r="P10" s="16" t="n">
        <v>0.391202083709376</v>
      </c>
      <c r="Q10" s="16"/>
      <c r="R10" s="16" t="n">
        <v>0.0511990457782787</v>
      </c>
      <c r="S10" s="16" t="n">
        <v>0.585344729236863</v>
      </c>
      <c r="T10" s="16" t="n">
        <v>0.561681032038412</v>
      </c>
      <c r="U10" s="16" t="n">
        <v>0.381920951616193</v>
      </c>
      <c r="V10" s="16" t="n">
        <v>0.519459168617993</v>
      </c>
      <c r="W10" s="16"/>
      <c r="X10" s="16" t="n">
        <v>0.533580652548922</v>
      </c>
      <c r="Y10" s="16" t="n">
        <v>0.455184808108876</v>
      </c>
      <c r="Z10" s="16" t="n">
        <v>0.637906461951915</v>
      </c>
      <c r="AA10" s="16" t="n">
        <v>0.270921773769521</v>
      </c>
      <c r="AB10" s="16" t="n">
        <v>0.793628377161054</v>
      </c>
      <c r="AC10" s="16" t="n">
        <v>0.28961273741315</v>
      </c>
      <c r="AD10" s="16" t="n">
        <v>0.308243494741245</v>
      </c>
      <c r="AE10" s="16"/>
      <c r="AF10" s="16" t="n">
        <v>0.768508822328946</v>
      </c>
      <c r="AG10" s="16" t="n">
        <v>0.67135636454097</v>
      </c>
      <c r="AH10" s="16" t="n">
        <v>0.821179594812326</v>
      </c>
      <c r="AI10" s="16" t="n">
        <v>0.36556503517488</v>
      </c>
      <c r="AJ10" s="16" t="n">
        <v>0.582099128915557</v>
      </c>
      <c r="AK10" s="16" t="n">
        <v>0.624496433770748</v>
      </c>
      <c r="AL10" s="16" t="n">
        <v>0.496993879467353</v>
      </c>
      <c r="AM10" s="16" t="n">
        <v>0.522975629242179</v>
      </c>
      <c r="AN10" s="16" t="n">
        <v>0.354110832241623</v>
      </c>
      <c r="AO10" s="16" t="n">
        <v>0.0306299141364606</v>
      </c>
      <c r="AP10" s="16" t="n">
        <v>0.473657109003888</v>
      </c>
    </row>
    <row r="11">
      <c r="B11" s="17" t="s">
        <v>88</v>
      </c>
      <c r="C11" s="22" t="n">
        <v>0.111238988570225</v>
      </c>
      <c r="D11" s="22" t="n">
        <v>0.247087516556561</v>
      </c>
      <c r="E11" s="22" t="n">
        <v>0.136463384530245</v>
      </c>
      <c r="F11" s="22" t="n">
        <v>0.0625004922468445</v>
      </c>
      <c r="G11" s="22"/>
      <c r="H11" s="22" t="n">
        <v>0.490853287672572</v>
      </c>
      <c r="I11" s="22" t="n">
        <v>0.0647616120677461</v>
      </c>
      <c r="J11" s="22"/>
      <c r="K11" s="22" t="n">
        <v>0.0271467276261042</v>
      </c>
      <c r="L11" s="22"/>
      <c r="M11" s="22" t="n">
        <v>0.109652181073649</v>
      </c>
      <c r="N11" s="22" t="n">
        <v>0.113085845938488</v>
      </c>
      <c r="O11" s="22" t="n">
        <v>0.10977016954594</v>
      </c>
      <c r="P11" s="22" t="n">
        <v>0.194998360006185</v>
      </c>
      <c r="Q11" s="22"/>
      <c r="R11" s="22" t="n">
        <v>0.340661411635049</v>
      </c>
      <c r="S11" s="22" t="n">
        <v>0.0261541849410193</v>
      </c>
      <c r="T11" s="22" t="n">
        <v>0.135165754478854</v>
      </c>
      <c r="U11" s="22" t="n">
        <v>0.0640217406079994</v>
      </c>
      <c r="V11" s="22" t="n">
        <v>0.116312665765888</v>
      </c>
      <c r="W11" s="22"/>
      <c r="X11" s="22" t="n">
        <v>0.106952411930765</v>
      </c>
      <c r="Y11" s="22" t="n">
        <v>0.0195932188249734</v>
      </c>
      <c r="Z11" s="22" t="n">
        <v>0.257996830411298</v>
      </c>
      <c r="AA11" s="22" t="n">
        <v>0.120097429971217</v>
      </c>
      <c r="AB11" s="22" t="n">
        <v>0.0315004978251594</v>
      </c>
      <c r="AC11" s="22" t="n">
        <v>0.0876656596455854</v>
      </c>
      <c r="AD11" s="22" t="n">
        <v>0.118872344529968</v>
      </c>
      <c r="AE11" s="22"/>
      <c r="AF11" s="22" t="n">
        <v>0.0022942740647344</v>
      </c>
      <c r="AG11" s="22" t="n">
        <v>0.00687767298905404</v>
      </c>
      <c r="AH11" s="22" t="n">
        <v>0.0742804670019963</v>
      </c>
      <c r="AI11" s="22" t="n">
        <v>0.124552437135329</v>
      </c>
      <c r="AJ11" s="22" t="n">
        <v>0.00553557679712244</v>
      </c>
      <c r="AK11" s="22" t="n">
        <v>0.0128509534776691</v>
      </c>
      <c r="AL11" s="22" t="n">
        <v>0.209975709665028</v>
      </c>
      <c r="AM11" s="22" t="n">
        <v>0.0774113395883253</v>
      </c>
      <c r="AN11" s="22" t="n">
        <v>0.0258710626638432</v>
      </c>
      <c r="AO11" s="22" t="n">
        <v>0.391469102638941</v>
      </c>
      <c r="AP11" s="22" t="n">
        <v>0</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ySplit="8" xSplit="2" topLeftCell="C9" activePane="bottomRight" state="frozen"/>
      <selection pane="bottomRight"/>
    </sheetView>
  </sheetViews>
  <sheetFormatPr defaultRowHeight="15.0" baseColWidth="10"/>
  <cols>
    <col min="2" max="2" width="20.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 t="s">
        <v>338</v>
      </c>
    </row>
    <row r="5" ht="30" customHeight="1">
      <c r="B5" s="14"/>
      <c r="C5" s="14"/>
      <c r="D5" s="14" t="s">
        <v>52</v>
      </c>
      <c r="E5" s="14"/>
      <c r="F5" s="14"/>
      <c r="G5" s="14"/>
      <c r="H5" s="14" t="s">
        <v>53</v>
      </c>
      <c r="I5" s="14"/>
      <c r="J5" s="14"/>
      <c r="K5" s="14" t="s">
        <v>24</v>
      </c>
      <c r="L5" s="14"/>
      <c r="M5" s="14" t="s">
        <v>54</v>
      </c>
      <c r="N5" s="14"/>
      <c r="O5" s="14"/>
      <c r="P5" s="14"/>
      <c r="Q5" s="14"/>
      <c r="R5" s="14" t="s">
        <v>55</v>
      </c>
      <c r="S5" s="14"/>
      <c r="T5" s="14"/>
      <c r="U5" s="14"/>
      <c r="V5" s="14"/>
      <c r="W5" s="14"/>
      <c r="X5" s="14" t="s">
        <v>56</v>
      </c>
      <c r="Y5" s="14"/>
      <c r="Z5" s="14"/>
      <c r="AA5" s="14"/>
      <c r="AB5" s="14"/>
      <c r="AC5" s="14"/>
      <c r="AD5" s="14"/>
      <c r="AE5" s="14"/>
      <c r="AF5" s="14" t="s">
        <v>57</v>
      </c>
      <c r="AG5" s="14"/>
      <c r="AH5" s="14"/>
      <c r="AI5" s="14"/>
      <c r="AJ5" s="14"/>
      <c r="AK5" s="14"/>
      <c r="AL5" s="14"/>
      <c r="AM5" s="14"/>
      <c r="AN5" s="14"/>
      <c r="AO5" s="14"/>
      <c r="AP5" s="14"/>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2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2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11">
      <c r="B11" s="7" t="s">
        <v>71</v>
      </c>
    </row>
    <row r="12">
      <c r="B12" s="26" t="s">
        <v>70</v>
      </c>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row>
    <row r="13">
      <c r="B13" t="s">
        <v>61</v>
      </c>
      <c r="C13" s="16" t="n">
        <v>0.687758740023764</v>
      </c>
      <c r="D13" s="16" t="n">
        <v>0.482984914356065</v>
      </c>
      <c r="E13" s="16" t="n">
        <v>0.679388178366723</v>
      </c>
      <c r="F13" s="16" t="n">
        <v>0.745746490970032</v>
      </c>
      <c r="G13" s="16"/>
      <c r="H13" s="16" t="n">
        <v>0.344357137290201</v>
      </c>
      <c r="I13" s="16" t="n">
        <v>0.762227394234185</v>
      </c>
      <c r="J13" s="16"/>
      <c r="K13" s="16" t="n">
        <v>0.679074107239685</v>
      </c>
      <c r="L13" s="16"/>
      <c r="M13" s="16" t="n">
        <v>0.696051693961309</v>
      </c>
      <c r="N13" s="16" t="n">
        <v>0.664481174615972</v>
      </c>
      <c r="O13" s="16" t="n">
        <v>0.662720066686135</v>
      </c>
      <c r="P13" s="16" t="n">
        <v>0.598070315660718</v>
      </c>
      <c r="Q13" s="16"/>
      <c r="R13" s="16" t="n">
        <v>0.948800954221721</v>
      </c>
      <c r="S13" s="16" t="n">
        <v>0.787435367330676</v>
      </c>
      <c r="T13" s="16" t="n">
        <v>0.661694467741516</v>
      </c>
      <c r="U13" s="16" t="n">
        <v>0.5680508278991</v>
      </c>
      <c r="V13" s="16" t="n">
        <v>0.701890835539619</v>
      </c>
      <c r="W13" s="16"/>
      <c r="X13" s="16" t="n">
        <v>0.659037420759941</v>
      </c>
      <c r="Y13" s="16" t="n">
        <v>0.529926377537196</v>
      </c>
      <c r="Z13" s="16" t="n">
        <v>0.91207396142937</v>
      </c>
      <c r="AA13" s="16" t="n">
        <v>0.60082340351705</v>
      </c>
      <c r="AB13" s="16" t="n">
        <v>0.845999706780045</v>
      </c>
      <c r="AC13" s="16" t="n">
        <v>0.726913038184555</v>
      </c>
      <c r="AD13" s="16" t="n">
        <v>0.748824220107409</v>
      </c>
      <c r="AE13" s="16"/>
      <c r="AF13" s="16" t="n">
        <v>0.255597299119302</v>
      </c>
      <c r="AG13" s="16" t="n">
        <v>0.845758218529787</v>
      </c>
      <c r="AH13" s="16" t="n">
        <v>0.660890985280511</v>
      </c>
      <c r="AI13" s="16" t="n">
        <v>0.643211996933931</v>
      </c>
      <c r="AJ13" s="16" t="n">
        <v>0.732906022304014</v>
      </c>
      <c r="AK13" s="16" t="n">
        <v>0.801460176510376</v>
      </c>
      <c r="AL13" s="16" t="n">
        <v>0.494748867904067</v>
      </c>
      <c r="AM13" s="16" t="n">
        <v>0.576947248807006</v>
      </c>
      <c r="AN13" s="16" t="n">
        <v>0.718832893645236</v>
      </c>
      <c r="AO13" s="16" t="n">
        <v>0.703510893099864</v>
      </c>
      <c r="AP13" s="16" t="n">
        <v>0.549125429407465</v>
      </c>
    </row>
    <row r="14">
      <c r="B14" t="s">
        <v>62</v>
      </c>
      <c r="C14" s="16" t="n">
        <v>0.0837872307787429</v>
      </c>
      <c r="D14" s="16" t="n">
        <v>0.135270541353138</v>
      </c>
      <c r="E14" s="16" t="n">
        <v>0.163751589116708</v>
      </c>
      <c r="F14" s="16" t="n">
        <v>0.0285631517879087</v>
      </c>
      <c r="G14" s="16"/>
      <c r="H14" s="16" t="n">
        <v>0.0648984548121494</v>
      </c>
      <c r="I14" s="16" t="n">
        <v>0.0597235706717772</v>
      </c>
      <c r="J14" s="16"/>
      <c r="K14" s="16" t="n">
        <v>0.115331543802705</v>
      </c>
      <c r="L14" s="16"/>
      <c r="M14" s="16" t="n">
        <v>0.0658403837286736</v>
      </c>
      <c r="N14" s="16" t="n">
        <v>0.124788045683631</v>
      </c>
      <c r="O14" s="16" t="n">
        <v>0.182885728974565</v>
      </c>
      <c r="P14" s="16" t="n">
        <v>0.202676387515682</v>
      </c>
      <c r="Q14" s="16"/>
      <c r="R14" s="16" t="n">
        <v>0</v>
      </c>
      <c r="S14" s="16" t="n">
        <v>0.183251670911916</v>
      </c>
      <c r="T14" s="16" t="n">
        <v>0.0684187324202949</v>
      </c>
      <c r="U14" s="16" t="n">
        <v>0.0673602089323122</v>
      </c>
      <c r="V14" s="16" t="n">
        <v>0.073118784666702</v>
      </c>
      <c r="W14" s="16"/>
      <c r="X14" s="16" t="n">
        <v>0.0321989721506035</v>
      </c>
      <c r="Y14" s="16" t="n">
        <v>0.204492945540951</v>
      </c>
      <c r="Z14" s="16" t="n">
        <v>0.064179004122028</v>
      </c>
      <c r="AA14" s="16" t="n">
        <v>0.129233745446076</v>
      </c>
      <c r="AB14" s="16" t="n">
        <v>0.0823242444067752</v>
      </c>
      <c r="AC14" s="16" t="n">
        <v>0.110149485755546</v>
      </c>
      <c r="AD14" s="16" t="n">
        <v>0.0396956242305199</v>
      </c>
      <c r="AE14" s="16"/>
      <c r="AF14" s="16" t="n">
        <v>0.0212940987360985</v>
      </c>
      <c r="AG14" s="16" t="n">
        <v>0.0339635253026277</v>
      </c>
      <c r="AH14" s="16" t="n">
        <v>0.0883353117755923</v>
      </c>
      <c r="AI14" s="16" t="n">
        <v>0.200709494043894</v>
      </c>
      <c r="AJ14" s="16" t="n">
        <v>0.0539293265906384</v>
      </c>
      <c r="AK14" s="16" t="n">
        <v>0.08132418798675</v>
      </c>
      <c r="AL14" s="16" t="n">
        <v>0.0278249871466741</v>
      </c>
      <c r="AM14" s="16" t="n">
        <v>0.0680235176227611</v>
      </c>
      <c r="AN14" s="16" t="n">
        <v>0.0589398466605624</v>
      </c>
      <c r="AO14" s="16" t="n">
        <v>0.138441410072103</v>
      </c>
      <c r="AP14" s="16" t="n">
        <v>0.00138869169623538</v>
      </c>
    </row>
    <row r="15">
      <c r="B15" t="s">
        <v>63</v>
      </c>
      <c r="C15" s="16" t="n">
        <v>0.124896157135611</v>
      </c>
      <c r="D15" s="16" t="n">
        <v>0.261812333146528</v>
      </c>
      <c r="E15" s="16" t="n">
        <v>0.0521422781215688</v>
      </c>
      <c r="F15" s="16" t="n">
        <v>0.127025546151463</v>
      </c>
      <c r="G15" s="16"/>
      <c r="H15" s="16" t="n">
        <v>0.537602590785245</v>
      </c>
      <c r="I15" s="16" t="n">
        <v>0.0898398892129322</v>
      </c>
      <c r="J15" s="16"/>
      <c r="K15" s="16" t="n">
        <v>0.0727236490261606</v>
      </c>
      <c r="L15" s="16"/>
      <c r="M15" s="16" t="n">
        <v>0.128213304949729</v>
      </c>
      <c r="N15" s="16" t="n">
        <v>0.109068368287435</v>
      </c>
      <c r="O15" s="16" t="n">
        <v>0.120293763253159</v>
      </c>
      <c r="P15" s="16" t="n">
        <v>0.157196710988577</v>
      </c>
      <c r="Q15" s="16"/>
      <c r="R15" s="16" t="n">
        <v>0</v>
      </c>
      <c r="S15" s="16" t="n">
        <v>0.00197541888537902</v>
      </c>
      <c r="T15" s="16" t="n">
        <v>0.228378127666623</v>
      </c>
      <c r="U15" s="16" t="n">
        <v>0.148430426408698</v>
      </c>
      <c r="V15" s="16" t="n">
        <v>0.0807875216098733</v>
      </c>
      <c r="W15" s="16"/>
      <c r="X15" s="16" t="n">
        <v>0.147792970653179</v>
      </c>
      <c r="Y15" s="16" t="n">
        <v>0.181782434261028</v>
      </c>
      <c r="Z15" s="16" t="n">
        <v>0.0237470344486019</v>
      </c>
      <c r="AA15" s="16" t="n">
        <v>0.155785970475917</v>
      </c>
      <c r="AB15" s="16" t="n">
        <v>0.0482080474891344</v>
      </c>
      <c r="AC15" s="16" t="n">
        <v>0.106364669087782</v>
      </c>
      <c r="AD15" s="16" t="n">
        <v>0.11739240537463</v>
      </c>
      <c r="AE15" s="16"/>
      <c r="AF15" s="16" t="n">
        <v>0.7231086021446</v>
      </c>
      <c r="AG15" s="16" t="n">
        <v>0.0685815481443885</v>
      </c>
      <c r="AH15" s="16" t="n">
        <v>0.245657810220814</v>
      </c>
      <c r="AI15" s="16" t="n">
        <v>0.0412988533240438</v>
      </c>
      <c r="AJ15" s="16" t="n">
        <v>0.108178129597987</v>
      </c>
      <c r="AK15" s="16" t="n">
        <v>0.00921040511544301</v>
      </c>
      <c r="AL15" s="16" t="n">
        <v>0.316475812977813</v>
      </c>
      <c r="AM15" s="16" t="n">
        <v>0.0836616112500104</v>
      </c>
      <c r="AN15" s="16" t="n">
        <v>0.192633908441644</v>
      </c>
      <c r="AO15" s="16" t="n">
        <v>0.138441410072103</v>
      </c>
      <c r="AP15" s="16" t="n">
        <v>0</v>
      </c>
    </row>
    <row r="16">
      <c r="B16" t="s">
        <v>64</v>
      </c>
      <c r="C16" s="16" t="n">
        <v>0.0587106964393331</v>
      </c>
      <c r="D16" s="16" t="n">
        <v>0.0191193723664193</v>
      </c>
      <c r="E16" s="16" t="n">
        <v>0.091371349561799</v>
      </c>
      <c r="F16" s="16" t="n">
        <v>0.0520275210223252</v>
      </c>
      <c r="G16" s="16"/>
      <c r="H16" s="16" t="n">
        <v>0.0531418171124045</v>
      </c>
      <c r="I16" s="16" t="n">
        <v>0.0309417778206835</v>
      </c>
      <c r="J16" s="16"/>
      <c r="K16" s="16" t="n">
        <v>0.082238994947557</v>
      </c>
      <c r="L16" s="16"/>
      <c r="M16" s="16" t="n">
        <v>0.0593524393845146</v>
      </c>
      <c r="N16" s="16" t="n">
        <v>0.0680775317770253</v>
      </c>
      <c r="O16" s="16" t="n">
        <v>0.0283644746182591</v>
      </c>
      <c r="P16" s="16" t="n">
        <v>0.0242307445777557</v>
      </c>
      <c r="Q16" s="16"/>
      <c r="R16" s="16" t="n">
        <v>0.0511990457782787</v>
      </c>
      <c r="S16" s="16" t="n">
        <v>0.0146564808787038</v>
      </c>
      <c r="T16" s="16" t="n">
        <v>0.0412955564197541</v>
      </c>
      <c r="U16" s="16" t="n">
        <v>0.132659013984746</v>
      </c>
      <c r="V16" s="16" t="n">
        <v>0.0615455999158643</v>
      </c>
      <c r="W16" s="16"/>
      <c r="X16" s="16" t="n">
        <v>0.124211596016345</v>
      </c>
      <c r="Y16" s="16" t="n">
        <v>0</v>
      </c>
      <c r="Z16" s="16" t="n">
        <v>0</v>
      </c>
      <c r="AA16" s="16" t="n">
        <v>0.0172013712564436</v>
      </c>
      <c r="AB16" s="16" t="n">
        <v>0.0230884187718692</v>
      </c>
      <c r="AC16" s="16" t="n">
        <v>0.0500923273032828</v>
      </c>
      <c r="AD16" s="16" t="n">
        <v>0.0475994154377406</v>
      </c>
      <c r="AE16" s="16"/>
      <c r="AF16" s="16" t="n">
        <v>0</v>
      </c>
      <c r="AG16" s="16" t="n">
        <v>0</v>
      </c>
      <c r="AH16" s="16" t="n">
        <v>0.00511589272308246</v>
      </c>
      <c r="AI16" s="16" t="n">
        <v>0.017496306006046</v>
      </c>
      <c r="AJ16" s="16" t="n">
        <v>0.00221313474567978</v>
      </c>
      <c r="AK16" s="16" t="n">
        <v>0.107761866716208</v>
      </c>
      <c r="AL16" s="16" t="n">
        <v>0</v>
      </c>
      <c r="AM16" s="16" t="n">
        <v>0.271367622320222</v>
      </c>
      <c r="AN16" s="16" t="n">
        <v>0.0295933512525577</v>
      </c>
      <c r="AO16" s="16" t="n">
        <v>0.0196062867559293</v>
      </c>
      <c r="AP16" s="16" t="n">
        <v>0.449485878896299</v>
      </c>
    </row>
    <row r="17">
      <c r="B17" t="s">
        <v>65</v>
      </c>
      <c r="C17" s="16" t="n">
        <v>0.0297694649760605</v>
      </c>
      <c r="D17" s="16" t="n">
        <v>0.10081283877785</v>
      </c>
      <c r="E17" s="16" t="n">
        <v>0.00621351356874546</v>
      </c>
      <c r="F17" s="16" t="n">
        <v>0.0234643074922662</v>
      </c>
      <c r="G17" s="16"/>
      <c r="H17" s="16" t="n">
        <v>0</v>
      </c>
      <c r="I17" s="16" t="n">
        <v>0.0372411414716498</v>
      </c>
      <c r="J17" s="16"/>
      <c r="K17" s="16" t="n">
        <v>0.00635889382034844</v>
      </c>
      <c r="L17" s="16"/>
      <c r="M17" s="16" t="n">
        <v>0.0335631548868931</v>
      </c>
      <c r="N17" s="16" t="n">
        <v>0.0215988946074439</v>
      </c>
      <c r="O17" s="16" t="n">
        <v>0.00573596646788237</v>
      </c>
      <c r="P17" s="16" t="n">
        <v>0.0119222495813586</v>
      </c>
      <c r="Q17" s="16"/>
      <c r="R17" s="16" t="n">
        <v>0</v>
      </c>
      <c r="S17" s="16" t="n">
        <v>0.0126810619933248</v>
      </c>
      <c r="T17" s="16" t="n">
        <v>0</v>
      </c>
      <c r="U17" s="16" t="n">
        <v>0.0834995227751452</v>
      </c>
      <c r="V17" s="16" t="n">
        <v>0.0443925941889257</v>
      </c>
      <c r="W17" s="16"/>
      <c r="X17" s="16" t="n">
        <v>0.0367590404199321</v>
      </c>
      <c r="Y17" s="16" t="n">
        <v>0</v>
      </c>
      <c r="Z17" s="16" t="n">
        <v>0</v>
      </c>
      <c r="AA17" s="16" t="n">
        <v>0.0969555093045132</v>
      </c>
      <c r="AB17" s="16" t="n">
        <v>0.000379582552176094</v>
      </c>
      <c r="AC17" s="16" t="n">
        <v>0.00648047966883479</v>
      </c>
      <c r="AD17" s="16" t="n">
        <v>0.046488334849701</v>
      </c>
      <c r="AE17" s="16"/>
      <c r="AF17" s="16" t="n">
        <v>0</v>
      </c>
      <c r="AG17" s="16" t="n">
        <v>0.0516967080231969</v>
      </c>
      <c r="AH17" s="16" t="n">
        <v>0</v>
      </c>
      <c r="AI17" s="16" t="n">
        <v>0.000428256688948854</v>
      </c>
      <c r="AJ17" s="16" t="n">
        <v>0.10277338676168</v>
      </c>
      <c r="AK17" s="16" t="n">
        <v>0.000243363671223111</v>
      </c>
      <c r="AL17" s="16" t="n">
        <v>0.160194791984632</v>
      </c>
      <c r="AM17" s="16" t="n">
        <v>0</v>
      </c>
      <c r="AN17" s="16" t="n">
        <v>0</v>
      </c>
      <c r="AO17" s="16" t="n">
        <v>0</v>
      </c>
      <c r="AP17" s="16" t="n">
        <v>0</v>
      </c>
    </row>
    <row r="18">
      <c r="B18" t="s">
        <v>66</v>
      </c>
      <c r="C18" s="16" t="n">
        <v>0.0150777106464885</v>
      </c>
      <c r="D18" s="16" t="n">
        <v>0</v>
      </c>
      <c r="E18" s="16" t="n">
        <v>0.00713309126445526</v>
      </c>
      <c r="F18" s="16" t="n">
        <v>0.0231729825760055</v>
      </c>
      <c r="G18" s="16"/>
      <c r="H18" s="16" t="n">
        <v>0</v>
      </c>
      <c r="I18" s="16" t="n">
        <v>0.0200262265887725</v>
      </c>
      <c r="J18" s="16"/>
      <c r="K18" s="16" t="n">
        <v>0.0442728111635437</v>
      </c>
      <c r="L18" s="16"/>
      <c r="M18" s="16" t="n">
        <v>0.0169790230888805</v>
      </c>
      <c r="N18" s="16" t="n">
        <v>0.0119859850284916</v>
      </c>
      <c r="O18" s="16" t="n">
        <v>0</v>
      </c>
      <c r="P18" s="16" t="n">
        <v>0.00590359167590811</v>
      </c>
      <c r="Q18" s="16"/>
      <c r="R18" s="16" t="n">
        <v>0</v>
      </c>
      <c r="S18" s="16" t="n">
        <v>0</v>
      </c>
      <c r="T18" s="16" t="n">
        <v>0.000213115751811613</v>
      </c>
      <c r="U18" s="16" t="n">
        <v>0</v>
      </c>
      <c r="V18" s="16" t="n">
        <v>0.0382646640790154</v>
      </c>
      <c r="W18" s="16"/>
      <c r="X18" s="16" t="n">
        <v>0</v>
      </c>
      <c r="Y18" s="16" t="n">
        <v>0.0837982426608241</v>
      </c>
      <c r="Z18" s="16" t="n">
        <v>0</v>
      </c>
      <c r="AA18" s="16" t="n">
        <v>0</v>
      </c>
      <c r="AB18" s="16" t="n">
        <v>0</v>
      </c>
      <c r="AC18" s="16" t="n">
        <v>0</v>
      </c>
      <c r="AD18" s="16" t="n">
        <v>0</v>
      </c>
      <c r="AE18" s="16"/>
      <c r="AF18" s="16" t="n">
        <v>0</v>
      </c>
      <c r="AG18" s="16" t="n">
        <v>0</v>
      </c>
      <c r="AH18" s="16" t="n">
        <v>0</v>
      </c>
      <c r="AI18" s="16" t="n">
        <v>0.0968550930031359</v>
      </c>
      <c r="AJ18" s="16" t="n">
        <v>0</v>
      </c>
      <c r="AK18" s="16" t="n">
        <v>0</v>
      </c>
      <c r="AL18" s="16" t="n">
        <v>0.000755539986814113</v>
      </c>
      <c r="AM18" s="16" t="n">
        <v>0</v>
      </c>
      <c r="AN18" s="16" t="n">
        <v>0</v>
      </c>
      <c r="AO18" s="16" t="n">
        <v>0</v>
      </c>
      <c r="AP18" s="16" t="n">
        <v>0</v>
      </c>
    </row>
    <row r="19">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row>
    <row r="20">
      <c r="B20" s="7" t="s">
        <v>72</v>
      </c>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row>
    <row r="21">
      <c r="B21" s="26" t="s">
        <v>70</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row>
    <row r="22">
      <c r="B22" t="s">
        <v>61</v>
      </c>
      <c r="C22" s="16" t="n">
        <v>0.202955045604049</v>
      </c>
      <c r="D22" s="16" t="n">
        <v>0.137784147010501</v>
      </c>
      <c r="E22" s="16" t="n">
        <v>0.152185509867283</v>
      </c>
      <c r="F22" s="16" t="n">
        <v>0.246522563896505</v>
      </c>
      <c r="G22" s="16"/>
      <c r="H22" s="16" t="n">
        <v>0.097413845282085</v>
      </c>
      <c r="I22" s="16" t="n">
        <v>0.235195039845931</v>
      </c>
      <c r="J22" s="16"/>
      <c r="K22" s="16" t="n">
        <v>0.274332263207994</v>
      </c>
      <c r="L22" s="16"/>
      <c r="M22" s="16" t="n">
        <v>0.181077787442212</v>
      </c>
      <c r="N22" s="16" t="n">
        <v>0.275331863951383</v>
      </c>
      <c r="O22" s="16" t="n">
        <v>0.299259716481529</v>
      </c>
      <c r="P22" s="16" t="n">
        <v>0.141087584416254</v>
      </c>
      <c r="Q22" s="16"/>
      <c r="R22" s="16" t="n">
        <v>0.0894546367310956</v>
      </c>
      <c r="S22" s="16" t="n">
        <v>0.36883005370475</v>
      </c>
      <c r="T22" s="16" t="n">
        <v>0.197178697410049</v>
      </c>
      <c r="U22" s="16" t="n">
        <v>0.273434089113751</v>
      </c>
      <c r="V22" s="16" t="n">
        <v>0.11950936603505</v>
      </c>
      <c r="W22" s="16"/>
      <c r="X22" s="16" t="n">
        <v>0.214806338157661</v>
      </c>
      <c r="Y22" s="16" t="n">
        <v>0.384425389715997</v>
      </c>
      <c r="Z22" s="16" t="n">
        <v>0.253434428841513</v>
      </c>
      <c r="AA22" s="16" t="n">
        <v>0.0720028133912146</v>
      </c>
      <c r="AB22" s="16" t="n">
        <v>0.130492375399586</v>
      </c>
      <c r="AC22" s="16" t="n">
        <v>0.164749044875002</v>
      </c>
      <c r="AD22" s="16" t="n">
        <v>0.212144818733515</v>
      </c>
      <c r="AE22" s="16"/>
      <c r="AF22" s="16" t="n">
        <v>0.179034822622793</v>
      </c>
      <c r="AG22" s="16" t="n">
        <v>0.771642147477244</v>
      </c>
      <c r="AH22" s="16" t="n">
        <v>0.208126649166234</v>
      </c>
      <c r="AI22" s="16" t="n">
        <v>0.318819494049927</v>
      </c>
      <c r="AJ22" s="16" t="n">
        <v>0.163000661268972</v>
      </c>
      <c r="AK22" s="16" t="n">
        <v>0.0831858564392885</v>
      </c>
      <c r="AL22" s="16" t="n">
        <v>0.139586043791866</v>
      </c>
      <c r="AM22" s="16" t="n">
        <v>0.0422996186540615</v>
      </c>
      <c r="AN22" s="16" t="n">
        <v>0.0626967936362343</v>
      </c>
      <c r="AO22" s="16" t="n">
        <v>0.392573730213795</v>
      </c>
      <c r="AP22" s="16" t="n">
        <v>0.523565507603641</v>
      </c>
    </row>
    <row r="23">
      <c r="B23" t="s">
        <v>62</v>
      </c>
      <c r="C23" s="16" t="n">
        <v>0.209123113162314</v>
      </c>
      <c r="D23" s="16" t="n">
        <v>0.228583617022122</v>
      </c>
      <c r="E23" s="16" t="n">
        <v>0.321590910237238</v>
      </c>
      <c r="F23" s="16" t="n">
        <v>0.145316184775436</v>
      </c>
      <c r="G23" s="16"/>
      <c r="H23" s="16" t="n">
        <v>0.160622757415944</v>
      </c>
      <c r="I23" s="16" t="n">
        <v>0.172794634405418</v>
      </c>
      <c r="J23" s="16"/>
      <c r="K23" s="16" t="n">
        <v>0.285577516157725</v>
      </c>
      <c r="L23" s="16"/>
      <c r="M23" s="16" t="n">
        <v>0.206187705404776</v>
      </c>
      <c r="N23" s="16" t="n">
        <v>0.167985843756427</v>
      </c>
      <c r="O23" s="16" t="n">
        <v>0.331637123397601</v>
      </c>
      <c r="P23" s="16" t="n">
        <v>0.418397299741467</v>
      </c>
      <c r="Q23" s="16"/>
      <c r="R23" s="16" t="n">
        <v>0.529781952021877</v>
      </c>
      <c r="S23" s="16" t="n">
        <v>0.236366640819457</v>
      </c>
      <c r="T23" s="16" t="n">
        <v>0.286296404365307</v>
      </c>
      <c r="U23" s="16" t="n">
        <v>0.176070306193681</v>
      </c>
      <c r="V23" s="16" t="n">
        <v>0.106411385263854</v>
      </c>
      <c r="W23" s="16"/>
      <c r="X23" s="16" t="n">
        <v>0.143360311048411</v>
      </c>
      <c r="Y23" s="16" t="n">
        <v>0.111772399473556</v>
      </c>
      <c r="Z23" s="16" t="n">
        <v>0.0676487140700915</v>
      </c>
      <c r="AA23" s="16" t="n">
        <v>0.688346157022956</v>
      </c>
      <c r="AB23" s="16" t="n">
        <v>0.100686880349883</v>
      </c>
      <c r="AC23" s="16" t="n">
        <v>0.145984809623578</v>
      </c>
      <c r="AD23" s="16" t="n">
        <v>0.457148543506046</v>
      </c>
      <c r="AE23" s="16"/>
      <c r="AF23" s="16" t="n">
        <v>0.0128160204751492</v>
      </c>
      <c r="AG23" s="16" t="n">
        <v>0.0299142094637388</v>
      </c>
      <c r="AH23" s="16" t="n">
        <v>0.0621970100879103</v>
      </c>
      <c r="AI23" s="16" t="n">
        <v>0.243822244030543</v>
      </c>
      <c r="AJ23" s="16" t="n">
        <v>0.233942555502049</v>
      </c>
      <c r="AK23" s="16" t="n">
        <v>0.10314502381567</v>
      </c>
      <c r="AL23" s="16" t="n">
        <v>0.167818224509408</v>
      </c>
      <c r="AM23" s="16" t="n">
        <v>0.292106994613373</v>
      </c>
      <c r="AN23" s="16" t="n">
        <v>0.636422952795389</v>
      </c>
      <c r="AO23" s="16" t="n">
        <v>0.339430324403312</v>
      </c>
      <c r="AP23" s="16" t="n">
        <v>0.0134743067500295</v>
      </c>
    </row>
    <row r="24">
      <c r="B24" t="s">
        <v>63</v>
      </c>
      <c r="C24" s="16" t="n">
        <v>0.113043864056845</v>
      </c>
      <c r="D24" s="16" t="n">
        <v>0.231702849200202</v>
      </c>
      <c r="E24" s="16" t="n">
        <v>0.197579626257538</v>
      </c>
      <c r="F24" s="16" t="n">
        <v>0.0378440705490421</v>
      </c>
      <c r="G24" s="16"/>
      <c r="H24" s="16" t="n">
        <v>0.0954612595431456</v>
      </c>
      <c r="I24" s="16" t="n">
        <v>0.0923204501544474</v>
      </c>
      <c r="J24" s="16"/>
      <c r="K24" s="16" t="n">
        <v>0.0823223002812835</v>
      </c>
      <c r="L24" s="16"/>
      <c r="M24" s="16" t="n">
        <v>0.0888066320351881</v>
      </c>
      <c r="N24" s="16" t="n">
        <v>0.19080302742972</v>
      </c>
      <c r="O24" s="16" t="n">
        <v>0.176902100104613</v>
      </c>
      <c r="P24" s="16" t="n">
        <v>0.27919795642603</v>
      </c>
      <c r="Q24" s="16"/>
      <c r="R24" s="16" t="n">
        <v>0</v>
      </c>
      <c r="S24" s="16" t="n">
        <v>0.0996635056877274</v>
      </c>
      <c r="T24" s="16" t="n">
        <v>0.168568701665927</v>
      </c>
      <c r="U24" s="16" t="n">
        <v>0.0717336857997653</v>
      </c>
      <c r="V24" s="16" t="n">
        <v>0.0966524382771576</v>
      </c>
      <c r="W24" s="16"/>
      <c r="X24" s="16" t="n">
        <v>0.110678427864633</v>
      </c>
      <c r="Y24" s="16" t="n">
        <v>0.197298616731712</v>
      </c>
      <c r="Z24" s="16" t="n">
        <v>0.0656514823723933</v>
      </c>
      <c r="AA24" s="16" t="n">
        <v>0.0704800604694657</v>
      </c>
      <c r="AB24" s="16" t="n">
        <v>0.0995465876966618</v>
      </c>
      <c r="AC24" s="16" t="n">
        <v>0.149761786768562</v>
      </c>
      <c r="AD24" s="16" t="n">
        <v>0.168584519746262</v>
      </c>
      <c r="AE24" s="16"/>
      <c r="AF24" s="16" t="n">
        <v>0.0726294945776388</v>
      </c>
      <c r="AG24" s="16" t="n">
        <v>0.0843575903154367</v>
      </c>
      <c r="AH24" s="16" t="n">
        <v>0.284185716053595</v>
      </c>
      <c r="AI24" s="16" t="n">
        <v>0.13370203892667</v>
      </c>
      <c r="AJ24" s="16" t="n">
        <v>0.157368464786418</v>
      </c>
      <c r="AK24" s="16" t="n">
        <v>0.0927638273767358</v>
      </c>
      <c r="AL24" s="16" t="n">
        <v>0.0233537442290292</v>
      </c>
      <c r="AM24" s="16" t="n">
        <v>0.130400130489269</v>
      </c>
      <c r="AN24" s="16" t="n">
        <v>0.0925674586068087</v>
      </c>
      <c r="AO24" s="16" t="n">
        <v>0.138441410072103</v>
      </c>
      <c r="AP24" s="16" t="n">
        <v>0</v>
      </c>
    </row>
    <row r="25">
      <c r="B25" t="s">
        <v>64</v>
      </c>
      <c r="C25" s="16" t="n">
        <v>0.113084036276436</v>
      </c>
      <c r="D25" s="16" t="n">
        <v>0.0242101924272233</v>
      </c>
      <c r="E25" s="16" t="n">
        <v>0.138684081185398</v>
      </c>
      <c r="F25" s="16" t="n">
        <v>0.122990858110606</v>
      </c>
      <c r="G25" s="16"/>
      <c r="H25" s="16" t="n">
        <v>0.457227659311284</v>
      </c>
      <c r="I25" s="16" t="n">
        <v>0.0737501168911122</v>
      </c>
      <c r="J25" s="16"/>
      <c r="K25" s="16" t="n">
        <v>0.188801390592488</v>
      </c>
      <c r="L25" s="16"/>
      <c r="M25" s="16" t="n">
        <v>0.11459591653281</v>
      </c>
      <c r="N25" s="16" t="n">
        <v>0.105744564734138</v>
      </c>
      <c r="O25" s="16" t="n">
        <v>0.116963353499514</v>
      </c>
      <c r="P25" s="16" t="n">
        <v>0.101709558753876</v>
      </c>
      <c r="Q25" s="16"/>
      <c r="R25" s="16" t="n">
        <v>0</v>
      </c>
      <c r="S25" s="16" t="n">
        <v>0.116056006367905</v>
      </c>
      <c r="T25" s="16" t="n">
        <v>0.06466998294837</v>
      </c>
      <c r="U25" s="16" t="n">
        <v>0.16624327896743</v>
      </c>
      <c r="V25" s="16" t="n">
        <v>0.146580047672394</v>
      </c>
      <c r="W25" s="16"/>
      <c r="X25" s="16" t="n">
        <v>0.119085220400977</v>
      </c>
      <c r="Y25" s="16" t="n">
        <v>0.103391461485797</v>
      </c>
      <c r="Z25" s="16" t="n">
        <v>0.00151743704824899</v>
      </c>
      <c r="AA25" s="16" t="n">
        <v>0.0552047554532457</v>
      </c>
      <c r="AB25" s="16" t="n">
        <v>0.181619150910799</v>
      </c>
      <c r="AC25" s="16" t="n">
        <v>0.0750530128130098</v>
      </c>
      <c r="AD25" s="16" t="n">
        <v>0.0490944783588447</v>
      </c>
      <c r="AE25" s="16"/>
      <c r="AF25" s="16" t="n">
        <v>0</v>
      </c>
      <c r="AG25" s="16" t="n">
        <v>0.0573766370594527</v>
      </c>
      <c r="AH25" s="16" t="n">
        <v>0.0829625486321298</v>
      </c>
      <c r="AI25" s="16" t="n">
        <v>0.126922283016732</v>
      </c>
      <c r="AJ25" s="16" t="n">
        <v>0.114629729645147</v>
      </c>
      <c r="AK25" s="16" t="n">
        <v>0.0297807978019368</v>
      </c>
      <c r="AL25" s="16" t="n">
        <v>0.185376775970655</v>
      </c>
      <c r="AM25" s="16" t="n">
        <v>0.284784291425617</v>
      </c>
      <c r="AN25" s="16" t="n">
        <v>0.0217886199374484</v>
      </c>
      <c r="AO25" s="16" t="n">
        <v>0.00335035795368945</v>
      </c>
      <c r="AP25" s="16" t="n">
        <v>0.395114510741927</v>
      </c>
    </row>
    <row r="26">
      <c r="B26" t="s">
        <v>65</v>
      </c>
      <c r="C26" s="16" t="n">
        <v>0.11120733952155</v>
      </c>
      <c r="D26" s="16" t="n">
        <v>0.213715272739741</v>
      </c>
      <c r="E26" s="16" t="n">
        <v>0.0268186740646917</v>
      </c>
      <c r="F26" s="16" t="n">
        <v>0.128419888497019</v>
      </c>
      <c r="G26" s="16"/>
      <c r="H26" s="16" t="n">
        <v>0.138983016442642</v>
      </c>
      <c r="I26" s="16" t="n">
        <v>0.122848062070754</v>
      </c>
      <c r="J26" s="16"/>
      <c r="K26" s="16" t="n">
        <v>0.0212080545103366</v>
      </c>
      <c r="L26" s="16"/>
      <c r="M26" s="16" t="n">
        <v>0.120886415231535</v>
      </c>
      <c r="N26" s="16" t="n">
        <v>0.0873997779461339</v>
      </c>
      <c r="O26" s="16" t="n">
        <v>0.0623776566391861</v>
      </c>
      <c r="P26" s="16" t="n">
        <v>0.0498476664762503</v>
      </c>
      <c r="Q26" s="16"/>
      <c r="R26" s="16" t="n">
        <v>0.380763411247028</v>
      </c>
      <c r="S26" s="16" t="n">
        <v>0</v>
      </c>
      <c r="T26" s="16" t="n">
        <v>0.0417599408748716</v>
      </c>
      <c r="U26" s="16" t="n">
        <v>0.192606606095205</v>
      </c>
      <c r="V26" s="16" t="n">
        <v>0.160210754530338</v>
      </c>
      <c r="W26" s="16"/>
      <c r="X26" s="16" t="n">
        <v>0.0983108253589539</v>
      </c>
      <c r="Y26" s="16" t="n">
        <v>0.0823841105166493</v>
      </c>
      <c r="Z26" s="16" t="n">
        <v>0.326284978832593</v>
      </c>
      <c r="AA26" s="16" t="n">
        <v>0.100235224380349</v>
      </c>
      <c r="AB26" s="16" t="n">
        <v>0.206031786622401</v>
      </c>
      <c r="AC26" s="16" t="n">
        <v>0.0246883980309867</v>
      </c>
      <c r="AD26" s="16" t="n">
        <v>0.0661539708733715</v>
      </c>
      <c r="AE26" s="16"/>
      <c r="AF26" s="16" t="n">
        <v>0</v>
      </c>
      <c r="AG26" s="16" t="n">
        <v>0</v>
      </c>
      <c r="AH26" s="16" t="n">
        <v>0.000562811383741211</v>
      </c>
      <c r="AI26" s="16" t="n">
        <v>0.0204500454585532</v>
      </c>
      <c r="AJ26" s="16" t="n">
        <v>0.141894891877482</v>
      </c>
      <c r="AK26" s="16" t="n">
        <v>0.175687080802014</v>
      </c>
      <c r="AL26" s="16" t="n">
        <v>0.306383149698324</v>
      </c>
      <c r="AM26" s="16" t="n">
        <v>0.060914872568034</v>
      </c>
      <c r="AN26" s="16" t="n">
        <v>0.164735555086671</v>
      </c>
      <c r="AO26" s="16" t="n">
        <v>0.1262041773571</v>
      </c>
      <c r="AP26" s="16" t="n">
        <v>0.0557600598506074</v>
      </c>
    </row>
    <row r="27">
      <c r="B27" t="s">
        <v>66</v>
      </c>
      <c r="C27" s="16" t="n">
        <v>0.250586601378806</v>
      </c>
      <c r="D27" s="16" t="n">
        <v>0.16400392160021</v>
      </c>
      <c r="E27" s="16" t="n">
        <v>0.163141198387851</v>
      </c>
      <c r="F27" s="16" t="n">
        <v>0.318906434171392</v>
      </c>
      <c r="G27" s="16"/>
      <c r="H27" s="16" t="n">
        <v>0.0502914620048994</v>
      </c>
      <c r="I27" s="16" t="n">
        <v>0.303091696632338</v>
      </c>
      <c r="J27" s="16"/>
      <c r="K27" s="16" t="n">
        <v>0.147758475250172</v>
      </c>
      <c r="L27" s="16"/>
      <c r="M27" s="16" t="n">
        <v>0.28844554335348</v>
      </c>
      <c r="N27" s="16" t="n">
        <v>0.172734922182198</v>
      </c>
      <c r="O27" s="16" t="n">
        <v>0.0128600498775566</v>
      </c>
      <c r="P27" s="16" t="n">
        <v>0.00975993418612122</v>
      </c>
      <c r="Q27" s="16"/>
      <c r="R27" s="16" t="n">
        <v>0</v>
      </c>
      <c r="S27" s="16" t="n">
        <v>0.179083793420161</v>
      </c>
      <c r="T27" s="16" t="n">
        <v>0.241526272735475</v>
      </c>
      <c r="U27" s="16" t="n">
        <v>0.119912033830169</v>
      </c>
      <c r="V27" s="16" t="n">
        <v>0.370636008221207</v>
      </c>
      <c r="W27" s="16"/>
      <c r="X27" s="16" t="n">
        <v>0.313758877169364</v>
      </c>
      <c r="Y27" s="16" t="n">
        <v>0.120728022076288</v>
      </c>
      <c r="Z27" s="16" t="n">
        <v>0.28546295883516</v>
      </c>
      <c r="AA27" s="16" t="n">
        <v>0.0137309892827688</v>
      </c>
      <c r="AB27" s="16" t="n">
        <v>0.28162321902067</v>
      </c>
      <c r="AC27" s="16" t="n">
        <v>0.439762947888861</v>
      </c>
      <c r="AD27" s="16" t="n">
        <v>0.0468736687819608</v>
      </c>
      <c r="AE27" s="16"/>
      <c r="AF27" s="16" t="n">
        <v>0.73551966232442</v>
      </c>
      <c r="AG27" s="16" t="n">
        <v>0.0567094156841279</v>
      </c>
      <c r="AH27" s="16" t="n">
        <v>0.36196526467639</v>
      </c>
      <c r="AI27" s="16" t="n">
        <v>0.156283894517574</v>
      </c>
      <c r="AJ27" s="16" t="n">
        <v>0.189163696919932</v>
      </c>
      <c r="AK27" s="16" t="n">
        <v>0.515437413764355</v>
      </c>
      <c r="AL27" s="16" t="n">
        <v>0.177482061800717</v>
      </c>
      <c r="AM27" s="16" t="n">
        <v>0.189494092249645</v>
      </c>
      <c r="AN27" s="16" t="n">
        <v>0.0217886199374484</v>
      </c>
      <c r="AO27" s="16" t="n">
        <v>0</v>
      </c>
      <c r="AP27" s="16" t="n">
        <v>0.0120856150537942</v>
      </c>
    </row>
    <row r="28">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row>
    <row r="29">
      <c r="B29" s="7" t="s">
        <v>73</v>
      </c>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row>
    <row r="30">
      <c r="B30" s="26" t="s">
        <v>70</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row>
    <row r="31">
      <c r="B31" t="s">
        <v>61</v>
      </c>
      <c r="C31" s="16" t="n">
        <v>0.0975686153483546</v>
      </c>
      <c r="D31" s="16" t="n">
        <v>0.178319495842828</v>
      </c>
      <c r="E31" s="16" t="n">
        <v>0.0594443645696711</v>
      </c>
      <c r="F31" s="16" t="n">
        <v>0.0963267050082172</v>
      </c>
      <c r="G31" s="16"/>
      <c r="H31" s="16" t="n">
        <v>0.00153029933817876</v>
      </c>
      <c r="I31" s="16" t="n">
        <v>0.0931104772006071</v>
      </c>
      <c r="J31" s="16"/>
      <c r="K31" s="16" t="n">
        <v>0.100290384698405</v>
      </c>
      <c r="L31" s="16"/>
      <c r="M31" s="16" t="n">
        <v>0.0960347926567291</v>
      </c>
      <c r="N31" s="16" t="n">
        <v>0.0859294637959233</v>
      </c>
      <c r="O31" s="16" t="n">
        <v>0.1523652138028</v>
      </c>
      <c r="P31" s="16" t="n">
        <v>0.10863414152575</v>
      </c>
      <c r="Q31" s="16"/>
      <c r="R31" s="16" t="n">
        <v>0.082333750148019</v>
      </c>
      <c r="S31" s="16" t="n">
        <v>0</v>
      </c>
      <c r="T31" s="16" t="n">
        <v>0.114045532074713</v>
      </c>
      <c r="U31" s="16" t="n">
        <v>0.132348822043035</v>
      </c>
      <c r="V31" s="16" t="n">
        <v>0.109372274977313</v>
      </c>
      <c r="W31" s="16"/>
      <c r="X31" s="16" t="n">
        <v>0.0832684497982305</v>
      </c>
      <c r="Y31" s="16" t="n">
        <v>0.209139077320114</v>
      </c>
      <c r="Z31" s="16" t="n">
        <v>0</v>
      </c>
      <c r="AA31" s="16" t="n">
        <v>0.0137309892827688</v>
      </c>
      <c r="AB31" s="16" t="n">
        <v>0.0667408402654104</v>
      </c>
      <c r="AC31" s="16" t="n">
        <v>0.0766849573876567</v>
      </c>
      <c r="AD31" s="16" t="n">
        <v>0.460154219380727</v>
      </c>
      <c r="AE31" s="16"/>
      <c r="AF31" s="16" t="n">
        <v>0.160034997951428</v>
      </c>
      <c r="AG31" s="16" t="n">
        <v>0.244053433154729</v>
      </c>
      <c r="AH31" s="16" t="n">
        <v>0.0249240616410044</v>
      </c>
      <c r="AI31" s="16" t="n">
        <v>0.118936489051078</v>
      </c>
      <c r="AJ31" s="16" t="n">
        <v>0.00466942710784634</v>
      </c>
      <c r="AK31" s="16" t="n">
        <v>0</v>
      </c>
      <c r="AL31" s="16" t="n">
        <v>0.000449908769679231</v>
      </c>
      <c r="AM31" s="16" t="n">
        <v>0.00570445219081979</v>
      </c>
      <c r="AN31" s="16" t="n">
        <v>0</v>
      </c>
      <c r="AO31" s="16" t="n">
        <v>0.53176101003459</v>
      </c>
      <c r="AP31" s="16" t="n">
        <v>0.511479892549847</v>
      </c>
    </row>
    <row r="32">
      <c r="B32" t="s">
        <v>62</v>
      </c>
      <c r="C32" s="16" t="n">
        <v>0.102567419436032</v>
      </c>
      <c r="D32" s="16" t="n">
        <v>0.0215046610163371</v>
      </c>
      <c r="E32" s="16" t="n">
        <v>0.105175851213664</v>
      </c>
      <c r="F32" s="16" t="n">
        <v>0.12243125702214</v>
      </c>
      <c r="G32" s="16"/>
      <c r="H32" s="16" t="n">
        <v>0.0823137270654565</v>
      </c>
      <c r="I32" s="16" t="n">
        <v>0.0854166367042029</v>
      </c>
      <c r="J32" s="16"/>
      <c r="K32" s="16" t="n">
        <v>0.11461236183352</v>
      </c>
      <c r="L32" s="16"/>
      <c r="M32" s="16" t="n">
        <v>0.0718276089463076</v>
      </c>
      <c r="N32" s="16" t="n">
        <v>0.215297546491479</v>
      </c>
      <c r="O32" s="16" t="n">
        <v>0.14246334648959</v>
      </c>
      <c r="P32" s="16" t="n">
        <v>0.30280191060201</v>
      </c>
      <c r="Q32" s="16"/>
      <c r="R32" s="16" t="n">
        <v>0.129556636343074</v>
      </c>
      <c r="S32" s="16" t="n">
        <v>0.20445278531861</v>
      </c>
      <c r="T32" s="16" t="n">
        <v>0.17631136008481</v>
      </c>
      <c r="U32" s="16" t="n">
        <v>0.0425239692001546</v>
      </c>
      <c r="V32" s="16" t="n">
        <v>0.0138332348012323</v>
      </c>
      <c r="W32" s="16"/>
      <c r="X32" s="16" t="n">
        <v>0.0798628130218927</v>
      </c>
      <c r="Y32" s="16" t="n">
        <v>0.179237400787795</v>
      </c>
      <c r="Z32" s="16" t="n">
        <v>0</v>
      </c>
      <c r="AA32" s="16" t="n">
        <v>0.161305627795628</v>
      </c>
      <c r="AB32" s="16" t="n">
        <v>0.0854313425853296</v>
      </c>
      <c r="AC32" s="16" t="n">
        <v>0.0925243456072569</v>
      </c>
      <c r="AD32" s="16" t="n">
        <v>0.135540981810598</v>
      </c>
      <c r="AE32" s="16"/>
      <c r="AF32" s="16" t="n">
        <v>0.673603309361404</v>
      </c>
      <c r="AG32" s="16" t="n">
        <v>0.115146135836648</v>
      </c>
      <c r="AH32" s="16" t="n">
        <v>0.0425677347719491</v>
      </c>
      <c r="AI32" s="16" t="n">
        <v>0.0279869004802231</v>
      </c>
      <c r="AJ32" s="16" t="n">
        <v>0.152656482215583</v>
      </c>
      <c r="AK32" s="16" t="n">
        <v>0.00706036185178833</v>
      </c>
      <c r="AL32" s="16" t="n">
        <v>0.122479861987547</v>
      </c>
      <c r="AM32" s="16" t="n">
        <v>0.0441072433357599</v>
      </c>
      <c r="AN32" s="16" t="n">
        <v>0.0899922880096756</v>
      </c>
      <c r="AO32" s="16" t="n">
        <v>0.159948796290299</v>
      </c>
      <c r="AP32" s="16" t="n">
        <v>0.461571493950094</v>
      </c>
    </row>
    <row r="33">
      <c r="B33" t="s">
        <v>63</v>
      </c>
      <c r="C33" s="16" t="n">
        <v>0.196507018856721</v>
      </c>
      <c r="D33" s="16" t="n">
        <v>0.161334674017908</v>
      </c>
      <c r="E33" s="16" t="n">
        <v>0.36088366861492</v>
      </c>
      <c r="F33" s="16" t="n">
        <v>0.119907289165753</v>
      </c>
      <c r="G33" s="16"/>
      <c r="H33" s="16" t="n">
        <v>0.518030710421803</v>
      </c>
      <c r="I33" s="16" t="n">
        <v>0.125536760305266</v>
      </c>
      <c r="J33" s="16"/>
      <c r="K33" s="16" t="n">
        <v>0.299721631531419</v>
      </c>
      <c r="L33" s="16"/>
      <c r="M33" s="16" t="n">
        <v>0.18291818361717</v>
      </c>
      <c r="N33" s="16" t="n">
        <v>0.192865586318564</v>
      </c>
      <c r="O33" s="16" t="n">
        <v>0.369764698661698</v>
      </c>
      <c r="P33" s="16" t="n">
        <v>0.325425428882339</v>
      </c>
      <c r="Q33" s="16"/>
      <c r="R33" s="16" t="n">
        <v>0.788109613508907</v>
      </c>
      <c r="S33" s="16" t="n">
        <v>0.146739984351063</v>
      </c>
      <c r="T33" s="16" t="n">
        <v>0.216065758336952</v>
      </c>
      <c r="U33" s="16" t="n">
        <v>0.310410119609263</v>
      </c>
      <c r="V33" s="16" t="n">
        <v>0.0863323113647014</v>
      </c>
      <c r="W33" s="16"/>
      <c r="X33" s="16" t="n">
        <v>0.220201266806211</v>
      </c>
      <c r="Y33" s="16" t="n">
        <v>0.0391992787611792</v>
      </c>
      <c r="Z33" s="16" t="n">
        <v>0.105227120367268</v>
      </c>
      <c r="AA33" s="16" t="n">
        <v>0.51287030921597</v>
      </c>
      <c r="AB33" s="16" t="n">
        <v>0.0969391569856093</v>
      </c>
      <c r="AC33" s="16" t="n">
        <v>0.195159517011809</v>
      </c>
      <c r="AD33" s="16" t="n">
        <v>0.194948105687525</v>
      </c>
      <c r="AE33" s="16"/>
      <c r="AF33" s="16" t="n">
        <v>0.00639736928733634</v>
      </c>
      <c r="AG33" s="16" t="n">
        <v>0.0539121631548426</v>
      </c>
      <c r="AH33" s="16" t="n">
        <v>0.270384766492304</v>
      </c>
      <c r="AI33" s="16" t="n">
        <v>0.244031309911058</v>
      </c>
      <c r="AJ33" s="16" t="n">
        <v>0.0449157050504183</v>
      </c>
      <c r="AK33" s="16" t="n">
        <v>0.00990056746126794</v>
      </c>
      <c r="AL33" s="16" t="n">
        <v>0.339753146045139</v>
      </c>
      <c r="AM33" s="16" t="n">
        <v>0.563011087499494</v>
      </c>
      <c r="AN33" s="16" t="n">
        <v>0.585937739542515</v>
      </c>
      <c r="AO33" s="16" t="n">
        <v>0.145810464113029</v>
      </c>
      <c r="AP33" s="16" t="n">
        <v>0.0148629984462649</v>
      </c>
    </row>
    <row r="34">
      <c r="B34" t="s">
        <v>64</v>
      </c>
      <c r="C34" s="16" t="n">
        <v>0.0910315467112705</v>
      </c>
      <c r="D34" s="16" t="n">
        <v>0.208879508430722</v>
      </c>
      <c r="E34" s="16" t="n">
        <v>0.0887683240811819</v>
      </c>
      <c r="F34" s="16" t="n">
        <v>0.0613556442376068</v>
      </c>
      <c r="G34" s="16"/>
      <c r="H34" s="16" t="n">
        <v>0.0919681755101821</v>
      </c>
      <c r="I34" s="16" t="n">
        <v>0.0996286324682501</v>
      </c>
      <c r="J34" s="16"/>
      <c r="K34" s="16" t="n">
        <v>0.0422017048972992</v>
      </c>
      <c r="L34" s="16"/>
      <c r="M34" s="16" t="n">
        <v>0.0718276089463076</v>
      </c>
      <c r="N34" s="16" t="n">
        <v>0.163475493620452</v>
      </c>
      <c r="O34" s="16" t="n">
        <v>0.135664783192477</v>
      </c>
      <c r="P34" s="16" t="n">
        <v>0.0951922805873064</v>
      </c>
      <c r="Q34" s="16"/>
      <c r="R34" s="16" t="n">
        <v>0</v>
      </c>
      <c r="S34" s="16" t="n">
        <v>0.0428964729863594</v>
      </c>
      <c r="T34" s="16" t="n">
        <v>0.0678760323209923</v>
      </c>
      <c r="U34" s="16" t="n">
        <v>0.119462644923034</v>
      </c>
      <c r="V34" s="16" t="n">
        <v>0.130706355520614</v>
      </c>
      <c r="W34" s="16"/>
      <c r="X34" s="16" t="n">
        <v>0.0910288429475894</v>
      </c>
      <c r="Y34" s="16" t="n">
        <v>0.00181750815818289</v>
      </c>
      <c r="Z34" s="16" t="n">
        <v>0.0240798329081086</v>
      </c>
      <c r="AA34" s="16" t="n">
        <v>0.250055757050102</v>
      </c>
      <c r="AB34" s="16" t="n">
        <v>0.103313635072644</v>
      </c>
      <c r="AC34" s="16" t="n">
        <v>0.143986704078081</v>
      </c>
      <c r="AD34" s="16" t="n">
        <v>0.0411550412437253</v>
      </c>
      <c r="AE34" s="16"/>
      <c r="AF34" s="16" t="n">
        <v>0.0726294945776388</v>
      </c>
      <c r="AG34" s="16" t="n">
        <v>0.00163303375769716</v>
      </c>
      <c r="AH34" s="16" t="n">
        <v>0.0394773413835878</v>
      </c>
      <c r="AI34" s="16" t="n">
        <v>0.0545026205937739</v>
      </c>
      <c r="AJ34" s="16" t="n">
        <v>0.237601409844453</v>
      </c>
      <c r="AK34" s="16" t="n">
        <v>0.110070552231986</v>
      </c>
      <c r="AL34" s="16" t="n">
        <v>0.188195858939289</v>
      </c>
      <c r="AM34" s="16" t="n">
        <v>0.136768252156247</v>
      </c>
      <c r="AN34" s="16" t="n">
        <v>0</v>
      </c>
      <c r="AO34" s="16" t="n">
        <v>0.0329251942512921</v>
      </c>
      <c r="AP34" s="16" t="n">
        <v>0</v>
      </c>
    </row>
    <row r="35">
      <c r="B35" t="s">
        <v>65</v>
      </c>
      <c r="C35" s="16" t="n">
        <v>0.150204962443843</v>
      </c>
      <c r="D35" s="16" t="n">
        <v>0.12697498954438</v>
      </c>
      <c r="E35" s="16" t="n">
        <v>0.216443709167831</v>
      </c>
      <c r="F35" s="16" t="n">
        <v>0.121709005351245</v>
      </c>
      <c r="G35" s="16"/>
      <c r="H35" s="16" t="n">
        <v>0.145904306841125</v>
      </c>
      <c r="I35" s="16" t="n">
        <v>0.150829767631351</v>
      </c>
      <c r="J35" s="16"/>
      <c r="K35" s="16" t="n">
        <v>0.0870169737845578</v>
      </c>
      <c r="L35" s="16"/>
      <c r="M35" s="16" t="n">
        <v>0.157667497600403</v>
      </c>
      <c r="N35" s="16" t="n">
        <v>0.129228691227841</v>
      </c>
      <c r="O35" s="16" t="n">
        <v>0.116495580093402</v>
      </c>
      <c r="P35" s="16" t="n">
        <v>0.122092665352614</v>
      </c>
      <c r="Q35" s="16"/>
      <c r="R35" s="16" t="n">
        <v>0</v>
      </c>
      <c r="S35" s="16" t="n">
        <v>0.220394485882971</v>
      </c>
      <c r="T35" s="16" t="n">
        <v>0.182869860060769</v>
      </c>
      <c r="U35" s="16" t="n">
        <v>0.134542617952713</v>
      </c>
      <c r="V35" s="16" t="n">
        <v>0.113001033170917</v>
      </c>
      <c r="W35" s="16"/>
      <c r="X35" s="16" t="n">
        <v>0.110678427864633</v>
      </c>
      <c r="Y35" s="16" t="n">
        <v>0.180131446926963</v>
      </c>
      <c r="Z35" s="16" t="n">
        <v>0.256053627708823</v>
      </c>
      <c r="AA35" s="16" t="n">
        <v>0.0336180832695411</v>
      </c>
      <c r="AB35" s="16" t="n">
        <v>0.332760906323665</v>
      </c>
      <c r="AC35" s="16" t="n">
        <v>0.0275468184335432</v>
      </c>
      <c r="AD35" s="16" t="n">
        <v>0.0864827596419655</v>
      </c>
      <c r="AE35" s="16"/>
      <c r="AF35" s="16" t="n">
        <v>0</v>
      </c>
      <c r="AG35" s="16" t="n">
        <v>0.463002375200779</v>
      </c>
      <c r="AH35" s="16" t="n">
        <v>0.0746507343782569</v>
      </c>
      <c r="AI35" s="16" t="n">
        <v>0.12013555274626</v>
      </c>
      <c r="AJ35" s="16" t="n">
        <v>0.249020894778442</v>
      </c>
      <c r="AK35" s="16" t="n">
        <v>0.103593653877921</v>
      </c>
      <c r="AL35" s="16" t="n">
        <v>0.026527038816246</v>
      </c>
      <c r="AM35" s="16" t="n">
        <v>0.056275056251038</v>
      </c>
      <c r="AN35" s="16" t="n">
        <v>0.320302886747253</v>
      </c>
      <c r="AO35" s="16" t="n">
        <v>0.1262041773571</v>
      </c>
      <c r="AP35" s="16" t="n">
        <v>0</v>
      </c>
    </row>
    <row r="36">
      <c r="B36" t="s">
        <v>66</v>
      </c>
      <c r="C36" s="16" t="n">
        <v>0.36212043720378</v>
      </c>
      <c r="D36" s="16" t="n">
        <v>0.302986671147824</v>
      </c>
      <c r="E36" s="16" t="n">
        <v>0.169284082352732</v>
      </c>
      <c r="F36" s="16" t="n">
        <v>0.478270099215039</v>
      </c>
      <c r="G36" s="16"/>
      <c r="H36" s="16" t="n">
        <v>0.160252780823254</v>
      </c>
      <c r="I36" s="16" t="n">
        <v>0.445477725690322</v>
      </c>
      <c r="J36" s="16"/>
      <c r="K36" s="16" t="n">
        <v>0.356156943254799</v>
      </c>
      <c r="L36" s="16"/>
      <c r="M36" s="16" t="n">
        <v>0.419724308233083</v>
      </c>
      <c r="N36" s="16" t="n">
        <v>0.21320321854574</v>
      </c>
      <c r="O36" s="16" t="n">
        <v>0.0832463777600338</v>
      </c>
      <c r="P36" s="16" t="n">
        <v>0.0458535730499803</v>
      </c>
      <c r="Q36" s="16"/>
      <c r="R36" s="16" t="n">
        <v>0</v>
      </c>
      <c r="S36" s="16" t="n">
        <v>0.385516271460996</v>
      </c>
      <c r="T36" s="16" t="n">
        <v>0.242831457121764</v>
      </c>
      <c r="U36" s="16" t="n">
        <v>0.2607118262718</v>
      </c>
      <c r="V36" s="16" t="n">
        <v>0.546754790165222</v>
      </c>
      <c r="W36" s="16"/>
      <c r="X36" s="16" t="n">
        <v>0.414960199561443</v>
      </c>
      <c r="Y36" s="16" t="n">
        <v>0.390475288045766</v>
      </c>
      <c r="Z36" s="16" t="n">
        <v>0.6146394190158</v>
      </c>
      <c r="AA36" s="16" t="n">
        <v>0.0284192333859907</v>
      </c>
      <c r="AB36" s="16" t="n">
        <v>0.314814118767342</v>
      </c>
      <c r="AC36" s="16" t="n">
        <v>0.464097657481653</v>
      </c>
      <c r="AD36" s="16" t="n">
        <v>0.0817188922354599</v>
      </c>
      <c r="AE36" s="16"/>
      <c r="AF36" s="16" t="n">
        <v>0.0873348288221928</v>
      </c>
      <c r="AG36" s="16" t="n">
        <v>0.122252858895304</v>
      </c>
      <c r="AH36" s="16" t="n">
        <v>0.547995361332898</v>
      </c>
      <c r="AI36" s="16" t="n">
        <v>0.434407127217607</v>
      </c>
      <c r="AJ36" s="16" t="n">
        <v>0.311136081003258</v>
      </c>
      <c r="AK36" s="16" t="n">
        <v>0.769374864577037</v>
      </c>
      <c r="AL36" s="16" t="n">
        <v>0.3225941854421</v>
      </c>
      <c r="AM36" s="16" t="n">
        <v>0.194133908566641</v>
      </c>
      <c r="AN36" s="16" t="n">
        <v>0.00376708570055623</v>
      </c>
      <c r="AO36" s="16" t="n">
        <v>0.00335035795368945</v>
      </c>
      <c r="AP36" s="16" t="n">
        <v>0.0120856150537942</v>
      </c>
    </row>
    <row r="37">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row>
    <row r="38">
      <c r="B38" s="7" t="s">
        <v>83</v>
      </c>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row>
    <row r="39">
      <c r="B39" s="26" t="s">
        <v>70</v>
      </c>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row>
    <row r="40">
      <c r="B40" t="s">
        <v>74</v>
      </c>
      <c r="C40" s="16" t="n">
        <v>0.429621159622626</v>
      </c>
      <c r="D40" s="16" t="n">
        <v>0.289719873344323</v>
      </c>
      <c r="E40" s="16" t="n">
        <v>0.333379087875634</v>
      </c>
      <c r="F40" s="16" t="n">
        <v>0.516494073469648</v>
      </c>
      <c r="G40" s="16"/>
      <c r="H40" s="16" t="n">
        <v>0.147879663437001</v>
      </c>
      <c r="I40" s="16" t="n">
        <v>0.4442216501793</v>
      </c>
      <c r="J40" s="16"/>
      <c r="K40" s="16" t="n">
        <v>0.426365433427</v>
      </c>
      <c r="L40" s="16"/>
      <c r="M40" s="16" t="n">
        <v>0.438339170564611</v>
      </c>
      <c r="N40" s="16" t="n">
        <v>0.380103971652335</v>
      </c>
      <c r="O40" s="16" t="n">
        <v>0.441189580082705</v>
      </c>
      <c r="P40" s="16" t="n">
        <v>0.517610539484126</v>
      </c>
      <c r="Q40" s="16"/>
      <c r="R40" s="16" t="n">
        <v>0.419019002199845</v>
      </c>
      <c r="S40" s="16" t="n">
        <v>0.274498292582008</v>
      </c>
      <c r="T40" s="16" t="n">
        <v>0.364732137479497</v>
      </c>
      <c r="U40" s="16" t="n">
        <v>0.5840055884841</v>
      </c>
      <c r="V40" s="16" t="n">
        <v>0.490881340362087</v>
      </c>
      <c r="W40" s="16"/>
      <c r="X40" s="16" t="n">
        <v>0.416776974263169</v>
      </c>
      <c r="Y40" s="16" t="n">
        <v>0.446559265037078</v>
      </c>
      <c r="Z40" s="16" t="n">
        <v>0.643342343664938</v>
      </c>
      <c r="AA40" s="16" t="n">
        <v>0.431437452211342</v>
      </c>
      <c r="AB40" s="16" t="n">
        <v>0.519100743754156</v>
      </c>
      <c r="AC40" s="16" t="n">
        <v>0.194369871118851</v>
      </c>
      <c r="AD40" s="16" t="n">
        <v>0.356144152019576</v>
      </c>
      <c r="AE40" s="16"/>
      <c r="AF40" s="16" t="n">
        <v>0.103945910820679</v>
      </c>
      <c r="AG40" s="16" t="n">
        <v>0.61337790117782</v>
      </c>
      <c r="AH40" s="16" t="n">
        <v>0.367392888845448</v>
      </c>
      <c r="AI40" s="16" t="n">
        <v>0.607267524329241</v>
      </c>
      <c r="AJ40" s="16" t="n">
        <v>0.390874267500732</v>
      </c>
      <c r="AK40" s="16" t="n">
        <v>0.725897466171436</v>
      </c>
      <c r="AL40" s="16" t="n">
        <v>0.23468761423448</v>
      </c>
      <c r="AM40" s="16" t="n">
        <v>0.307066192830683</v>
      </c>
      <c r="AN40" s="16" t="n">
        <v>0.507653849132643</v>
      </c>
      <c r="AO40" s="16" t="n">
        <v>0.148330901427934</v>
      </c>
      <c r="AP40" s="16" t="n">
        <v>0.0376455368576179</v>
      </c>
    </row>
    <row r="41">
      <c r="B41" t="s">
        <v>75</v>
      </c>
      <c r="C41" s="16" t="n">
        <v>0.395884991012541</v>
      </c>
      <c r="D41" s="16" t="n">
        <v>0.241230947629128</v>
      </c>
      <c r="E41" s="16" t="n">
        <v>0.267626005755962</v>
      </c>
      <c r="F41" s="16" t="n">
        <v>0.503334511171497</v>
      </c>
      <c r="G41" s="16"/>
      <c r="H41" s="16" t="n">
        <v>0.156013657828021</v>
      </c>
      <c r="I41" s="16" t="n">
        <v>0.450856323059325</v>
      </c>
      <c r="J41" s="16"/>
      <c r="K41" s="16" t="n">
        <v>0.317557743785606</v>
      </c>
      <c r="L41" s="16"/>
      <c r="M41" s="16" t="n">
        <v>0.393638861541247</v>
      </c>
      <c r="N41" s="16" t="n">
        <v>0.39041056418695</v>
      </c>
      <c r="O41" s="16" t="n">
        <v>0.410237034489873</v>
      </c>
      <c r="P41" s="16" t="n">
        <v>0.55373397941415</v>
      </c>
      <c r="Q41" s="16"/>
      <c r="R41" s="16" t="n">
        <v>0.127400202213913</v>
      </c>
      <c r="S41" s="16" t="n">
        <v>0.580712880691072</v>
      </c>
      <c r="T41" s="16" t="n">
        <v>0.369209165954568</v>
      </c>
      <c r="U41" s="16" t="n">
        <v>0.441182747191888</v>
      </c>
      <c r="V41" s="16" t="n">
        <v>0.35316426176407</v>
      </c>
      <c r="W41" s="16"/>
      <c r="X41" s="16" t="n">
        <v>0.373192761242014</v>
      </c>
      <c r="Y41" s="16" t="n">
        <v>0.485153865135537</v>
      </c>
      <c r="Z41" s="16" t="n">
        <v>0.358702890711944</v>
      </c>
      <c r="AA41" s="16" t="n">
        <v>0.30381636921388</v>
      </c>
      <c r="AB41" s="16" t="n">
        <v>0.585418282534241</v>
      </c>
      <c r="AC41" s="16" t="n">
        <v>0.355738418735353</v>
      </c>
      <c r="AD41" s="16" t="n">
        <v>0.319587779315163</v>
      </c>
      <c r="AE41" s="16"/>
      <c r="AF41" s="16" t="n">
        <v>0.132584374604131</v>
      </c>
      <c r="AG41" s="16" t="n">
        <v>0.383601012747118</v>
      </c>
      <c r="AH41" s="16" t="n">
        <v>0.911504397484713</v>
      </c>
      <c r="AI41" s="16" t="n">
        <v>0.377089227297253</v>
      </c>
      <c r="AJ41" s="16" t="n">
        <v>0.511804047959465</v>
      </c>
      <c r="AK41" s="16" t="n">
        <v>0.349183097902435</v>
      </c>
      <c r="AL41" s="16" t="n">
        <v>0.256453172680998</v>
      </c>
      <c r="AM41" s="16" t="n">
        <v>0.294397133507855</v>
      </c>
      <c r="AN41" s="16" t="n">
        <v>0.251500196347746</v>
      </c>
      <c r="AO41" s="16" t="n">
        <v>0.220153546724362</v>
      </c>
      <c r="AP41" s="16" t="n">
        <v>0.894508788237981</v>
      </c>
    </row>
    <row r="42">
      <c r="B42" t="s">
        <v>76</v>
      </c>
      <c r="C42" s="16" t="n">
        <v>0.265108693081294</v>
      </c>
      <c r="D42" s="16" t="n">
        <v>0.173859551741885</v>
      </c>
      <c r="E42" s="16" t="n">
        <v>0.365018689829244</v>
      </c>
      <c r="F42" s="16" t="n">
        <v>0.236845561224388</v>
      </c>
      <c r="G42" s="16"/>
      <c r="H42" s="16" t="n">
        <v>0.0931987630156084</v>
      </c>
      <c r="I42" s="16" t="n">
        <v>0.250194862642321</v>
      </c>
      <c r="J42" s="16"/>
      <c r="K42" s="16" t="n">
        <v>0.123726343914845</v>
      </c>
      <c r="L42" s="16"/>
      <c r="M42" s="16" t="n">
        <v>0.253603561160478</v>
      </c>
      <c r="N42" s="16" t="n">
        <v>0.278650638583039</v>
      </c>
      <c r="O42" s="16" t="n">
        <v>0.334618260769676</v>
      </c>
      <c r="P42" s="16" t="n">
        <v>0.496111380396748</v>
      </c>
      <c r="Q42" s="16"/>
      <c r="R42" s="16" t="n">
        <v>0.122435749759997</v>
      </c>
      <c r="S42" s="16" t="n">
        <v>0.238501981259435</v>
      </c>
      <c r="T42" s="16" t="n">
        <v>0.253968742135207</v>
      </c>
      <c r="U42" s="16" t="n">
        <v>0.302874316948251</v>
      </c>
      <c r="V42" s="16" t="n">
        <v>0.286394141390375</v>
      </c>
      <c r="W42" s="16"/>
      <c r="X42" s="16" t="n">
        <v>0.168571187661135</v>
      </c>
      <c r="Y42" s="16" t="n">
        <v>0.44214973157384</v>
      </c>
      <c r="Z42" s="16" t="n">
        <v>0.274326114578059</v>
      </c>
      <c r="AA42" s="16" t="n">
        <v>0.236791316484648</v>
      </c>
      <c r="AB42" s="16" t="n">
        <v>0.335598654880729</v>
      </c>
      <c r="AC42" s="16" t="n">
        <v>0.4766718505951</v>
      </c>
      <c r="AD42" s="16" t="n">
        <v>0.524110702064978</v>
      </c>
      <c r="AE42" s="16"/>
      <c r="AF42" s="16" t="n">
        <v>0.0686710544417001</v>
      </c>
      <c r="AG42" s="16" t="n">
        <v>0.127161430877714</v>
      </c>
      <c r="AH42" s="16" t="n">
        <v>0.135547938089113</v>
      </c>
      <c r="AI42" s="16" t="n">
        <v>0.433482658063031</v>
      </c>
      <c r="AJ42" s="16" t="n">
        <v>0.229656183235817</v>
      </c>
      <c r="AK42" s="16" t="n">
        <v>0.337057745680026</v>
      </c>
      <c r="AL42" s="16" t="n">
        <v>0.173110483928308</v>
      </c>
      <c r="AM42" s="16" t="n">
        <v>0.24242015876145</v>
      </c>
      <c r="AN42" s="16" t="n">
        <v>0.0568271399475439</v>
      </c>
      <c r="AO42" s="16" t="n">
        <v>0.519523777319587</v>
      </c>
      <c r="AP42" s="16" t="n">
        <v>0.462960185646329</v>
      </c>
    </row>
    <row r="43">
      <c r="B43" t="s">
        <v>77</v>
      </c>
      <c r="C43" s="16" t="n">
        <v>0.211232440538098</v>
      </c>
      <c r="D43" s="16" t="n">
        <v>0.567374008514774</v>
      </c>
      <c r="E43" s="16" t="n">
        <v>0.132221304579696</v>
      </c>
      <c r="F43" s="16" t="n">
        <v>0.159226209552127</v>
      </c>
      <c r="G43" s="16"/>
      <c r="H43" s="16" t="n">
        <v>0.216664957831527</v>
      </c>
      <c r="I43" s="16" t="n">
        <v>0.203582946123565</v>
      </c>
      <c r="J43" s="16"/>
      <c r="K43" s="16" t="n">
        <v>0.214080961522982</v>
      </c>
      <c r="L43" s="16"/>
      <c r="M43" s="16" t="n">
        <v>0.174350345947196</v>
      </c>
      <c r="N43" s="16" t="n">
        <v>0.304904277142091</v>
      </c>
      <c r="O43" s="16" t="n">
        <v>0.378192595192719</v>
      </c>
      <c r="P43" s="16" t="n">
        <v>0.491869467873692</v>
      </c>
      <c r="Q43" s="16"/>
      <c r="R43" s="16" t="n">
        <v>0.0561634982321946</v>
      </c>
      <c r="S43" s="16" t="n">
        <v>0.327511725711645</v>
      </c>
      <c r="T43" s="16" t="n">
        <v>0.249287238869282</v>
      </c>
      <c r="U43" s="16" t="n">
        <v>0.188583828317971</v>
      </c>
      <c r="V43" s="16" t="n">
        <v>0.153450572958692</v>
      </c>
      <c r="W43" s="16"/>
      <c r="X43" s="16" t="n">
        <v>0.156870044288647</v>
      </c>
      <c r="Y43" s="16" t="n">
        <v>0.1946913490543</v>
      </c>
      <c r="Z43" s="16" t="n">
        <v>0.0592566061036256</v>
      </c>
      <c r="AA43" s="16" t="n">
        <v>0.253553131316938</v>
      </c>
      <c r="AB43" s="16" t="n">
        <v>0.305186771763244</v>
      </c>
      <c r="AC43" s="16" t="n">
        <v>0.297332837607231</v>
      </c>
      <c r="AD43" s="16" t="n">
        <v>0.338621977490052</v>
      </c>
      <c r="AE43" s="16"/>
      <c r="AF43" s="16" t="n">
        <v>0.126106512705257</v>
      </c>
      <c r="AG43" s="16" t="n">
        <v>0.312706993129026</v>
      </c>
      <c r="AH43" s="16" t="n">
        <v>0.134849856880548</v>
      </c>
      <c r="AI43" s="16" t="n">
        <v>0.0736696184829508</v>
      </c>
      <c r="AJ43" s="16" t="n">
        <v>0.1714438313102</v>
      </c>
      <c r="AK43" s="16" t="n">
        <v>0.183232887327528</v>
      </c>
      <c r="AL43" s="16" t="n">
        <v>0.057570955000272</v>
      </c>
      <c r="AM43" s="16" t="n">
        <v>0.494424714720205</v>
      </c>
      <c r="AN43" s="16" t="n">
        <v>0.268664356700505</v>
      </c>
      <c r="AO43" s="16" t="n">
        <v>0.179555083046228</v>
      </c>
      <c r="AP43" s="16" t="n">
        <v>0.393725819045692</v>
      </c>
    </row>
    <row r="44">
      <c r="B44" t="s">
        <v>78</v>
      </c>
      <c r="C44" s="16" t="n">
        <v>0.161391432114587</v>
      </c>
      <c r="D44" s="16" t="n">
        <v>0.183612876286189</v>
      </c>
      <c r="E44" s="16" t="n">
        <v>0.271438931476298</v>
      </c>
      <c r="F44" s="16" t="n">
        <v>0.0981250418053007</v>
      </c>
      <c r="G44" s="16"/>
      <c r="H44" s="16" t="n">
        <v>0.0974406650351469</v>
      </c>
      <c r="I44" s="16" t="n">
        <v>0.165994775976888</v>
      </c>
      <c r="J44" s="16"/>
      <c r="K44" s="16" t="n">
        <v>0.252515870094626</v>
      </c>
      <c r="L44" s="16"/>
      <c r="M44" s="16" t="n">
        <v>0.123709451422642</v>
      </c>
      <c r="N44" s="16" t="n">
        <v>0.236826745365066</v>
      </c>
      <c r="O44" s="16" t="n">
        <v>0.381589150245494</v>
      </c>
      <c r="P44" s="16" t="n">
        <v>0.507146375136388</v>
      </c>
      <c r="Q44" s="16"/>
      <c r="R44" s="16" t="n">
        <v>0.458545248040158</v>
      </c>
      <c r="S44" s="16" t="n">
        <v>0.266024496738538</v>
      </c>
      <c r="T44" s="16" t="n">
        <v>0.140744774679114</v>
      </c>
      <c r="U44" s="16" t="n">
        <v>0.310633578191484</v>
      </c>
      <c r="V44" s="16" t="n">
        <v>0.0389385284085433</v>
      </c>
      <c r="W44" s="16"/>
      <c r="X44" s="16" t="n">
        <v>0.152333965077359</v>
      </c>
      <c r="Y44" s="16" t="n">
        <v>0.00889235102596612</v>
      </c>
      <c r="Z44" s="16" t="n">
        <v>0.303457253401237</v>
      </c>
      <c r="AA44" s="16" t="n">
        <v>0.335370861489335</v>
      </c>
      <c r="AB44" s="16" t="n">
        <v>0.140148567554457</v>
      </c>
      <c r="AC44" s="16" t="n">
        <v>0.27833208619091</v>
      </c>
      <c r="AD44" s="16" t="n">
        <v>0.210085441676205</v>
      </c>
      <c r="AE44" s="16"/>
      <c r="AF44" s="16" t="n">
        <v>0.150156428359241</v>
      </c>
      <c r="AG44" s="16" t="n">
        <v>0.0842370897778752</v>
      </c>
      <c r="AH44" s="16" t="n">
        <v>0.242544172502741</v>
      </c>
      <c r="AI44" s="16" t="n">
        <v>0.0912501832100194</v>
      </c>
      <c r="AJ44" s="16" t="n">
        <v>0.16325619571857</v>
      </c>
      <c r="AK44" s="16" t="n">
        <v>0.0274207989494358</v>
      </c>
      <c r="AL44" s="16" t="n">
        <v>0.208068374277185</v>
      </c>
      <c r="AM44" s="16" t="n">
        <v>0.525477857876434</v>
      </c>
      <c r="AN44" s="16" t="n">
        <v>0.347035094829376</v>
      </c>
      <c r="AO44" s="16" t="n">
        <v>0.146429801965667</v>
      </c>
      <c r="AP44" s="16" t="n">
        <v>0</v>
      </c>
    </row>
    <row r="45">
      <c r="B45" t="s">
        <v>79</v>
      </c>
      <c r="C45" s="16" t="n">
        <v>0.139940401521889</v>
      </c>
      <c r="D45" s="16" t="n">
        <v>0.212878026548199</v>
      </c>
      <c r="E45" s="16" t="n">
        <v>0.196641947223014</v>
      </c>
      <c r="F45" s="16" t="n">
        <v>0.0912425622477157</v>
      </c>
      <c r="G45" s="16"/>
      <c r="H45" s="16" t="n">
        <v>0.101590507380996</v>
      </c>
      <c r="I45" s="16" t="n">
        <v>0.112838920875456</v>
      </c>
      <c r="J45" s="16"/>
      <c r="K45" s="16" t="n">
        <v>0.0249500992712348</v>
      </c>
      <c r="L45" s="16"/>
      <c r="M45" s="16" t="n">
        <v>0.134503803648454</v>
      </c>
      <c r="N45" s="16" t="n">
        <v>0.102495476978432</v>
      </c>
      <c r="O45" s="16" t="n">
        <v>0.284543223393512</v>
      </c>
      <c r="P45" s="16" t="n">
        <v>0.356137838254776</v>
      </c>
      <c r="Q45" s="16"/>
      <c r="R45" s="16" t="n">
        <v>0</v>
      </c>
      <c r="S45" s="16" t="n">
        <v>0.00907480233751372</v>
      </c>
      <c r="T45" s="16" t="n">
        <v>0.227669763368496</v>
      </c>
      <c r="U45" s="16" t="n">
        <v>0.175760991840229</v>
      </c>
      <c r="V45" s="16" t="n">
        <v>0.110242247792787</v>
      </c>
      <c r="W45" s="16"/>
      <c r="X45" s="16" t="n">
        <v>0.150998897006842</v>
      </c>
      <c r="Y45" s="16" t="n">
        <v>0.162912255584907</v>
      </c>
      <c r="Z45" s="16" t="n">
        <v>0.237252257328622</v>
      </c>
      <c r="AA45" s="16" t="n">
        <v>0.0568357882228725</v>
      </c>
      <c r="AB45" s="16" t="n">
        <v>0.0723696492896076</v>
      </c>
      <c r="AC45" s="16" t="n">
        <v>0.122435765628034</v>
      </c>
      <c r="AD45" s="16" t="n">
        <v>0.469748601149176</v>
      </c>
      <c r="AE45" s="16"/>
      <c r="AF45" s="16" t="n">
        <v>0.0924023813298875</v>
      </c>
      <c r="AG45" s="16" t="n">
        <v>0.0910021980092932</v>
      </c>
      <c r="AH45" s="16" t="n">
        <v>0.0730307353725803</v>
      </c>
      <c r="AI45" s="16" t="n">
        <v>0.0269055433210591</v>
      </c>
      <c r="AJ45" s="16" t="n">
        <v>0.128373974541612</v>
      </c>
      <c r="AK45" s="16" t="n">
        <v>0.103614534489943</v>
      </c>
      <c r="AL45" s="16" t="n">
        <v>0.303099116576016</v>
      </c>
      <c r="AM45" s="16" t="n">
        <v>0.126878017142213</v>
      </c>
      <c r="AN45" s="16" t="n">
        <v>0.214328632800115</v>
      </c>
      <c r="AO45" s="16" t="n">
        <v>0.25575871266789</v>
      </c>
      <c r="AP45" s="16" t="n">
        <v>0.393725819045692</v>
      </c>
    </row>
    <row r="46">
      <c r="B46" t="s">
        <v>80</v>
      </c>
      <c r="C46" s="16" t="n">
        <v>0.065417371654412</v>
      </c>
      <c r="D46" s="16" t="n">
        <v>0.0437426377603718</v>
      </c>
      <c r="E46" s="16" t="n">
        <v>0.0130623291282601</v>
      </c>
      <c r="F46" s="16" t="n">
        <v>0.0984235120765362</v>
      </c>
      <c r="G46" s="16"/>
      <c r="H46" s="16" t="n">
        <v>0.177093365701257</v>
      </c>
      <c r="I46" s="16" t="n">
        <v>0.0742845425194684</v>
      </c>
      <c r="J46" s="16"/>
      <c r="K46" s="16" t="n">
        <v>0.112087953493382</v>
      </c>
      <c r="L46" s="16"/>
      <c r="M46" s="16" t="n">
        <v>0.0720250545917416</v>
      </c>
      <c r="N46" s="16" t="n">
        <v>0.0529071258050441</v>
      </c>
      <c r="O46" s="16" t="n">
        <v>0.0158697400440605</v>
      </c>
      <c r="P46" s="16" t="n">
        <v>0.0455353845779387</v>
      </c>
      <c r="Q46" s="16"/>
      <c r="R46" s="16" t="n">
        <v>0</v>
      </c>
      <c r="S46" s="16" t="n">
        <v>0</v>
      </c>
      <c r="T46" s="16" t="n">
        <v>0.0993834687494123</v>
      </c>
      <c r="U46" s="16" t="n">
        <v>0.000449409768058888</v>
      </c>
      <c r="V46" s="16" t="n">
        <v>0.0972624721847668</v>
      </c>
      <c r="W46" s="16"/>
      <c r="X46" s="16" t="n">
        <v>0.0647767851378334</v>
      </c>
      <c r="Y46" s="16" t="n">
        <v>0.104494425710605</v>
      </c>
      <c r="Z46" s="16" t="n">
        <v>0</v>
      </c>
      <c r="AA46" s="16" t="n">
        <v>0.000523510199513592</v>
      </c>
      <c r="AB46" s="16" t="n">
        <v>0.0356917651204809</v>
      </c>
      <c r="AC46" s="16" t="n">
        <v>0.0710695848206729</v>
      </c>
      <c r="AD46" s="16" t="n">
        <v>0.00629728644347961</v>
      </c>
      <c r="AE46" s="16"/>
      <c r="AF46" s="16" t="n">
        <v>0.650479107566961</v>
      </c>
      <c r="AG46" s="16" t="n">
        <v>0</v>
      </c>
      <c r="AH46" s="16" t="n">
        <v>0</v>
      </c>
      <c r="AI46" s="16" t="n">
        <v>0.11084060832389</v>
      </c>
      <c r="AJ46" s="16" t="n">
        <v>0.040167834464058</v>
      </c>
      <c r="AK46" s="16" t="n">
        <v>0.15510648839213</v>
      </c>
      <c r="AL46" s="16" t="n">
        <v>0.00049353361974665</v>
      </c>
      <c r="AM46" s="16" t="n">
        <v>0.000676219259370589</v>
      </c>
      <c r="AN46" s="16" t="n">
        <v>0</v>
      </c>
      <c r="AO46" s="16" t="n">
        <v>0</v>
      </c>
      <c r="AP46" s="16" t="n">
        <v>0</v>
      </c>
    </row>
    <row r="47">
      <c r="B47" t="s">
        <v>81</v>
      </c>
      <c r="C47" s="16" t="n">
        <v>0.0189423802993436</v>
      </c>
      <c r="D47" s="16" t="n">
        <v>0.00211685151768428</v>
      </c>
      <c r="E47" s="16" t="n">
        <v>0.00705093986588407</v>
      </c>
      <c r="F47" s="16" t="n">
        <v>0.0295556543443263</v>
      </c>
      <c r="G47" s="16"/>
      <c r="H47" s="16" t="n">
        <v>0.435081318737376</v>
      </c>
      <c r="I47" s="16" t="n">
        <v>0.00307076289170941</v>
      </c>
      <c r="J47" s="16"/>
      <c r="K47" s="16" t="n">
        <v>0</v>
      </c>
      <c r="L47" s="16"/>
      <c r="M47" s="16" t="n">
        <v>0.021285430970534</v>
      </c>
      <c r="N47" s="16" t="n">
        <v>0.0119859850284916</v>
      </c>
      <c r="O47" s="16" t="n">
        <v>0.0108374056474242</v>
      </c>
      <c r="P47" s="16" t="n">
        <v>0.00385634251021312</v>
      </c>
      <c r="Q47" s="16"/>
      <c r="R47" s="16" t="n">
        <v>0</v>
      </c>
      <c r="S47" s="16" t="n">
        <v>0</v>
      </c>
      <c r="T47" s="16" t="n">
        <v>0.00087075465919968</v>
      </c>
      <c r="U47" s="16" t="n">
        <v>0</v>
      </c>
      <c r="V47" s="16" t="n">
        <v>0.0490184212778146</v>
      </c>
      <c r="W47" s="16"/>
      <c r="X47" s="16" t="n">
        <v>0.0408405587224141</v>
      </c>
      <c r="Y47" s="16" t="n">
        <v>0</v>
      </c>
      <c r="Z47" s="16" t="n">
        <v>0</v>
      </c>
      <c r="AA47" s="16" t="n">
        <v>0.00213897349909626</v>
      </c>
      <c r="AB47" s="16" t="n">
        <v>0</v>
      </c>
      <c r="AC47" s="16" t="n">
        <v>0</v>
      </c>
      <c r="AD47" s="16" t="n">
        <v>0.00109816005529244</v>
      </c>
      <c r="AE47" s="16"/>
      <c r="AF47" s="16" t="n">
        <v>0</v>
      </c>
      <c r="AG47" s="16" t="n">
        <v>0</v>
      </c>
      <c r="AH47" s="16" t="n">
        <v>0</v>
      </c>
      <c r="AI47" s="16" t="n">
        <v>0</v>
      </c>
      <c r="AJ47" s="16" t="n">
        <v>0</v>
      </c>
      <c r="AK47" s="16" t="n">
        <v>0.00026696113005134</v>
      </c>
      <c r="AL47" s="16" t="n">
        <v>0.177482061800717</v>
      </c>
      <c r="AM47" s="16" t="n">
        <v>0</v>
      </c>
      <c r="AN47" s="16" t="n">
        <v>0.00339416772297447</v>
      </c>
      <c r="AO47" s="16" t="n">
        <v>0</v>
      </c>
      <c r="AP47" s="16" t="n">
        <v>0</v>
      </c>
    </row>
    <row r="48">
      <c r="B48" t="s">
        <v>82</v>
      </c>
      <c r="C48" s="16" t="n">
        <v>0.0455533126974783</v>
      </c>
      <c r="D48" s="16" t="n">
        <v>0.000281245032499658</v>
      </c>
      <c r="E48" s="16" t="n">
        <v>0.000351023203283328</v>
      </c>
      <c r="F48" s="16" t="n">
        <v>0.081004250745233</v>
      </c>
      <c r="G48" s="16"/>
      <c r="H48" s="16" t="n">
        <v>0</v>
      </c>
      <c r="I48" s="16" t="n">
        <v>0.060722993187432</v>
      </c>
      <c r="J48" s="16"/>
      <c r="K48" s="16" t="n">
        <v>0.0552071479094554</v>
      </c>
      <c r="L48" s="16"/>
      <c r="M48" s="16" t="n">
        <v>0.0593524393845146</v>
      </c>
      <c r="N48" s="16" t="n">
        <v>0</v>
      </c>
      <c r="O48" s="16" t="n">
        <v>0</v>
      </c>
      <c r="P48" s="16" t="n">
        <v>0.0122631227399147</v>
      </c>
      <c r="Q48" s="16"/>
      <c r="R48" s="16" t="n">
        <v>0</v>
      </c>
      <c r="S48" s="16" t="n">
        <v>0.113573224437099</v>
      </c>
      <c r="T48" s="16" t="n">
        <v>0.0500625032345785</v>
      </c>
      <c r="U48" s="16" t="n">
        <v>0</v>
      </c>
      <c r="V48" s="16" t="n">
        <v>0.0382438770916128</v>
      </c>
      <c r="W48" s="16"/>
      <c r="X48" s="16" t="n">
        <v>0.0408405587224141</v>
      </c>
      <c r="Y48" s="16" t="n">
        <v>0</v>
      </c>
      <c r="Z48" s="16" t="n">
        <v>0</v>
      </c>
      <c r="AA48" s="16" t="n">
        <v>0.0969555093045132</v>
      </c>
      <c r="AB48" s="16" t="n">
        <v>0.149739455027345</v>
      </c>
      <c r="AC48" s="16" t="n">
        <v>0</v>
      </c>
      <c r="AD48" s="16" t="n">
        <v>0.00349213575050897</v>
      </c>
      <c r="AE48" s="16"/>
      <c r="AF48" s="16" t="n">
        <v>0</v>
      </c>
      <c r="AG48" s="16" t="n">
        <v>0</v>
      </c>
      <c r="AH48" s="16" t="n">
        <v>0.202395380567147</v>
      </c>
      <c r="AI48" s="16" t="n">
        <v>0.121420554378834</v>
      </c>
      <c r="AJ48" s="16" t="n">
        <v>0.100317094399514</v>
      </c>
      <c r="AK48" s="16" t="n">
        <v>0.000510324801274451</v>
      </c>
      <c r="AL48" s="16" t="n">
        <v>0</v>
      </c>
      <c r="AM48" s="16" t="n">
        <v>0</v>
      </c>
      <c r="AN48" s="16" t="n">
        <v>0</v>
      </c>
      <c r="AO48" s="16" t="n">
        <v>0</v>
      </c>
      <c r="AP48" s="16" t="n">
        <v>0</v>
      </c>
    </row>
    <row r="49">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row>
    <row r="50">
      <c r="B50" s="7" t="s">
        <v>89</v>
      </c>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row>
    <row r="51">
      <c r="B51" s="26" t="s">
        <v>90</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row>
    <row r="52">
      <c r="B52" t="s">
        <v>84</v>
      </c>
      <c r="C52" s="16" t="n">
        <v>0.197693233346386</v>
      </c>
      <c r="D52" s="16" t="n">
        <v>0.0397601397280979</v>
      </c>
      <c r="E52" s="16" t="n">
        <v>0.089468444609994</v>
      </c>
      <c r="F52" s="16" t="n">
        <v>0.2756219741704</v>
      </c>
      <c r="G52" s="16"/>
      <c r="H52" s="16" t="n">
        <v>0.280954373894056</v>
      </c>
      <c r="I52" s="16" t="n">
        <v>0.227914344622966</v>
      </c>
      <c r="J52" s="16"/>
      <c r="K52" s="16" t="n">
        <v>0.426021471203869</v>
      </c>
      <c r="L52" s="16"/>
      <c r="M52" s="16" t="n">
        <v>0.192467748053615</v>
      </c>
      <c r="N52" s="16" t="n">
        <v>0.157090184493925</v>
      </c>
      <c r="O52" s="16" t="n">
        <v>0.323363221340754</v>
      </c>
      <c r="P52" s="16" t="n">
        <v>0.373704378430591</v>
      </c>
      <c r="Q52" s="16"/>
      <c r="R52" s="16" t="n">
        <v>0</v>
      </c>
      <c r="S52" s="16" t="n">
        <v>0.672333657006411</v>
      </c>
      <c r="T52" s="16" t="n">
        <v>0.16432849241033</v>
      </c>
      <c r="U52" s="16" t="n">
        <v>0.0386249202367212</v>
      </c>
      <c r="V52" s="16" t="n">
        <v>0.0502055359440483</v>
      </c>
      <c r="W52" s="16"/>
      <c r="X52" s="16" t="n">
        <v>0.24595890643629</v>
      </c>
      <c r="Y52" s="16" t="n">
        <v>0.0262714227239803</v>
      </c>
      <c r="Z52" s="16" t="n">
        <v>0</v>
      </c>
      <c r="AA52" s="16" t="n">
        <v>0.199907363060232</v>
      </c>
      <c r="AB52" s="16" t="n">
        <v>0.0589707604119756</v>
      </c>
      <c r="AC52" s="16" t="n">
        <v>0.478237012619883</v>
      </c>
      <c r="AD52" s="16" t="n">
        <v>0.295670939232082</v>
      </c>
      <c r="AE52" s="16"/>
      <c r="AF52" s="16" t="n">
        <v>0.45346377950485</v>
      </c>
      <c r="AG52" s="16" t="n">
        <v>0.145247528032076</v>
      </c>
      <c r="AH52" s="16" t="n">
        <v>0.181276289782381</v>
      </c>
      <c r="AI52" s="16" t="n">
        <v>0.392604381971264</v>
      </c>
      <c r="AJ52" s="16" t="n">
        <v>0.194710890013811</v>
      </c>
      <c r="AK52" s="16" t="n">
        <v>0.0215135627095909</v>
      </c>
      <c r="AL52" s="16" t="n">
        <v>0.125391207015385</v>
      </c>
      <c r="AM52" s="16" t="n">
        <v>0.126161087192892</v>
      </c>
      <c r="AN52" s="16" t="n">
        <v>0.0646048005917939</v>
      </c>
      <c r="AO52" s="16" t="n">
        <v>0.377653296492647</v>
      </c>
      <c r="AP52" s="16" t="n">
        <v>0</v>
      </c>
    </row>
    <row r="53">
      <c r="B53" t="s">
        <v>85</v>
      </c>
      <c r="C53" s="16" t="n">
        <v>0.305668452213032</v>
      </c>
      <c r="D53" s="16" t="n">
        <v>0.800102789938161</v>
      </c>
      <c r="E53" s="16" t="n">
        <v>0.548379226324402</v>
      </c>
      <c r="F53" s="16" t="n">
        <v>0.105088734647522</v>
      </c>
      <c r="G53" s="16"/>
      <c r="H53" s="16" t="n">
        <v>0.53257930703215</v>
      </c>
      <c r="I53" s="16" t="n">
        <v>0.245771701182487</v>
      </c>
      <c r="J53" s="16"/>
      <c r="K53" s="16" t="n">
        <v>0.490706680138503</v>
      </c>
      <c r="L53" s="16"/>
      <c r="M53" s="16" t="n">
        <v>0.26502116240888</v>
      </c>
      <c r="N53" s="16" t="n">
        <v>0.447070292165471</v>
      </c>
      <c r="O53" s="16" t="n">
        <v>0.395787479281813</v>
      </c>
      <c r="P53" s="16" t="n">
        <v>0.307459250169554</v>
      </c>
      <c r="Q53" s="16"/>
      <c r="R53" s="16" t="n">
        <v>0.904148930232598</v>
      </c>
      <c r="S53" s="16" t="n">
        <v>0.17078733903422</v>
      </c>
      <c r="T53" s="16" t="n">
        <v>0.37344147715449</v>
      </c>
      <c r="U53" s="16" t="n">
        <v>0.365692790994236</v>
      </c>
      <c r="V53" s="16" t="n">
        <v>0.17401241462172</v>
      </c>
      <c r="W53" s="16"/>
      <c r="X53" s="16" t="n">
        <v>0.346642303705032</v>
      </c>
      <c r="Y53" s="16" t="n">
        <v>0.11549059351734</v>
      </c>
      <c r="Z53" s="16" t="n">
        <v>0.446151276246256</v>
      </c>
      <c r="AA53" s="16" t="n">
        <v>0.513557833555272</v>
      </c>
      <c r="AB53" s="16" t="n">
        <v>0.108259598079317</v>
      </c>
      <c r="AC53" s="16" t="n">
        <v>0.336292371166059</v>
      </c>
      <c r="AD53" s="16" t="n">
        <v>0.53840376261664</v>
      </c>
      <c r="AE53" s="16"/>
      <c r="AF53" s="16" t="n">
        <v>0.0737907390693814</v>
      </c>
      <c r="AG53" s="16" t="n">
        <v>0.794634865173289</v>
      </c>
      <c r="AH53" s="16" t="n">
        <v>0.0933926606024073</v>
      </c>
      <c r="AI53" s="16" t="n">
        <v>0.0302977692173316</v>
      </c>
      <c r="AJ53" s="16" t="n">
        <v>0.423090468268069</v>
      </c>
      <c r="AK53" s="16" t="n">
        <v>0.0432850264529555</v>
      </c>
      <c r="AL53" s="16" t="n">
        <v>0.481503822244791</v>
      </c>
      <c r="AM53" s="16" t="n">
        <v>0.476403445471391</v>
      </c>
      <c r="AN53" s="16" t="n">
        <v>0.573619753468526</v>
      </c>
      <c r="AO53" s="16" t="n">
        <v>0.51019301971063</v>
      </c>
      <c r="AP53" s="16" t="n">
        <v>0.440158692930519</v>
      </c>
    </row>
    <row r="54">
      <c r="B54" t="s">
        <v>86</v>
      </c>
      <c r="C54" s="16" t="n">
        <v>0.289031033228136</v>
      </c>
      <c r="D54" s="16" t="n">
        <v>0.148729759602872</v>
      </c>
      <c r="E54" s="16" t="n">
        <v>0.090455743483514</v>
      </c>
      <c r="F54" s="16" t="n">
        <v>0.404505506310312</v>
      </c>
      <c r="G54" s="16"/>
      <c r="H54" s="16" t="n">
        <v>0.0708860896025675</v>
      </c>
      <c r="I54" s="16" t="n">
        <v>0.32341465063293</v>
      </c>
      <c r="J54" s="16"/>
      <c r="K54" s="16" t="n">
        <v>0.0600553178619984</v>
      </c>
      <c r="L54" s="16"/>
      <c r="M54" s="16" t="n">
        <v>0.314947136473445</v>
      </c>
      <c r="N54" s="16" t="n">
        <v>0.239769845425166</v>
      </c>
      <c r="O54" s="16" t="n">
        <v>0.130716753555586</v>
      </c>
      <c r="P54" s="16" t="n">
        <v>0.240734297146292</v>
      </c>
      <c r="Q54" s="16"/>
      <c r="R54" s="16" t="n">
        <v>0.0958510697674017</v>
      </c>
      <c r="S54" s="16" t="n">
        <v>0.156879003959369</v>
      </c>
      <c r="T54" s="16" t="n">
        <v>0.440568858730629</v>
      </c>
      <c r="U54" s="16" t="n">
        <v>0.402894047953705</v>
      </c>
      <c r="V54" s="16" t="n">
        <v>0.139911248968124</v>
      </c>
      <c r="W54" s="16"/>
      <c r="X54" s="16" t="n">
        <v>0.234673109991877</v>
      </c>
      <c r="Y54" s="16" t="n">
        <v>0.464256905341631</v>
      </c>
      <c r="Z54" s="16" t="n">
        <v>0.0751838166245033</v>
      </c>
      <c r="AA54" s="16" t="n">
        <v>0.286534803384496</v>
      </c>
      <c r="AB54" s="16" t="n">
        <v>0.51306481158775</v>
      </c>
      <c r="AC54" s="16" t="n">
        <v>0.123530887947278</v>
      </c>
      <c r="AD54" s="16" t="n">
        <v>0.0828970499488804</v>
      </c>
      <c r="AE54" s="16"/>
      <c r="AF54" s="16" t="n">
        <v>0.472745481425769</v>
      </c>
      <c r="AG54" s="16" t="n">
        <v>0.0240911133921108</v>
      </c>
      <c r="AH54" s="16" t="n">
        <v>0.669898368365643</v>
      </c>
      <c r="AI54" s="16" t="n">
        <v>0.498901651734465</v>
      </c>
      <c r="AJ54" s="16" t="n">
        <v>0.178666511208167</v>
      </c>
      <c r="AK54" s="16" t="n">
        <v>0.412061795544519</v>
      </c>
      <c r="AL54" s="16" t="n">
        <v>0.0637402153607604</v>
      </c>
      <c r="AM54" s="16" t="n">
        <v>0.397435467335717</v>
      </c>
      <c r="AN54" s="16" t="n">
        <v>0.0389936016271842</v>
      </c>
      <c r="AO54" s="16" t="n">
        <v>0.112153683796722</v>
      </c>
      <c r="AP54" s="16" t="n">
        <v>0.00155246288744781</v>
      </c>
    </row>
    <row r="55">
      <c r="B55" t="s">
        <v>87</v>
      </c>
      <c r="C55" s="16" t="n">
        <v>0.201281759123362</v>
      </c>
      <c r="D55" s="16" t="n">
        <v>0.0106684640785181</v>
      </c>
      <c r="E55" s="16" t="n">
        <v>0.271362285710123</v>
      </c>
      <c r="F55" s="16" t="n">
        <v>0.204725136828415</v>
      </c>
      <c r="G55" s="16"/>
      <c r="H55" s="16" t="n">
        <v>0.109828104785984</v>
      </c>
      <c r="I55" s="16" t="n">
        <v>0.195380293489481</v>
      </c>
      <c r="J55" s="16"/>
      <c r="K55" s="16" t="n">
        <v>0.023216530795629</v>
      </c>
      <c r="L55" s="16"/>
      <c r="M55" s="16" t="n">
        <v>0.22756395306406</v>
      </c>
      <c r="N55" s="16" t="n">
        <v>0.12079181050703</v>
      </c>
      <c r="O55" s="16" t="n">
        <v>0.150132545821846</v>
      </c>
      <c r="P55" s="16" t="n">
        <v>0.0682632703937599</v>
      </c>
      <c r="Q55" s="16"/>
      <c r="R55" s="16" t="n">
        <v>0</v>
      </c>
      <c r="S55" s="16" t="n">
        <v>0</v>
      </c>
      <c r="T55" s="16" t="n">
        <v>0.0216611717045513</v>
      </c>
      <c r="U55" s="16" t="n">
        <v>0.192788240815337</v>
      </c>
      <c r="V55" s="16" t="n">
        <v>0.611076666001014</v>
      </c>
      <c r="W55" s="16"/>
      <c r="X55" s="16" t="n">
        <v>0.172725679866801</v>
      </c>
      <c r="Y55" s="16" t="n">
        <v>0.393981078417049</v>
      </c>
      <c r="Z55" s="16" t="n">
        <v>0.47866490712924</v>
      </c>
      <c r="AA55" s="16" t="n">
        <v>0</v>
      </c>
      <c r="AB55" s="16" t="n">
        <v>0.276623564718981</v>
      </c>
      <c r="AC55" s="16" t="n">
        <v>0.06193972826678</v>
      </c>
      <c r="AD55" s="16" t="n">
        <v>0.0830282482023979</v>
      </c>
      <c r="AE55" s="16"/>
      <c r="AF55" s="16" t="n">
        <v>0</v>
      </c>
      <c r="AG55" s="16" t="n">
        <v>0.0360264934025242</v>
      </c>
      <c r="AH55" s="16" t="n">
        <v>0.0554326812495688</v>
      </c>
      <c r="AI55" s="16" t="n">
        <v>0.0781961970769393</v>
      </c>
      <c r="AJ55" s="16" t="n">
        <v>0.166170297465618</v>
      </c>
      <c r="AK55" s="16" t="n">
        <v>0.523139615292934</v>
      </c>
      <c r="AL55" s="16" t="n">
        <v>0.329364755379064</v>
      </c>
      <c r="AM55" s="16" t="n">
        <v>0</v>
      </c>
      <c r="AN55" s="16" t="n">
        <v>0.322781844312496</v>
      </c>
      <c r="AO55" s="16" t="n">
        <v>0</v>
      </c>
      <c r="AP55" s="16" t="n">
        <v>0.558288844182033</v>
      </c>
    </row>
    <row r="56">
      <c r="B56" t="s">
        <v>88</v>
      </c>
      <c r="C56" s="16" t="n">
        <v>0.00632552208908399</v>
      </c>
      <c r="D56" s="16" t="n">
        <v>0.000738846652350428</v>
      </c>
      <c r="E56" s="16" t="n">
        <v>0.000334299871967647</v>
      </c>
      <c r="F56" s="16" t="n">
        <v>0.0100586480433508</v>
      </c>
      <c r="G56" s="16"/>
      <c r="H56" s="16" t="n">
        <v>0.00575212468524347</v>
      </c>
      <c r="I56" s="16" t="n">
        <v>0.00751901007213559</v>
      </c>
      <c r="J56" s="16"/>
      <c r="K56" s="16" t="n">
        <v>0</v>
      </c>
      <c r="L56" s="16"/>
      <c r="M56" s="16" t="n">
        <v>0</v>
      </c>
      <c r="N56" s="16" t="n">
        <v>0.035277867408408</v>
      </c>
      <c r="O56" s="16" t="n">
        <v>0</v>
      </c>
      <c r="P56" s="16" t="n">
        <v>0.00983880385980372</v>
      </c>
      <c r="Q56" s="16"/>
      <c r="R56" s="16" t="n">
        <v>0</v>
      </c>
      <c r="S56" s="16" t="n">
        <v>0</v>
      </c>
      <c r="T56" s="16" t="n">
        <v>0</v>
      </c>
      <c r="U56" s="16" t="n">
        <v>0</v>
      </c>
      <c r="V56" s="16" t="n">
        <v>0.0247941344650941</v>
      </c>
      <c r="W56" s="16"/>
      <c r="X56" s="16" t="n">
        <v>0</v>
      </c>
      <c r="Y56" s="16" t="n">
        <v>0</v>
      </c>
      <c r="Z56" s="16" t="n">
        <v>0</v>
      </c>
      <c r="AA56" s="16" t="n">
        <v>0</v>
      </c>
      <c r="AB56" s="16" t="n">
        <v>0.0430812652019769</v>
      </c>
      <c r="AC56" s="16" t="n">
        <v>0</v>
      </c>
      <c r="AD56" s="16" t="n">
        <v>0</v>
      </c>
      <c r="AE56" s="16"/>
      <c r="AF56" s="16" t="n">
        <v>0</v>
      </c>
      <c r="AG56" s="16" t="n">
        <v>0</v>
      </c>
      <c r="AH56" s="16" t="n">
        <v>0</v>
      </c>
      <c r="AI56" s="16" t="n">
        <v>0</v>
      </c>
      <c r="AJ56" s="16" t="n">
        <v>0.0373618330443342</v>
      </c>
      <c r="AK56" s="16" t="n">
        <v>0</v>
      </c>
      <c r="AL56" s="16" t="n">
        <v>0</v>
      </c>
      <c r="AM56" s="16" t="n">
        <v>0</v>
      </c>
      <c r="AN56" s="16" t="n">
        <v>0</v>
      </c>
      <c r="AO56" s="16" t="n">
        <v>0</v>
      </c>
      <c r="AP56" s="16" t="n">
        <v>0</v>
      </c>
    </row>
    <row r="57">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row>
    <row r="58">
      <c r="B58" s="7" t="s">
        <v>99</v>
      </c>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row>
    <row r="59">
      <c r="B59" s="26" t="s">
        <v>70</v>
      </c>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row>
    <row r="60">
      <c r="B60" t="s">
        <v>91</v>
      </c>
      <c r="C60" s="16" t="n">
        <v>0.272952727008195</v>
      </c>
      <c r="D60" s="16" t="n">
        <v>0.229787770479325</v>
      </c>
      <c r="E60" s="16" t="n">
        <v>0.257352211097576</v>
      </c>
      <c r="F60" s="16" t="n">
        <v>0.292398972521702</v>
      </c>
      <c r="G60" s="16"/>
      <c r="H60" s="16" t="n">
        <v>0.0943439245030692</v>
      </c>
      <c r="I60" s="16" t="n">
        <v>0.315579920951113</v>
      </c>
      <c r="J60" s="16"/>
      <c r="K60" s="16" t="n">
        <v>0.302775189617003</v>
      </c>
      <c r="L60" s="16"/>
      <c r="M60" s="16" t="n">
        <v>0.236866974358237</v>
      </c>
      <c r="N60" s="16" t="n">
        <v>0.33218678053153</v>
      </c>
      <c r="O60" s="16" t="n">
        <v>0.520088121033666</v>
      </c>
      <c r="P60" s="16" t="n">
        <v>0.62127949223275</v>
      </c>
      <c r="Q60" s="16"/>
      <c r="R60" s="16" t="n">
        <v>0.619236588752972</v>
      </c>
      <c r="S60" s="16" t="n">
        <v>0.415715036088241</v>
      </c>
      <c r="T60" s="16" t="n">
        <v>0.227484504693185</v>
      </c>
      <c r="U60" s="16" t="n">
        <v>0.363603659075239</v>
      </c>
      <c r="V60" s="16" t="n">
        <v>0.180461123260278</v>
      </c>
      <c r="W60" s="16"/>
      <c r="X60" s="16" t="n">
        <v>0.149636275252063</v>
      </c>
      <c r="Y60" s="16" t="n">
        <v>0.483489044452542</v>
      </c>
      <c r="Z60" s="16" t="n">
        <v>0.0590438816086884</v>
      </c>
      <c r="AA60" s="16" t="n">
        <v>0.490650358467128</v>
      </c>
      <c r="AB60" s="16" t="n">
        <v>0.383746484694768</v>
      </c>
      <c r="AC60" s="16" t="n">
        <v>0.352534786306495</v>
      </c>
      <c r="AD60" s="16" t="n">
        <v>0.24320579167319</v>
      </c>
      <c r="AE60" s="16"/>
      <c r="AF60" s="16" t="n">
        <v>0.180673530476928</v>
      </c>
      <c r="AG60" s="16" t="n">
        <v>0.193101774945033</v>
      </c>
      <c r="AH60" s="16" t="n">
        <v>0.24907890393513</v>
      </c>
      <c r="AI60" s="16" t="n">
        <v>0.295670303404746</v>
      </c>
      <c r="AJ60" s="16" t="n">
        <v>0.528052384338261</v>
      </c>
      <c r="AK60" s="16" t="n">
        <v>0.094225420823653</v>
      </c>
      <c r="AL60" s="16" t="n">
        <v>0.171904145454195</v>
      </c>
      <c r="AM60" s="16" t="n">
        <v>0.320011856300072</v>
      </c>
      <c r="AN60" s="16" t="n">
        <v>0.304752855301304</v>
      </c>
      <c r="AO60" s="16" t="n">
        <v>0.2676587275157</v>
      </c>
      <c r="AP60" s="16" t="n">
        <v>0.930765633399363</v>
      </c>
    </row>
    <row r="61">
      <c r="B61" t="s">
        <v>92</v>
      </c>
      <c r="C61" s="16" t="n">
        <v>0.236069266835844</v>
      </c>
      <c r="D61" s="16" t="n">
        <v>0.321533938757822</v>
      </c>
      <c r="E61" s="16" t="n">
        <v>0.354027334039895</v>
      </c>
      <c r="F61" s="16" t="n">
        <v>0.152113697522161</v>
      </c>
      <c r="G61" s="16"/>
      <c r="H61" s="16" t="n">
        <v>0.236229351588654</v>
      </c>
      <c r="I61" s="16" t="n">
        <v>0.180118243697231</v>
      </c>
      <c r="J61" s="16"/>
      <c r="K61" s="16" t="n">
        <v>0.165190205947543</v>
      </c>
      <c r="L61" s="16"/>
      <c r="M61" s="16" t="n">
        <v>0.169801514326776</v>
      </c>
      <c r="N61" s="16" t="n">
        <v>0.400446641659059</v>
      </c>
      <c r="O61" s="16" t="n">
        <v>0.576033514119477</v>
      </c>
      <c r="P61" s="16" t="n">
        <v>0.610016301398536</v>
      </c>
      <c r="Q61" s="16"/>
      <c r="R61" s="16" t="n">
        <v>0.385727863700944</v>
      </c>
      <c r="S61" s="16" t="n">
        <v>0.158077959214837</v>
      </c>
      <c r="T61" s="16" t="n">
        <v>0.305101309654178</v>
      </c>
      <c r="U61" s="16" t="n">
        <v>0.44800048566547</v>
      </c>
      <c r="V61" s="16" t="n">
        <v>0.0923405311336409</v>
      </c>
      <c r="W61" s="16"/>
      <c r="X61" s="16" t="n">
        <v>0.157272874183314</v>
      </c>
      <c r="Y61" s="16" t="n">
        <v>0.250281446206593</v>
      </c>
      <c r="Z61" s="16" t="n">
        <v>0.276962547491366</v>
      </c>
      <c r="AA61" s="16" t="n">
        <v>0.1777218444627</v>
      </c>
      <c r="AB61" s="16" t="n">
        <v>0.388623515035374</v>
      </c>
      <c r="AC61" s="16" t="n">
        <v>0.308976816445503</v>
      </c>
      <c r="AD61" s="16" t="n">
        <v>0.888533459019902</v>
      </c>
      <c r="AE61" s="16"/>
      <c r="AF61" s="16" t="n">
        <v>0.147858954928526</v>
      </c>
      <c r="AG61" s="16" t="n">
        <v>0.446106811965576</v>
      </c>
      <c r="AH61" s="16" t="n">
        <v>0.18887230668839</v>
      </c>
      <c r="AI61" s="16" t="n">
        <v>0.20704727881693</v>
      </c>
      <c r="AJ61" s="16" t="n">
        <v>0.117936102041584</v>
      </c>
      <c r="AK61" s="16" t="n">
        <v>0.186683597538945</v>
      </c>
      <c r="AL61" s="16" t="n">
        <v>0.0603042275386429</v>
      </c>
      <c r="AM61" s="16" t="n">
        <v>0.597537775840015</v>
      </c>
      <c r="AN61" s="16" t="n">
        <v>0.262904821346827</v>
      </c>
      <c r="AO61" s="16" t="n">
        <v>0.423076562999115</v>
      </c>
      <c r="AP61" s="16" t="n">
        <v>0.502171660888524</v>
      </c>
    </row>
    <row r="62">
      <c r="B62" t="s">
        <v>93</v>
      </c>
      <c r="C62" s="16" t="n">
        <v>0.17779248364468</v>
      </c>
      <c r="D62" s="16" t="n">
        <v>0.252290925617069</v>
      </c>
      <c r="E62" s="16" t="n">
        <v>0.349630986435755</v>
      </c>
      <c r="F62" s="16" t="n">
        <v>0.0685812016618107</v>
      </c>
      <c r="G62" s="16"/>
      <c r="H62" s="16" t="n">
        <v>0.171933661969639</v>
      </c>
      <c r="I62" s="16" t="n">
        <v>0.133676340824566</v>
      </c>
      <c r="J62" s="16"/>
      <c r="K62" s="16" t="n">
        <v>0.267871296540187</v>
      </c>
      <c r="L62" s="16"/>
      <c r="M62" s="16" t="n">
        <v>0.144994882393176</v>
      </c>
      <c r="N62" s="16" t="n">
        <v>0.227004766300356</v>
      </c>
      <c r="O62" s="16" t="n">
        <v>0.39227554967178</v>
      </c>
      <c r="P62" s="16" t="n">
        <v>0.607978138598692</v>
      </c>
      <c r="Q62" s="16"/>
      <c r="R62" s="16" t="n">
        <v>0.0561634982321946</v>
      </c>
      <c r="S62" s="16" t="n">
        <v>0.179611880993724</v>
      </c>
      <c r="T62" s="16" t="n">
        <v>0.229874571820504</v>
      </c>
      <c r="U62" s="16" t="n">
        <v>0.421945688473662</v>
      </c>
      <c r="V62" s="16" t="n">
        <v>0.0299809644525201</v>
      </c>
      <c r="W62" s="16"/>
      <c r="X62" s="16" t="n">
        <v>0.152355836980088</v>
      </c>
      <c r="Y62" s="16" t="n">
        <v>0.237570607920055</v>
      </c>
      <c r="Z62" s="16" t="n">
        <v>0.0833829708935468</v>
      </c>
      <c r="AA62" s="16" t="n">
        <v>0.310076460805442</v>
      </c>
      <c r="AB62" s="16" t="n">
        <v>0.114056363209599</v>
      </c>
      <c r="AC62" s="16" t="n">
        <v>0.228785502739751</v>
      </c>
      <c r="AD62" s="16" t="n">
        <v>0.257157727040827</v>
      </c>
      <c r="AE62" s="16"/>
      <c r="AF62" s="16" t="n">
        <v>0.0137656443884064</v>
      </c>
      <c r="AG62" s="16" t="n">
        <v>0.138427652788984</v>
      </c>
      <c r="AH62" s="16" t="n">
        <v>0.0816347060165449</v>
      </c>
      <c r="AI62" s="16" t="n">
        <v>0.0611127447064598</v>
      </c>
      <c r="AJ62" s="16" t="n">
        <v>0.170352762797563</v>
      </c>
      <c r="AK62" s="16" t="n">
        <v>0.0983735471986146</v>
      </c>
      <c r="AL62" s="16" t="n">
        <v>0.156349559843236</v>
      </c>
      <c r="AM62" s="16" t="n">
        <v>0.559278099290893</v>
      </c>
      <c r="AN62" s="16" t="n">
        <v>0.428354856260913</v>
      </c>
      <c r="AO62" s="16" t="n">
        <v>0.160568134142937</v>
      </c>
      <c r="AP62" s="16" t="n">
        <v>0.499394277496053</v>
      </c>
    </row>
    <row r="63">
      <c r="B63" t="s">
        <v>94</v>
      </c>
      <c r="C63" s="16" t="n">
        <v>0.11394934672725</v>
      </c>
      <c r="D63" s="16" t="n">
        <v>0.125323681995946</v>
      </c>
      <c r="E63" s="16" t="n">
        <v>0.0692961059381204</v>
      </c>
      <c r="F63" s="16" t="n">
        <v>0.134281343469859</v>
      </c>
      <c r="G63" s="16"/>
      <c r="H63" s="16" t="n">
        <v>0.0465980283819467</v>
      </c>
      <c r="I63" s="16" t="n">
        <v>0.116754972948781</v>
      </c>
      <c r="J63" s="16"/>
      <c r="K63" s="16" t="n">
        <v>0.0283966352869329</v>
      </c>
      <c r="L63" s="16"/>
      <c r="M63" s="16" t="n">
        <v>0.108213800024308</v>
      </c>
      <c r="N63" s="16" t="n">
        <v>0.0893229542251705</v>
      </c>
      <c r="O63" s="16" t="n">
        <v>0.235695891144274</v>
      </c>
      <c r="P63" s="16" t="n">
        <v>0.272506935020312</v>
      </c>
      <c r="Q63" s="16"/>
      <c r="R63" s="16" t="n">
        <v>0</v>
      </c>
      <c r="S63" s="16" t="n">
        <v>0.0159984188869806</v>
      </c>
      <c r="T63" s="16" t="n">
        <v>0.157464518168273</v>
      </c>
      <c r="U63" s="16" t="n">
        <v>0.269453538651936</v>
      </c>
      <c r="V63" s="16" t="n">
        <v>0.055576980896186</v>
      </c>
      <c r="W63" s="16"/>
      <c r="X63" s="16" t="n">
        <v>0.0743773970011154</v>
      </c>
      <c r="Y63" s="16" t="n">
        <v>0.199334685934418</v>
      </c>
      <c r="Z63" s="16" t="n">
        <v>0.00544659762319548</v>
      </c>
      <c r="AA63" s="16" t="n">
        <v>0.141243647442136</v>
      </c>
      <c r="AB63" s="16" t="n">
        <v>0.214784188615999</v>
      </c>
      <c r="AC63" s="16" t="n">
        <v>0.114165741511014</v>
      </c>
      <c r="AD63" s="16" t="n">
        <v>0.127755462778567</v>
      </c>
      <c r="AE63" s="16"/>
      <c r="AF63" s="16" t="n">
        <v>0.0863951389660452</v>
      </c>
      <c r="AG63" s="16" t="n">
        <v>0.0648670099044537</v>
      </c>
      <c r="AH63" s="16" t="n">
        <v>0.281186011412639</v>
      </c>
      <c r="AI63" s="16" t="n">
        <v>0.116094532766712</v>
      </c>
      <c r="AJ63" s="16" t="n">
        <v>0.144707506156569</v>
      </c>
      <c r="AK63" s="16" t="n">
        <v>0.0825065769890005</v>
      </c>
      <c r="AL63" s="16" t="n">
        <v>0.169091856448075</v>
      </c>
      <c r="AM63" s="16" t="n">
        <v>0.0381870973233762</v>
      </c>
      <c r="AN63" s="16" t="n">
        <v>0.0527928792538553</v>
      </c>
      <c r="AO63" s="16" t="n">
        <v>0</v>
      </c>
      <c r="AP63" s="16" t="n">
        <v>0.499394277496053</v>
      </c>
    </row>
    <row r="64">
      <c r="B64" t="s">
        <v>95</v>
      </c>
      <c r="C64" s="16" t="n">
        <v>0.10516231685621</v>
      </c>
      <c r="D64" s="16" t="n">
        <v>0.128060636443624</v>
      </c>
      <c r="E64" s="16" t="n">
        <v>0.0971177769953835</v>
      </c>
      <c r="F64" s="16" t="n">
        <v>0.103366087473382</v>
      </c>
      <c r="G64" s="16"/>
      <c r="H64" s="16" t="n">
        <v>0.184796053610828</v>
      </c>
      <c r="I64" s="16" t="n">
        <v>0.111669994493505</v>
      </c>
      <c r="J64" s="16"/>
      <c r="K64" s="16" t="n">
        <v>0.0552374843747306</v>
      </c>
      <c r="L64" s="16"/>
      <c r="M64" s="16" t="n">
        <v>0.0595498850299486</v>
      </c>
      <c r="N64" s="16" t="n">
        <v>0.210931607886953</v>
      </c>
      <c r="O64" s="16" t="n">
        <v>0.345589071218485</v>
      </c>
      <c r="P64" s="16" t="n">
        <v>0.438260054370078</v>
      </c>
      <c r="Q64" s="16"/>
      <c r="R64" s="16" t="n">
        <v>0.0561634982321946</v>
      </c>
      <c r="S64" s="16" t="n">
        <v>0.00843651341669746</v>
      </c>
      <c r="T64" s="16" t="n">
        <v>0.0922236311851169</v>
      </c>
      <c r="U64" s="16" t="n">
        <v>0.291543796557418</v>
      </c>
      <c r="V64" s="16" t="n">
        <v>0.0794881685355069</v>
      </c>
      <c r="W64" s="16"/>
      <c r="X64" s="16" t="n">
        <v>0.0496724098612189</v>
      </c>
      <c r="Y64" s="16" t="n">
        <v>0.140846683947066</v>
      </c>
      <c r="Z64" s="16" t="n">
        <v>0.0801407612360475</v>
      </c>
      <c r="AA64" s="16" t="n">
        <v>0.0768610788383696</v>
      </c>
      <c r="AB64" s="16" t="n">
        <v>0.20858023116945</v>
      </c>
      <c r="AC64" s="16" t="n">
        <v>0.279104672550648</v>
      </c>
      <c r="AD64" s="16" t="n">
        <v>0.300066934311258</v>
      </c>
      <c r="AE64" s="16"/>
      <c r="AF64" s="16" t="n">
        <v>0.0307652526976947</v>
      </c>
      <c r="AG64" s="16" t="n">
        <v>0.290221119990846</v>
      </c>
      <c r="AH64" s="16" t="n">
        <v>0.0858707721666946</v>
      </c>
      <c r="AI64" s="16" t="n">
        <v>0.0711601231123944</v>
      </c>
      <c r="AJ64" s="16" t="n">
        <v>0.205956963162845</v>
      </c>
      <c r="AK64" s="16" t="n">
        <v>0.0867313934706328</v>
      </c>
      <c r="AL64" s="16" t="n">
        <v>0.0330826024008545</v>
      </c>
      <c r="AM64" s="16" t="n">
        <v>0.176996096320117</v>
      </c>
      <c r="AN64" s="16" t="n">
        <v>0.0384326877330701</v>
      </c>
      <c r="AO64" s="16" t="n">
        <v>0.0221267240708336</v>
      </c>
      <c r="AP64" s="16" t="n">
        <v>0.500782969192289</v>
      </c>
    </row>
    <row r="65">
      <c r="B65" t="s">
        <v>96</v>
      </c>
      <c r="C65" s="16" t="n">
        <v>0.0979753310800575</v>
      </c>
      <c r="D65" s="16" t="n">
        <v>0.103873281636741</v>
      </c>
      <c r="E65" s="16" t="n">
        <v>0.156924114547273</v>
      </c>
      <c r="F65" s="16" t="n">
        <v>0.0656580716385732</v>
      </c>
      <c r="G65" s="16"/>
      <c r="H65" s="16" t="n">
        <v>0.177585006817914</v>
      </c>
      <c r="I65" s="16" t="n">
        <v>0.0915554746671303</v>
      </c>
      <c r="J65" s="16"/>
      <c r="K65" s="16" t="n">
        <v>0.0469162125174243</v>
      </c>
      <c r="L65" s="16"/>
      <c r="M65" s="16" t="n">
        <v>0.070541682901195</v>
      </c>
      <c r="N65" s="16" t="n">
        <v>0.154360467732247</v>
      </c>
      <c r="O65" s="16" t="n">
        <v>0.240830683643665</v>
      </c>
      <c r="P65" s="16" t="n">
        <v>0.41014643162571</v>
      </c>
      <c r="Q65" s="16"/>
      <c r="R65" s="16" t="n">
        <v>0.0511990457782787</v>
      </c>
      <c r="S65" s="16" t="n">
        <v>0.0142833769654315</v>
      </c>
      <c r="T65" s="16" t="n">
        <v>0.116377109795486</v>
      </c>
      <c r="U65" s="16" t="n">
        <v>0.200416311904486</v>
      </c>
      <c r="V65" s="16" t="n">
        <v>0.0746312992277341</v>
      </c>
      <c r="W65" s="16"/>
      <c r="X65" s="16" t="n">
        <v>0.0177426492653198</v>
      </c>
      <c r="Y65" s="16" t="n">
        <v>0.113187086702988</v>
      </c>
      <c r="Z65" s="16" t="n">
        <v>0.0820404181594513</v>
      </c>
      <c r="AA65" s="16" t="n">
        <v>0.135368588788831</v>
      </c>
      <c r="AB65" s="16" t="n">
        <v>0.225436512562562</v>
      </c>
      <c r="AC65" s="16" t="n">
        <v>0.126303631823778</v>
      </c>
      <c r="AD65" s="16" t="n">
        <v>0.476026690061109</v>
      </c>
      <c r="AE65" s="16"/>
      <c r="AF65" s="16" t="n">
        <v>0.0137656443884064</v>
      </c>
      <c r="AG65" s="16" t="n">
        <v>0.15070591672435</v>
      </c>
      <c r="AH65" s="16" t="n">
        <v>0.0748932295754172</v>
      </c>
      <c r="AI65" s="16" t="n">
        <v>0.0574663717516343</v>
      </c>
      <c r="AJ65" s="16" t="n">
        <v>0.245998038037033</v>
      </c>
      <c r="AK65" s="16" t="n">
        <v>0.0172681496712347</v>
      </c>
      <c r="AL65" s="16" t="n">
        <v>0.0215187136989175</v>
      </c>
      <c r="AM65" s="16" t="n">
        <v>0.0721481400320811</v>
      </c>
      <c r="AN65" s="16" t="n">
        <v>0.0629881462626802</v>
      </c>
      <c r="AO65" s="16" t="n">
        <v>0.146429801965667</v>
      </c>
      <c r="AP65" s="16" t="n">
        <v>0.555154337346661</v>
      </c>
    </row>
    <row r="66">
      <c r="B66" t="s">
        <v>97</v>
      </c>
      <c r="C66" s="16" t="n">
        <v>0.0454535098895636</v>
      </c>
      <c r="D66" s="16" t="n">
        <v>0.122705578747247</v>
      </c>
      <c r="E66" s="16" t="n">
        <v>0.0235384192955966</v>
      </c>
      <c r="F66" s="16" t="n">
        <v>0.0366660887157056</v>
      </c>
      <c r="G66" s="16"/>
      <c r="H66" s="16" t="n">
        <v>0.0670200803901849</v>
      </c>
      <c r="I66" s="16" t="n">
        <v>0.055075279326761</v>
      </c>
      <c r="J66" s="16"/>
      <c r="K66" s="16" t="n">
        <v>0.0588947351982088</v>
      </c>
      <c r="L66" s="16"/>
      <c r="M66" s="16" t="n">
        <v>0.0382644540594145</v>
      </c>
      <c r="N66" s="16" t="n">
        <v>0.0454314820546194</v>
      </c>
      <c r="O66" s="16" t="n">
        <v>0.112697958274212</v>
      </c>
      <c r="P66" s="16" t="n">
        <v>0.200306632998235</v>
      </c>
      <c r="Q66" s="16"/>
      <c r="R66" s="16" t="n">
        <v>0</v>
      </c>
      <c r="S66" s="16" t="n">
        <v>0.0045190931227359</v>
      </c>
      <c r="T66" s="16" t="n">
        <v>0.0659827766477206</v>
      </c>
      <c r="U66" s="16" t="n">
        <v>0.0469446711577041</v>
      </c>
      <c r="V66" s="16" t="n">
        <v>0.0474250166280369</v>
      </c>
      <c r="W66" s="16"/>
      <c r="X66" s="16" t="n">
        <v>0.0426173235319911</v>
      </c>
      <c r="Y66" s="16" t="n">
        <v>0.0979695956695539</v>
      </c>
      <c r="Z66" s="16" t="n">
        <v>0.0437135013454798</v>
      </c>
      <c r="AA66" s="16" t="n">
        <v>0.00248496414141888</v>
      </c>
      <c r="AB66" s="16" t="n">
        <v>0.0308101038590656</v>
      </c>
      <c r="AC66" s="16" t="n">
        <v>0.017122782302993</v>
      </c>
      <c r="AD66" s="16" t="n">
        <v>0.142069855582743</v>
      </c>
      <c r="AE66" s="16"/>
      <c r="AF66" s="16" t="n">
        <v>0.00917709625893758</v>
      </c>
      <c r="AG66" s="16" t="n">
        <v>0.0960294202453228</v>
      </c>
      <c r="AH66" s="16" t="n">
        <v>0.218144990034651</v>
      </c>
      <c r="AI66" s="16" t="n">
        <v>0.0371030212100754</v>
      </c>
      <c r="AJ66" s="16" t="n">
        <v>0.0228520617049915</v>
      </c>
      <c r="AK66" s="16" t="n">
        <v>0.0798240242451794</v>
      </c>
      <c r="AL66" s="16" t="n">
        <v>0.0051840682003437</v>
      </c>
      <c r="AM66" s="16" t="n">
        <v>0</v>
      </c>
      <c r="AN66" s="16" t="n">
        <v>0.0279837693768616</v>
      </c>
      <c r="AO66" s="16" t="n">
        <v>0</v>
      </c>
      <c r="AP66" s="16" t="n">
        <v>0</v>
      </c>
    </row>
    <row r="67">
      <c r="B67" t="s">
        <v>88</v>
      </c>
      <c r="C67" s="16" t="n">
        <v>0.0390246358601131</v>
      </c>
      <c r="D67" s="16" t="n">
        <v>0.134501202119336</v>
      </c>
      <c r="E67" s="16" t="n">
        <v>0.0656541026411819</v>
      </c>
      <c r="F67" s="16" t="n">
        <v>0.000123667241333971</v>
      </c>
      <c r="G67" s="16"/>
      <c r="H67" s="16" t="n">
        <v>0.00230635081160659</v>
      </c>
      <c r="I67" s="16" t="n">
        <v>0.0348246125122553</v>
      </c>
      <c r="J67" s="16"/>
      <c r="K67" s="16" t="n">
        <v>0</v>
      </c>
      <c r="L67" s="16"/>
      <c r="M67" s="16" t="n">
        <v>0.0424721328444146</v>
      </c>
      <c r="N67" s="16" t="n">
        <v>0.0346320347508975</v>
      </c>
      <c r="O67" s="16" t="n">
        <v>0.00719078581036654</v>
      </c>
      <c r="P67" s="16" t="n">
        <v>0.0259701439492139</v>
      </c>
      <c r="Q67" s="16"/>
      <c r="R67" s="16" t="n">
        <v>0</v>
      </c>
      <c r="S67" s="16" t="n">
        <v>0.0895418967100806</v>
      </c>
      <c r="T67" s="16" t="n">
        <v>0</v>
      </c>
      <c r="U67" s="16" t="n">
        <v>0.0122368414446943</v>
      </c>
      <c r="V67" s="16" t="n">
        <v>0.065506182788165</v>
      </c>
      <c r="W67" s="16"/>
      <c r="X67" s="16" t="n">
        <v>0</v>
      </c>
      <c r="Y67" s="16" t="n">
        <v>0.0823841105166493</v>
      </c>
      <c r="Z67" s="16" t="n">
        <v>0</v>
      </c>
      <c r="AA67" s="16" t="n">
        <v>0.0142544994822824</v>
      </c>
      <c r="AB67" s="16" t="n">
        <v>0</v>
      </c>
      <c r="AC67" s="16" t="n">
        <v>0.0411172120118367</v>
      </c>
      <c r="AD67" s="16" t="n">
        <v>0.0131592792887813</v>
      </c>
      <c r="AE67" s="16"/>
      <c r="AF67" s="16" t="n">
        <v>0</v>
      </c>
      <c r="AG67" s="16" t="n">
        <v>0</v>
      </c>
      <c r="AH67" s="16" t="n">
        <v>0</v>
      </c>
      <c r="AI67" s="16" t="n">
        <v>0.124499477774387</v>
      </c>
      <c r="AJ67" s="16" t="n">
        <v>0.000541661041032443</v>
      </c>
      <c r="AK67" s="16" t="n">
        <v>0.00259029139901805</v>
      </c>
      <c r="AL67" s="16" t="n">
        <v>0</v>
      </c>
      <c r="AM67" s="16" t="n">
        <v>0</v>
      </c>
      <c r="AN67" s="16" t="n">
        <v>0</v>
      </c>
      <c r="AO67" s="16" t="n">
        <v>0</v>
      </c>
      <c r="AP67" s="16" t="n">
        <v>0</v>
      </c>
    </row>
    <row r="68">
      <c r="B68" t="s">
        <v>98</v>
      </c>
      <c r="C68" s="16" t="n">
        <v>0.331057053750063</v>
      </c>
      <c r="D68" s="16" t="n">
        <v>0.0484055849198811</v>
      </c>
      <c r="E68" s="16" t="n">
        <v>0.155493543135078</v>
      </c>
      <c r="F68" s="16" t="n">
        <v>0.496715787520225</v>
      </c>
      <c r="G68" s="16"/>
      <c r="H68" s="16" t="n">
        <v>0.553492922832634</v>
      </c>
      <c r="I68" s="16" t="n">
        <v>0.387630331716312</v>
      </c>
      <c r="J68" s="16"/>
      <c r="K68" s="16" t="n">
        <v>0.310991523239411</v>
      </c>
      <c r="L68" s="16"/>
      <c r="M68" s="16" t="n">
        <v>0.390368844679063</v>
      </c>
      <c r="N68" s="16" t="n">
        <v>0.172207361971597</v>
      </c>
      <c r="O68" s="16" t="n">
        <v>0.0560714629014423</v>
      </c>
      <c r="P68" s="16" t="n">
        <v>0.027779237293732</v>
      </c>
      <c r="Q68" s="16"/>
      <c r="R68" s="16" t="n">
        <v>0</v>
      </c>
      <c r="S68" s="16" t="n">
        <v>0.316688345584278</v>
      </c>
      <c r="T68" s="16" t="n">
        <v>0.194505335457216</v>
      </c>
      <c r="U68" s="16" t="n">
        <v>0.1112081859852</v>
      </c>
      <c r="V68" s="16" t="n">
        <v>0.604507561201938</v>
      </c>
      <c r="W68" s="16"/>
      <c r="X68" s="16" t="n">
        <v>0.481013197905328</v>
      </c>
      <c r="Y68" s="16" t="n">
        <v>0.186878536227254</v>
      </c>
      <c r="Z68" s="16" t="n">
        <v>0.579263996641563</v>
      </c>
      <c r="AA68" s="16" t="n">
        <v>0.0137309892827688</v>
      </c>
      <c r="AB68" s="16" t="n">
        <v>0.166555463095982</v>
      </c>
      <c r="AC68" s="16" t="n">
        <v>0.457345963323736</v>
      </c>
      <c r="AD68" s="16" t="n">
        <v>0.0188492805325417</v>
      </c>
      <c r="AE68" s="16"/>
      <c r="AF68" s="16" t="n">
        <v>0.7231086021446</v>
      </c>
      <c r="AG68" s="16" t="n">
        <v>0.463002375200779</v>
      </c>
      <c r="AH68" s="16" t="n">
        <v>0.213639877745785</v>
      </c>
      <c r="AI68" s="16" t="n">
        <v>0.277795065121266</v>
      </c>
      <c r="AJ68" s="16" t="n">
        <v>0.173394469633464</v>
      </c>
      <c r="AK68" s="16" t="n">
        <v>0.630154097036118</v>
      </c>
      <c r="AL68" s="16" t="n">
        <v>0.49538571266222</v>
      </c>
      <c r="AM68" s="16" t="n">
        <v>0.00531603557636656</v>
      </c>
      <c r="AN68" s="16" t="n">
        <v>0.158573558341836</v>
      </c>
      <c r="AO68" s="16" t="n">
        <v>0.211936972387207</v>
      </c>
      <c r="AP68" s="16" t="n">
        <v>0.0120856150537942</v>
      </c>
    </row>
    <row r="69">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row>
    <row r="70">
      <c r="B70" s="7" t="s">
        <v>121</v>
      </c>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row>
    <row r="71">
      <c r="B71" s="26" t="s">
        <v>70</v>
      </c>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row>
    <row r="72">
      <c r="B72" t="s">
        <v>112</v>
      </c>
      <c r="C72" s="16" t="n">
        <v>0.458705314683807</v>
      </c>
      <c r="D72" s="16" t="n">
        <v>0.384520943476272</v>
      </c>
      <c r="E72" s="16" t="n">
        <v>0.457013151288077</v>
      </c>
      <c r="F72" s="16" t="n">
        <v>0.479013144615574</v>
      </c>
      <c r="G72" s="16"/>
      <c r="H72" s="16" t="n">
        <v>0.0869547088825698</v>
      </c>
      <c r="I72" s="16" t="n">
        <v>0.507316290347373</v>
      </c>
      <c r="J72" s="16"/>
      <c r="K72" s="16" t="n">
        <v>0.547301703081614</v>
      </c>
      <c r="L72" s="16"/>
      <c r="M72" s="16" t="n">
        <v>0.462993347493983</v>
      </c>
      <c r="N72" s="16" t="n">
        <v>0.466033444306165</v>
      </c>
      <c r="O72" s="16" t="n">
        <v>0.380885518174248</v>
      </c>
      <c r="P72" s="16" t="n">
        <v>0.437463337432408</v>
      </c>
      <c r="Q72" s="16"/>
      <c r="R72" s="16" t="n">
        <v>0.0110970461663003</v>
      </c>
      <c r="S72" s="16" t="n">
        <v>0.561983018689223</v>
      </c>
      <c r="T72" s="16" t="n">
        <v>0.608794737993671</v>
      </c>
      <c r="U72" s="16" t="n">
        <v>0.21449631114798</v>
      </c>
      <c r="V72" s="16" t="n">
        <v>0.431842887866228</v>
      </c>
      <c r="W72" s="16"/>
      <c r="X72" s="16" t="n">
        <v>0.37520044553301</v>
      </c>
      <c r="Y72" s="16" t="n">
        <v>0.423577387501621</v>
      </c>
      <c r="Z72" s="16" t="n">
        <v>0.904951011737422</v>
      </c>
      <c r="AA72" s="16" t="n">
        <v>0.542540639046242</v>
      </c>
      <c r="AB72" s="16" t="n">
        <v>0.536616608759484</v>
      </c>
      <c r="AC72" s="16" t="n">
        <v>0.301519083193287</v>
      </c>
      <c r="AD72" s="16" t="n">
        <v>0.668410497808026</v>
      </c>
      <c r="AE72" s="16"/>
      <c r="AF72" s="16" t="n">
        <v>0.924900789526273</v>
      </c>
      <c r="AG72" s="16" t="n">
        <v>0.829870990531229</v>
      </c>
      <c r="AH72" s="16" t="n">
        <v>0.848884305479869</v>
      </c>
      <c r="AI72" s="16" t="n">
        <v>0.315856803946268</v>
      </c>
      <c r="AJ72" s="16" t="n">
        <v>0.636357941543346</v>
      </c>
      <c r="AK72" s="16" t="n">
        <v>0.525286575033608</v>
      </c>
      <c r="AL72" s="16" t="n">
        <v>0.277269231700879</v>
      </c>
      <c r="AM72" s="16" t="n">
        <v>0.0216493652851668</v>
      </c>
      <c r="AN72" s="16" t="n">
        <v>0.427815343313689</v>
      </c>
      <c r="AO72" s="16" t="n">
        <v>0.437735607725004</v>
      </c>
      <c r="AP72" s="16" t="n">
        <v>0.0120856150537942</v>
      </c>
    </row>
    <row r="73">
      <c r="B73" t="s">
        <v>113</v>
      </c>
      <c r="C73" s="16" t="n">
        <v>0.265458780296961</v>
      </c>
      <c r="D73" s="16" t="n">
        <v>0.175227157614787</v>
      </c>
      <c r="E73" s="16" t="n">
        <v>0.267037518589348</v>
      </c>
      <c r="F73" s="16" t="n">
        <v>0.288260927067972</v>
      </c>
      <c r="G73" s="16"/>
      <c r="H73" s="16" t="n">
        <v>0.786218023792199</v>
      </c>
      <c r="I73" s="16" t="n">
        <v>0.268710333313525</v>
      </c>
      <c r="J73" s="16"/>
      <c r="K73" s="16" t="n">
        <v>0.194164847036843</v>
      </c>
      <c r="L73" s="16"/>
      <c r="M73" s="16" t="n">
        <v>0.262315106020439</v>
      </c>
      <c r="N73" s="16" t="n">
        <v>0.271035603364899</v>
      </c>
      <c r="O73" s="16" t="n">
        <v>0.28252057916338</v>
      </c>
      <c r="P73" s="16" t="n">
        <v>0.310684016214967</v>
      </c>
      <c r="Q73" s="16"/>
      <c r="R73" s="16" t="n">
        <v>0.577004838216932</v>
      </c>
      <c r="S73" s="16" t="n">
        <v>0.288919162263638</v>
      </c>
      <c r="T73" s="16" t="n">
        <v>0.129801715658618</v>
      </c>
      <c r="U73" s="16" t="n">
        <v>0.469107060806482</v>
      </c>
      <c r="V73" s="16" t="n">
        <v>0.262019082091691</v>
      </c>
      <c r="W73" s="16"/>
      <c r="X73" s="16" t="n">
        <v>0.287323195571173</v>
      </c>
      <c r="Y73" s="16" t="n">
        <v>0.357803200990062</v>
      </c>
      <c r="Z73" s="16" t="n">
        <v>0.0152464389346309</v>
      </c>
      <c r="AA73" s="16" t="n">
        <v>0.283862144474441</v>
      </c>
      <c r="AB73" s="16" t="n">
        <v>0.342560260798485</v>
      </c>
      <c r="AC73" s="16" t="n">
        <v>0.227034592463549</v>
      </c>
      <c r="AD73" s="16" t="n">
        <v>0.13176484825985</v>
      </c>
      <c r="AE73" s="16"/>
      <c r="AF73" s="16" t="n">
        <v>0.0728049364089923</v>
      </c>
      <c r="AG73" s="16" t="n">
        <v>0.0130642690988954</v>
      </c>
      <c r="AH73" s="16" t="n">
        <v>0.0791498565213875</v>
      </c>
      <c r="AI73" s="16" t="n">
        <v>0.406626762824849</v>
      </c>
      <c r="AJ73" s="16" t="n">
        <v>0.221747005459422</v>
      </c>
      <c r="AK73" s="16" t="n">
        <v>0.266721922053024</v>
      </c>
      <c r="AL73" s="16" t="n">
        <v>0.365444083293182</v>
      </c>
      <c r="AM73" s="16" t="n">
        <v>0.551593987440897</v>
      </c>
      <c r="AN73" s="16" t="n">
        <v>0.405373628875804</v>
      </c>
      <c r="AO73" s="16" t="n">
        <v>0.0254770820245231</v>
      </c>
      <c r="AP73" s="16" t="n">
        <v>0.56862864409669</v>
      </c>
    </row>
    <row r="74">
      <c r="B74" t="s">
        <v>114</v>
      </c>
      <c r="C74" s="16" t="n">
        <v>0.106548297794686</v>
      </c>
      <c r="D74" s="16" t="n">
        <v>0.114646386965126</v>
      </c>
      <c r="E74" s="16" t="n">
        <v>0.161927384675167</v>
      </c>
      <c r="F74" s="16" t="n">
        <v>0.0755184358425185</v>
      </c>
      <c r="G74" s="16"/>
      <c r="H74" s="16" t="n">
        <v>0.0949078041098426</v>
      </c>
      <c r="I74" s="16" t="n">
        <v>0.0554892360771533</v>
      </c>
      <c r="J74" s="16"/>
      <c r="K74" s="16" t="n">
        <v>0.130253997222733</v>
      </c>
      <c r="L74" s="16"/>
      <c r="M74" s="16" t="n">
        <v>0.108213800024308</v>
      </c>
      <c r="N74" s="16" t="n">
        <v>0.083695762098284</v>
      </c>
      <c r="O74" s="16" t="n">
        <v>0.144323180761648</v>
      </c>
      <c r="P74" s="16" t="n">
        <v>0.149393281455186</v>
      </c>
      <c r="Q74" s="16"/>
      <c r="R74" s="16" t="n">
        <v>0.400801069450468</v>
      </c>
      <c r="S74" s="16" t="n">
        <v>0.131776846687919</v>
      </c>
      <c r="T74" s="16" t="n">
        <v>0.103808680178694</v>
      </c>
      <c r="U74" s="16" t="n">
        <v>0.129075558600127</v>
      </c>
      <c r="V74" s="16" t="n">
        <v>0.0581451848412072</v>
      </c>
      <c r="W74" s="16"/>
      <c r="X74" s="16" t="n">
        <v>0.17900816188563</v>
      </c>
      <c r="Y74" s="16" t="n">
        <v>0.04106505522565</v>
      </c>
      <c r="Z74" s="16" t="n">
        <v>0.0169933605790906</v>
      </c>
      <c r="AA74" s="16" t="n">
        <v>0.00756578558994562</v>
      </c>
      <c r="AB74" s="16" t="n">
        <v>0.0322635404900165</v>
      </c>
      <c r="AC74" s="16" t="n">
        <v>0.381216407720185</v>
      </c>
      <c r="AD74" s="16" t="n">
        <v>0.107295439135707</v>
      </c>
      <c r="AE74" s="16"/>
      <c r="AF74" s="16" t="n">
        <v>0.0022942740647344</v>
      </c>
      <c r="AG74" s="16" t="n">
        <v>0.0169473110916247</v>
      </c>
      <c r="AH74" s="16" t="n">
        <v>0.0574635932531038</v>
      </c>
      <c r="AI74" s="16" t="n">
        <v>0.0203419944437062</v>
      </c>
      <c r="AJ74" s="16" t="n">
        <v>0.0118986244000209</v>
      </c>
      <c r="AK74" s="16" t="n">
        <v>0.102436797562636</v>
      </c>
      <c r="AL74" s="16" t="n">
        <v>0.0316675584366526</v>
      </c>
      <c r="AM74" s="16" t="n">
        <v>0.303913726626793</v>
      </c>
      <c r="AN74" s="16" t="n">
        <v>0.00408244272639482</v>
      </c>
      <c r="AO74" s="16" t="n">
        <v>0.324850337863266</v>
      </c>
      <c r="AP74" s="16" t="n">
        <v>0.393725819045692</v>
      </c>
    </row>
    <row r="75">
      <c r="B75" t="s">
        <v>115</v>
      </c>
      <c r="C75" s="16" t="n">
        <v>0.0618694574847058</v>
      </c>
      <c r="D75" s="16" t="n">
        <v>0.0864936136906464</v>
      </c>
      <c r="E75" s="16" t="n">
        <v>0.069370555440833</v>
      </c>
      <c r="F75" s="16" t="n">
        <v>0.0515060702692129</v>
      </c>
      <c r="G75" s="16"/>
      <c r="H75" s="16" t="n">
        <v>0.020219573336786</v>
      </c>
      <c r="I75" s="16" t="n">
        <v>0.0377719633124198</v>
      </c>
      <c r="J75" s="16"/>
      <c r="K75" s="16" t="n">
        <v>0.0119529126813931</v>
      </c>
      <c r="L75" s="16"/>
      <c r="M75" s="16" t="n">
        <v>0.056286966906768</v>
      </c>
      <c r="N75" s="16" t="n">
        <v>0.0798494272560259</v>
      </c>
      <c r="O75" s="16" t="n">
        <v>0.0902410087704894</v>
      </c>
      <c r="P75" s="16" t="n">
        <v>0.0353665202902645</v>
      </c>
      <c r="Q75" s="16"/>
      <c r="R75" s="16" t="n">
        <v>0</v>
      </c>
      <c r="S75" s="16" t="n">
        <v>0.00669937201077202</v>
      </c>
      <c r="T75" s="16" t="n">
        <v>0.0917574008884006</v>
      </c>
      <c r="U75" s="16" t="n">
        <v>0.0698188252197001</v>
      </c>
      <c r="V75" s="16" t="n">
        <v>0.0597685652190755</v>
      </c>
      <c r="W75" s="16"/>
      <c r="X75" s="16" t="n">
        <v>0.0543537968424356</v>
      </c>
      <c r="Y75" s="16" t="n">
        <v>0.0951702457660177</v>
      </c>
      <c r="Z75" s="16" t="n">
        <v>0.0578440314879437</v>
      </c>
      <c r="AA75" s="16" t="n">
        <v>0.136430478824737</v>
      </c>
      <c r="AB75" s="16" t="n">
        <v>0.0190842993962425</v>
      </c>
      <c r="AC75" s="16" t="n">
        <v>0.0162743300386065</v>
      </c>
      <c r="AD75" s="16" t="n">
        <v>0.0205971340967022</v>
      </c>
      <c r="AE75" s="16"/>
      <c r="AF75" s="16" t="n">
        <v>0</v>
      </c>
      <c r="AG75" s="16" t="n">
        <v>0.0709004594987989</v>
      </c>
      <c r="AH75" s="16" t="n">
        <v>0.00689214400233874</v>
      </c>
      <c r="AI75" s="16" t="n">
        <v>0.128863093294201</v>
      </c>
      <c r="AJ75" s="16" t="n">
        <v>0.00464086337786707</v>
      </c>
      <c r="AK75" s="16" t="n">
        <v>0.00232333026896671</v>
      </c>
      <c r="AL75" s="16" t="n">
        <v>0.0383808448921098</v>
      </c>
      <c r="AM75" s="16" t="n">
        <v>0.0771766376902912</v>
      </c>
      <c r="AN75" s="16" t="n">
        <v>0.140251690143244</v>
      </c>
      <c r="AO75" s="16" t="n">
        <v>0.211936972387207</v>
      </c>
      <c r="AP75" s="16" t="n">
        <v>0.0134743067500295</v>
      </c>
    </row>
    <row r="76">
      <c r="B76" t="s">
        <v>116</v>
      </c>
      <c r="C76" s="16" t="n">
        <v>0.0784332191756702</v>
      </c>
      <c r="D76" s="16" t="n">
        <v>0.102156793059824</v>
      </c>
      <c r="E76" s="16" t="n">
        <v>0.0232501703826767</v>
      </c>
      <c r="F76" s="16" t="n">
        <v>0.101028543610553</v>
      </c>
      <c r="G76" s="16"/>
      <c r="H76" s="16" t="n">
        <v>0.0093935390669965</v>
      </c>
      <c r="I76" s="16" t="n">
        <v>0.0927013097045651</v>
      </c>
      <c r="J76" s="16"/>
      <c r="K76" s="16" t="n">
        <v>0.115105477603793</v>
      </c>
      <c r="L76" s="16"/>
      <c r="M76" s="16" t="n">
        <v>0.0845002241535346</v>
      </c>
      <c r="N76" s="16" t="n">
        <v>0.064753728223728</v>
      </c>
      <c r="O76" s="16" t="n">
        <v>0.0479808902199187</v>
      </c>
      <c r="P76" s="16" t="n">
        <v>0.0214197062297254</v>
      </c>
      <c r="Q76" s="16"/>
      <c r="R76" s="16" t="n">
        <v>0</v>
      </c>
      <c r="S76" s="16" t="n">
        <v>0</v>
      </c>
      <c r="T76" s="16" t="n">
        <v>0.0626665775576925</v>
      </c>
      <c r="U76" s="16" t="n">
        <v>0.105714812549076</v>
      </c>
      <c r="V76" s="16" t="n">
        <v>0.1229529661205</v>
      </c>
      <c r="W76" s="16"/>
      <c r="X76" s="16" t="n">
        <v>0.104114400167752</v>
      </c>
      <c r="Y76" s="16" t="n">
        <v>0.0823841105166493</v>
      </c>
      <c r="Z76" s="16" t="n">
        <v>0.00496515726091289</v>
      </c>
      <c r="AA76" s="16" t="n">
        <v>0.0158699627818651</v>
      </c>
      <c r="AB76" s="16" t="n">
        <v>0.0436505935114027</v>
      </c>
      <c r="AC76" s="16" t="n">
        <v>0.0710695848206729</v>
      </c>
      <c r="AD76" s="16" t="n">
        <v>0.0123364631207224</v>
      </c>
      <c r="AE76" s="16"/>
      <c r="AF76" s="16" t="n">
        <v>0</v>
      </c>
      <c r="AG76" s="16" t="n">
        <v>0.0679143267690636</v>
      </c>
      <c r="AH76" s="16" t="n">
        <v>0.00408976697565939</v>
      </c>
      <c r="AI76" s="16" t="n">
        <v>0.0995406523183838</v>
      </c>
      <c r="AJ76" s="16" t="n">
        <v>0.125355565219344</v>
      </c>
      <c r="AK76" s="16" t="n">
        <v>0.102964413951714</v>
      </c>
      <c r="AL76" s="16" t="n">
        <v>0.282943118567515</v>
      </c>
      <c r="AM76" s="16" t="n">
        <v>0.00902936255009945</v>
      </c>
      <c r="AN76" s="16" t="n">
        <v>0.0217886199374484</v>
      </c>
      <c r="AO76" s="16" t="n">
        <v>0</v>
      </c>
      <c r="AP76" s="16" t="n">
        <v>0.0120856150537942</v>
      </c>
    </row>
    <row r="77">
      <c r="B77" t="s">
        <v>81</v>
      </c>
      <c r="C77" s="16" t="n">
        <v>0.02898493056417</v>
      </c>
      <c r="D77" s="16" t="n">
        <v>0.136955105193344</v>
      </c>
      <c r="E77" s="16" t="n">
        <v>0.0214012196238986</v>
      </c>
      <c r="F77" s="16" t="n">
        <v>0.00467287859416903</v>
      </c>
      <c r="G77" s="16"/>
      <c r="H77" s="16" t="n">
        <v>0.00230635081160659</v>
      </c>
      <c r="I77" s="16" t="n">
        <v>0.0380108672449637</v>
      </c>
      <c r="J77" s="16"/>
      <c r="K77" s="16" t="n">
        <v>0.00122106237362353</v>
      </c>
      <c r="L77" s="16"/>
      <c r="M77" s="16" t="n">
        <v>0.025690555400968</v>
      </c>
      <c r="N77" s="16" t="n">
        <v>0.0346320347508975</v>
      </c>
      <c r="O77" s="16" t="n">
        <v>0.0540488229103158</v>
      </c>
      <c r="P77" s="16" t="n">
        <v>0.045673138377449</v>
      </c>
      <c r="Q77" s="16"/>
      <c r="R77" s="16" t="n">
        <v>0.0110970461663003</v>
      </c>
      <c r="S77" s="16" t="n">
        <v>0.0106216003484476</v>
      </c>
      <c r="T77" s="16" t="n">
        <v>0.00317088772292425</v>
      </c>
      <c r="U77" s="16" t="n">
        <v>0.0117874316766354</v>
      </c>
      <c r="V77" s="16" t="n">
        <v>0.065271313861299</v>
      </c>
      <c r="W77" s="16"/>
      <c r="X77" s="16" t="n">
        <v>0</v>
      </c>
      <c r="Y77" s="16" t="n">
        <v>0</v>
      </c>
      <c r="Z77" s="16" t="n">
        <v>0</v>
      </c>
      <c r="AA77" s="16" t="n">
        <v>0.0137309892827688</v>
      </c>
      <c r="AB77" s="16" t="n">
        <v>0.0258246970443696</v>
      </c>
      <c r="AC77" s="16" t="n">
        <v>0.00288600176369898</v>
      </c>
      <c r="AD77" s="16" t="n">
        <v>0.0595956175789922</v>
      </c>
      <c r="AE77" s="16"/>
      <c r="AF77" s="16" t="n">
        <v>0</v>
      </c>
      <c r="AG77" s="16" t="n">
        <v>0.00130264301038795</v>
      </c>
      <c r="AH77" s="16" t="n">
        <v>0.00352033376764124</v>
      </c>
      <c r="AI77" s="16" t="n">
        <v>0.0287706931725919</v>
      </c>
      <c r="AJ77" s="16" t="n">
        <v>0</v>
      </c>
      <c r="AK77" s="16" t="n">
        <v>0.00026696113005134</v>
      </c>
      <c r="AL77" s="16" t="n">
        <v>0.00429516310966163</v>
      </c>
      <c r="AM77" s="16" t="n">
        <v>0.0366369204067521</v>
      </c>
      <c r="AN77" s="16" t="n">
        <v>0.000688275003420348</v>
      </c>
      <c r="AO77" s="16" t="n">
        <v>0</v>
      </c>
      <c r="AP77" s="16" t="n">
        <v>0</v>
      </c>
    </row>
    <row r="78">
      <c r="B78" t="s">
        <v>117</v>
      </c>
      <c r="C78" s="16" t="n">
        <v>0.724164094980768</v>
      </c>
      <c r="D78" s="16" t="n">
        <v>0.559748101091058</v>
      </c>
      <c r="E78" s="16" t="n">
        <v>0.724050669877425</v>
      </c>
      <c r="F78" s="16" t="n">
        <v>0.767274071683546</v>
      </c>
      <c r="G78" s="16"/>
      <c r="H78" s="16" t="n">
        <v>0.873172732674768</v>
      </c>
      <c r="I78" s="16" t="n">
        <v>0.776026623660898</v>
      </c>
      <c r="J78" s="16"/>
      <c r="K78" s="16" t="n">
        <v>0.741466550118458</v>
      </c>
      <c r="L78" s="16"/>
      <c r="M78" s="16" t="n">
        <v>0.725308453514422</v>
      </c>
      <c r="N78" s="16" t="n">
        <v>0.737069047671065</v>
      </c>
      <c r="O78" s="16" t="n">
        <v>0.663406097337628</v>
      </c>
      <c r="P78" s="16" t="n">
        <v>0.748147353647375</v>
      </c>
      <c r="Q78" s="16"/>
      <c r="R78" s="16" t="n">
        <v>0.588101884383232</v>
      </c>
      <c r="S78" s="16" t="n">
        <v>0.850902180952861</v>
      </c>
      <c r="T78" s="16" t="n">
        <v>0.738596453652289</v>
      </c>
      <c r="U78" s="16" t="n">
        <v>0.683603371954462</v>
      </c>
      <c r="V78" s="16" t="n">
        <v>0.693861969957919</v>
      </c>
      <c r="W78" s="16"/>
      <c r="X78" s="16" t="n">
        <v>0.662523641104183</v>
      </c>
      <c r="Y78" s="16" t="n">
        <v>0.781380588491683</v>
      </c>
      <c r="Z78" s="16" t="n">
        <v>0.920197450672053</v>
      </c>
      <c r="AA78" s="16" t="n">
        <v>0.826402783520683</v>
      </c>
      <c r="AB78" s="16" t="n">
        <v>0.879176869557969</v>
      </c>
      <c r="AC78" s="16" t="n">
        <v>0.528553675656836</v>
      </c>
      <c r="AD78" s="16" t="n">
        <v>0.800175346067876</v>
      </c>
      <c r="AE78" s="16"/>
      <c r="AF78" s="16" t="n">
        <v>0.997705725935266</v>
      </c>
      <c r="AG78" s="16" t="n">
        <v>0.842935259630125</v>
      </c>
      <c r="AH78" s="16" t="n">
        <v>0.928034162001257</v>
      </c>
      <c r="AI78" s="16" t="n">
        <v>0.722483566771117</v>
      </c>
      <c r="AJ78" s="16" t="n">
        <v>0.858104947002768</v>
      </c>
      <c r="AK78" s="16" t="n">
        <v>0.792008497086632</v>
      </c>
      <c r="AL78" s="16" t="n">
        <v>0.642713314994061</v>
      </c>
      <c r="AM78" s="16" t="n">
        <v>0.573243352726064</v>
      </c>
      <c r="AN78" s="16" t="n">
        <v>0.833188972189493</v>
      </c>
      <c r="AO78" s="16" t="n">
        <v>0.463212689749527</v>
      </c>
      <c r="AP78" s="16" t="n">
        <v>0.580714259150484</v>
      </c>
    </row>
    <row r="79">
      <c r="B79" t="s">
        <v>118</v>
      </c>
      <c r="C79" s="16" t="n">
        <v>0.140302676660376</v>
      </c>
      <c r="D79" s="16" t="n">
        <v>0.188650406750471</v>
      </c>
      <c r="E79" s="16" t="n">
        <v>0.0926207258235097</v>
      </c>
      <c r="F79" s="16" t="n">
        <v>0.152534613879766</v>
      </c>
      <c r="G79" s="16"/>
      <c r="H79" s="16" t="n">
        <v>0.0296131124037825</v>
      </c>
      <c r="I79" s="16" t="n">
        <v>0.130473273016985</v>
      </c>
      <c r="J79" s="16"/>
      <c r="K79" s="16" t="n">
        <v>0.127058390285186</v>
      </c>
      <c r="L79" s="16"/>
      <c r="M79" s="16" t="n">
        <v>0.140787191060303</v>
      </c>
      <c r="N79" s="16" t="n">
        <v>0.144603155479754</v>
      </c>
      <c r="O79" s="16" t="n">
        <v>0.138221898990408</v>
      </c>
      <c r="P79" s="16" t="n">
        <v>0.0567862265199899</v>
      </c>
      <c r="Q79" s="16"/>
      <c r="R79" s="16" t="n">
        <v>0</v>
      </c>
      <c r="S79" s="16" t="n">
        <v>0.00669937201077202</v>
      </c>
      <c r="T79" s="16" t="n">
        <v>0.154423978446093</v>
      </c>
      <c r="U79" s="16" t="n">
        <v>0.175533637768776</v>
      </c>
      <c r="V79" s="16" t="n">
        <v>0.182721531339575</v>
      </c>
      <c r="W79" s="16"/>
      <c r="X79" s="16" t="n">
        <v>0.158468197010188</v>
      </c>
      <c r="Y79" s="16" t="n">
        <v>0.177554356282667</v>
      </c>
      <c r="Z79" s="16" t="n">
        <v>0.0628091887488566</v>
      </c>
      <c r="AA79" s="16" t="n">
        <v>0.152300441606602</v>
      </c>
      <c r="AB79" s="16" t="n">
        <v>0.0627348929076452</v>
      </c>
      <c r="AC79" s="16" t="n">
        <v>0.0873439148592794</v>
      </c>
      <c r="AD79" s="16" t="n">
        <v>0.0329335972174246</v>
      </c>
      <c r="AE79" s="16"/>
      <c r="AF79" s="16" t="n">
        <v>0</v>
      </c>
      <c r="AG79" s="16" t="n">
        <v>0.138814786267863</v>
      </c>
      <c r="AH79" s="16" t="n">
        <v>0.0109819109779981</v>
      </c>
      <c r="AI79" s="16" t="n">
        <v>0.228403745612585</v>
      </c>
      <c r="AJ79" s="16" t="n">
        <v>0.129996428597211</v>
      </c>
      <c r="AK79" s="16" t="n">
        <v>0.105287744220681</v>
      </c>
      <c r="AL79" s="16" t="n">
        <v>0.321323963459625</v>
      </c>
      <c r="AM79" s="16" t="n">
        <v>0.0862060002403906</v>
      </c>
      <c r="AN79" s="16" t="n">
        <v>0.162040310080692</v>
      </c>
      <c r="AO79" s="16" t="n">
        <v>0.211936972387207</v>
      </c>
      <c r="AP79" s="16" t="n">
        <v>0.0255599218038237</v>
      </c>
    </row>
    <row r="80">
      <c r="B80" t="s">
        <v>119</v>
      </c>
      <c r="C80" s="16" t="n">
        <v>0.583861418320392</v>
      </c>
      <c r="D80" s="16" t="n">
        <v>0.371097694340587</v>
      </c>
      <c r="E80" s="16" t="n">
        <v>0.631429944053915</v>
      </c>
      <c r="F80" s="16" t="n">
        <v>0.61473945780378</v>
      </c>
      <c r="G80" s="16"/>
      <c r="H80" s="16" t="n">
        <v>0.843559620270986</v>
      </c>
      <c r="I80" s="16" t="n">
        <v>0.645553350643913</v>
      </c>
      <c r="J80" s="16"/>
      <c r="K80" s="16" t="n">
        <v>0.614408159833271</v>
      </c>
      <c r="L80" s="16"/>
      <c r="M80" s="16" t="n">
        <v>0.584521262454119</v>
      </c>
      <c r="N80" s="16" t="n">
        <v>0.592465892191311</v>
      </c>
      <c r="O80" s="16" t="n">
        <v>0.52518419834722</v>
      </c>
      <c r="P80" s="16" t="n">
        <v>0.691361127127385</v>
      </c>
      <c r="Q80" s="16"/>
      <c r="R80" s="16" t="n">
        <v>0.588101884383232</v>
      </c>
      <c r="S80" s="16" t="n">
        <v>0.844202808942089</v>
      </c>
      <c r="T80" s="16" t="n">
        <v>0.584172475206196</v>
      </c>
      <c r="U80" s="16" t="n">
        <v>0.508069734185686</v>
      </c>
      <c r="V80" s="16" t="n">
        <v>0.511140438618344</v>
      </c>
      <c r="W80" s="16"/>
      <c r="X80" s="16" t="n">
        <v>0.504055444093995</v>
      </c>
      <c r="Y80" s="16" t="n">
        <v>0.603826232209016</v>
      </c>
      <c r="Z80" s="16" t="n">
        <v>0.857388261923196</v>
      </c>
      <c r="AA80" s="16" t="n">
        <v>0.674102341914081</v>
      </c>
      <c r="AB80" s="16" t="n">
        <v>0.816441976650323</v>
      </c>
      <c r="AC80" s="16" t="n">
        <v>0.441209760797557</v>
      </c>
      <c r="AD80" s="16" t="n">
        <v>0.767241748850451</v>
      </c>
      <c r="AE80" s="16"/>
      <c r="AF80" s="16" t="n">
        <v>0.997705725935266</v>
      </c>
      <c r="AG80" s="16" t="n">
        <v>0.704120473362262</v>
      </c>
      <c r="AH80" s="16" t="n">
        <v>0.917052251023259</v>
      </c>
      <c r="AI80" s="16" t="n">
        <v>0.494079821158531</v>
      </c>
      <c r="AJ80" s="16" t="n">
        <v>0.728108518405557</v>
      </c>
      <c r="AK80" s="16" t="n">
        <v>0.686720752865951</v>
      </c>
      <c r="AL80" s="16" t="n">
        <v>0.321389351534436</v>
      </c>
      <c r="AM80" s="16" t="n">
        <v>0.487037352485674</v>
      </c>
      <c r="AN80" s="16" t="n">
        <v>0.6711486621088</v>
      </c>
      <c r="AO80" s="16" t="n">
        <v>0.25127571736232</v>
      </c>
      <c r="AP80" s="16" t="n">
        <v>0.555154337346661</v>
      </c>
    </row>
    <row r="81">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row>
    <row r="82">
      <c r="B82" s="7" t="s">
        <v>122</v>
      </c>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row>
    <row r="83">
      <c r="B83" s="26" t="s">
        <v>70</v>
      </c>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row>
    <row r="84">
      <c r="B84" t="s">
        <v>112</v>
      </c>
      <c r="C84" s="16" t="n">
        <v>0.172724451133761</v>
      </c>
      <c r="D84" s="16" t="n">
        <v>0.322019970086105</v>
      </c>
      <c r="E84" s="16" t="n">
        <v>0.239877477143258</v>
      </c>
      <c r="F84" s="16" t="n">
        <v>0.0985770537598068</v>
      </c>
      <c r="G84" s="16"/>
      <c r="H84" s="16" t="n">
        <v>0.083777128076323</v>
      </c>
      <c r="I84" s="16" t="n">
        <v>0.190171367698332</v>
      </c>
      <c r="J84" s="16"/>
      <c r="K84" s="16" t="n">
        <v>0.374174864622575</v>
      </c>
      <c r="L84" s="16"/>
      <c r="M84" s="16" t="n">
        <v>0.121281306522403</v>
      </c>
      <c r="N84" s="16" t="n">
        <v>0.330445942460904</v>
      </c>
      <c r="O84" s="16" t="n">
        <v>0.340249375230603</v>
      </c>
      <c r="P84" s="16" t="n">
        <v>0.481063850574186</v>
      </c>
      <c r="Q84" s="16"/>
      <c r="R84" s="16" t="n">
        <v>0.536902838604953</v>
      </c>
      <c r="S84" s="16" t="n">
        <v>0.244664729098406</v>
      </c>
      <c r="T84" s="16" t="n">
        <v>0.13992088957874</v>
      </c>
      <c r="U84" s="16" t="n">
        <v>0.133966646712797</v>
      </c>
      <c r="V84" s="16" t="n">
        <v>0.15433255741358</v>
      </c>
      <c r="W84" s="16"/>
      <c r="X84" s="16" t="n">
        <v>0.0788307428663943</v>
      </c>
      <c r="Y84" s="16" t="n">
        <v>0.227300190092117</v>
      </c>
      <c r="Z84" s="16" t="n">
        <v>0.0780369978002352</v>
      </c>
      <c r="AA84" s="16" t="n">
        <v>0.316813222207718</v>
      </c>
      <c r="AB84" s="16" t="n">
        <v>0.335486445921634</v>
      </c>
      <c r="AC84" s="16" t="n">
        <v>0.246839633160146</v>
      </c>
      <c r="AD84" s="16" t="n">
        <v>0.257023103506874</v>
      </c>
      <c r="AE84" s="16"/>
      <c r="AF84" s="16" t="n">
        <v>0.208210838569486</v>
      </c>
      <c r="AG84" s="16" t="n">
        <v>0.234906504385414</v>
      </c>
      <c r="AH84" s="16" t="n">
        <v>0.102514563243468</v>
      </c>
      <c r="AI84" s="16" t="n">
        <v>0.137352145187076</v>
      </c>
      <c r="AJ84" s="16" t="n">
        <v>0.287395351798237</v>
      </c>
      <c r="AK84" s="16" t="n">
        <v>0.108547124623849</v>
      </c>
      <c r="AL84" s="16" t="n">
        <v>0.268680561269878</v>
      </c>
      <c r="AM84" s="16" t="n">
        <v>0.0804866658003268</v>
      </c>
      <c r="AN84" s="16" t="n">
        <v>0.285169847226152</v>
      </c>
      <c r="AO84" s="16" t="n">
        <v>0.240379171332929</v>
      </c>
      <c r="AP84" s="16" t="n">
        <v>0.0241712301075883</v>
      </c>
    </row>
    <row r="85">
      <c r="B85" t="s">
        <v>113</v>
      </c>
      <c r="C85" s="16" t="n">
        <v>0.236064458300666</v>
      </c>
      <c r="D85" s="16" t="n">
        <v>0.267074804745372</v>
      </c>
      <c r="E85" s="16" t="n">
        <v>0.318829152548239</v>
      </c>
      <c r="F85" s="16" t="n">
        <v>0.184739175635615</v>
      </c>
      <c r="G85" s="16"/>
      <c r="H85" s="16" t="n">
        <v>0.143994992741681</v>
      </c>
      <c r="I85" s="16" t="n">
        <v>0.194720146165078</v>
      </c>
      <c r="J85" s="16"/>
      <c r="K85" s="16" t="n">
        <v>0.215718318543079</v>
      </c>
      <c r="L85" s="16"/>
      <c r="M85" s="16" t="n">
        <v>0.238107922310017</v>
      </c>
      <c r="N85" s="16" t="n">
        <v>0.208483816639823</v>
      </c>
      <c r="O85" s="16" t="n">
        <v>0.282789791148363</v>
      </c>
      <c r="P85" s="16" t="n">
        <v>0.28030223981572</v>
      </c>
      <c r="Q85" s="16"/>
      <c r="R85" s="16" t="n">
        <v>0.0511990457782787</v>
      </c>
      <c r="S85" s="16" t="n">
        <v>0.341223909097647</v>
      </c>
      <c r="T85" s="16" t="n">
        <v>0.201747781568975</v>
      </c>
      <c r="U85" s="16" t="n">
        <v>0.362746327360386</v>
      </c>
      <c r="V85" s="16" t="n">
        <v>0.187738988981328</v>
      </c>
      <c r="W85" s="16"/>
      <c r="X85" s="16" t="n">
        <v>0.151251451127422</v>
      </c>
      <c r="Y85" s="16" t="n">
        <v>0.227455548169593</v>
      </c>
      <c r="Z85" s="16" t="n">
        <v>0.338704019011338</v>
      </c>
      <c r="AA85" s="16" t="n">
        <v>0.373028607638194</v>
      </c>
      <c r="AB85" s="16" t="n">
        <v>0.242100379244405</v>
      </c>
      <c r="AC85" s="16" t="n">
        <v>0.126673194473637</v>
      </c>
      <c r="AD85" s="16" t="n">
        <v>0.514588289610486</v>
      </c>
      <c r="AE85" s="16"/>
      <c r="AF85" s="16" t="n">
        <v>0.0496807346145498</v>
      </c>
      <c r="AG85" s="16" t="n">
        <v>0.0958754992121238</v>
      </c>
      <c r="AH85" s="16" t="n">
        <v>0.0829354562745381</v>
      </c>
      <c r="AI85" s="16" t="n">
        <v>0.147705938201348</v>
      </c>
      <c r="AJ85" s="16" t="n">
        <v>0.288732387911766</v>
      </c>
      <c r="AK85" s="16" t="n">
        <v>0.197348578994152</v>
      </c>
      <c r="AL85" s="16" t="n">
        <v>0.168466401476413</v>
      </c>
      <c r="AM85" s="16" t="n">
        <v>0.30467468350565</v>
      </c>
      <c r="AN85" s="16" t="n">
        <v>0.453841094051137</v>
      </c>
      <c r="AO85" s="16" t="n">
        <v>0.1262041773571</v>
      </c>
      <c r="AP85" s="16" t="n">
        <v>0.960965771446147</v>
      </c>
    </row>
    <row r="86">
      <c r="B86" t="s">
        <v>114</v>
      </c>
      <c r="C86" s="16" t="n">
        <v>0.177427481897705</v>
      </c>
      <c r="D86" s="16" t="n">
        <v>0.142344014132868</v>
      </c>
      <c r="E86" s="16" t="n">
        <v>0.194590555681607</v>
      </c>
      <c r="F86" s="16" t="n">
        <v>0.177654143169341</v>
      </c>
      <c r="G86" s="16"/>
      <c r="H86" s="16" t="n">
        <v>0.145059087893765</v>
      </c>
      <c r="I86" s="16" t="n">
        <v>0.179735355077597</v>
      </c>
      <c r="J86" s="16"/>
      <c r="K86" s="16" t="n">
        <v>0.067802751925257</v>
      </c>
      <c r="L86" s="16"/>
      <c r="M86" s="16" t="n">
        <v>0.172070080388037</v>
      </c>
      <c r="N86" s="16" t="n">
        <v>0.222773181383996</v>
      </c>
      <c r="O86" s="16" t="n">
        <v>0.127731654364033</v>
      </c>
      <c r="P86" s="16" t="n">
        <v>0.108247893227258</v>
      </c>
      <c r="Q86" s="16"/>
      <c r="R86" s="16" t="n">
        <v>0.400801069450468</v>
      </c>
      <c r="S86" s="16" t="n">
        <v>0.183807746545554</v>
      </c>
      <c r="T86" s="16" t="n">
        <v>0.149217957526821</v>
      </c>
      <c r="U86" s="16" t="n">
        <v>0.211699950037909</v>
      </c>
      <c r="V86" s="16" t="n">
        <v>0.163898446050442</v>
      </c>
      <c r="W86" s="16"/>
      <c r="X86" s="16" t="n">
        <v>0.245080311220498</v>
      </c>
      <c r="Y86" s="16" t="n">
        <v>0.181011059261952</v>
      </c>
      <c r="Z86" s="16" t="n">
        <v>0.0630908477469759</v>
      </c>
      <c r="AA86" s="16" t="n">
        <v>0.046847633317039</v>
      </c>
      <c r="AB86" s="16" t="n">
        <v>0.125501402962975</v>
      </c>
      <c r="AC86" s="16" t="n">
        <v>0.419602349047711</v>
      </c>
      <c r="AD86" s="16" t="n">
        <v>0.0884975260601356</v>
      </c>
      <c r="AE86" s="16"/>
      <c r="AF86" s="16" t="n">
        <v>0</v>
      </c>
      <c r="AG86" s="16" t="n">
        <v>0.0745044913669805</v>
      </c>
      <c r="AH86" s="16" t="n">
        <v>0.214551051704555</v>
      </c>
      <c r="AI86" s="16" t="n">
        <v>0.227125412053021</v>
      </c>
      <c r="AJ86" s="16" t="n">
        <v>0.170105573293725</v>
      </c>
      <c r="AK86" s="16" t="n">
        <v>0.100988479003434</v>
      </c>
      <c r="AL86" s="16" t="n">
        <v>0.00630268025180061</v>
      </c>
      <c r="AM86" s="16" t="n">
        <v>0.260911886045288</v>
      </c>
      <c r="AN86" s="16" t="n">
        <v>0.0364150700169363</v>
      </c>
      <c r="AO86" s="16" t="n">
        <v>0.507212473952871</v>
      </c>
      <c r="AP86" s="16" t="n">
        <v>0.0134743067500295</v>
      </c>
    </row>
    <row r="87">
      <c r="B87" t="s">
        <v>115</v>
      </c>
      <c r="C87" s="16" t="n">
        <v>0.127387027887335</v>
      </c>
      <c r="D87" s="16" t="n">
        <v>0.0207571633436881</v>
      </c>
      <c r="E87" s="16" t="n">
        <v>0.128490265435215</v>
      </c>
      <c r="F87" s="16" t="n">
        <v>0.15473112333681</v>
      </c>
      <c r="G87" s="16"/>
      <c r="H87" s="16" t="n">
        <v>0.447768550505254</v>
      </c>
      <c r="I87" s="16" t="n">
        <v>0.0984517519078935</v>
      </c>
      <c r="J87" s="16"/>
      <c r="K87" s="16" t="n">
        <v>0.118642100363067</v>
      </c>
      <c r="L87" s="16"/>
      <c r="M87" s="16" t="n">
        <v>0.146478254083722</v>
      </c>
      <c r="N87" s="16" t="n">
        <v>0.057417467083111</v>
      </c>
      <c r="O87" s="16" t="n">
        <v>0.0941710424726725</v>
      </c>
      <c r="P87" s="16" t="n">
        <v>0.0418044469750727</v>
      </c>
      <c r="Q87" s="16"/>
      <c r="R87" s="16" t="n">
        <v>0</v>
      </c>
      <c r="S87" s="16" t="n">
        <v>0.089857715694794</v>
      </c>
      <c r="T87" s="16" t="n">
        <v>0.180399470546503</v>
      </c>
      <c r="U87" s="16" t="n">
        <v>0.139495477273318</v>
      </c>
      <c r="V87" s="16" t="n">
        <v>0.101038969287188</v>
      </c>
      <c r="W87" s="16"/>
      <c r="X87" s="16" t="n">
        <v>0.156079054856376</v>
      </c>
      <c r="Y87" s="16" t="n">
        <v>0.166585729191481</v>
      </c>
      <c r="Z87" s="16" t="n">
        <v>0.0240273524821567</v>
      </c>
      <c r="AA87" s="16" t="n">
        <v>0.104255296950608</v>
      </c>
      <c r="AB87" s="16" t="n">
        <v>0.180867465227752</v>
      </c>
      <c r="AC87" s="16" t="n">
        <v>0.0656727256062007</v>
      </c>
      <c r="AD87" s="16" t="n">
        <v>0.0211759401761781</v>
      </c>
      <c r="AE87" s="16"/>
      <c r="AF87" s="16" t="n">
        <v>0.0189998246713641</v>
      </c>
      <c r="AG87" s="16" t="n">
        <v>0.0599754831995222</v>
      </c>
      <c r="AH87" s="16" t="n">
        <v>0.388748382475854</v>
      </c>
      <c r="AI87" s="16" t="n">
        <v>0.0991513316130789</v>
      </c>
      <c r="AJ87" s="16" t="n">
        <v>0.00966411416006813</v>
      </c>
      <c r="AK87" s="16" t="n">
        <v>0.155343949325396</v>
      </c>
      <c r="AL87" s="16" t="n">
        <v>0.320497124927193</v>
      </c>
      <c r="AM87" s="16" t="n">
        <v>0.248711679155904</v>
      </c>
      <c r="AN87" s="16" t="n">
        <v>0.0758764838470085</v>
      </c>
      <c r="AO87" s="16" t="n">
        <v>0</v>
      </c>
      <c r="AP87" s="16" t="n">
        <v>0.00138869169623538</v>
      </c>
    </row>
    <row r="88">
      <c r="B88" t="s">
        <v>116</v>
      </c>
      <c r="C88" s="16" t="n">
        <v>0.25330787769656</v>
      </c>
      <c r="D88" s="16" t="n">
        <v>0.112740355507631</v>
      </c>
      <c r="E88" s="16" t="n">
        <v>0.0962088438726903</v>
      </c>
      <c r="F88" s="16" t="n">
        <v>0.372124299583565</v>
      </c>
      <c r="G88" s="16"/>
      <c r="H88" s="16" t="n">
        <v>0.123952072858966</v>
      </c>
      <c r="I88" s="16" t="n">
        <v>0.296145229149691</v>
      </c>
      <c r="J88" s="16"/>
      <c r="K88" s="16" t="n">
        <v>0.216900087572551</v>
      </c>
      <c r="L88" s="16"/>
      <c r="M88" s="16" t="n">
        <v>0.296371881294853</v>
      </c>
      <c r="N88" s="16" t="n">
        <v>0.130174399267865</v>
      </c>
      <c r="O88" s="16" t="n">
        <v>0.07798213710043</v>
      </c>
      <c r="P88" s="16" t="n">
        <v>0.0313724268639944</v>
      </c>
      <c r="Q88" s="16"/>
      <c r="R88" s="16" t="n">
        <v>0</v>
      </c>
      <c r="S88" s="16" t="n">
        <v>0.119716520814233</v>
      </c>
      <c r="T88" s="16" t="n">
        <v>0.318083040016401</v>
      </c>
      <c r="U88" s="16" t="n">
        <v>0.137057386956106</v>
      </c>
      <c r="V88" s="16" t="n">
        <v>0.328524149095723</v>
      </c>
      <c r="W88" s="16"/>
      <c r="X88" s="16" t="n">
        <v>0.368048085782111</v>
      </c>
      <c r="Y88" s="16" t="n">
        <v>0.197647473284856</v>
      </c>
      <c r="Z88" s="16" t="n">
        <v>0.496140782959295</v>
      </c>
      <c r="AA88" s="16" t="n">
        <v>0.143992842129094</v>
      </c>
      <c r="AB88" s="16" t="n">
        <v>0.0814663157928642</v>
      </c>
      <c r="AC88" s="16" t="n">
        <v>0.0771986975402626</v>
      </c>
      <c r="AD88" s="16" t="n">
        <v>0.065742009892824</v>
      </c>
      <c r="AE88" s="16"/>
      <c r="AF88" s="16" t="n">
        <v>0.7231086021446</v>
      </c>
      <c r="AG88" s="16" t="n">
        <v>0.53473802183596</v>
      </c>
      <c r="AH88" s="16" t="n">
        <v>0.211250546301585</v>
      </c>
      <c r="AI88" s="16" t="n">
        <v>0.37283614749167</v>
      </c>
      <c r="AJ88" s="16" t="n">
        <v>0.244102572836204</v>
      </c>
      <c r="AK88" s="16" t="n">
        <v>0.425502886623955</v>
      </c>
      <c r="AL88" s="16" t="n">
        <v>0.208480735897729</v>
      </c>
      <c r="AM88" s="16" t="n">
        <v>0.0440755473218603</v>
      </c>
      <c r="AN88" s="16" t="n">
        <v>0.143974969161657</v>
      </c>
      <c r="AO88" s="16" t="n">
        <v>0.1262041773571</v>
      </c>
      <c r="AP88" s="16" t="n">
        <v>0</v>
      </c>
    </row>
    <row r="89">
      <c r="B89" t="s">
        <v>81</v>
      </c>
      <c r="C89" s="16" t="n">
        <v>0.0330887030839732</v>
      </c>
      <c r="D89" s="16" t="n">
        <v>0.135063692184335</v>
      </c>
      <c r="E89" s="16" t="n">
        <v>0.022003705318991</v>
      </c>
      <c r="F89" s="16" t="n">
        <v>0.0121742045148622</v>
      </c>
      <c r="G89" s="16"/>
      <c r="H89" s="16" t="n">
        <v>0.0554481679240111</v>
      </c>
      <c r="I89" s="16" t="n">
        <v>0.0407761500014084</v>
      </c>
      <c r="J89" s="16"/>
      <c r="K89" s="16" t="n">
        <v>0.00676187697347081</v>
      </c>
      <c r="L89" s="16"/>
      <c r="M89" s="16" t="n">
        <v>0.025690555400968</v>
      </c>
      <c r="N89" s="16" t="n">
        <v>0.0507051931642997</v>
      </c>
      <c r="O89" s="16" t="n">
        <v>0.0770759996838996</v>
      </c>
      <c r="P89" s="16" t="n">
        <v>0.0572091425437691</v>
      </c>
      <c r="Q89" s="16"/>
      <c r="R89" s="16" t="n">
        <v>0.0110970461663003</v>
      </c>
      <c r="S89" s="16" t="n">
        <v>0.0207293787493667</v>
      </c>
      <c r="T89" s="16" t="n">
        <v>0.0106308607625598</v>
      </c>
      <c r="U89" s="16" t="n">
        <v>0.0150342116594849</v>
      </c>
      <c r="V89" s="16" t="n">
        <v>0.0644668891717391</v>
      </c>
      <c r="W89" s="16"/>
      <c r="X89" s="16" t="n">
        <v>0.00071035414719928</v>
      </c>
      <c r="Y89" s="16" t="n">
        <v>0</v>
      </c>
      <c r="Z89" s="16" t="n">
        <v>0</v>
      </c>
      <c r="AA89" s="16" t="n">
        <v>0.0150623977573474</v>
      </c>
      <c r="AB89" s="16" t="n">
        <v>0.0345779908503697</v>
      </c>
      <c r="AC89" s="16" t="n">
        <v>0.0640134001720424</v>
      </c>
      <c r="AD89" s="16" t="n">
        <v>0.0529731307535023</v>
      </c>
      <c r="AE89" s="16"/>
      <c r="AF89" s="16" t="n">
        <v>0</v>
      </c>
      <c r="AG89" s="16" t="n">
        <v>0</v>
      </c>
      <c r="AH89" s="16" t="n">
        <v>0</v>
      </c>
      <c r="AI89" s="16" t="n">
        <v>0.0158290254538069</v>
      </c>
      <c r="AJ89" s="16" t="n">
        <v>0</v>
      </c>
      <c r="AK89" s="16" t="n">
        <v>0.0122689814292137</v>
      </c>
      <c r="AL89" s="16" t="n">
        <v>0.0275724961769869</v>
      </c>
      <c r="AM89" s="16" t="n">
        <v>0.0611395381709708</v>
      </c>
      <c r="AN89" s="16" t="n">
        <v>0.00472253569710895</v>
      </c>
      <c r="AO89" s="16" t="n">
        <v>0</v>
      </c>
      <c r="AP89" s="16" t="n">
        <v>0</v>
      </c>
    </row>
    <row r="90">
      <c r="B90" t="s">
        <v>117</v>
      </c>
      <c r="C90" s="16" t="n">
        <v>0.408788909434427</v>
      </c>
      <c r="D90" s="16" t="n">
        <v>0.589094774831478</v>
      </c>
      <c r="E90" s="16" t="n">
        <v>0.558706629691497</v>
      </c>
      <c r="F90" s="16" t="n">
        <v>0.283316229395422</v>
      </c>
      <c r="G90" s="16"/>
      <c r="H90" s="16" t="n">
        <v>0.227772120818004</v>
      </c>
      <c r="I90" s="16" t="n">
        <v>0.38489151386341</v>
      </c>
      <c r="J90" s="16"/>
      <c r="K90" s="16" t="n">
        <v>0.589893183165654</v>
      </c>
      <c r="L90" s="16"/>
      <c r="M90" s="16" t="n">
        <v>0.35938922883242</v>
      </c>
      <c r="N90" s="16" t="n">
        <v>0.538929759100727</v>
      </c>
      <c r="O90" s="16" t="n">
        <v>0.623039166378965</v>
      </c>
      <c r="P90" s="16" t="n">
        <v>0.761366090389906</v>
      </c>
      <c r="Q90" s="16"/>
      <c r="R90" s="16" t="n">
        <v>0.588101884383232</v>
      </c>
      <c r="S90" s="16" t="n">
        <v>0.585888638196052</v>
      </c>
      <c r="T90" s="16" t="n">
        <v>0.341668671147715</v>
      </c>
      <c r="U90" s="16" t="n">
        <v>0.496712974073183</v>
      </c>
      <c r="V90" s="16" t="n">
        <v>0.342071546394908</v>
      </c>
      <c r="W90" s="16"/>
      <c r="X90" s="16" t="n">
        <v>0.230082193993816</v>
      </c>
      <c r="Y90" s="16" t="n">
        <v>0.45475573826171</v>
      </c>
      <c r="Z90" s="16" t="n">
        <v>0.416741016811573</v>
      </c>
      <c r="AA90" s="16" t="n">
        <v>0.689841829845912</v>
      </c>
      <c r="AB90" s="16" t="n">
        <v>0.577586825166039</v>
      </c>
      <c r="AC90" s="16" t="n">
        <v>0.373512827633783</v>
      </c>
      <c r="AD90" s="16" t="n">
        <v>0.77161139311736</v>
      </c>
      <c r="AE90" s="16"/>
      <c r="AF90" s="16" t="n">
        <v>0.257891573184036</v>
      </c>
      <c r="AG90" s="16" t="n">
        <v>0.330782003597537</v>
      </c>
      <c r="AH90" s="16" t="n">
        <v>0.185450019518006</v>
      </c>
      <c r="AI90" s="16" t="n">
        <v>0.285058083388424</v>
      </c>
      <c r="AJ90" s="16" t="n">
        <v>0.576127739710003</v>
      </c>
      <c r="AK90" s="16" t="n">
        <v>0.305895703618001</v>
      </c>
      <c r="AL90" s="16" t="n">
        <v>0.437146962746291</v>
      </c>
      <c r="AM90" s="16" t="n">
        <v>0.385161349305977</v>
      </c>
      <c r="AN90" s="16" t="n">
        <v>0.739010941277289</v>
      </c>
      <c r="AO90" s="16" t="n">
        <v>0.366583348690029</v>
      </c>
      <c r="AP90" s="16" t="n">
        <v>0.985137001553735</v>
      </c>
    </row>
    <row r="91">
      <c r="B91" t="s">
        <v>118</v>
      </c>
      <c r="C91" s="16" t="n">
        <v>0.380694905583895</v>
      </c>
      <c r="D91" s="16" t="n">
        <v>0.133497518851319</v>
      </c>
      <c r="E91" s="16" t="n">
        <v>0.224699109307905</v>
      </c>
      <c r="F91" s="16" t="n">
        <v>0.526855422920375</v>
      </c>
      <c r="G91" s="16"/>
      <c r="H91" s="16" t="n">
        <v>0.57172062336422</v>
      </c>
      <c r="I91" s="16" t="n">
        <v>0.394596981057585</v>
      </c>
      <c r="J91" s="16"/>
      <c r="K91" s="16" t="n">
        <v>0.335542187935618</v>
      </c>
      <c r="L91" s="16"/>
      <c r="M91" s="16" t="n">
        <v>0.442850135378575</v>
      </c>
      <c r="N91" s="16" t="n">
        <v>0.187591866350976</v>
      </c>
      <c r="O91" s="16" t="n">
        <v>0.172153179573102</v>
      </c>
      <c r="P91" s="16" t="n">
        <v>0.0731768738390672</v>
      </c>
      <c r="Q91" s="16"/>
      <c r="R91" s="16" t="n">
        <v>0</v>
      </c>
      <c r="S91" s="16" t="n">
        <v>0.209574236509027</v>
      </c>
      <c r="T91" s="16" t="n">
        <v>0.498482510562904</v>
      </c>
      <c r="U91" s="16" t="n">
        <v>0.276552864229424</v>
      </c>
      <c r="V91" s="16" t="n">
        <v>0.429563118382911</v>
      </c>
      <c r="W91" s="16"/>
      <c r="X91" s="16" t="n">
        <v>0.524127140638487</v>
      </c>
      <c r="Y91" s="16" t="n">
        <v>0.364233202476338</v>
      </c>
      <c r="Z91" s="16" t="n">
        <v>0.520168135441451</v>
      </c>
      <c r="AA91" s="16" t="n">
        <v>0.248248139079702</v>
      </c>
      <c r="AB91" s="16" t="n">
        <v>0.262333781020617</v>
      </c>
      <c r="AC91" s="16" t="n">
        <v>0.142871423146463</v>
      </c>
      <c r="AD91" s="16" t="n">
        <v>0.0869179500690021</v>
      </c>
      <c r="AE91" s="16"/>
      <c r="AF91" s="16" t="n">
        <v>0.742108426815964</v>
      </c>
      <c r="AG91" s="16" t="n">
        <v>0.594713505035482</v>
      </c>
      <c r="AH91" s="16" t="n">
        <v>0.599998928777439</v>
      </c>
      <c r="AI91" s="16" t="n">
        <v>0.471987479104749</v>
      </c>
      <c r="AJ91" s="16" t="n">
        <v>0.253766686996272</v>
      </c>
      <c r="AK91" s="16" t="n">
        <v>0.580846835949351</v>
      </c>
      <c r="AL91" s="16" t="n">
        <v>0.528977860824921</v>
      </c>
      <c r="AM91" s="16" t="n">
        <v>0.292787226477764</v>
      </c>
      <c r="AN91" s="16" t="n">
        <v>0.219851453008666</v>
      </c>
      <c r="AO91" s="16" t="n">
        <v>0.1262041773571</v>
      </c>
      <c r="AP91" s="16" t="n">
        <v>0.00138869169623538</v>
      </c>
    </row>
    <row r="92">
      <c r="B92" t="s">
        <v>119</v>
      </c>
      <c r="C92" s="16" t="n">
        <v>0.0280940038505323</v>
      </c>
      <c r="D92" s="16" t="n">
        <v>0.455597255980158</v>
      </c>
      <c r="E92" s="16" t="n">
        <v>0.334007520383592</v>
      </c>
      <c r="F92" s="16" t="n">
        <v>-0.243539193524954</v>
      </c>
      <c r="G92" s="16"/>
      <c r="H92" s="16" t="n">
        <v>-0.343948502546215</v>
      </c>
      <c r="I92" s="16" t="n">
        <v>-0.00970546719417442</v>
      </c>
      <c r="J92" s="16"/>
      <c r="K92" s="16" t="n">
        <v>0.254350995230036</v>
      </c>
      <c r="L92" s="16"/>
      <c r="M92" s="16" t="n">
        <v>-0.0834609065461555</v>
      </c>
      <c r="N92" s="16" t="n">
        <v>0.351337892749751</v>
      </c>
      <c r="O92" s="16" t="n">
        <v>0.450885986805863</v>
      </c>
      <c r="P92" s="16" t="n">
        <v>0.688189216550839</v>
      </c>
      <c r="Q92" s="16"/>
      <c r="R92" s="16" t="n">
        <v>0.588101884383232</v>
      </c>
      <c r="S92" s="16" t="n">
        <v>0.376314401687025</v>
      </c>
      <c r="T92" s="16" t="n">
        <v>-0.15681383941519</v>
      </c>
      <c r="U92" s="16" t="n">
        <v>0.220160109843759</v>
      </c>
      <c r="V92" s="16" t="n">
        <v>-0.0874915719880031</v>
      </c>
      <c r="W92" s="16"/>
      <c r="X92" s="16" t="n">
        <v>-0.29404494664467</v>
      </c>
      <c r="Y92" s="16" t="n">
        <v>0.0905225357853724</v>
      </c>
      <c r="Z92" s="16" t="n">
        <v>-0.103427118629879</v>
      </c>
      <c r="AA92" s="16" t="n">
        <v>0.44159369076621</v>
      </c>
      <c r="AB92" s="16" t="n">
        <v>0.315253044145422</v>
      </c>
      <c r="AC92" s="16" t="n">
        <v>0.23064140448732</v>
      </c>
      <c r="AD92" s="16" t="n">
        <v>0.684693443048358</v>
      </c>
      <c r="AE92" s="16"/>
      <c r="AF92" s="16" t="n">
        <v>-0.484216853631928</v>
      </c>
      <c r="AG92" s="16" t="n">
        <v>-0.263931501437945</v>
      </c>
      <c r="AH92" s="16" t="n">
        <v>-0.414548909259433</v>
      </c>
      <c r="AI92" s="16" t="n">
        <v>-0.186929395716325</v>
      </c>
      <c r="AJ92" s="16" t="n">
        <v>0.322361052713731</v>
      </c>
      <c r="AK92" s="16" t="n">
        <v>-0.27495113233135</v>
      </c>
      <c r="AL92" s="16" t="n">
        <v>-0.0918308980786303</v>
      </c>
      <c r="AM92" s="16" t="n">
        <v>0.0923741228282126</v>
      </c>
      <c r="AN92" s="16" t="n">
        <v>0.519159488268623</v>
      </c>
      <c r="AO92" s="16" t="n">
        <v>0.240379171332929</v>
      </c>
      <c r="AP92" s="16" t="n">
        <v>0.9837483098575</v>
      </c>
    </row>
    <row r="93">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row>
    <row r="94">
      <c r="B94" s="7" t="s">
        <v>123</v>
      </c>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row>
    <row r="95">
      <c r="B95" s="26" t="s">
        <v>70</v>
      </c>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row>
    <row r="96">
      <c r="B96" t="s">
        <v>112</v>
      </c>
      <c r="C96" s="16" t="n">
        <v>0.137568757053347</v>
      </c>
      <c r="D96" s="16" t="n">
        <v>0.0940857569482934</v>
      </c>
      <c r="E96" s="16" t="n">
        <v>0.299326771443954</v>
      </c>
      <c r="F96" s="16" t="n">
        <v>0.0645120954122082</v>
      </c>
      <c r="G96" s="16"/>
      <c r="H96" s="16" t="n">
        <v>0.0803615692531282</v>
      </c>
      <c r="I96" s="16" t="n">
        <v>0.144678922795915</v>
      </c>
      <c r="J96" s="16"/>
      <c r="K96" s="16" t="n">
        <v>0.189669641953523</v>
      </c>
      <c r="L96" s="16"/>
      <c r="M96" s="16" t="n">
        <v>0.0985125038613221</v>
      </c>
      <c r="N96" s="16" t="n">
        <v>0.243809534346384</v>
      </c>
      <c r="O96" s="16" t="n">
        <v>0.293288884266904</v>
      </c>
      <c r="P96" s="16" t="n">
        <v>0.432103065755359</v>
      </c>
      <c r="Q96" s="16"/>
      <c r="R96" s="16" t="n">
        <v>0.0783575905647953</v>
      </c>
      <c r="S96" s="16" t="n">
        <v>0.167869515107109</v>
      </c>
      <c r="T96" s="16" t="n">
        <v>0.16573854089289</v>
      </c>
      <c r="U96" s="16" t="n">
        <v>0.0860362539289638</v>
      </c>
      <c r="V96" s="16" t="n">
        <v>0.128223034933069</v>
      </c>
      <c r="W96" s="16"/>
      <c r="X96" s="16" t="n">
        <v>0.0465724517197938</v>
      </c>
      <c r="Y96" s="16" t="n">
        <v>0.131148102580746</v>
      </c>
      <c r="Z96" s="16" t="n">
        <v>0.0416097379096675</v>
      </c>
      <c r="AA96" s="16" t="n">
        <v>0.269039583453909</v>
      </c>
      <c r="AB96" s="16" t="n">
        <v>0.267637891878347</v>
      </c>
      <c r="AC96" s="16" t="n">
        <v>0.226308751714006</v>
      </c>
      <c r="AD96" s="16" t="n">
        <v>0.492279778346297</v>
      </c>
      <c r="AE96" s="16"/>
      <c r="AF96" s="16" t="n">
        <v>0.149845195293995</v>
      </c>
      <c r="AG96" s="16" t="n">
        <v>0.17967032699912</v>
      </c>
      <c r="AH96" s="16" t="n">
        <v>0.0565150267666589</v>
      </c>
      <c r="AI96" s="16" t="n">
        <v>0.142777726586929</v>
      </c>
      <c r="AJ96" s="16" t="n">
        <v>0.334374463753931</v>
      </c>
      <c r="AK96" s="16" t="n">
        <v>0.0240941096012174</v>
      </c>
      <c r="AL96" s="16" t="n">
        <v>0.0562208897013155</v>
      </c>
      <c r="AM96" s="16" t="n">
        <v>0.308010886685935</v>
      </c>
      <c r="AN96" s="16" t="n">
        <v>0.128280729974576</v>
      </c>
      <c r="AO96" s="16" t="n">
        <v>0.207916314009359</v>
      </c>
      <c r="AP96" s="16" t="n">
        <v>0.0255599218038237</v>
      </c>
    </row>
    <row r="97">
      <c r="B97" t="s">
        <v>113</v>
      </c>
      <c r="C97" s="16" t="n">
        <v>0.251975083273831</v>
      </c>
      <c r="D97" s="16" t="n">
        <v>0.476824906865886</v>
      </c>
      <c r="E97" s="16" t="n">
        <v>0.234261483479209</v>
      </c>
      <c r="F97" s="16" t="n">
        <v>0.20234729524193</v>
      </c>
      <c r="G97" s="16"/>
      <c r="H97" s="16" t="n">
        <v>0.138191312283309</v>
      </c>
      <c r="I97" s="16" t="n">
        <v>0.243709425815113</v>
      </c>
      <c r="J97" s="16"/>
      <c r="K97" s="16" t="n">
        <v>0.223315767382538</v>
      </c>
      <c r="L97" s="16"/>
      <c r="M97" s="16" t="n">
        <v>0.252905396388519</v>
      </c>
      <c r="N97" s="16" t="n">
        <v>0.213827223483361</v>
      </c>
      <c r="O97" s="16" t="n">
        <v>0.344430466635459</v>
      </c>
      <c r="P97" s="16" t="n">
        <v>0.306817054568185</v>
      </c>
      <c r="Q97" s="16"/>
      <c r="R97" s="16" t="n">
        <v>0.0712367039817186</v>
      </c>
      <c r="S97" s="16" t="n">
        <v>0.190807804958906</v>
      </c>
      <c r="T97" s="16" t="n">
        <v>0.212980762693932</v>
      </c>
      <c r="U97" s="16" t="n">
        <v>0.376099482868091</v>
      </c>
      <c r="V97" s="16" t="n">
        <v>0.279209782995359</v>
      </c>
      <c r="W97" s="16"/>
      <c r="X97" s="16" t="n">
        <v>0.190228760832118</v>
      </c>
      <c r="Y97" s="16" t="n">
        <v>0.554042662315591</v>
      </c>
      <c r="Z97" s="16" t="n">
        <v>0.0306233510796521</v>
      </c>
      <c r="AA97" s="16" t="n">
        <v>0.288891514555075</v>
      </c>
      <c r="AB97" s="16" t="n">
        <v>0.14677833158753</v>
      </c>
      <c r="AC97" s="16" t="n">
        <v>0.423246476204713</v>
      </c>
      <c r="AD97" s="16" t="n">
        <v>0.256798461170371</v>
      </c>
      <c r="AE97" s="16"/>
      <c r="AF97" s="16" t="n">
        <v>0.120627551373592</v>
      </c>
      <c r="AG97" s="16" t="n">
        <v>0.0979987191769931</v>
      </c>
      <c r="AH97" s="16" t="n">
        <v>0.0769672076092763</v>
      </c>
      <c r="AI97" s="16" t="n">
        <v>0.281804014645541</v>
      </c>
      <c r="AJ97" s="16" t="n">
        <v>0.324400933707965</v>
      </c>
      <c r="AK97" s="16" t="n">
        <v>0.264324502012689</v>
      </c>
      <c r="AL97" s="16" t="n">
        <v>0.191860318770097</v>
      </c>
      <c r="AM97" s="16" t="n">
        <v>0.0414042232601003</v>
      </c>
      <c r="AN97" s="16" t="n">
        <v>0.434613906132341</v>
      </c>
      <c r="AO97" s="16" t="n">
        <v>0.397883563250648</v>
      </c>
      <c r="AP97" s="16" t="n">
        <v>0.511479892549847</v>
      </c>
    </row>
    <row r="98">
      <c r="B98" t="s">
        <v>114</v>
      </c>
      <c r="C98" s="16" t="n">
        <v>0.172995727871258</v>
      </c>
      <c r="D98" s="16" t="n">
        <v>0.216724525101438</v>
      </c>
      <c r="E98" s="16" t="n">
        <v>0.171889736998915</v>
      </c>
      <c r="F98" s="16" t="n">
        <v>0.162123116472596</v>
      </c>
      <c r="G98" s="16"/>
      <c r="H98" s="16" t="n">
        <v>0.555714630871159</v>
      </c>
      <c r="I98" s="16" t="n">
        <v>0.135355458250293</v>
      </c>
      <c r="J98" s="16"/>
      <c r="K98" s="16" t="n">
        <v>0.231277158092333</v>
      </c>
      <c r="L98" s="16"/>
      <c r="M98" s="16" t="n">
        <v>0.182864445161722</v>
      </c>
      <c r="N98" s="16" t="n">
        <v>0.158517327993108</v>
      </c>
      <c r="O98" s="16" t="n">
        <v>0.0892539628341178</v>
      </c>
      <c r="P98" s="16" t="n">
        <v>0.128461856808776</v>
      </c>
      <c r="Q98" s="16"/>
      <c r="R98" s="16" t="n">
        <v>0.458545248040158</v>
      </c>
      <c r="S98" s="16" t="n">
        <v>0.403025991859729</v>
      </c>
      <c r="T98" s="16" t="n">
        <v>0.111540125164528</v>
      </c>
      <c r="U98" s="16" t="n">
        <v>0.160953167530654</v>
      </c>
      <c r="V98" s="16" t="n">
        <v>0.111374016013153</v>
      </c>
      <c r="W98" s="16"/>
      <c r="X98" s="16" t="n">
        <v>0.245034949641206</v>
      </c>
      <c r="Y98" s="16" t="n">
        <v>0.109679904318959</v>
      </c>
      <c r="Z98" s="16" t="n">
        <v>0.366873736600054</v>
      </c>
      <c r="AA98" s="16" t="n">
        <v>0.191370049684489</v>
      </c>
      <c r="AB98" s="16" t="n">
        <v>0.0682303647084856</v>
      </c>
      <c r="AC98" s="16" t="n">
        <v>0.0285996116681521</v>
      </c>
      <c r="AD98" s="16" t="n">
        <v>0.0744779567590704</v>
      </c>
      <c r="AE98" s="16"/>
      <c r="AF98" s="16" t="n">
        <v>0.00641865118781282</v>
      </c>
      <c r="AG98" s="16" t="n">
        <v>0.0108050256375326</v>
      </c>
      <c r="AH98" s="16" t="n">
        <v>0.072209645762356</v>
      </c>
      <c r="AI98" s="16" t="n">
        <v>0.262186546698686</v>
      </c>
      <c r="AJ98" s="16" t="n">
        <v>0.0244031787785941</v>
      </c>
      <c r="AK98" s="16" t="n">
        <v>0.111075618999756</v>
      </c>
      <c r="AL98" s="16" t="n">
        <v>0.319155628016828</v>
      </c>
      <c r="AM98" s="16" t="n">
        <v>0.323793515668161</v>
      </c>
      <c r="AN98" s="16" t="n">
        <v>0.3902612195015</v>
      </c>
      <c r="AO98" s="16" t="n">
        <v>0.138441410072103</v>
      </c>
      <c r="AP98" s="16" t="n">
        <v>0</v>
      </c>
    </row>
    <row r="99">
      <c r="B99" t="s">
        <v>115</v>
      </c>
      <c r="C99" s="16" t="n">
        <v>0.133369962373633</v>
      </c>
      <c r="D99" s="16" t="n">
        <v>0.0448819755430555</v>
      </c>
      <c r="E99" s="16" t="n">
        <v>0.107216599331303</v>
      </c>
      <c r="F99" s="16" t="n">
        <v>0.170192498223385</v>
      </c>
      <c r="G99" s="16"/>
      <c r="H99" s="16" t="n">
        <v>0.0756721330599261</v>
      </c>
      <c r="I99" s="16" t="n">
        <v>0.128199408470494</v>
      </c>
      <c r="J99" s="16"/>
      <c r="K99" s="16" t="n">
        <v>0.0984290505641555</v>
      </c>
      <c r="L99" s="16"/>
      <c r="M99" s="16" t="n">
        <v>0.12989412228571</v>
      </c>
      <c r="N99" s="16" t="n">
        <v>0.165992971743533</v>
      </c>
      <c r="O99" s="16" t="n">
        <v>0.102566582841241</v>
      </c>
      <c r="P99" s="16" t="n">
        <v>0.0358451443648775</v>
      </c>
      <c r="Q99" s="16"/>
      <c r="R99" s="16" t="n">
        <v>0.0511990457782787</v>
      </c>
      <c r="S99" s="16" t="n">
        <v>0.131547062209458</v>
      </c>
      <c r="T99" s="16" t="n">
        <v>0.244752761209922</v>
      </c>
      <c r="U99" s="16" t="n">
        <v>0.129250517863455</v>
      </c>
      <c r="V99" s="16" t="n">
        <v>0.038690181540564</v>
      </c>
      <c r="W99" s="16"/>
      <c r="X99" s="16" t="n">
        <v>0.114737480398905</v>
      </c>
      <c r="Y99" s="16" t="n">
        <v>0.0162335963656833</v>
      </c>
      <c r="Z99" s="16" t="n">
        <v>0.0118735172243009</v>
      </c>
      <c r="AA99" s="16" t="n">
        <v>0.12414239093738</v>
      </c>
      <c r="AB99" s="16" t="n">
        <v>0.390239126164665</v>
      </c>
      <c r="AC99" s="16" t="n">
        <v>0.123416916557795</v>
      </c>
      <c r="AD99" s="16" t="n">
        <v>0.0150271890756535</v>
      </c>
      <c r="AE99" s="16"/>
      <c r="AF99" s="16" t="n">
        <v>0</v>
      </c>
      <c r="AG99" s="16" t="n">
        <v>0.114721474378644</v>
      </c>
      <c r="AH99" s="16" t="n">
        <v>0.459750645449865</v>
      </c>
      <c r="AI99" s="16" t="n">
        <v>0.133254136677884</v>
      </c>
      <c r="AJ99" s="16" t="n">
        <v>0.0304329666975559</v>
      </c>
      <c r="AK99" s="16" t="n">
        <v>0.165162247400212</v>
      </c>
      <c r="AL99" s="16" t="n">
        <v>0.079190223873693</v>
      </c>
      <c r="AM99" s="16" t="n">
        <v>0.0106654770139817</v>
      </c>
      <c r="AN99" s="16" t="n">
        <v>0.0118399824384968</v>
      </c>
      <c r="AO99" s="16" t="n">
        <v>0</v>
      </c>
      <c r="AP99" s="16" t="n">
        <v>0.449485878896299</v>
      </c>
    </row>
    <row r="100">
      <c r="B100" t="s">
        <v>116</v>
      </c>
      <c r="C100" s="16" t="n">
        <v>0.243380560830338</v>
      </c>
      <c r="D100" s="16" t="n">
        <v>0.0302750212609099</v>
      </c>
      <c r="E100" s="16" t="n">
        <v>0.118069310292817</v>
      </c>
      <c r="F100" s="16" t="n">
        <v>0.364596248670457</v>
      </c>
      <c r="G100" s="16"/>
      <c r="H100" s="16" t="n">
        <v>0.0790899706777047</v>
      </c>
      <c r="I100" s="16" t="n">
        <v>0.289194866614456</v>
      </c>
      <c r="J100" s="16"/>
      <c r="K100" s="16" t="n">
        <v>0.254718636577116</v>
      </c>
      <c r="L100" s="16"/>
      <c r="M100" s="16" t="n">
        <v>0.279536565395959</v>
      </c>
      <c r="N100" s="16" t="n">
        <v>0.145409472052063</v>
      </c>
      <c r="O100" s="16" t="n">
        <v>0.0862266712478604</v>
      </c>
      <c r="P100" s="16" t="n">
        <v>0.0259247716927315</v>
      </c>
      <c r="Q100" s="16"/>
      <c r="R100" s="16" t="n">
        <v>0</v>
      </c>
      <c r="S100" s="16" t="n">
        <v>0.0915173155954596</v>
      </c>
      <c r="T100" s="16" t="n">
        <v>0.210844091711669</v>
      </c>
      <c r="U100" s="16" t="n">
        <v>0.218646593809844</v>
      </c>
      <c r="V100" s="16" t="n">
        <v>0.376875200589438</v>
      </c>
      <c r="W100" s="16"/>
      <c r="X100" s="16" t="n">
        <v>0.369513476350231</v>
      </c>
      <c r="Y100" s="16" t="n">
        <v>0.18889573441902</v>
      </c>
      <c r="Z100" s="16" t="n">
        <v>0.335514434306305</v>
      </c>
      <c r="AA100" s="16" t="n">
        <v>0.110686498587282</v>
      </c>
      <c r="AB100" s="16" t="n">
        <v>0.0776939825723116</v>
      </c>
      <c r="AC100" s="16" t="n">
        <v>0.12450622912143</v>
      </c>
      <c r="AD100" s="16" t="n">
        <v>0.108443483895105</v>
      </c>
      <c r="AE100" s="16"/>
      <c r="AF100" s="16" t="n">
        <v>0.7231086021446</v>
      </c>
      <c r="AG100" s="16" t="n">
        <v>0.514699083223976</v>
      </c>
      <c r="AH100" s="16" t="n">
        <v>0.330474329260462</v>
      </c>
      <c r="AI100" s="16" t="n">
        <v>0.137341828130052</v>
      </c>
      <c r="AJ100" s="16" t="n">
        <v>0.286388457061954</v>
      </c>
      <c r="AK100" s="16" t="n">
        <v>0.435076560856074</v>
      </c>
      <c r="AL100" s="16" t="n">
        <v>0.321705280351418</v>
      </c>
      <c r="AM100" s="16" t="n">
        <v>0.276007438637218</v>
      </c>
      <c r="AN100" s="16" t="n">
        <v>0.0289050762491373</v>
      </c>
      <c r="AO100" s="16" t="n">
        <v>0</v>
      </c>
      <c r="AP100" s="16" t="n">
        <v>0.0134743067500295</v>
      </c>
    </row>
    <row r="101">
      <c r="B101" t="s">
        <v>81</v>
      </c>
      <c r="C101" s="16" t="n">
        <v>0.0607099085975934</v>
      </c>
      <c r="D101" s="16" t="n">
        <v>0.137207814280416</v>
      </c>
      <c r="E101" s="16" t="n">
        <v>0.0692360984538027</v>
      </c>
      <c r="F101" s="16" t="n">
        <v>0.0362287459794228</v>
      </c>
      <c r="G101" s="16"/>
      <c r="H101" s="16" t="n">
        <v>0.0709703838547729</v>
      </c>
      <c r="I101" s="16" t="n">
        <v>0.0588619180537297</v>
      </c>
      <c r="J101" s="16"/>
      <c r="K101" s="16" t="n">
        <v>0.00258974543033554</v>
      </c>
      <c r="L101" s="16"/>
      <c r="M101" s="16" t="n">
        <v>0.056286966906768</v>
      </c>
      <c r="N101" s="16" t="n">
        <v>0.0724434703815513</v>
      </c>
      <c r="O101" s="16" t="n">
        <v>0.084233432174417</v>
      </c>
      <c r="P101" s="16" t="n">
        <v>0.0708481068100713</v>
      </c>
      <c r="Q101" s="16"/>
      <c r="R101" s="16" t="n">
        <v>0.340661411635049</v>
      </c>
      <c r="S101" s="16" t="n">
        <v>0.0152323102693388</v>
      </c>
      <c r="T101" s="16" t="n">
        <v>0.0541437183270592</v>
      </c>
      <c r="U101" s="16" t="n">
        <v>0.0290139839989921</v>
      </c>
      <c r="V101" s="16" t="n">
        <v>0.0656277839284172</v>
      </c>
      <c r="W101" s="16"/>
      <c r="X101" s="16" t="n">
        <v>0.0339128810577469</v>
      </c>
      <c r="Y101" s="16" t="n">
        <v>0</v>
      </c>
      <c r="Z101" s="16" t="n">
        <v>0.21350522288002</v>
      </c>
      <c r="AA101" s="16" t="n">
        <v>0.0158699627818651</v>
      </c>
      <c r="AB101" s="16" t="n">
        <v>0.0494203030886602</v>
      </c>
      <c r="AC101" s="16" t="n">
        <v>0.0739220147339034</v>
      </c>
      <c r="AD101" s="16" t="n">
        <v>0.0529731307535023</v>
      </c>
      <c r="AE101" s="16"/>
      <c r="AF101" s="16" t="n">
        <v>0</v>
      </c>
      <c r="AG101" s="16" t="n">
        <v>0.0821053705837346</v>
      </c>
      <c r="AH101" s="16" t="n">
        <v>0.00408314515138245</v>
      </c>
      <c r="AI101" s="16" t="n">
        <v>0.042635747260908</v>
      </c>
      <c r="AJ101" s="16" t="n">
        <v>0</v>
      </c>
      <c r="AK101" s="16" t="n">
        <v>0.00026696113005134</v>
      </c>
      <c r="AL101" s="16" t="n">
        <v>0.0318676592866485</v>
      </c>
      <c r="AM101" s="16" t="n">
        <v>0.0401184587346038</v>
      </c>
      <c r="AN101" s="16" t="n">
        <v>0.00609908570394965</v>
      </c>
      <c r="AO101" s="16" t="n">
        <v>0.25575871266789</v>
      </c>
      <c r="AP101" s="16" t="n">
        <v>0</v>
      </c>
    </row>
    <row r="102">
      <c r="B102" t="s">
        <v>117</v>
      </c>
      <c r="C102" s="16" t="n">
        <v>0.389543840327178</v>
      </c>
      <c r="D102" s="16" t="n">
        <v>0.57091066381418</v>
      </c>
      <c r="E102" s="16" t="n">
        <v>0.533588254923163</v>
      </c>
      <c r="F102" s="16" t="n">
        <v>0.266859390654139</v>
      </c>
      <c r="G102" s="16"/>
      <c r="H102" s="16" t="n">
        <v>0.218552881536438</v>
      </c>
      <c r="I102" s="16" t="n">
        <v>0.388388348611028</v>
      </c>
      <c r="J102" s="16"/>
      <c r="K102" s="16" t="n">
        <v>0.41298540933606</v>
      </c>
      <c r="L102" s="16"/>
      <c r="M102" s="16" t="n">
        <v>0.351417900249841</v>
      </c>
      <c r="N102" s="16" t="n">
        <v>0.457636757829745</v>
      </c>
      <c r="O102" s="16" t="n">
        <v>0.637719350902364</v>
      </c>
      <c r="P102" s="16" t="n">
        <v>0.738920120323544</v>
      </c>
      <c r="Q102" s="16"/>
      <c r="R102" s="16" t="n">
        <v>0.149594294546514</v>
      </c>
      <c r="S102" s="16" t="n">
        <v>0.358677320066015</v>
      </c>
      <c r="T102" s="16" t="n">
        <v>0.378719303586822</v>
      </c>
      <c r="U102" s="16" t="n">
        <v>0.462135736797055</v>
      </c>
      <c r="V102" s="16" t="n">
        <v>0.407432817928428</v>
      </c>
      <c r="W102" s="16"/>
      <c r="X102" s="16" t="n">
        <v>0.236801212551912</v>
      </c>
      <c r="Y102" s="16" t="n">
        <v>0.685190764896337</v>
      </c>
      <c r="Z102" s="16" t="n">
        <v>0.0722330889893196</v>
      </c>
      <c r="AA102" s="16" t="n">
        <v>0.557931098008984</v>
      </c>
      <c r="AB102" s="16" t="n">
        <v>0.414416223465877</v>
      </c>
      <c r="AC102" s="16" t="n">
        <v>0.649555227918719</v>
      </c>
      <c r="AD102" s="16" t="n">
        <v>0.749078239516668</v>
      </c>
      <c r="AE102" s="16"/>
      <c r="AF102" s="16" t="n">
        <v>0.270472746667587</v>
      </c>
      <c r="AG102" s="16" t="n">
        <v>0.277669046176113</v>
      </c>
      <c r="AH102" s="16" t="n">
        <v>0.133482234375935</v>
      </c>
      <c r="AI102" s="16" t="n">
        <v>0.42458174123247</v>
      </c>
      <c r="AJ102" s="16" t="n">
        <v>0.658775397461896</v>
      </c>
      <c r="AK102" s="16" t="n">
        <v>0.288418611613906</v>
      </c>
      <c r="AL102" s="16" t="n">
        <v>0.248081208471413</v>
      </c>
      <c r="AM102" s="16" t="n">
        <v>0.349415109946035</v>
      </c>
      <c r="AN102" s="16" t="n">
        <v>0.562894636106917</v>
      </c>
      <c r="AO102" s="16" t="n">
        <v>0.605799877260007</v>
      </c>
      <c r="AP102" s="16" t="n">
        <v>0.537039814353671</v>
      </c>
    </row>
    <row r="103">
      <c r="B103" t="s">
        <v>118</v>
      </c>
      <c r="C103" s="16" t="n">
        <v>0.37675052320397</v>
      </c>
      <c r="D103" s="16" t="n">
        <v>0.0751569968039654</v>
      </c>
      <c r="E103" s="16" t="n">
        <v>0.22528590962412</v>
      </c>
      <c r="F103" s="16" t="n">
        <v>0.534788746893843</v>
      </c>
      <c r="G103" s="16"/>
      <c r="H103" s="16" t="n">
        <v>0.154762103737631</v>
      </c>
      <c r="I103" s="16" t="n">
        <v>0.417394275084949</v>
      </c>
      <c r="J103" s="16"/>
      <c r="K103" s="16" t="n">
        <v>0.353147687141271</v>
      </c>
      <c r="L103" s="16"/>
      <c r="M103" s="16" t="n">
        <v>0.409430687681668</v>
      </c>
      <c r="N103" s="16" t="n">
        <v>0.311402443795596</v>
      </c>
      <c r="O103" s="16" t="n">
        <v>0.188793254089101</v>
      </c>
      <c r="P103" s="16" t="n">
        <v>0.0617699160576089</v>
      </c>
      <c r="Q103" s="16"/>
      <c r="R103" s="16" t="n">
        <v>0.0511990457782787</v>
      </c>
      <c r="S103" s="16" t="n">
        <v>0.223064377804918</v>
      </c>
      <c r="T103" s="16" t="n">
        <v>0.455596852921591</v>
      </c>
      <c r="U103" s="16" t="n">
        <v>0.347897111673299</v>
      </c>
      <c r="V103" s="16" t="n">
        <v>0.415565382130002</v>
      </c>
      <c r="W103" s="16"/>
      <c r="X103" s="16" t="n">
        <v>0.484250956749136</v>
      </c>
      <c r="Y103" s="16" t="n">
        <v>0.205129330784703</v>
      </c>
      <c r="Z103" s="16" t="n">
        <v>0.347387951530606</v>
      </c>
      <c r="AA103" s="16" t="n">
        <v>0.234828889524662</v>
      </c>
      <c r="AB103" s="16" t="n">
        <v>0.467933108736977</v>
      </c>
      <c r="AC103" s="16" t="n">
        <v>0.247923145679225</v>
      </c>
      <c r="AD103" s="16" t="n">
        <v>0.123470672970759</v>
      </c>
      <c r="AE103" s="16"/>
      <c r="AF103" s="16" t="n">
        <v>0.7231086021446</v>
      </c>
      <c r="AG103" s="16" t="n">
        <v>0.62942055760262</v>
      </c>
      <c r="AH103" s="16" t="n">
        <v>0.790224974710326</v>
      </c>
      <c r="AI103" s="16" t="n">
        <v>0.270595964807936</v>
      </c>
      <c r="AJ103" s="16" t="n">
        <v>0.31682142375951</v>
      </c>
      <c r="AK103" s="16" t="n">
        <v>0.600238808256286</v>
      </c>
      <c r="AL103" s="16" t="n">
        <v>0.400895504225111</v>
      </c>
      <c r="AM103" s="16" t="n">
        <v>0.2866729156512</v>
      </c>
      <c r="AN103" s="16" t="n">
        <v>0.0407450586876341</v>
      </c>
      <c r="AO103" s="16" t="n">
        <v>0</v>
      </c>
      <c r="AP103" s="16" t="n">
        <v>0.462960185646329</v>
      </c>
    </row>
    <row r="104">
      <c r="B104" t="s">
        <v>119</v>
      </c>
      <c r="C104" s="16" t="n">
        <v>0.0127933171232076</v>
      </c>
      <c r="D104" s="16" t="n">
        <v>0.495753667010214</v>
      </c>
      <c r="E104" s="16" t="n">
        <v>0.308302345299043</v>
      </c>
      <c r="F104" s="16" t="n">
        <v>-0.267929356239704</v>
      </c>
      <c r="G104" s="16"/>
      <c r="H104" s="16" t="n">
        <v>0.0637907777988067</v>
      </c>
      <c r="I104" s="16" t="n">
        <v>-0.0290059264739211</v>
      </c>
      <c r="J104" s="16"/>
      <c r="K104" s="16" t="n">
        <v>0.0598377221947893</v>
      </c>
      <c r="L104" s="16"/>
      <c r="M104" s="16" t="n">
        <v>-0.0580127874318271</v>
      </c>
      <c r="N104" s="16" t="n">
        <v>0.146234314034149</v>
      </c>
      <c r="O104" s="16" t="n">
        <v>0.448926096813262</v>
      </c>
      <c r="P104" s="16" t="n">
        <v>0.677150204265935</v>
      </c>
      <c r="Q104" s="16"/>
      <c r="R104" s="16" t="n">
        <v>0.0983952487682353</v>
      </c>
      <c r="S104" s="16" t="n">
        <v>0.135612942261097</v>
      </c>
      <c r="T104" s="16" t="n">
        <v>-0.076877549334769</v>
      </c>
      <c r="U104" s="16" t="n">
        <v>0.114238625123756</v>
      </c>
      <c r="V104" s="16" t="n">
        <v>-0.00813256420157354</v>
      </c>
      <c r="W104" s="16"/>
      <c r="X104" s="16" t="n">
        <v>-0.247449744197224</v>
      </c>
      <c r="Y104" s="16" t="n">
        <v>0.480061434111634</v>
      </c>
      <c r="Z104" s="16" t="n">
        <v>-0.275154862541286</v>
      </c>
      <c r="AA104" s="16" t="n">
        <v>0.323102208484322</v>
      </c>
      <c r="AB104" s="16" t="n">
        <v>-0.0535168852711001</v>
      </c>
      <c r="AC104" s="16" t="n">
        <v>0.401632082239494</v>
      </c>
      <c r="AD104" s="16" t="n">
        <v>0.62560756654591</v>
      </c>
      <c r="AE104" s="16"/>
      <c r="AF104" s="16" t="n">
        <v>-0.452635855477013</v>
      </c>
      <c r="AG104" s="16" t="n">
        <v>-0.351751511426507</v>
      </c>
      <c r="AH104" s="16" t="n">
        <v>-0.656742740334391</v>
      </c>
      <c r="AI104" s="16" t="n">
        <v>0.153985776424534</v>
      </c>
      <c r="AJ104" s="16" t="n">
        <v>0.341953973702386</v>
      </c>
      <c r="AK104" s="16" t="n">
        <v>-0.31182019664238</v>
      </c>
      <c r="AL104" s="16" t="n">
        <v>-0.152814295753698</v>
      </c>
      <c r="AM104" s="16" t="n">
        <v>0.0627421942948347</v>
      </c>
      <c r="AN104" s="16" t="n">
        <v>0.522149577419283</v>
      </c>
      <c r="AO104" s="16" t="n">
        <v>0.605799877260007</v>
      </c>
      <c r="AP104" s="16" t="n">
        <v>0.074079628707342</v>
      </c>
    </row>
    <row r="105">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row>
    <row r="106">
      <c r="B106" s="7" t="s">
        <v>124</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row>
    <row r="107">
      <c r="B107" s="26" t="s">
        <v>70</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row>
    <row r="108">
      <c r="B108" t="s">
        <v>112</v>
      </c>
      <c r="C108" s="16" t="n">
        <v>0.305370713097524</v>
      </c>
      <c r="D108" s="16" t="n">
        <v>0.413880457452163</v>
      </c>
      <c r="E108" s="16" t="n">
        <v>0.361515993930727</v>
      </c>
      <c r="F108" s="16" t="n">
        <v>0.247649038453631</v>
      </c>
      <c r="G108" s="16"/>
      <c r="H108" s="16" t="n">
        <v>0.152776308031053</v>
      </c>
      <c r="I108" s="16" t="n">
        <v>0.328003663712554</v>
      </c>
      <c r="J108" s="16"/>
      <c r="K108" s="16" t="n">
        <v>0.386126628860546</v>
      </c>
      <c r="L108" s="16"/>
      <c r="M108" s="16" t="n">
        <v>0.286123226288898</v>
      </c>
      <c r="N108" s="16" t="n">
        <v>0.359903638355834</v>
      </c>
      <c r="O108" s="16" t="n">
        <v>0.357323869832865</v>
      </c>
      <c r="P108" s="16" t="n">
        <v>0.535014725679928</v>
      </c>
      <c r="Q108" s="16"/>
      <c r="R108" s="16" t="n">
        <v>0.588101884383232</v>
      </c>
      <c r="S108" s="16" t="n">
        <v>0.420487374979438</v>
      </c>
      <c r="T108" s="16" t="n">
        <v>0.341170263752073</v>
      </c>
      <c r="U108" s="16" t="n">
        <v>0.342499571624361</v>
      </c>
      <c r="V108" s="16" t="n">
        <v>0.177850124076024</v>
      </c>
      <c r="W108" s="16"/>
      <c r="X108" s="16" t="n">
        <v>0.222754171449593</v>
      </c>
      <c r="Y108" s="16" t="n">
        <v>0.562496124524159</v>
      </c>
      <c r="Z108" s="16" t="n">
        <v>0.226118818861317</v>
      </c>
      <c r="AA108" s="16" t="n">
        <v>0.415173688594545</v>
      </c>
      <c r="AB108" s="16" t="n">
        <v>0.351353517481412</v>
      </c>
      <c r="AC108" s="16" t="n">
        <v>0.207628555771934</v>
      </c>
      <c r="AD108" s="16" t="n">
        <v>0.299606801179927</v>
      </c>
      <c r="AE108" s="16"/>
      <c r="AF108" s="16" t="n">
        <v>0.209872234487606</v>
      </c>
      <c r="AG108" s="16" t="n">
        <v>0.170321961011976</v>
      </c>
      <c r="AH108" s="16" t="n">
        <v>0.238919453279732</v>
      </c>
      <c r="AI108" s="16" t="n">
        <v>0.309717557084245</v>
      </c>
      <c r="AJ108" s="16" t="n">
        <v>0.538575770853638</v>
      </c>
      <c r="AK108" s="16" t="n">
        <v>0.176480911426822</v>
      </c>
      <c r="AL108" s="16" t="n">
        <v>0.110542475677635</v>
      </c>
      <c r="AM108" s="16" t="n">
        <v>0.260786129898215</v>
      </c>
      <c r="AN108" s="16" t="n">
        <v>0.307044607106912</v>
      </c>
      <c r="AO108" s="16" t="n">
        <v>0.505024758762132</v>
      </c>
      <c r="AP108" s="16" t="n">
        <v>0.962354463142382</v>
      </c>
    </row>
    <row r="109">
      <c r="B109" t="s">
        <v>113</v>
      </c>
      <c r="C109" s="16" t="n">
        <v>0.277631064645076</v>
      </c>
      <c r="D109" s="16" t="n">
        <v>0.258854267696923</v>
      </c>
      <c r="E109" s="16" t="n">
        <v>0.341001555202035</v>
      </c>
      <c r="F109" s="16" t="n">
        <v>0.24946639682877</v>
      </c>
      <c r="G109" s="16"/>
      <c r="H109" s="16" t="n">
        <v>0.249783465289805</v>
      </c>
      <c r="I109" s="16" t="n">
        <v>0.23738094800688</v>
      </c>
      <c r="J109" s="16"/>
      <c r="K109" s="16" t="n">
        <v>0.201993050592085</v>
      </c>
      <c r="L109" s="16"/>
      <c r="M109" s="16" t="n">
        <v>0.257712535944571</v>
      </c>
      <c r="N109" s="16" t="n">
        <v>0.34452623771932</v>
      </c>
      <c r="O109" s="16" t="n">
        <v>0.358162311930312</v>
      </c>
      <c r="P109" s="16" t="n">
        <v>0.240362594235999</v>
      </c>
      <c r="Q109" s="16"/>
      <c r="R109" s="16" t="n">
        <v>0.340661411635049</v>
      </c>
      <c r="S109" s="16" t="n">
        <v>0.180007578097771</v>
      </c>
      <c r="T109" s="16" t="n">
        <v>0.332187762899651</v>
      </c>
      <c r="U109" s="16" t="n">
        <v>0.280193543035829</v>
      </c>
      <c r="V109" s="16" t="n">
        <v>0.260514068545968</v>
      </c>
      <c r="W109" s="16"/>
      <c r="X109" s="16" t="n">
        <v>0.226881949421686</v>
      </c>
      <c r="Y109" s="16" t="n">
        <v>0.124067316437346</v>
      </c>
      <c r="Z109" s="16" t="n">
        <v>0.387808968115671</v>
      </c>
      <c r="AA109" s="16" t="n">
        <v>0.392897040824717</v>
      </c>
      <c r="AB109" s="16" t="n">
        <v>0.486346532501673</v>
      </c>
      <c r="AC109" s="16" t="n">
        <v>0.294111899757458</v>
      </c>
      <c r="AD109" s="16" t="n">
        <v>0.556125318166847</v>
      </c>
      <c r="AE109" s="16"/>
      <c r="AF109" s="16" t="n">
        <v>0.0480193386964296</v>
      </c>
      <c r="AG109" s="16" t="n">
        <v>0.281634616435425</v>
      </c>
      <c r="AH109" s="16" t="n">
        <v>0.698159871615877</v>
      </c>
      <c r="AI109" s="16" t="n">
        <v>0.264439944729387</v>
      </c>
      <c r="AJ109" s="16" t="n">
        <v>0.18860082758339</v>
      </c>
      <c r="AK109" s="16" t="n">
        <v>0.292533037349212</v>
      </c>
      <c r="AL109" s="16" t="n">
        <v>0.388351885932452</v>
      </c>
      <c r="AM109" s="16" t="n">
        <v>0.15059107099543</v>
      </c>
      <c r="AN109" s="16" t="n">
        <v>0.338258669389749</v>
      </c>
      <c r="AO109" s="16" t="n">
        <v>0.2524083547142</v>
      </c>
      <c r="AP109" s="16" t="n">
        <v>0.0120856150537942</v>
      </c>
    </row>
    <row r="110">
      <c r="B110" t="s">
        <v>114</v>
      </c>
      <c r="C110" s="16" t="n">
        <v>0.159244670223937</v>
      </c>
      <c r="D110" s="16" t="n">
        <v>0.104396438768056</v>
      </c>
      <c r="E110" s="16" t="n">
        <v>0.132971143615414</v>
      </c>
      <c r="F110" s="16" t="n">
        <v>0.187321684592153</v>
      </c>
      <c r="G110" s="16"/>
      <c r="H110" s="16" t="n">
        <v>0.0720680113854516</v>
      </c>
      <c r="I110" s="16" t="n">
        <v>0.162821273586561</v>
      </c>
      <c r="J110" s="16"/>
      <c r="K110" s="16" t="n">
        <v>0.198277238106636</v>
      </c>
      <c r="L110" s="16"/>
      <c r="M110" s="16" t="n">
        <v>0.164796941673163</v>
      </c>
      <c r="N110" s="16" t="n">
        <v>0.149566341170832</v>
      </c>
      <c r="O110" s="16" t="n">
        <v>0.123151894335969</v>
      </c>
      <c r="P110" s="16" t="n">
        <v>0.104723719344406</v>
      </c>
      <c r="Q110" s="16"/>
      <c r="R110" s="16" t="n">
        <v>0.0712367039817186</v>
      </c>
      <c r="S110" s="16" t="n">
        <v>0.179983354106947</v>
      </c>
      <c r="T110" s="16" t="n">
        <v>0.154087340676572</v>
      </c>
      <c r="U110" s="16" t="n">
        <v>0.23865549544076</v>
      </c>
      <c r="V110" s="16" t="n">
        <v>0.12951638481559</v>
      </c>
      <c r="W110" s="16"/>
      <c r="X110" s="16" t="n">
        <v>0.251209217687457</v>
      </c>
      <c r="Y110" s="16" t="n">
        <v>0.0298456627441165</v>
      </c>
      <c r="Z110" s="16" t="n">
        <v>0.340101698759369</v>
      </c>
      <c r="AA110" s="16" t="n">
        <v>0.144054812391228</v>
      </c>
      <c r="AB110" s="16" t="n">
        <v>0.0837606374750772</v>
      </c>
      <c r="AC110" s="16" t="n">
        <v>0.0865413062021338</v>
      </c>
      <c r="AD110" s="16" t="n">
        <v>0.0563605046943332</v>
      </c>
      <c r="AE110" s="16"/>
      <c r="AF110" s="16" t="n">
        <v>0.0726294945776388</v>
      </c>
      <c r="AG110" s="16" t="n">
        <v>0.464635408958476</v>
      </c>
      <c r="AH110" s="16" t="n">
        <v>0.00654692175443875</v>
      </c>
      <c r="AI110" s="16" t="n">
        <v>0.184852453878031</v>
      </c>
      <c r="AJ110" s="16" t="n">
        <v>0.162015723971739</v>
      </c>
      <c r="AK110" s="16" t="n">
        <v>0.178899801646516</v>
      </c>
      <c r="AL110" s="16" t="n">
        <v>0.141846351678818</v>
      </c>
      <c r="AM110" s="16" t="n">
        <v>0.462168274491143</v>
      </c>
      <c r="AN110" s="16" t="n">
        <v>0.0544949250114189</v>
      </c>
      <c r="AO110" s="16" t="n">
        <v>0.0272795561827711</v>
      </c>
      <c r="AP110" s="16" t="n">
        <v>0.0120856150537942</v>
      </c>
    </row>
    <row r="111">
      <c r="B111" t="s">
        <v>115</v>
      </c>
      <c r="C111" s="16" t="n">
        <v>0.108109021049</v>
      </c>
      <c r="D111" s="16" t="n">
        <v>0.0807741814205739</v>
      </c>
      <c r="E111" s="16" t="n">
        <v>0.133493931204271</v>
      </c>
      <c r="F111" s="16" t="n">
        <v>0.102014745867211</v>
      </c>
      <c r="G111" s="16"/>
      <c r="H111" s="16" t="n">
        <v>0.507665353253379</v>
      </c>
      <c r="I111" s="16" t="n">
        <v>0.0770596129976646</v>
      </c>
      <c r="J111" s="16"/>
      <c r="K111" s="16" t="n">
        <v>0.0806254190278011</v>
      </c>
      <c r="L111" s="16"/>
      <c r="M111" s="16" t="n">
        <v>0.121626631508917</v>
      </c>
      <c r="N111" s="16" t="n">
        <v>0.064753728223728</v>
      </c>
      <c r="O111" s="16" t="n">
        <v>0.0692340738448247</v>
      </c>
      <c r="P111" s="16" t="n">
        <v>0.0304752094122199</v>
      </c>
      <c r="Q111" s="16"/>
      <c r="R111" s="16" t="n">
        <v>0</v>
      </c>
      <c r="S111" s="16" t="n">
        <v>0.203115121147179</v>
      </c>
      <c r="T111" s="16" t="n">
        <v>0.0648199141609639</v>
      </c>
      <c r="U111" s="16" t="n">
        <v>0.00334556155096115</v>
      </c>
      <c r="V111" s="16" t="n">
        <v>0.169029749978516</v>
      </c>
      <c r="W111" s="16"/>
      <c r="X111" s="16" t="n">
        <v>0.090133271560464</v>
      </c>
      <c r="Y111" s="16" t="n">
        <v>0.179096470583774</v>
      </c>
      <c r="Z111" s="16" t="n">
        <v>0.0140970379603309</v>
      </c>
      <c r="AA111" s="16" t="n">
        <v>0.031167370042716</v>
      </c>
      <c r="AB111" s="16" t="n">
        <v>0.0267282417864451</v>
      </c>
      <c r="AC111" s="16" t="n">
        <v>0.357572918658929</v>
      </c>
      <c r="AD111" s="16" t="n">
        <v>0.0186635579719593</v>
      </c>
      <c r="AE111" s="16"/>
      <c r="AF111" s="16" t="n">
        <v>0.0189998246713641</v>
      </c>
      <c r="AG111" s="16" t="n">
        <v>0.0247287335242819</v>
      </c>
      <c r="AH111" s="16" t="n">
        <v>0.0522839863742924</v>
      </c>
      <c r="AI111" s="16" t="n">
        <v>0.100184641148443</v>
      </c>
      <c r="AJ111" s="16" t="n">
        <v>0.00466942710784634</v>
      </c>
      <c r="AK111" s="16" t="n">
        <v>0.108482186637809</v>
      </c>
      <c r="AL111" s="16" t="n">
        <v>0.177482061800717</v>
      </c>
      <c r="AM111" s="16" t="n">
        <v>0.060914872568034</v>
      </c>
      <c r="AN111" s="16" t="n">
        <v>0.140251690143244</v>
      </c>
      <c r="AO111" s="16" t="n">
        <v>0.211936972387207</v>
      </c>
      <c r="AP111" s="16" t="n">
        <v>0.00138869169623538</v>
      </c>
    </row>
    <row r="112">
      <c r="B112" t="s">
        <v>116</v>
      </c>
      <c r="C112" s="16" t="n">
        <v>0.116473620591194</v>
      </c>
      <c r="D112" s="16" t="n">
        <v>0.0051395494689398</v>
      </c>
      <c r="E112" s="16" t="n">
        <v>0.0105840794615455</v>
      </c>
      <c r="F112" s="16" t="n">
        <v>0.200902733301098</v>
      </c>
      <c r="G112" s="16"/>
      <c r="H112" s="16" t="n">
        <v>0.015400511228704</v>
      </c>
      <c r="I112" s="16" t="n">
        <v>0.153618240915479</v>
      </c>
      <c r="J112" s="16"/>
      <c r="K112" s="16" t="n">
        <v>0.131756601039309</v>
      </c>
      <c r="L112" s="16"/>
      <c r="M112" s="16" t="n">
        <v>0.144050109183483</v>
      </c>
      <c r="N112" s="16" t="n">
        <v>0.0238325874471755</v>
      </c>
      <c r="O112" s="16" t="n">
        <v>0.0360563829155815</v>
      </c>
      <c r="P112" s="16" t="n">
        <v>0.023421583138938</v>
      </c>
      <c r="Q112" s="16"/>
      <c r="R112" s="16" t="n">
        <v>0</v>
      </c>
      <c r="S112" s="16" t="n">
        <v>0.00197541888537902</v>
      </c>
      <c r="T112" s="16" t="n">
        <v>0.0985079736792779</v>
      </c>
      <c r="U112" s="16" t="n">
        <v>0.110138859925186</v>
      </c>
      <c r="V112" s="16" t="n">
        <v>0.197818358722603</v>
      </c>
      <c r="W112" s="16"/>
      <c r="X112" s="16" t="n">
        <v>0.2090213898808</v>
      </c>
      <c r="Y112" s="16" t="n">
        <v>0.104494425710605</v>
      </c>
      <c r="Z112" s="16" t="n">
        <v>0</v>
      </c>
      <c r="AA112" s="16" t="n">
        <v>0.00297609886402426</v>
      </c>
      <c r="AB112" s="16" t="n">
        <v>0.00588276829040633</v>
      </c>
      <c r="AC112" s="16" t="n">
        <v>0.0475223314856687</v>
      </c>
      <c r="AD112" s="16" t="n">
        <v>0.00964820040794132</v>
      </c>
      <c r="AE112" s="16"/>
      <c r="AF112" s="16" t="n">
        <v>0.650479107566961</v>
      </c>
      <c r="AG112" s="16" t="n">
        <v>0.00130264301038795</v>
      </c>
      <c r="AH112" s="16" t="n">
        <v>0.00352033376764124</v>
      </c>
      <c r="AI112" s="16" t="n">
        <v>0.111726914530791</v>
      </c>
      <c r="AJ112" s="16" t="n">
        <v>0.106138250483387</v>
      </c>
      <c r="AK112" s="16" t="n">
        <v>0.243337101809589</v>
      </c>
      <c r="AL112" s="16" t="n">
        <v>0.177482061800717</v>
      </c>
      <c r="AM112" s="16" t="n">
        <v>0</v>
      </c>
      <c r="AN112" s="16" t="n">
        <v>0.153851022644727</v>
      </c>
      <c r="AO112" s="16" t="n">
        <v>0.00335035795368945</v>
      </c>
      <c r="AP112" s="16" t="n">
        <v>0.0120856150537942</v>
      </c>
    </row>
    <row r="113">
      <c r="B113" t="s">
        <v>81</v>
      </c>
      <c r="C113" s="16" t="n">
        <v>0.0331709103932681</v>
      </c>
      <c r="D113" s="16" t="n">
        <v>0.136955105193344</v>
      </c>
      <c r="E113" s="16" t="n">
        <v>0.0204332965860079</v>
      </c>
      <c r="F113" s="16" t="n">
        <v>0.0126454009571368</v>
      </c>
      <c r="G113" s="16"/>
      <c r="H113" s="16" t="n">
        <v>0.00230635081160659</v>
      </c>
      <c r="I113" s="16" t="n">
        <v>0.041116260780861</v>
      </c>
      <c r="J113" s="16"/>
      <c r="K113" s="16" t="n">
        <v>0.00122106237362353</v>
      </c>
      <c r="L113" s="16"/>
      <c r="M113" s="16" t="n">
        <v>0.025690555400968</v>
      </c>
      <c r="N113" s="16" t="n">
        <v>0.057417467083111</v>
      </c>
      <c r="O113" s="16" t="n">
        <v>0.0560714671404482</v>
      </c>
      <c r="P113" s="16" t="n">
        <v>0.0660021681885092</v>
      </c>
      <c r="Q113" s="16"/>
      <c r="R113" s="16" t="n">
        <v>0</v>
      </c>
      <c r="S113" s="16" t="n">
        <v>0.0144311527832854</v>
      </c>
      <c r="T113" s="16" t="n">
        <v>0.00922674483146234</v>
      </c>
      <c r="U113" s="16" t="n">
        <v>0.0251669684229024</v>
      </c>
      <c r="V113" s="16" t="n">
        <v>0.065271313861299</v>
      </c>
      <c r="W113" s="16"/>
      <c r="X113" s="16" t="n">
        <v>0</v>
      </c>
      <c r="Y113" s="16" t="n">
        <v>0</v>
      </c>
      <c r="Z113" s="16" t="n">
        <v>0.0318734763033119</v>
      </c>
      <c r="AA113" s="16" t="n">
        <v>0.0137309892827688</v>
      </c>
      <c r="AB113" s="16" t="n">
        <v>0.045928302464986</v>
      </c>
      <c r="AC113" s="16" t="n">
        <v>0.00662298812387675</v>
      </c>
      <c r="AD113" s="16" t="n">
        <v>0.0595956175789922</v>
      </c>
      <c r="AE113" s="16"/>
      <c r="AF113" s="16" t="n">
        <v>0</v>
      </c>
      <c r="AG113" s="16" t="n">
        <v>0.0573766370594527</v>
      </c>
      <c r="AH113" s="16" t="n">
        <v>0.000569433208018151</v>
      </c>
      <c r="AI113" s="16" t="n">
        <v>0.0290784886291023</v>
      </c>
      <c r="AJ113" s="16" t="n">
        <v>0</v>
      </c>
      <c r="AK113" s="16" t="n">
        <v>0.00026696113005134</v>
      </c>
      <c r="AL113" s="16" t="n">
        <v>0.00429516310966163</v>
      </c>
      <c r="AM113" s="16" t="n">
        <v>0.0655396520471787</v>
      </c>
      <c r="AN113" s="16" t="n">
        <v>0.00609908570394965</v>
      </c>
      <c r="AO113" s="16" t="n">
        <v>0</v>
      </c>
      <c r="AP113" s="16" t="n">
        <v>0</v>
      </c>
    </row>
    <row r="114">
      <c r="B114" t="s">
        <v>117</v>
      </c>
      <c r="C114" s="16" t="n">
        <v>0.5830017777426</v>
      </c>
      <c r="D114" s="16" t="n">
        <v>0.672734725149086</v>
      </c>
      <c r="E114" s="16" t="n">
        <v>0.702517549132762</v>
      </c>
      <c r="F114" s="16" t="n">
        <v>0.497115435282401</v>
      </c>
      <c r="G114" s="16"/>
      <c r="H114" s="16" t="n">
        <v>0.402559773320859</v>
      </c>
      <c r="I114" s="16" t="n">
        <v>0.565384611719434</v>
      </c>
      <c r="J114" s="16"/>
      <c r="K114" s="16" t="n">
        <v>0.588119679452631</v>
      </c>
      <c r="L114" s="16"/>
      <c r="M114" s="16" t="n">
        <v>0.543835762233469</v>
      </c>
      <c r="N114" s="16" t="n">
        <v>0.704429876075154</v>
      </c>
      <c r="O114" s="16" t="n">
        <v>0.715486181763177</v>
      </c>
      <c r="P114" s="16" t="n">
        <v>0.775377319915927</v>
      </c>
      <c r="Q114" s="16"/>
      <c r="R114" s="16" t="n">
        <v>0.928763296018281</v>
      </c>
      <c r="S114" s="16" t="n">
        <v>0.600494953077209</v>
      </c>
      <c r="T114" s="16" t="n">
        <v>0.673358026651724</v>
      </c>
      <c r="U114" s="16" t="n">
        <v>0.62269311466019</v>
      </c>
      <c r="V114" s="16" t="n">
        <v>0.438364192621991</v>
      </c>
      <c r="W114" s="16"/>
      <c r="X114" s="16" t="n">
        <v>0.449636120871278</v>
      </c>
      <c r="Y114" s="16" t="n">
        <v>0.686563440961504</v>
      </c>
      <c r="Z114" s="16" t="n">
        <v>0.613927786976988</v>
      </c>
      <c r="AA114" s="16" t="n">
        <v>0.808070729419262</v>
      </c>
      <c r="AB114" s="16" t="n">
        <v>0.837700049983085</v>
      </c>
      <c r="AC114" s="16" t="n">
        <v>0.501740455529391</v>
      </c>
      <c r="AD114" s="16" t="n">
        <v>0.855732119346774</v>
      </c>
      <c r="AE114" s="16"/>
      <c r="AF114" s="16" t="n">
        <v>0.257891573184036</v>
      </c>
      <c r="AG114" s="16" t="n">
        <v>0.451956577447401</v>
      </c>
      <c r="AH114" s="16" t="n">
        <v>0.93707932489561</v>
      </c>
      <c r="AI114" s="16" t="n">
        <v>0.574157501813633</v>
      </c>
      <c r="AJ114" s="16" t="n">
        <v>0.727176598437028</v>
      </c>
      <c r="AK114" s="16" t="n">
        <v>0.469013948776034</v>
      </c>
      <c r="AL114" s="16" t="n">
        <v>0.498894361610087</v>
      </c>
      <c r="AM114" s="16" t="n">
        <v>0.411377200893645</v>
      </c>
      <c r="AN114" s="16" t="n">
        <v>0.64530327649666</v>
      </c>
      <c r="AO114" s="16" t="n">
        <v>0.757433113476333</v>
      </c>
      <c r="AP114" s="16" t="n">
        <v>0.974440078196176</v>
      </c>
    </row>
    <row r="115">
      <c r="B115" t="s">
        <v>118</v>
      </c>
      <c r="C115" s="16" t="n">
        <v>0.224582641640195</v>
      </c>
      <c r="D115" s="16" t="n">
        <v>0.0859137308895137</v>
      </c>
      <c r="E115" s="16" t="n">
        <v>0.144078010665816</v>
      </c>
      <c r="F115" s="16" t="n">
        <v>0.302917479168309</v>
      </c>
      <c r="G115" s="16"/>
      <c r="H115" s="16" t="n">
        <v>0.523065864482083</v>
      </c>
      <c r="I115" s="16" t="n">
        <v>0.230677853913144</v>
      </c>
      <c r="J115" s="16"/>
      <c r="K115" s="16" t="n">
        <v>0.21238202006711</v>
      </c>
      <c r="L115" s="16"/>
      <c r="M115" s="16" t="n">
        <v>0.2656767406924</v>
      </c>
      <c r="N115" s="16" t="n">
        <v>0.0885863156709036</v>
      </c>
      <c r="O115" s="16" t="n">
        <v>0.105290456760406</v>
      </c>
      <c r="P115" s="16" t="n">
        <v>0.0538967925511579</v>
      </c>
      <c r="Q115" s="16"/>
      <c r="R115" s="16" t="n">
        <v>0</v>
      </c>
      <c r="S115" s="16" t="n">
        <v>0.205090540032558</v>
      </c>
      <c r="T115" s="16" t="n">
        <v>0.163327887840242</v>
      </c>
      <c r="U115" s="16" t="n">
        <v>0.113484421476147</v>
      </c>
      <c r="V115" s="16" t="n">
        <v>0.36684810870112</v>
      </c>
      <c r="W115" s="16"/>
      <c r="X115" s="16" t="n">
        <v>0.299154661441264</v>
      </c>
      <c r="Y115" s="16" t="n">
        <v>0.283590896294379</v>
      </c>
      <c r="Z115" s="16" t="n">
        <v>0.0140970379603309</v>
      </c>
      <c r="AA115" s="16" t="n">
        <v>0.0341434689067403</v>
      </c>
      <c r="AB115" s="16" t="n">
        <v>0.0326110100768514</v>
      </c>
      <c r="AC115" s="16" t="n">
        <v>0.405095250144598</v>
      </c>
      <c r="AD115" s="16" t="n">
        <v>0.0283117583799006</v>
      </c>
      <c r="AE115" s="16"/>
      <c r="AF115" s="16" t="n">
        <v>0.669478932238325</v>
      </c>
      <c r="AG115" s="16" t="n">
        <v>0.0260313765346698</v>
      </c>
      <c r="AH115" s="16" t="n">
        <v>0.0558043201419337</v>
      </c>
      <c r="AI115" s="16" t="n">
        <v>0.211911555679234</v>
      </c>
      <c r="AJ115" s="16" t="n">
        <v>0.110807677591233</v>
      </c>
      <c r="AK115" s="16" t="n">
        <v>0.351819288447398</v>
      </c>
      <c r="AL115" s="16" t="n">
        <v>0.354964123601434</v>
      </c>
      <c r="AM115" s="16" t="n">
        <v>0.060914872568034</v>
      </c>
      <c r="AN115" s="16" t="n">
        <v>0.294102712787971</v>
      </c>
      <c r="AO115" s="16" t="n">
        <v>0.215287330340896</v>
      </c>
      <c r="AP115" s="16" t="n">
        <v>0.0134743067500295</v>
      </c>
    </row>
    <row r="116">
      <c r="B116" t="s">
        <v>119</v>
      </c>
      <c r="C116" s="16" t="n">
        <v>0.358419136102406</v>
      </c>
      <c r="D116" s="16" t="n">
        <v>0.586820994259572</v>
      </c>
      <c r="E116" s="16" t="n">
        <v>0.558439538466945</v>
      </c>
      <c r="F116" s="16" t="n">
        <v>0.194197956114092</v>
      </c>
      <c r="G116" s="16"/>
      <c r="H116" s="16" t="n">
        <v>-0.120506091161225</v>
      </c>
      <c r="I116" s="16" t="n">
        <v>0.33470675780629</v>
      </c>
      <c r="J116" s="16"/>
      <c r="K116" s="16" t="n">
        <v>0.375737659385521</v>
      </c>
      <c r="L116" s="16"/>
      <c r="M116" s="16" t="n">
        <v>0.278159021541069</v>
      </c>
      <c r="N116" s="16" t="n">
        <v>0.61584356040425</v>
      </c>
      <c r="O116" s="16" t="n">
        <v>0.61019572500277</v>
      </c>
      <c r="P116" s="16" t="n">
        <v>0.721480527364769</v>
      </c>
      <c r="Q116" s="16"/>
      <c r="R116" s="16" t="n">
        <v>0.928763296018281</v>
      </c>
      <c r="S116" s="16" t="n">
        <v>0.395404413044651</v>
      </c>
      <c r="T116" s="16" t="n">
        <v>0.510030138811482</v>
      </c>
      <c r="U116" s="16" t="n">
        <v>0.509208693184043</v>
      </c>
      <c r="V116" s="16" t="n">
        <v>0.071516083920872</v>
      </c>
      <c r="W116" s="16"/>
      <c r="X116" s="16" t="n">
        <v>0.150481459430014</v>
      </c>
      <c r="Y116" s="16" t="n">
        <v>0.402972544667126</v>
      </c>
      <c r="Z116" s="16" t="n">
        <v>0.599830749016657</v>
      </c>
      <c r="AA116" s="16" t="n">
        <v>0.773927260512522</v>
      </c>
      <c r="AB116" s="16" t="n">
        <v>0.805089039906234</v>
      </c>
      <c r="AC116" s="16" t="n">
        <v>0.0966452053847932</v>
      </c>
      <c r="AD116" s="16" t="n">
        <v>0.827420360966873</v>
      </c>
      <c r="AE116" s="16"/>
      <c r="AF116" s="16" t="n">
        <v>-0.411587359054289</v>
      </c>
      <c r="AG116" s="16" t="n">
        <v>0.425925200912731</v>
      </c>
      <c r="AH116" s="16" t="n">
        <v>0.881275004753676</v>
      </c>
      <c r="AI116" s="16" t="n">
        <v>0.362245946134398</v>
      </c>
      <c r="AJ116" s="16" t="n">
        <v>0.616368920845795</v>
      </c>
      <c r="AK116" s="16" t="n">
        <v>0.117194660328636</v>
      </c>
      <c r="AL116" s="16" t="n">
        <v>0.143930238008653</v>
      </c>
      <c r="AM116" s="16" t="n">
        <v>0.350462328325611</v>
      </c>
      <c r="AN116" s="16" t="n">
        <v>0.351200563708689</v>
      </c>
      <c r="AO116" s="16" t="n">
        <v>0.542145783135436</v>
      </c>
      <c r="AP116" s="16" t="n">
        <v>0.960965771446147</v>
      </c>
    </row>
    <row r="117">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row>
    <row r="118">
      <c r="B118" s="7" t="s">
        <v>125</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row>
    <row r="119">
      <c r="B119" s="26" t="s">
        <v>70</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row>
    <row r="120">
      <c r="B120" t="s">
        <v>112</v>
      </c>
      <c r="C120" s="16" t="n">
        <v>0.16594310850453</v>
      </c>
      <c r="D120" s="16" t="n">
        <v>0.212399150576411</v>
      </c>
      <c r="E120" s="16" t="n">
        <v>0.304771291266666</v>
      </c>
      <c r="F120" s="16" t="n">
        <v>0.0813067858927214</v>
      </c>
      <c r="G120" s="16"/>
      <c r="H120" s="16" t="n">
        <v>0.0732975794612478</v>
      </c>
      <c r="I120" s="16" t="n">
        <v>0.163118758665325</v>
      </c>
      <c r="J120" s="16"/>
      <c r="K120" s="16" t="n">
        <v>0.24963160250404</v>
      </c>
      <c r="L120" s="16"/>
      <c r="M120" s="16" t="n">
        <v>0.130592287057669</v>
      </c>
      <c r="N120" s="16" t="n">
        <v>0.251429589628257</v>
      </c>
      <c r="O120" s="16" t="n">
        <v>0.34319236723542</v>
      </c>
      <c r="P120" s="16" t="n">
        <v>0.416154374785607</v>
      </c>
      <c r="Q120" s="16"/>
      <c r="R120" s="16" t="n">
        <v>0.0894546367310956</v>
      </c>
      <c r="S120" s="16" t="n">
        <v>0.292194379194155</v>
      </c>
      <c r="T120" s="16" t="n">
        <v>0.258814834415181</v>
      </c>
      <c r="U120" s="16" t="n">
        <v>0.0899028167318178</v>
      </c>
      <c r="V120" s="16" t="n">
        <v>0.0671892793740851</v>
      </c>
      <c r="W120" s="16"/>
      <c r="X120" s="16" t="n">
        <v>0.0655651860563067</v>
      </c>
      <c r="Y120" s="16" t="n">
        <v>0.150355353377454</v>
      </c>
      <c r="Z120" s="16" t="n">
        <v>0.252728345153732</v>
      </c>
      <c r="AA120" s="16" t="n">
        <v>0.41888055866512</v>
      </c>
      <c r="AB120" s="16" t="n">
        <v>0.116232821271999</v>
      </c>
      <c r="AC120" s="16" t="n">
        <v>0.187777197574182</v>
      </c>
      <c r="AD120" s="16" t="n">
        <v>0.590955176154537</v>
      </c>
      <c r="AE120" s="16"/>
      <c r="AF120" s="16" t="n">
        <v>0.180521998699291</v>
      </c>
      <c r="AG120" s="16" t="n">
        <v>0.264437407049195</v>
      </c>
      <c r="AH120" s="16" t="n">
        <v>0.0567202138775337</v>
      </c>
      <c r="AI120" s="16" t="n">
        <v>0.123259305823537</v>
      </c>
      <c r="AJ120" s="16" t="n">
        <v>0.358309788955764</v>
      </c>
      <c r="AK120" s="16" t="n">
        <v>0.00751948927197552</v>
      </c>
      <c r="AL120" s="16" t="n">
        <v>0.111298015664449</v>
      </c>
      <c r="AM120" s="16" t="n">
        <v>0.304424891659947</v>
      </c>
      <c r="AN120" s="16" t="n">
        <v>0.137037526365373</v>
      </c>
      <c r="AO120" s="16" t="n">
        <v>0.440256045039908</v>
      </c>
      <c r="AP120" s="16" t="n">
        <v>0.0241712301075883</v>
      </c>
    </row>
    <row r="121">
      <c r="B121" t="s">
        <v>113</v>
      </c>
      <c r="C121" s="16" t="n">
        <v>0.162534046641747</v>
      </c>
      <c r="D121" s="16" t="n">
        <v>0.265982972059117</v>
      </c>
      <c r="E121" s="16" t="n">
        <v>0.180776058083029</v>
      </c>
      <c r="F121" s="16" t="n">
        <v>0.125924081146848</v>
      </c>
      <c r="G121" s="16"/>
      <c r="H121" s="16" t="n">
        <v>0.112315970979474</v>
      </c>
      <c r="I121" s="16" t="n">
        <v>0.1431929257259</v>
      </c>
      <c r="J121" s="16"/>
      <c r="K121" s="16" t="n">
        <v>0.1739854131998</v>
      </c>
      <c r="L121" s="16"/>
      <c r="M121" s="16" t="n">
        <v>0.144994882393176</v>
      </c>
      <c r="N121" s="16" t="n">
        <v>0.202574922908721</v>
      </c>
      <c r="O121" s="16" t="n">
        <v>0.257103044713098</v>
      </c>
      <c r="P121" s="16" t="n">
        <v>0.289765717238807</v>
      </c>
      <c r="Q121" s="16"/>
      <c r="R121" s="16" t="n">
        <v>0.529781952021877</v>
      </c>
      <c r="S121" s="16" t="n">
        <v>0.199548659107919</v>
      </c>
      <c r="T121" s="16" t="n">
        <v>0.160500326911842</v>
      </c>
      <c r="U121" s="16" t="n">
        <v>0.258053388191139</v>
      </c>
      <c r="V121" s="16" t="n">
        <v>0.0680130385306368</v>
      </c>
      <c r="W121" s="16"/>
      <c r="X121" s="16" t="n">
        <v>0.159704385547601</v>
      </c>
      <c r="Y121" s="16" t="n">
        <v>0.226679746594102</v>
      </c>
      <c r="Z121" s="16" t="n">
        <v>0.0523482461402376</v>
      </c>
      <c r="AA121" s="16" t="n">
        <v>0.15818520153041</v>
      </c>
      <c r="AB121" s="16" t="n">
        <v>0.251918496381445</v>
      </c>
      <c r="AC121" s="16" t="n">
        <v>0.10751218164825</v>
      </c>
      <c r="AD121" s="16" t="n">
        <v>0.10337977734719</v>
      </c>
      <c r="AE121" s="16"/>
      <c r="AF121" s="16" t="n">
        <v>0.0773695744847448</v>
      </c>
      <c r="AG121" s="16" t="n">
        <v>0.124510968631895</v>
      </c>
      <c r="AH121" s="16" t="n">
        <v>0.0666871986138261</v>
      </c>
      <c r="AI121" s="16" t="n">
        <v>0.242454896592315</v>
      </c>
      <c r="AJ121" s="16" t="n">
        <v>0.159586065727125</v>
      </c>
      <c r="AK121" s="16" t="n">
        <v>0.0115540297633868</v>
      </c>
      <c r="AL121" s="16" t="n">
        <v>0.143804142130743</v>
      </c>
      <c r="AM121" s="16" t="n">
        <v>0.0621221912587758</v>
      </c>
      <c r="AN121" s="16" t="n">
        <v>0.474509251533882</v>
      </c>
      <c r="AO121" s="16" t="n">
        <v>0.0798110371899925</v>
      </c>
      <c r="AP121" s="16" t="n">
        <v>0.894508788237981</v>
      </c>
    </row>
    <row r="122">
      <c r="B122" t="s">
        <v>114</v>
      </c>
      <c r="C122" s="16" t="n">
        <v>0.237255791310318</v>
      </c>
      <c r="D122" s="16" t="n">
        <v>0.211627331811168</v>
      </c>
      <c r="E122" s="16" t="n">
        <v>0.268097337545404</v>
      </c>
      <c r="F122" s="16" t="n">
        <v>0.227866197888269</v>
      </c>
      <c r="G122" s="16"/>
      <c r="H122" s="16" t="n">
        <v>0.705378822109124</v>
      </c>
      <c r="I122" s="16" t="n">
        <v>0.157323265192958</v>
      </c>
      <c r="J122" s="16"/>
      <c r="K122" s="16" t="n">
        <v>0.272005370649861</v>
      </c>
      <c r="L122" s="16"/>
      <c r="M122" s="16" t="n">
        <v>0.271026638332526</v>
      </c>
      <c r="N122" s="16" t="n">
        <v>0.119235569354336</v>
      </c>
      <c r="O122" s="16" t="n">
        <v>0.15010910057273</v>
      </c>
      <c r="P122" s="16" t="n">
        <v>0.135923358830212</v>
      </c>
      <c r="Q122" s="16"/>
      <c r="R122" s="16" t="n">
        <v>0.329564365468749</v>
      </c>
      <c r="S122" s="16" t="n">
        <v>0.184692388183909</v>
      </c>
      <c r="T122" s="16" t="n">
        <v>0.202497907758621</v>
      </c>
      <c r="U122" s="16" t="n">
        <v>0.365551264615032</v>
      </c>
      <c r="V122" s="16" t="n">
        <v>0.2262483109757</v>
      </c>
      <c r="W122" s="16"/>
      <c r="X122" s="16" t="n">
        <v>0.364398859091657</v>
      </c>
      <c r="Y122" s="16" t="n">
        <v>0.165367607146442</v>
      </c>
      <c r="Z122" s="16" t="n">
        <v>0.304525154056404</v>
      </c>
      <c r="AA122" s="16" t="n">
        <v>0.260856209992894</v>
      </c>
      <c r="AB122" s="16" t="n">
        <v>0.0769565215728912</v>
      </c>
      <c r="AC122" s="16" t="n">
        <v>0.0744874958973703</v>
      </c>
      <c r="AD122" s="16" t="n">
        <v>0.0542421935177058</v>
      </c>
      <c r="AE122" s="16"/>
      <c r="AF122" s="16" t="n">
        <v>0.0189998246713641</v>
      </c>
      <c r="AG122" s="16" t="n">
        <v>0.00608036435947633</v>
      </c>
      <c r="AH122" s="16" t="n">
        <v>0.215796742762115</v>
      </c>
      <c r="AI122" s="16" t="n">
        <v>0.28116319371967</v>
      </c>
      <c r="AJ122" s="16" t="n">
        <v>0.14072206756413</v>
      </c>
      <c r="AK122" s="16" t="n">
        <v>0.20979386980593</v>
      </c>
      <c r="AL122" s="16" t="n">
        <v>0.34213702490312</v>
      </c>
      <c r="AM122" s="16" t="n">
        <v>0.330244841585137</v>
      </c>
      <c r="AN122" s="16" t="n">
        <v>0.203679489799626</v>
      </c>
      <c r="AO122" s="16" t="n">
        <v>0.47658255981641</v>
      </c>
      <c r="AP122" s="16" t="n">
        <v>0.00138869169623538</v>
      </c>
    </row>
    <row r="123">
      <c r="B123" t="s">
        <v>115</v>
      </c>
      <c r="C123" s="16" t="n">
        <v>0.0947293815762523</v>
      </c>
      <c r="D123" s="16" t="n">
        <v>0.0312446480495525</v>
      </c>
      <c r="E123" s="16" t="n">
        <v>0.0486290849239955</v>
      </c>
      <c r="F123" s="16" t="n">
        <v>0.135417918317626</v>
      </c>
      <c r="G123" s="16"/>
      <c r="H123" s="16" t="n">
        <v>0.0330401276526328</v>
      </c>
      <c r="I123" s="16" t="n">
        <v>0.113729887678343</v>
      </c>
      <c r="J123" s="16"/>
      <c r="K123" s="16" t="n">
        <v>0.0233976001265974</v>
      </c>
      <c r="L123" s="16"/>
      <c r="M123" s="16" t="n">
        <v>0.0761340168279611</v>
      </c>
      <c r="N123" s="16" t="n">
        <v>0.175745263932293</v>
      </c>
      <c r="O123" s="16" t="n">
        <v>0.116462231012558</v>
      </c>
      <c r="P123" s="16" t="n">
        <v>0.0432169562267476</v>
      </c>
      <c r="Q123" s="16"/>
      <c r="R123" s="16" t="n">
        <v>0.0511990457782787</v>
      </c>
      <c r="S123" s="16" t="n">
        <v>0.0193804340040968</v>
      </c>
      <c r="T123" s="16" t="n">
        <v>0.113942303939319</v>
      </c>
      <c r="U123" s="16" t="n">
        <v>0.0633875774693257</v>
      </c>
      <c r="V123" s="16" t="n">
        <v>0.127514501899713</v>
      </c>
      <c r="W123" s="16"/>
      <c r="X123" s="16" t="n">
        <v>0.0499606952610714</v>
      </c>
      <c r="Y123" s="16" t="n">
        <v>0.0867304410128407</v>
      </c>
      <c r="Z123" s="16" t="n">
        <v>0.0889487781228394</v>
      </c>
      <c r="AA123" s="16" t="n">
        <v>0.120885061963269</v>
      </c>
      <c r="AB123" s="16" t="n">
        <v>0.293695392092696</v>
      </c>
      <c r="AC123" s="16" t="n">
        <v>0.0963794170162773</v>
      </c>
      <c r="AD123" s="16" t="n">
        <v>0.0709306019314625</v>
      </c>
      <c r="AE123" s="16"/>
      <c r="AF123" s="16" t="n">
        <v>0</v>
      </c>
      <c r="AG123" s="16" t="n">
        <v>0.0702332381234741</v>
      </c>
      <c r="AH123" s="16" t="n">
        <v>0.269821339896927</v>
      </c>
      <c r="AI123" s="16" t="n">
        <v>0.088424777424062</v>
      </c>
      <c r="AJ123" s="16" t="n">
        <v>0.131003753814252</v>
      </c>
      <c r="AK123" s="16" t="n">
        <v>0.172031397273936</v>
      </c>
      <c r="AL123" s="16" t="n">
        <v>0.0529895071535365</v>
      </c>
      <c r="AM123" s="16" t="n">
        <v>0.0691950929647765</v>
      </c>
      <c r="AN123" s="16" t="n">
        <v>0.00372327901841333</v>
      </c>
      <c r="AO123" s="16" t="n">
        <v>0</v>
      </c>
      <c r="AP123" s="16" t="n">
        <v>0.0678456749044016</v>
      </c>
    </row>
    <row r="124">
      <c r="B124" t="s">
        <v>116</v>
      </c>
      <c r="C124" s="16" t="n">
        <v>0.267508672919675</v>
      </c>
      <c r="D124" s="16" t="n">
        <v>0.111826101483611</v>
      </c>
      <c r="E124" s="16" t="n">
        <v>0.096150225001944</v>
      </c>
      <c r="F124" s="16" t="n">
        <v>0.397726645461609</v>
      </c>
      <c r="G124" s="16"/>
      <c r="H124" s="16" t="n">
        <v>0.0198940855035165</v>
      </c>
      <c r="I124" s="16" t="n">
        <v>0.332400249125729</v>
      </c>
      <c r="J124" s="16"/>
      <c r="K124" s="16" t="n">
        <v>0.256027668441016</v>
      </c>
      <c r="L124" s="16"/>
      <c r="M124" s="16" t="n">
        <v>0.313297165928286</v>
      </c>
      <c r="N124" s="16" t="n">
        <v>0.137789425628098</v>
      </c>
      <c r="O124" s="16" t="n">
        <v>0.0734151694886873</v>
      </c>
      <c r="P124" s="16" t="n">
        <v>0.0500874564440369</v>
      </c>
      <c r="Q124" s="16"/>
      <c r="R124" s="16" t="n">
        <v>0</v>
      </c>
      <c r="S124" s="16" t="n">
        <v>0.294849476463636</v>
      </c>
      <c r="T124" s="16" t="n">
        <v>0.253564099244068</v>
      </c>
      <c r="U124" s="16" t="n">
        <v>0.112737994430371</v>
      </c>
      <c r="V124" s="16" t="n">
        <v>0.369256200059114</v>
      </c>
      <c r="W124" s="16"/>
      <c r="X124" s="16" t="n">
        <v>0.355100451626836</v>
      </c>
      <c r="Y124" s="16" t="n">
        <v>0.370866851869161</v>
      </c>
      <c r="Z124" s="16" t="n">
        <v>0.301449476526787</v>
      </c>
      <c r="AA124" s="16" t="n">
        <v>0.0274619785655377</v>
      </c>
      <c r="AB124" s="16" t="n">
        <v>0.077983327633134</v>
      </c>
      <c r="AC124" s="16" t="n">
        <v>0.0793345483564013</v>
      </c>
      <c r="AD124" s="16" t="n">
        <v>0.0744082986204117</v>
      </c>
      <c r="AE124" s="16"/>
      <c r="AF124" s="16" t="n">
        <v>0.7231086021446</v>
      </c>
      <c r="AG124" s="16" t="n">
        <v>0.474207286285715</v>
      </c>
      <c r="AH124" s="16" t="n">
        <v>0.389546786519969</v>
      </c>
      <c r="AI124" s="16" t="n">
        <v>0.220747516283658</v>
      </c>
      <c r="AJ124" s="16" t="n">
        <v>0.170303367353239</v>
      </c>
      <c r="AK124" s="16" t="n">
        <v>0.426250929115927</v>
      </c>
      <c r="AL124" s="16" t="n">
        <v>0.317903650861503</v>
      </c>
      <c r="AM124" s="16" t="n">
        <v>0.198773724883637</v>
      </c>
      <c r="AN124" s="16" t="n">
        <v>0.153851022644727</v>
      </c>
      <c r="AO124" s="16" t="n">
        <v>0.00335035795368945</v>
      </c>
      <c r="AP124" s="16" t="n">
        <v>0.0120856150537942</v>
      </c>
    </row>
    <row r="125">
      <c r="B125" t="s">
        <v>81</v>
      </c>
      <c r="C125" s="16" t="n">
        <v>0.0720289990474793</v>
      </c>
      <c r="D125" s="16" t="n">
        <v>0.166919796020141</v>
      </c>
      <c r="E125" s="16" t="n">
        <v>0.101576003178962</v>
      </c>
      <c r="F125" s="16" t="n">
        <v>0.0317583712929266</v>
      </c>
      <c r="G125" s="16"/>
      <c r="H125" s="16" t="n">
        <v>0.0560734142940054</v>
      </c>
      <c r="I125" s="16" t="n">
        <v>0.0902349136117442</v>
      </c>
      <c r="J125" s="16"/>
      <c r="K125" s="16" t="n">
        <v>0.0249523450786863</v>
      </c>
      <c r="L125" s="16"/>
      <c r="M125" s="16" t="n">
        <v>0.0639550094603826</v>
      </c>
      <c r="N125" s="16" t="n">
        <v>0.113225228548296</v>
      </c>
      <c r="O125" s="16" t="n">
        <v>0.0597180869775058</v>
      </c>
      <c r="P125" s="16" t="n">
        <v>0.0648521364745887</v>
      </c>
      <c r="Q125" s="16"/>
      <c r="R125" s="16" t="n">
        <v>0</v>
      </c>
      <c r="S125" s="16" t="n">
        <v>0.00933466304628414</v>
      </c>
      <c r="T125" s="16" t="n">
        <v>0.0106805277309693</v>
      </c>
      <c r="U125" s="16" t="n">
        <v>0.110366958562315</v>
      </c>
      <c r="V125" s="16" t="n">
        <v>0.141778669160751</v>
      </c>
      <c r="W125" s="16"/>
      <c r="X125" s="16" t="n">
        <v>0.00527042241652793</v>
      </c>
      <c r="Y125" s="16" t="n">
        <v>0</v>
      </c>
      <c r="Z125" s="16" t="n">
        <v>0</v>
      </c>
      <c r="AA125" s="16" t="n">
        <v>0.0137309892827688</v>
      </c>
      <c r="AB125" s="16" t="n">
        <v>0.183213441047834</v>
      </c>
      <c r="AC125" s="16" t="n">
        <v>0.454509159507519</v>
      </c>
      <c r="AD125" s="16" t="n">
        <v>0.106083952428693</v>
      </c>
      <c r="AE125" s="16"/>
      <c r="AF125" s="16" t="n">
        <v>0</v>
      </c>
      <c r="AG125" s="16" t="n">
        <v>0.0605307355502451</v>
      </c>
      <c r="AH125" s="16" t="n">
        <v>0.00142771832962968</v>
      </c>
      <c r="AI125" s="16" t="n">
        <v>0.0439503101567578</v>
      </c>
      <c r="AJ125" s="16" t="n">
        <v>0.0400749565854903</v>
      </c>
      <c r="AK125" s="16" t="n">
        <v>0.172850284768845</v>
      </c>
      <c r="AL125" s="16" t="n">
        <v>0.0318676592866485</v>
      </c>
      <c r="AM125" s="16" t="n">
        <v>0.035239257647727</v>
      </c>
      <c r="AN125" s="16" t="n">
        <v>0.0271994306379777</v>
      </c>
      <c r="AO125" s="16" t="n">
        <v>0</v>
      </c>
      <c r="AP125" s="16" t="n">
        <v>0</v>
      </c>
    </row>
    <row r="126">
      <c r="B126" t="s">
        <v>117</v>
      </c>
      <c r="C126" s="16" t="n">
        <v>0.328477155146276</v>
      </c>
      <c r="D126" s="16" t="n">
        <v>0.478382122635528</v>
      </c>
      <c r="E126" s="16" t="n">
        <v>0.485547349349695</v>
      </c>
      <c r="F126" s="16" t="n">
        <v>0.20723086703957</v>
      </c>
      <c r="G126" s="16"/>
      <c r="H126" s="16" t="n">
        <v>0.185613550440722</v>
      </c>
      <c r="I126" s="16" t="n">
        <v>0.306311684391225</v>
      </c>
      <c r="J126" s="16"/>
      <c r="K126" s="16" t="n">
        <v>0.42361701570384</v>
      </c>
      <c r="L126" s="16"/>
      <c r="M126" s="16" t="n">
        <v>0.275587169450844</v>
      </c>
      <c r="N126" s="16" t="n">
        <v>0.454004512536978</v>
      </c>
      <c r="O126" s="16" t="n">
        <v>0.600295411948518</v>
      </c>
      <c r="P126" s="16" t="n">
        <v>0.705920092024414</v>
      </c>
      <c r="Q126" s="16"/>
      <c r="R126" s="16" t="n">
        <v>0.619236588752972</v>
      </c>
      <c r="S126" s="16" t="n">
        <v>0.491743038302073</v>
      </c>
      <c r="T126" s="16" t="n">
        <v>0.419315161327023</v>
      </c>
      <c r="U126" s="16" t="n">
        <v>0.347956204922957</v>
      </c>
      <c r="V126" s="16" t="n">
        <v>0.135202317904722</v>
      </c>
      <c r="W126" s="16"/>
      <c r="X126" s="16" t="n">
        <v>0.225269571603908</v>
      </c>
      <c r="Y126" s="16" t="n">
        <v>0.377035099971556</v>
      </c>
      <c r="Z126" s="16" t="n">
        <v>0.30507659129397</v>
      </c>
      <c r="AA126" s="16" t="n">
        <v>0.57706576019553</v>
      </c>
      <c r="AB126" s="16" t="n">
        <v>0.368151317653445</v>
      </c>
      <c r="AC126" s="16" t="n">
        <v>0.295289379222432</v>
      </c>
      <c r="AD126" s="16" t="n">
        <v>0.694334953501727</v>
      </c>
      <c r="AE126" s="16"/>
      <c r="AF126" s="16" t="n">
        <v>0.257891573184036</v>
      </c>
      <c r="AG126" s="16" t="n">
        <v>0.38894837568109</v>
      </c>
      <c r="AH126" s="16" t="n">
        <v>0.12340741249136</v>
      </c>
      <c r="AI126" s="16" t="n">
        <v>0.365714202415852</v>
      </c>
      <c r="AJ126" s="16" t="n">
        <v>0.517895854682888</v>
      </c>
      <c r="AK126" s="16" t="n">
        <v>0.0190735190353624</v>
      </c>
      <c r="AL126" s="16" t="n">
        <v>0.255102157795192</v>
      </c>
      <c r="AM126" s="16" t="n">
        <v>0.366547082918723</v>
      </c>
      <c r="AN126" s="16" t="n">
        <v>0.611546777899255</v>
      </c>
      <c r="AO126" s="16" t="n">
        <v>0.520067082229901</v>
      </c>
      <c r="AP126" s="16" t="n">
        <v>0.918680018345569</v>
      </c>
    </row>
    <row r="127">
      <c r="B127" t="s">
        <v>118</v>
      </c>
      <c r="C127" s="16" t="n">
        <v>0.362238054495927</v>
      </c>
      <c r="D127" s="16" t="n">
        <v>0.143070749533163</v>
      </c>
      <c r="E127" s="16" t="n">
        <v>0.14477930992594</v>
      </c>
      <c r="F127" s="16" t="n">
        <v>0.533144563779235</v>
      </c>
      <c r="G127" s="16"/>
      <c r="H127" s="16" t="n">
        <v>0.0529342131561493</v>
      </c>
      <c r="I127" s="16" t="n">
        <v>0.446130136804072</v>
      </c>
      <c r="J127" s="16"/>
      <c r="K127" s="16" t="n">
        <v>0.279425268567613</v>
      </c>
      <c r="L127" s="16"/>
      <c r="M127" s="16" t="n">
        <v>0.389431182756247</v>
      </c>
      <c r="N127" s="16" t="n">
        <v>0.31353468956039</v>
      </c>
      <c r="O127" s="16" t="n">
        <v>0.189877400501246</v>
      </c>
      <c r="P127" s="16" t="n">
        <v>0.0933044126707845</v>
      </c>
      <c r="Q127" s="16"/>
      <c r="R127" s="16" t="n">
        <v>0.0511990457782787</v>
      </c>
      <c r="S127" s="16" t="n">
        <v>0.314229910467733</v>
      </c>
      <c r="T127" s="16" t="n">
        <v>0.367506403183387</v>
      </c>
      <c r="U127" s="16" t="n">
        <v>0.176125571899697</v>
      </c>
      <c r="V127" s="16" t="n">
        <v>0.496770701958827</v>
      </c>
      <c r="W127" s="16"/>
      <c r="X127" s="16" t="n">
        <v>0.405061146887907</v>
      </c>
      <c r="Y127" s="16" t="n">
        <v>0.457597292882002</v>
      </c>
      <c r="Z127" s="16" t="n">
        <v>0.390398254649626</v>
      </c>
      <c r="AA127" s="16" t="n">
        <v>0.148347040528807</v>
      </c>
      <c r="AB127" s="16" t="n">
        <v>0.37167871972583</v>
      </c>
      <c r="AC127" s="16" t="n">
        <v>0.175713965372679</v>
      </c>
      <c r="AD127" s="16" t="n">
        <v>0.145338900551874</v>
      </c>
      <c r="AE127" s="16"/>
      <c r="AF127" s="16" t="n">
        <v>0.7231086021446</v>
      </c>
      <c r="AG127" s="16" t="n">
        <v>0.544440524409189</v>
      </c>
      <c r="AH127" s="16" t="n">
        <v>0.659368126416896</v>
      </c>
      <c r="AI127" s="16" t="n">
        <v>0.30917229370772</v>
      </c>
      <c r="AJ127" s="16" t="n">
        <v>0.301307121167491</v>
      </c>
      <c r="AK127" s="16" t="n">
        <v>0.598282326389863</v>
      </c>
      <c r="AL127" s="16" t="n">
        <v>0.370893158015039</v>
      </c>
      <c r="AM127" s="16" t="n">
        <v>0.267968817848414</v>
      </c>
      <c r="AN127" s="16" t="n">
        <v>0.157574301663141</v>
      </c>
      <c r="AO127" s="16" t="n">
        <v>0.00335035795368945</v>
      </c>
      <c r="AP127" s="16" t="n">
        <v>0.0799312899581957</v>
      </c>
    </row>
    <row r="128">
      <c r="B128" t="s">
        <v>119</v>
      </c>
      <c r="C128" s="16" t="n">
        <v>-0.0337608993496511</v>
      </c>
      <c r="D128" s="16" t="n">
        <v>0.335311373102365</v>
      </c>
      <c r="E128" s="16" t="n">
        <v>0.340768039423755</v>
      </c>
      <c r="F128" s="16" t="n">
        <v>-0.325913696739665</v>
      </c>
      <c r="G128" s="16"/>
      <c r="H128" s="16" t="n">
        <v>0.132679337284573</v>
      </c>
      <c r="I128" s="16" t="n">
        <v>-0.139818452412848</v>
      </c>
      <c r="J128" s="16"/>
      <c r="K128" s="16" t="n">
        <v>0.144191747136227</v>
      </c>
      <c r="L128" s="16"/>
      <c r="M128" s="16" t="n">
        <v>-0.113844013305403</v>
      </c>
      <c r="N128" s="16" t="n">
        <v>0.140469822976588</v>
      </c>
      <c r="O128" s="16" t="n">
        <v>0.410418011447273</v>
      </c>
      <c r="P128" s="16" t="n">
        <v>0.61261567935363</v>
      </c>
      <c r="Q128" s="16"/>
      <c r="R128" s="16" t="n">
        <v>0.568037542974694</v>
      </c>
      <c r="S128" s="16" t="n">
        <v>0.17751312783434</v>
      </c>
      <c r="T128" s="16" t="n">
        <v>0.0518087581436356</v>
      </c>
      <c r="U128" s="16" t="n">
        <v>0.17183063302326</v>
      </c>
      <c r="V128" s="16" t="n">
        <v>-0.361568384054105</v>
      </c>
      <c r="W128" s="16"/>
      <c r="X128" s="16" t="n">
        <v>-0.179791575283999</v>
      </c>
      <c r="Y128" s="16" t="n">
        <v>-0.0805621929104463</v>
      </c>
      <c r="Z128" s="16" t="n">
        <v>-0.0853216633556563</v>
      </c>
      <c r="AA128" s="16" t="n">
        <v>0.428718719666723</v>
      </c>
      <c r="AB128" s="16" t="n">
        <v>-0.00352740207238517</v>
      </c>
      <c r="AC128" s="16" t="n">
        <v>0.119575413849754</v>
      </c>
      <c r="AD128" s="16" t="n">
        <v>0.548996052949853</v>
      </c>
      <c r="AE128" s="16"/>
      <c r="AF128" s="16" t="n">
        <v>-0.465217028960564</v>
      </c>
      <c r="AG128" s="16" t="n">
        <v>-0.155492148728099</v>
      </c>
      <c r="AH128" s="16" t="n">
        <v>-0.535960713925536</v>
      </c>
      <c r="AI128" s="16" t="n">
        <v>0.0565419087081323</v>
      </c>
      <c r="AJ128" s="16" t="n">
        <v>0.216588733515397</v>
      </c>
      <c r="AK128" s="16" t="n">
        <v>-0.5792088073545</v>
      </c>
      <c r="AL128" s="16" t="n">
        <v>-0.115791000219847</v>
      </c>
      <c r="AM128" s="16" t="n">
        <v>0.0985782650703089</v>
      </c>
      <c r="AN128" s="16" t="n">
        <v>0.453972476236115</v>
      </c>
      <c r="AO128" s="16" t="n">
        <v>0.516716724276211</v>
      </c>
      <c r="AP128" s="16" t="n">
        <v>0.838748728387373</v>
      </c>
    </row>
    <row r="129">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row>
    <row r="130">
      <c r="B130" s="7" t="s">
        <v>126</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row>
    <row r="131">
      <c r="B131" s="26" t="s">
        <v>70</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row>
    <row r="132">
      <c r="B132" t="s">
        <v>112</v>
      </c>
      <c r="C132" s="16" t="n">
        <v>0.253164169742538</v>
      </c>
      <c r="D132" s="16" t="n">
        <v>0.200097974402859</v>
      </c>
      <c r="E132" s="16" t="n">
        <v>0.32569753765726</v>
      </c>
      <c r="F132" s="16" t="n">
        <v>0.22919457314971</v>
      </c>
      <c r="G132" s="16"/>
      <c r="H132" s="16" t="n">
        <v>0.0738444597054822</v>
      </c>
      <c r="I132" s="16" t="n">
        <v>0.269363891628201</v>
      </c>
      <c r="J132" s="16"/>
      <c r="K132" s="16" t="n">
        <v>0.327122661759483</v>
      </c>
      <c r="L132" s="16"/>
      <c r="M132" s="16" t="n">
        <v>0.249198436730044</v>
      </c>
      <c r="N132" s="16" t="n">
        <v>0.232530502494397</v>
      </c>
      <c r="O132" s="16" t="n">
        <v>0.332726623197721</v>
      </c>
      <c r="P132" s="16" t="n">
        <v>0.436050149895084</v>
      </c>
      <c r="Q132" s="16"/>
      <c r="R132" s="16" t="n">
        <v>0.0783575905647953</v>
      </c>
      <c r="S132" s="16" t="n">
        <v>0.342427260103161</v>
      </c>
      <c r="T132" s="16" t="n">
        <v>0.324772931159364</v>
      </c>
      <c r="U132" s="16" t="n">
        <v>0.384221733097596</v>
      </c>
      <c r="V132" s="16" t="n">
        <v>0.10711849770079</v>
      </c>
      <c r="W132" s="16"/>
      <c r="X132" s="16" t="n">
        <v>0.17171012322345</v>
      </c>
      <c r="Y132" s="16" t="n">
        <v>0.418288176902999</v>
      </c>
      <c r="Z132" s="16" t="n">
        <v>0.259935497867104</v>
      </c>
      <c r="AA132" s="16" t="n">
        <v>0.298751173712309</v>
      </c>
      <c r="AB132" s="16" t="n">
        <v>0.248741061369786</v>
      </c>
      <c r="AC132" s="16" t="n">
        <v>0.231506210942174</v>
      </c>
      <c r="AD132" s="16" t="n">
        <v>0.64318587175222</v>
      </c>
      <c r="AE132" s="16"/>
      <c r="AF132" s="16" t="n">
        <v>0.181622297014957</v>
      </c>
      <c r="AG132" s="16" t="n">
        <v>0.312209232353694</v>
      </c>
      <c r="AH132" s="16" t="n">
        <v>0.246528162832171</v>
      </c>
      <c r="AI132" s="16" t="n">
        <v>0.264384519654074</v>
      </c>
      <c r="AJ132" s="16" t="n">
        <v>0.380202019812654</v>
      </c>
      <c r="AK132" s="16" t="n">
        <v>0.080952404901045</v>
      </c>
      <c r="AL132" s="16" t="n">
        <v>0.190599120408223</v>
      </c>
      <c r="AM132" s="16" t="n">
        <v>0.30836564374406</v>
      </c>
      <c r="AN132" s="16" t="n">
        <v>0.288349538276727</v>
      </c>
      <c r="AO132" s="16" t="n">
        <v>0.432582775613066</v>
      </c>
      <c r="AP132" s="16" t="n">
        <v>0.523565507603641</v>
      </c>
    </row>
    <row r="133">
      <c r="B133" t="s">
        <v>113</v>
      </c>
      <c r="C133" s="16" t="n">
        <v>0.118839560353088</v>
      </c>
      <c r="D133" s="16" t="n">
        <v>0.199425682333325</v>
      </c>
      <c r="E133" s="16" t="n">
        <v>0.283186423201802</v>
      </c>
      <c r="F133" s="16" t="n">
        <v>0.011945125771277</v>
      </c>
      <c r="G133" s="16"/>
      <c r="H133" s="16" t="n">
        <v>0.179787834294977</v>
      </c>
      <c r="I133" s="16" t="n">
        <v>0.103822534755311</v>
      </c>
      <c r="J133" s="16"/>
      <c r="K133" s="16" t="n">
        <v>0.193395319784303</v>
      </c>
      <c r="L133" s="16"/>
      <c r="M133" s="16" t="n">
        <v>0.0688608655652145</v>
      </c>
      <c r="N133" s="16" t="n">
        <v>0.262678936102482</v>
      </c>
      <c r="O133" s="16" t="n">
        <v>0.330198904078467</v>
      </c>
      <c r="P133" s="16" t="n">
        <v>0.326222821222205</v>
      </c>
      <c r="Q133" s="16"/>
      <c r="R133" s="16" t="n">
        <v>0.469642294206458</v>
      </c>
      <c r="S133" s="16" t="n">
        <v>0.175696198118431</v>
      </c>
      <c r="T133" s="16" t="n">
        <v>0.119386274169469</v>
      </c>
      <c r="U133" s="16" t="n">
        <v>0.118087574959722</v>
      </c>
      <c r="V133" s="16" t="n">
        <v>0.0586653221302111</v>
      </c>
      <c r="W133" s="16"/>
      <c r="X133" s="16" t="n">
        <v>0.00506108400438564</v>
      </c>
      <c r="Y133" s="16" t="n">
        <v>0.0546503433118688</v>
      </c>
      <c r="Z133" s="16" t="n">
        <v>0.0900961478176322</v>
      </c>
      <c r="AA133" s="16" t="n">
        <v>0.485579150062061</v>
      </c>
      <c r="AB133" s="16" t="n">
        <v>0.180096449658202</v>
      </c>
      <c r="AC133" s="16" t="n">
        <v>0.198747685069953</v>
      </c>
      <c r="AD133" s="16" t="n">
        <v>0.168900286026451</v>
      </c>
      <c r="AE133" s="16"/>
      <c r="AF133" s="16" t="n">
        <v>0.092974826775709</v>
      </c>
      <c r="AG133" s="16" t="n">
        <v>0.101244068762548</v>
      </c>
      <c r="AH133" s="16" t="n">
        <v>0.0282133198737103</v>
      </c>
      <c r="AI133" s="16" t="n">
        <v>0.154726629075049</v>
      </c>
      <c r="AJ133" s="16" t="n">
        <v>0.208196098233116</v>
      </c>
      <c r="AK133" s="16" t="n">
        <v>0.00717931051308476</v>
      </c>
      <c r="AL133" s="16" t="n">
        <v>0.0935017399339406</v>
      </c>
      <c r="AM133" s="16" t="n">
        <v>0.282202847225902</v>
      </c>
      <c r="AN133" s="16" t="n">
        <v>0.349840666829109</v>
      </c>
      <c r="AO133" s="16" t="n">
        <v>0.0306299141364606</v>
      </c>
      <c r="AP133" s="16" t="n">
        <v>0</v>
      </c>
    </row>
    <row r="134">
      <c r="B134" t="s">
        <v>114</v>
      </c>
      <c r="C134" s="16" t="n">
        <v>0.222108965625593</v>
      </c>
      <c r="D134" s="16" t="n">
        <v>0.302232392450567</v>
      </c>
      <c r="E134" s="16" t="n">
        <v>0.231523799966146</v>
      </c>
      <c r="F134" s="16" t="n">
        <v>0.196214597120607</v>
      </c>
      <c r="G134" s="16"/>
      <c r="H134" s="16" t="n">
        <v>0.699842687408357</v>
      </c>
      <c r="I134" s="16" t="n">
        <v>0.128040930049652</v>
      </c>
      <c r="J134" s="16"/>
      <c r="K134" s="16" t="n">
        <v>0.202473880516845</v>
      </c>
      <c r="L134" s="16"/>
      <c r="M134" s="16" t="n">
        <v>0.237910476664583</v>
      </c>
      <c r="N134" s="16" t="n">
        <v>0.195595070312003</v>
      </c>
      <c r="O134" s="16" t="n">
        <v>0.108667868851487</v>
      </c>
      <c r="P134" s="16" t="n">
        <v>0.102219574929652</v>
      </c>
      <c r="Q134" s="16"/>
      <c r="R134" s="16" t="n">
        <v>0.380763411247028</v>
      </c>
      <c r="S134" s="16" t="n">
        <v>0.319449624581756</v>
      </c>
      <c r="T134" s="16" t="n">
        <v>0.242647125113062</v>
      </c>
      <c r="U134" s="16" t="n">
        <v>0.246955564888902</v>
      </c>
      <c r="V134" s="16" t="n">
        <v>0.134775713470067</v>
      </c>
      <c r="W134" s="16"/>
      <c r="X134" s="16" t="n">
        <v>0.376281160677721</v>
      </c>
      <c r="Y134" s="16" t="n">
        <v>0.202751923241964</v>
      </c>
      <c r="Z134" s="16" t="n">
        <v>0.29948983038739</v>
      </c>
      <c r="AA134" s="16" t="n">
        <v>0.0341434689067403</v>
      </c>
      <c r="AB134" s="16" t="n">
        <v>0.124371032778987</v>
      </c>
      <c r="AC134" s="16" t="n">
        <v>0.0368621361781851</v>
      </c>
      <c r="AD134" s="16" t="n">
        <v>0.0838568358773621</v>
      </c>
      <c r="AE134" s="16"/>
      <c r="AF134" s="16" t="n">
        <v>0.0022942740647344</v>
      </c>
      <c r="AG134" s="16" t="n">
        <v>0.0661676866235269</v>
      </c>
      <c r="AH134" s="16" t="n">
        <v>0.211041695286334</v>
      </c>
      <c r="AI134" s="16" t="n">
        <v>0.274634772172931</v>
      </c>
      <c r="AJ134" s="16" t="n">
        <v>0.0270885135828309</v>
      </c>
      <c r="AK134" s="16" t="n">
        <v>0.20979386980593</v>
      </c>
      <c r="AL134" s="16" t="n">
        <v>0.348695609681842</v>
      </c>
      <c r="AM134" s="16" t="n">
        <v>0.345916070390288</v>
      </c>
      <c r="AN134" s="16" t="n">
        <v>0.190396997435136</v>
      </c>
      <c r="AO134" s="16" t="n">
        <v>0.297570781680495</v>
      </c>
      <c r="AP134" s="16" t="n">
        <v>0.461571493950094</v>
      </c>
    </row>
    <row r="135">
      <c r="B135" t="s">
        <v>115</v>
      </c>
      <c r="C135" s="16" t="n">
        <v>0.108258364639131</v>
      </c>
      <c r="D135" s="16" t="n">
        <v>0.017406914531708</v>
      </c>
      <c r="E135" s="16" t="n">
        <v>0.0806695352214596</v>
      </c>
      <c r="F135" s="16" t="n">
        <v>0.146449105055278</v>
      </c>
      <c r="G135" s="16"/>
      <c r="H135" s="16" t="n">
        <v>0.0237443927210221</v>
      </c>
      <c r="I135" s="16" t="n">
        <v>0.129179109028471</v>
      </c>
      <c r="J135" s="16"/>
      <c r="K135" s="16" t="n">
        <v>0.0245059953088504</v>
      </c>
      <c r="L135" s="16"/>
      <c r="M135" s="16" t="n">
        <v>0.106525871401451</v>
      </c>
      <c r="N135" s="16" t="n">
        <v>0.134679720482199</v>
      </c>
      <c r="O135" s="16" t="n">
        <v>0.0641016879666528</v>
      </c>
      <c r="P135" s="16" t="n">
        <v>0.0483934293290611</v>
      </c>
      <c r="Q135" s="16"/>
      <c r="R135" s="16" t="n">
        <v>0.0712367039817186</v>
      </c>
      <c r="S135" s="16" t="n">
        <v>0.0166318997640828</v>
      </c>
      <c r="T135" s="16" t="n">
        <v>0.0679472502739877</v>
      </c>
      <c r="U135" s="16" t="n">
        <v>0.122709059966856</v>
      </c>
      <c r="V135" s="16" t="n">
        <v>0.183547942864542</v>
      </c>
      <c r="W135" s="16"/>
      <c r="X135" s="16" t="n">
        <v>0.0946933398297927</v>
      </c>
      <c r="Y135" s="16" t="n">
        <v>0.0358268151906567</v>
      </c>
      <c r="Z135" s="16" t="n">
        <v>0.0195756789158642</v>
      </c>
      <c r="AA135" s="16" t="n">
        <v>0.0511565217207899</v>
      </c>
      <c r="AB135" s="16" t="n">
        <v>0.335280975989956</v>
      </c>
      <c r="AC135" s="16" t="n">
        <v>0.391037846950762</v>
      </c>
      <c r="AD135" s="16" t="n">
        <v>0.0206528185252388</v>
      </c>
      <c r="AE135" s="16"/>
      <c r="AF135" s="16" t="n">
        <v>0.0726294945776388</v>
      </c>
      <c r="AG135" s="16" t="n">
        <v>0.0573766370594527</v>
      </c>
      <c r="AH135" s="16" t="n">
        <v>0.32562297198889</v>
      </c>
      <c r="AI135" s="16" t="n">
        <v>0.0419677248680681</v>
      </c>
      <c r="AJ135" s="16" t="n">
        <v>0.132769395893037</v>
      </c>
      <c r="AK135" s="16" t="n">
        <v>0.172826687310016</v>
      </c>
      <c r="AL135" s="16" t="n">
        <v>0.0251878882309167</v>
      </c>
      <c r="AM135" s="16" t="n">
        <v>0.00882031977125842</v>
      </c>
      <c r="AN135" s="16" t="n">
        <v>0.00811670342008343</v>
      </c>
      <c r="AO135" s="16" t="n">
        <v>0.239216528569978</v>
      </c>
      <c r="AP135" s="16" t="n">
        <v>0.00138869169623538</v>
      </c>
    </row>
    <row r="136">
      <c r="B136" t="s">
        <v>116</v>
      </c>
      <c r="C136" s="16" t="n">
        <v>0.265677293623211</v>
      </c>
      <c r="D136" s="16" t="n">
        <v>0.131102805770673</v>
      </c>
      <c r="E136" s="16" t="n">
        <v>0.056149580835113</v>
      </c>
      <c r="F136" s="16" t="n">
        <v>0.410293754053013</v>
      </c>
      <c r="G136" s="16"/>
      <c r="H136" s="16" t="n">
        <v>0.0181537290473794</v>
      </c>
      <c r="I136" s="16" t="n">
        <v>0.330607567396092</v>
      </c>
      <c r="J136" s="16"/>
      <c r="K136" s="16" t="n">
        <v>0.250791090566834</v>
      </c>
      <c r="L136" s="16"/>
      <c r="M136" s="16" t="n">
        <v>0.311813794237739</v>
      </c>
      <c r="N136" s="16" t="n">
        <v>0.1290842885543</v>
      </c>
      <c r="O136" s="16" t="n">
        <v>0.0901385549067405</v>
      </c>
      <c r="P136" s="16" t="n">
        <v>0.0375391714798532</v>
      </c>
      <c r="Q136" s="16"/>
      <c r="R136" s="16" t="n">
        <v>0</v>
      </c>
      <c r="S136" s="16" t="n">
        <v>0.129676348604094</v>
      </c>
      <c r="T136" s="16" t="n">
        <v>0.234752147387118</v>
      </c>
      <c r="U136" s="16" t="n">
        <v>0.115569268043357</v>
      </c>
      <c r="V136" s="16" t="n">
        <v>0.450364647347725</v>
      </c>
      <c r="W136" s="16"/>
      <c r="X136" s="16" t="n">
        <v>0.35225429226465</v>
      </c>
      <c r="Y136" s="16" t="n">
        <v>0.286465543160746</v>
      </c>
      <c r="Z136" s="16" t="n">
        <v>0.33090284501201</v>
      </c>
      <c r="AA136" s="16" t="n">
        <v>0.102907707032562</v>
      </c>
      <c r="AB136" s="16" t="n">
        <v>0.0784382294986972</v>
      </c>
      <c r="AC136" s="16" t="n">
        <v>0.139811103691706</v>
      </c>
      <c r="AD136" s="16" t="n">
        <v>0.0228074796967227</v>
      </c>
      <c r="AE136" s="16"/>
      <c r="AF136" s="16" t="n">
        <v>0.650479107566961</v>
      </c>
      <c r="AG136" s="16" t="n">
        <v>0.463002375200779</v>
      </c>
      <c r="AH136" s="16" t="n">
        <v>0.184359657086438</v>
      </c>
      <c r="AI136" s="16" t="n">
        <v>0.234866252587646</v>
      </c>
      <c r="AJ136" s="16" t="n">
        <v>0.251743972478361</v>
      </c>
      <c r="AK136" s="16" t="n">
        <v>0.528737402668649</v>
      </c>
      <c r="AL136" s="16" t="n">
        <v>0.317903650861503</v>
      </c>
      <c r="AM136" s="16" t="n">
        <v>0.00882031977125842</v>
      </c>
      <c r="AN136" s="16" t="n">
        <v>0.158573558341836</v>
      </c>
      <c r="AO136" s="16" t="n">
        <v>0</v>
      </c>
      <c r="AP136" s="16" t="n">
        <v>0.0134743067500295</v>
      </c>
    </row>
    <row r="137">
      <c r="B137" t="s">
        <v>81</v>
      </c>
      <c r="C137" s="16" t="n">
        <v>0.0319516460164391</v>
      </c>
      <c r="D137" s="16" t="n">
        <v>0.149734230510867</v>
      </c>
      <c r="E137" s="16" t="n">
        <v>0.0227731231182196</v>
      </c>
      <c r="F137" s="16" t="n">
        <v>0.00590284485011379</v>
      </c>
      <c r="G137" s="16"/>
      <c r="H137" s="16" t="n">
        <v>0.00462689682278195</v>
      </c>
      <c r="I137" s="16" t="n">
        <v>0.0389859671422741</v>
      </c>
      <c r="J137" s="16"/>
      <c r="K137" s="16" t="n">
        <v>0.0017110520636847</v>
      </c>
      <c r="L137" s="16"/>
      <c r="M137" s="16" t="n">
        <v>0.025690555400968</v>
      </c>
      <c r="N137" s="16" t="n">
        <v>0.0454314820546194</v>
      </c>
      <c r="O137" s="16" t="n">
        <v>0.0741663609989312</v>
      </c>
      <c r="P137" s="16" t="n">
        <v>0.0495748531441445</v>
      </c>
      <c r="Q137" s="16"/>
      <c r="R137" s="16" t="n">
        <v>0</v>
      </c>
      <c r="S137" s="16" t="n">
        <v>0.0161186688284756</v>
      </c>
      <c r="T137" s="16" t="n">
        <v>0.0104942718970001</v>
      </c>
      <c r="U137" s="16" t="n">
        <v>0.0124567990435664</v>
      </c>
      <c r="V137" s="16" t="n">
        <v>0.0655278764866643</v>
      </c>
      <c r="W137" s="16"/>
      <c r="X137" s="16" t="n">
        <v>0</v>
      </c>
      <c r="Y137" s="16" t="n">
        <v>0.00201719819176613</v>
      </c>
      <c r="Z137" s="16" t="n">
        <v>0</v>
      </c>
      <c r="AA137" s="16" t="n">
        <v>0.0274619785655377</v>
      </c>
      <c r="AB137" s="16" t="n">
        <v>0.0330722507043721</v>
      </c>
      <c r="AC137" s="16" t="n">
        <v>0.00203501716722019</v>
      </c>
      <c r="AD137" s="16" t="n">
        <v>0.0605967081220056</v>
      </c>
      <c r="AE137" s="16"/>
      <c r="AF137" s="16" t="n">
        <v>0</v>
      </c>
      <c r="AG137" s="16" t="n">
        <v>0</v>
      </c>
      <c r="AH137" s="16" t="n">
        <v>0.00423419293245607</v>
      </c>
      <c r="AI137" s="16" t="n">
        <v>0.029420101642233</v>
      </c>
      <c r="AJ137" s="16" t="n">
        <v>0</v>
      </c>
      <c r="AK137" s="16" t="n">
        <v>0.000510324801274451</v>
      </c>
      <c r="AL137" s="16" t="n">
        <v>0.024111990883575</v>
      </c>
      <c r="AM137" s="16" t="n">
        <v>0.0458747990972336</v>
      </c>
      <c r="AN137" s="16" t="n">
        <v>0.00472253569710895</v>
      </c>
      <c r="AO137" s="16" t="n">
        <v>0</v>
      </c>
      <c r="AP137" s="16" t="n">
        <v>0</v>
      </c>
    </row>
    <row r="138">
      <c r="B138" t="s">
        <v>117</v>
      </c>
      <c r="C138" s="16" t="n">
        <v>0.372003730095626</v>
      </c>
      <c r="D138" s="16" t="n">
        <v>0.399523656736184</v>
      </c>
      <c r="E138" s="16" t="n">
        <v>0.608883960859062</v>
      </c>
      <c r="F138" s="16" t="n">
        <v>0.241139698920987</v>
      </c>
      <c r="G138" s="16"/>
      <c r="H138" s="16" t="n">
        <v>0.253632294000459</v>
      </c>
      <c r="I138" s="16" t="n">
        <v>0.373186426383512</v>
      </c>
      <c r="J138" s="16"/>
      <c r="K138" s="16" t="n">
        <v>0.520517981543786</v>
      </c>
      <c r="L138" s="16"/>
      <c r="M138" s="16" t="n">
        <v>0.318059302295259</v>
      </c>
      <c r="N138" s="16" t="n">
        <v>0.495209438596879</v>
      </c>
      <c r="O138" s="16" t="n">
        <v>0.662925527276188</v>
      </c>
      <c r="P138" s="16" t="n">
        <v>0.762272971117289</v>
      </c>
      <c r="Q138" s="16"/>
      <c r="R138" s="16" t="n">
        <v>0.547999884771254</v>
      </c>
      <c r="S138" s="16" t="n">
        <v>0.518123458221592</v>
      </c>
      <c r="T138" s="16" t="n">
        <v>0.444159205328833</v>
      </c>
      <c r="U138" s="16" t="n">
        <v>0.502309308057318</v>
      </c>
      <c r="V138" s="16" t="n">
        <v>0.165783819831001</v>
      </c>
      <c r="W138" s="16"/>
      <c r="X138" s="16" t="n">
        <v>0.176771207227835</v>
      </c>
      <c r="Y138" s="16" t="n">
        <v>0.472938520214868</v>
      </c>
      <c r="Z138" s="16" t="n">
        <v>0.350031645684736</v>
      </c>
      <c r="AA138" s="16" t="n">
        <v>0.78433032377437</v>
      </c>
      <c r="AB138" s="16" t="n">
        <v>0.428837511027988</v>
      </c>
      <c r="AC138" s="16" t="n">
        <v>0.430253896012127</v>
      </c>
      <c r="AD138" s="16" t="n">
        <v>0.812086157778671</v>
      </c>
      <c r="AE138" s="16"/>
      <c r="AF138" s="16" t="n">
        <v>0.274597123790666</v>
      </c>
      <c r="AG138" s="16" t="n">
        <v>0.413453301116241</v>
      </c>
      <c r="AH138" s="16" t="n">
        <v>0.274741482705881</v>
      </c>
      <c r="AI138" s="16" t="n">
        <v>0.419111148729123</v>
      </c>
      <c r="AJ138" s="16" t="n">
        <v>0.58839811804577</v>
      </c>
      <c r="AK138" s="16" t="n">
        <v>0.0881317154141298</v>
      </c>
      <c r="AL138" s="16" t="n">
        <v>0.284100860342163</v>
      </c>
      <c r="AM138" s="16" t="n">
        <v>0.590568490969961</v>
      </c>
      <c r="AN138" s="16" t="n">
        <v>0.638190205105836</v>
      </c>
      <c r="AO138" s="16" t="n">
        <v>0.463212689749527</v>
      </c>
      <c r="AP138" s="16" t="n">
        <v>0.523565507603641</v>
      </c>
    </row>
    <row r="139">
      <c r="B139" t="s">
        <v>118</v>
      </c>
      <c r="C139" s="16" t="n">
        <v>0.373935658262342</v>
      </c>
      <c r="D139" s="16" t="n">
        <v>0.148509720302381</v>
      </c>
      <c r="E139" s="16" t="n">
        <v>0.136819116056573</v>
      </c>
      <c r="F139" s="16" t="n">
        <v>0.556742859108292</v>
      </c>
      <c r="G139" s="16"/>
      <c r="H139" s="16" t="n">
        <v>0.0418981217684014</v>
      </c>
      <c r="I139" s="16" t="n">
        <v>0.459786676424562</v>
      </c>
      <c r="J139" s="16"/>
      <c r="K139" s="16" t="n">
        <v>0.275297085875685</v>
      </c>
      <c r="L139" s="16"/>
      <c r="M139" s="16" t="n">
        <v>0.41833966563919</v>
      </c>
      <c r="N139" s="16" t="n">
        <v>0.263764009036499</v>
      </c>
      <c r="O139" s="16" t="n">
        <v>0.154240242873393</v>
      </c>
      <c r="P139" s="16" t="n">
        <v>0.0859326008089143</v>
      </c>
      <c r="Q139" s="16"/>
      <c r="R139" s="16" t="n">
        <v>0.0712367039817186</v>
      </c>
      <c r="S139" s="16" t="n">
        <v>0.146308248368177</v>
      </c>
      <c r="T139" s="16" t="n">
        <v>0.302699397661106</v>
      </c>
      <c r="U139" s="16" t="n">
        <v>0.238278328010214</v>
      </c>
      <c r="V139" s="16" t="n">
        <v>0.633912590212267</v>
      </c>
      <c r="W139" s="16"/>
      <c r="X139" s="16" t="n">
        <v>0.446947632094443</v>
      </c>
      <c r="Y139" s="16" t="n">
        <v>0.322292358351402</v>
      </c>
      <c r="Z139" s="16" t="n">
        <v>0.350478523927874</v>
      </c>
      <c r="AA139" s="16" t="n">
        <v>0.154064228753352</v>
      </c>
      <c r="AB139" s="16" t="n">
        <v>0.413719205488653</v>
      </c>
      <c r="AC139" s="16" t="n">
        <v>0.530848950642468</v>
      </c>
      <c r="AD139" s="16" t="n">
        <v>0.0434602982219615</v>
      </c>
      <c r="AE139" s="16"/>
      <c r="AF139" s="16" t="n">
        <v>0.7231086021446</v>
      </c>
      <c r="AG139" s="16" t="n">
        <v>0.520379012260232</v>
      </c>
      <c r="AH139" s="16" t="n">
        <v>0.509982629075329</v>
      </c>
      <c r="AI139" s="16" t="n">
        <v>0.276833977455714</v>
      </c>
      <c r="AJ139" s="16" t="n">
        <v>0.384513368371399</v>
      </c>
      <c r="AK139" s="16" t="n">
        <v>0.701564089978665</v>
      </c>
      <c r="AL139" s="16" t="n">
        <v>0.34309153909242</v>
      </c>
      <c r="AM139" s="16" t="n">
        <v>0.0176406395425168</v>
      </c>
      <c r="AN139" s="16" t="n">
        <v>0.16669026176192</v>
      </c>
      <c r="AO139" s="16" t="n">
        <v>0.239216528569978</v>
      </c>
      <c r="AP139" s="16" t="n">
        <v>0.0148629984462649</v>
      </c>
    </row>
    <row r="140">
      <c r="B140" t="s">
        <v>119</v>
      </c>
      <c r="C140" s="16" t="n">
        <v>-0.00193192816671539</v>
      </c>
      <c r="D140" s="16" t="n">
        <v>0.251013936433803</v>
      </c>
      <c r="E140" s="16" t="n">
        <v>0.472064844802489</v>
      </c>
      <c r="F140" s="16" t="n">
        <v>-0.315603160187305</v>
      </c>
      <c r="G140" s="16"/>
      <c r="H140" s="16" t="n">
        <v>0.211734172232058</v>
      </c>
      <c r="I140" s="16" t="n">
        <v>-0.0866002500410502</v>
      </c>
      <c r="J140" s="16"/>
      <c r="K140" s="16" t="n">
        <v>0.245220895668102</v>
      </c>
      <c r="L140" s="16"/>
      <c r="M140" s="16" t="n">
        <v>-0.100280363343931</v>
      </c>
      <c r="N140" s="16" t="n">
        <v>0.23144542956038</v>
      </c>
      <c r="O140" s="16" t="n">
        <v>0.508685284402795</v>
      </c>
      <c r="P140" s="16" t="n">
        <v>0.676340370308375</v>
      </c>
      <c r="Q140" s="16"/>
      <c r="R140" s="16" t="n">
        <v>0.476763180789535</v>
      </c>
      <c r="S140" s="16" t="n">
        <v>0.371815209853415</v>
      </c>
      <c r="T140" s="16" t="n">
        <v>0.141459807667727</v>
      </c>
      <c r="U140" s="16" t="n">
        <v>0.264030980047104</v>
      </c>
      <c r="V140" s="16" t="n">
        <v>-0.468128770381266</v>
      </c>
      <c r="W140" s="16"/>
      <c r="X140" s="16" t="n">
        <v>-0.270176424866608</v>
      </c>
      <c r="Y140" s="16" t="n">
        <v>0.150646161863465</v>
      </c>
      <c r="Z140" s="16" t="n">
        <v>-0.000446878243137938</v>
      </c>
      <c r="AA140" s="16" t="n">
        <v>0.630266095021019</v>
      </c>
      <c r="AB140" s="16" t="n">
        <v>0.0151183055393351</v>
      </c>
      <c r="AC140" s="16" t="n">
        <v>-0.100595054630341</v>
      </c>
      <c r="AD140" s="16" t="n">
        <v>0.768625859556709</v>
      </c>
      <c r="AE140" s="16"/>
      <c r="AF140" s="16" t="n">
        <v>-0.448511478353934</v>
      </c>
      <c r="AG140" s="16" t="n">
        <v>-0.106925711143991</v>
      </c>
      <c r="AH140" s="16" t="n">
        <v>-0.235241146369447</v>
      </c>
      <c r="AI140" s="16" t="n">
        <v>0.142277171273409</v>
      </c>
      <c r="AJ140" s="16" t="n">
        <v>0.203884749674372</v>
      </c>
      <c r="AK140" s="16" t="n">
        <v>-0.613432374564536</v>
      </c>
      <c r="AL140" s="16" t="n">
        <v>-0.0589906787502562</v>
      </c>
      <c r="AM140" s="16" t="n">
        <v>0.572927851427444</v>
      </c>
      <c r="AN140" s="16" t="n">
        <v>0.471499943343916</v>
      </c>
      <c r="AO140" s="16" t="n">
        <v>0.223996161179549</v>
      </c>
      <c r="AP140" s="16" t="n">
        <v>0.508702509157376</v>
      </c>
    </row>
    <row r="141">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row>
    <row r="142">
      <c r="B142" s="7" t="s">
        <v>127</v>
      </c>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row>
    <row r="143">
      <c r="B143" s="26" t="s">
        <v>70</v>
      </c>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row>
    <row r="144">
      <c r="B144" t="s">
        <v>112</v>
      </c>
      <c r="C144" s="16" t="n">
        <v>0.123678796264783</v>
      </c>
      <c r="D144" s="16" t="n">
        <v>0.204144612137882</v>
      </c>
      <c r="E144" s="16" t="n">
        <v>0.237076130076039</v>
      </c>
      <c r="F144" s="16" t="n">
        <v>0.0434129621068688</v>
      </c>
      <c r="G144" s="16"/>
      <c r="H144" s="16" t="n">
        <v>0.0425878012202301</v>
      </c>
      <c r="I144" s="16" t="n">
        <v>0.117804413316772</v>
      </c>
      <c r="J144" s="16"/>
      <c r="K144" s="16" t="n">
        <v>0.205135417930165</v>
      </c>
      <c r="L144" s="16"/>
      <c r="M144" s="16" t="n">
        <v>0.0813360351270076</v>
      </c>
      <c r="N144" s="16" t="n">
        <v>0.240630133466628</v>
      </c>
      <c r="O144" s="16" t="n">
        <v>0.28924359580664</v>
      </c>
      <c r="P144" s="16" t="n">
        <v>0.432820518169892</v>
      </c>
      <c r="Q144" s="16"/>
      <c r="R144" s="16" t="n">
        <v>0.0672605443984949</v>
      </c>
      <c r="S144" s="16" t="n">
        <v>0.272087312785449</v>
      </c>
      <c r="T144" s="16" t="n">
        <v>0.197679239471048</v>
      </c>
      <c r="U144" s="16" t="n">
        <v>0.060414717386303</v>
      </c>
      <c r="V144" s="16" t="n">
        <v>0.0254874970824016</v>
      </c>
      <c r="W144" s="16"/>
      <c r="X144" s="16" t="n">
        <v>0.0838404069779057</v>
      </c>
      <c r="Y144" s="16" t="n">
        <v>0.0631221912945087</v>
      </c>
      <c r="Z144" s="16" t="n">
        <v>0.0195055125077628</v>
      </c>
      <c r="AA144" s="16" t="n">
        <v>0.248869083011535</v>
      </c>
      <c r="AB144" s="16" t="n">
        <v>0.12459389492872</v>
      </c>
      <c r="AC144" s="16" t="n">
        <v>0.186096928263354</v>
      </c>
      <c r="AD144" s="16" t="n">
        <v>0.576266239885565</v>
      </c>
      <c r="AE144" s="16"/>
      <c r="AF144" s="16" t="n">
        <v>0.187268743497114</v>
      </c>
      <c r="AG144" s="16" t="n">
        <v>0.294457039027013</v>
      </c>
      <c r="AH144" s="16" t="n">
        <v>0.0974416728162404</v>
      </c>
      <c r="AI144" s="16" t="n">
        <v>0.0408351892186604</v>
      </c>
      <c r="AJ144" s="16" t="n">
        <v>0.306749908492203</v>
      </c>
      <c r="AK144" s="16" t="n">
        <v>0.00483384667048927</v>
      </c>
      <c r="AL144" s="16" t="n">
        <v>0.0605160528109771</v>
      </c>
      <c r="AM144" s="16" t="n">
        <v>0.1923196500153</v>
      </c>
      <c r="AN144" s="16" t="n">
        <v>0.0792065394558389</v>
      </c>
      <c r="AO144" s="16" t="n">
        <v>0.319697505751329</v>
      </c>
      <c r="AP144" s="16" t="n">
        <v>0.0120856150537942</v>
      </c>
    </row>
    <row r="145">
      <c r="B145" t="s">
        <v>113</v>
      </c>
      <c r="C145" s="16" t="n">
        <v>0.209291602105382</v>
      </c>
      <c r="D145" s="16" t="n">
        <v>0.171704353193423</v>
      </c>
      <c r="E145" s="16" t="n">
        <v>0.312596910475936</v>
      </c>
      <c r="F145" s="16" t="n">
        <v>0.165205164676835</v>
      </c>
      <c r="G145" s="16"/>
      <c r="H145" s="16" t="n">
        <v>0.268483972747821</v>
      </c>
      <c r="I145" s="16" t="n">
        <v>0.185419291007111</v>
      </c>
      <c r="J145" s="16"/>
      <c r="K145" s="16" t="n">
        <v>0.234889094649102</v>
      </c>
      <c r="L145" s="16"/>
      <c r="M145" s="16" t="n">
        <v>0.197415323350364</v>
      </c>
      <c r="N145" s="16" t="n">
        <v>0.235640207640296</v>
      </c>
      <c r="O145" s="16" t="n">
        <v>0.277303889464762</v>
      </c>
      <c r="P145" s="16" t="n">
        <v>0.287840509078255</v>
      </c>
      <c r="Q145" s="16"/>
      <c r="R145" s="16" t="n">
        <v>0.469642294206458</v>
      </c>
      <c r="S145" s="16" t="n">
        <v>0.0909828463098306</v>
      </c>
      <c r="T145" s="16" t="n">
        <v>0.350103403403925</v>
      </c>
      <c r="U145" s="16" t="n">
        <v>0.10251691935803</v>
      </c>
      <c r="V145" s="16" t="n">
        <v>0.146886799182698</v>
      </c>
      <c r="W145" s="16"/>
      <c r="X145" s="16" t="n">
        <v>0.107872658636671</v>
      </c>
      <c r="Y145" s="16" t="n">
        <v>0.123219108330322</v>
      </c>
      <c r="Z145" s="16" t="n">
        <v>0.27852219201549</v>
      </c>
      <c r="AA145" s="16" t="n">
        <v>0.550012934513337</v>
      </c>
      <c r="AB145" s="16" t="n">
        <v>0.386464719278781</v>
      </c>
      <c r="AC145" s="16" t="n">
        <v>0.138005556487332</v>
      </c>
      <c r="AD145" s="16" t="n">
        <v>0.168018871860353</v>
      </c>
      <c r="AE145" s="16"/>
      <c r="AF145" s="16" t="n">
        <v>0.0749173201137323</v>
      </c>
      <c r="AG145" s="16" t="n">
        <v>0.0415620301964031</v>
      </c>
      <c r="AH145" s="16" t="n">
        <v>0.229729303863014</v>
      </c>
      <c r="AI145" s="16" t="n">
        <v>0.134828085831901</v>
      </c>
      <c r="AJ145" s="16" t="n">
        <v>0.365280461965285</v>
      </c>
      <c r="AK145" s="16" t="n">
        <v>0.0959469536172105</v>
      </c>
      <c r="AL145" s="16" t="n">
        <v>0.0634255625974668</v>
      </c>
      <c r="AM145" s="16" t="n">
        <v>0.183554612232489</v>
      </c>
      <c r="AN145" s="16" t="n">
        <v>0.535896445512128</v>
      </c>
      <c r="AO145" s="16" t="n">
        <v>0.291925143611974</v>
      </c>
      <c r="AP145" s="16" t="n">
        <v>0.41789704915328</v>
      </c>
    </row>
    <row r="146">
      <c r="B146" t="s">
        <v>114</v>
      </c>
      <c r="C146" s="16" t="n">
        <v>0.177660018019932</v>
      </c>
      <c r="D146" s="16" t="n">
        <v>0.0654078638653713</v>
      </c>
      <c r="E146" s="16" t="n">
        <v>0.203028370733931</v>
      </c>
      <c r="F146" s="16" t="n">
        <v>0.193809178145297</v>
      </c>
      <c r="G146" s="16"/>
      <c r="H146" s="16" t="n">
        <v>0.158612168897339</v>
      </c>
      <c r="I146" s="16" t="n">
        <v>0.145431978695077</v>
      </c>
      <c r="J146" s="16"/>
      <c r="K146" s="16" t="n">
        <v>0.233209810178247</v>
      </c>
      <c r="L146" s="16"/>
      <c r="M146" s="16" t="n">
        <v>0.191773423119244</v>
      </c>
      <c r="N146" s="16" t="n">
        <v>0.134400955262584</v>
      </c>
      <c r="O146" s="16" t="n">
        <v>0.127662549581127</v>
      </c>
      <c r="P146" s="16" t="n">
        <v>0.1117406778924</v>
      </c>
      <c r="Q146" s="16"/>
      <c r="R146" s="16" t="n">
        <v>0.452000115228746</v>
      </c>
      <c r="S146" s="16" t="n">
        <v>0.320450481640284</v>
      </c>
      <c r="T146" s="16" t="n">
        <v>0.14259578842714</v>
      </c>
      <c r="U146" s="16" t="n">
        <v>0.274062157409391</v>
      </c>
      <c r="V146" s="16" t="n">
        <v>0.0795223430948443</v>
      </c>
      <c r="W146" s="16"/>
      <c r="X146" s="16" t="n">
        <v>0.220976548327356</v>
      </c>
      <c r="Y146" s="16" t="n">
        <v>0.246716741319902</v>
      </c>
      <c r="Z146" s="16" t="n">
        <v>0.39120210997474</v>
      </c>
      <c r="AA146" s="16" t="n">
        <v>0.0913614330327667</v>
      </c>
      <c r="AB146" s="16" t="n">
        <v>0.101790216836353</v>
      </c>
      <c r="AC146" s="16" t="n">
        <v>0.0808471779232656</v>
      </c>
      <c r="AD146" s="16" t="n">
        <v>0.0398387479417421</v>
      </c>
      <c r="AE146" s="16"/>
      <c r="AF146" s="16" t="n">
        <v>0.014705334244554</v>
      </c>
      <c r="AG146" s="16" t="n">
        <v>0.0247287335242819</v>
      </c>
      <c r="AH146" s="16" t="n">
        <v>0.438405732476914</v>
      </c>
      <c r="AI146" s="16" t="n">
        <v>0.404462895744958</v>
      </c>
      <c r="AJ146" s="16" t="n">
        <v>0.00163554057644153</v>
      </c>
      <c r="AK146" s="16" t="n">
        <v>0.195741928592622</v>
      </c>
      <c r="AL146" s="16" t="n">
        <v>0.00492115168732406</v>
      </c>
      <c r="AM146" s="16" t="n">
        <v>0.311768466043022</v>
      </c>
      <c r="AN146" s="16" t="n">
        <v>0.0101333463976383</v>
      </c>
      <c r="AO146" s="16" t="n">
        <v>0.17644037824949</v>
      </c>
      <c r="AP146" s="16" t="n">
        <v>0.0571487515468428</v>
      </c>
    </row>
    <row r="147">
      <c r="B147" t="s">
        <v>115</v>
      </c>
      <c r="C147" s="16" t="n">
        <v>0.107096634722521</v>
      </c>
      <c r="D147" s="16" t="n">
        <v>0.198482533476145</v>
      </c>
      <c r="E147" s="16" t="n">
        <v>0.0927630372591527</v>
      </c>
      <c r="F147" s="16" t="n">
        <v>0.0906506500279685</v>
      </c>
      <c r="G147" s="16"/>
      <c r="H147" s="16" t="n">
        <v>0.444374828715053</v>
      </c>
      <c r="I147" s="16" t="n">
        <v>0.106299802791745</v>
      </c>
      <c r="J147" s="16"/>
      <c r="K147" s="16" t="n">
        <v>0.0541726564422963</v>
      </c>
      <c r="L147" s="16"/>
      <c r="M147" s="16" t="n">
        <v>0.112915099196829</v>
      </c>
      <c r="N147" s="16" t="n">
        <v>0.0833823002950809</v>
      </c>
      <c r="O147" s="16" t="n">
        <v>0.115595793222245</v>
      </c>
      <c r="P147" s="16" t="n">
        <v>0.0283599004200746</v>
      </c>
      <c r="Q147" s="16"/>
      <c r="R147" s="16" t="n">
        <v>0</v>
      </c>
      <c r="S147" s="16" t="n">
        <v>0.000315818984713381</v>
      </c>
      <c r="T147" s="16" t="n">
        <v>0.023752721868471</v>
      </c>
      <c r="U147" s="16" t="n">
        <v>0.274622001529702</v>
      </c>
      <c r="V147" s="16" t="n">
        <v>0.167789065078966</v>
      </c>
      <c r="W147" s="16"/>
      <c r="X147" s="16" t="n">
        <v>0.148293986388236</v>
      </c>
      <c r="Y147" s="16" t="n">
        <v>0.0022623402511985</v>
      </c>
      <c r="Z147" s="16" t="n">
        <v>0.00993031452182578</v>
      </c>
      <c r="AA147" s="16" t="n">
        <v>0.0551771488822585</v>
      </c>
      <c r="AB147" s="16" t="n">
        <v>0.163235925515698</v>
      </c>
      <c r="AC147" s="16" t="n">
        <v>0.418185656109082</v>
      </c>
      <c r="AD147" s="16" t="n">
        <v>0.026814905780255</v>
      </c>
      <c r="AE147" s="16"/>
      <c r="AF147" s="16" t="n">
        <v>0</v>
      </c>
      <c r="AG147" s="16" t="n">
        <v>0</v>
      </c>
      <c r="AH147" s="16" t="n">
        <v>0.0546328050202828</v>
      </c>
      <c r="AI147" s="16" t="n">
        <v>0.0471781592247193</v>
      </c>
      <c r="AJ147" s="16" t="n">
        <v>0.139057688213625</v>
      </c>
      <c r="AK147" s="16" t="n">
        <v>0.178899801646516</v>
      </c>
      <c r="AL147" s="16" t="n">
        <v>0.468628906572231</v>
      </c>
      <c r="AM147" s="16" t="n">
        <v>0.0106654770139817</v>
      </c>
      <c r="AN147" s="16" t="n">
        <v>0.049738246190033</v>
      </c>
      <c r="AO147" s="16" t="n">
        <v>0</v>
      </c>
      <c r="AP147" s="16" t="n">
        <v>0.00138869169623538</v>
      </c>
    </row>
    <row r="148">
      <c r="B148" t="s">
        <v>116</v>
      </c>
      <c r="C148" s="16" t="n">
        <v>0.331197518571422</v>
      </c>
      <c r="D148" s="16" t="n">
        <v>0.221475920035849</v>
      </c>
      <c r="E148" s="16" t="n">
        <v>0.113408554228857</v>
      </c>
      <c r="F148" s="16" t="n">
        <v>0.473619093760089</v>
      </c>
      <c r="G148" s="16"/>
      <c r="H148" s="16" t="n">
        <v>0.083741523450332</v>
      </c>
      <c r="I148" s="16" t="n">
        <v>0.39649746135825</v>
      </c>
      <c r="J148" s="16"/>
      <c r="K148" s="16" t="n">
        <v>0.253805808645383</v>
      </c>
      <c r="L148" s="16"/>
      <c r="M148" s="16" t="n">
        <v>0.375571358052688</v>
      </c>
      <c r="N148" s="16" t="n">
        <v>0.227353209538013</v>
      </c>
      <c r="O148" s="16" t="n">
        <v>0.0851395695909475</v>
      </c>
      <c r="P148" s="16" t="n">
        <v>0.0774788141761207</v>
      </c>
      <c r="Q148" s="16"/>
      <c r="R148" s="16" t="n">
        <v>0</v>
      </c>
      <c r="S148" s="16" t="n">
        <v>0.296607855628018</v>
      </c>
      <c r="T148" s="16" t="n">
        <v>0.236472279890611</v>
      </c>
      <c r="U148" s="16" t="n">
        <v>0.262973129204667</v>
      </c>
      <c r="V148" s="16" t="n">
        <v>0.50422968987529</v>
      </c>
      <c r="W148" s="16"/>
      <c r="X148" s="16" t="n">
        <v>0.404393164464885</v>
      </c>
      <c r="Y148" s="16" t="n">
        <v>0.564679618804068</v>
      </c>
      <c r="Z148" s="16" t="n">
        <v>0.295874713719269</v>
      </c>
      <c r="AA148" s="16" t="n">
        <v>0.0384744282747338</v>
      </c>
      <c r="AB148" s="16" t="n">
        <v>0.161639950761756</v>
      </c>
      <c r="AC148" s="16" t="n">
        <v>0.103560159807392</v>
      </c>
      <c r="AD148" s="16" t="n">
        <v>0.122027762145172</v>
      </c>
      <c r="AE148" s="16"/>
      <c r="AF148" s="16" t="n">
        <v>0.7231086021446</v>
      </c>
      <c r="AG148" s="16" t="n">
        <v>0.630418169725254</v>
      </c>
      <c r="AH148" s="16" t="n">
        <v>0.172408473457602</v>
      </c>
      <c r="AI148" s="16" t="n">
        <v>0.256350138174977</v>
      </c>
      <c r="AJ148" s="16" t="n">
        <v>0.163418222638621</v>
      </c>
      <c r="AK148" s="16" t="n">
        <v>0.524334105801939</v>
      </c>
      <c r="AL148" s="16" t="n">
        <v>0.367214489125328</v>
      </c>
      <c r="AM148" s="16" t="n">
        <v>0.240510502580726</v>
      </c>
      <c r="AN148" s="16" t="n">
        <v>0.297825991806384</v>
      </c>
      <c r="AO148" s="16" t="n">
        <v>0.211936972387207</v>
      </c>
      <c r="AP148" s="16" t="n">
        <v>0.511479892549847</v>
      </c>
    </row>
    <row r="149">
      <c r="B149" t="s">
        <v>81</v>
      </c>
      <c r="C149" s="16" t="n">
        <v>0.0510754303159589</v>
      </c>
      <c r="D149" s="16" t="n">
        <v>0.138784717291329</v>
      </c>
      <c r="E149" s="16" t="n">
        <v>0.041126997226085</v>
      </c>
      <c r="F149" s="16" t="n">
        <v>0.0333029512829417</v>
      </c>
      <c r="G149" s="16"/>
      <c r="H149" s="16" t="n">
        <v>0.0021997049692246</v>
      </c>
      <c r="I149" s="16" t="n">
        <v>0.0485470528310442</v>
      </c>
      <c r="J149" s="16"/>
      <c r="K149" s="16" t="n">
        <v>0.0187872121548068</v>
      </c>
      <c r="L149" s="16"/>
      <c r="M149" s="16" t="n">
        <v>0.040988761153868</v>
      </c>
      <c r="N149" s="16" t="n">
        <v>0.0785931937973987</v>
      </c>
      <c r="O149" s="16" t="n">
        <v>0.105054602334279</v>
      </c>
      <c r="P149" s="16" t="n">
        <v>0.0617595802632575</v>
      </c>
      <c r="Q149" s="16"/>
      <c r="R149" s="16" t="n">
        <v>0.0110970461663003</v>
      </c>
      <c r="S149" s="16" t="n">
        <v>0.0195556846517051</v>
      </c>
      <c r="T149" s="16" t="n">
        <v>0.0493965669388059</v>
      </c>
      <c r="U149" s="16" t="n">
        <v>0.0254110751119072</v>
      </c>
      <c r="V149" s="16" t="n">
        <v>0.0760846056858004</v>
      </c>
      <c r="W149" s="16"/>
      <c r="X149" s="16" t="n">
        <v>0.0346232352049462</v>
      </c>
      <c r="Y149" s="16" t="n">
        <v>0</v>
      </c>
      <c r="Z149" s="16" t="n">
        <v>0.00496515726091289</v>
      </c>
      <c r="AA149" s="16" t="n">
        <v>0.0161049722853686</v>
      </c>
      <c r="AB149" s="16" t="n">
        <v>0.0622752926786902</v>
      </c>
      <c r="AC149" s="16" t="n">
        <v>0.0733045214095734</v>
      </c>
      <c r="AD149" s="16" t="n">
        <v>0.0670334723869131</v>
      </c>
      <c r="AE149" s="16"/>
      <c r="AF149" s="16" t="n">
        <v>0</v>
      </c>
      <c r="AG149" s="16" t="n">
        <v>0.00883402752704817</v>
      </c>
      <c r="AH149" s="16" t="n">
        <v>0.00738201236594696</v>
      </c>
      <c r="AI149" s="16" t="n">
        <v>0.116345531804784</v>
      </c>
      <c r="AJ149" s="16" t="n">
        <v>0.0238581781138241</v>
      </c>
      <c r="AK149" s="16" t="n">
        <v>0.000243363671223111</v>
      </c>
      <c r="AL149" s="16" t="n">
        <v>0.0352938372066732</v>
      </c>
      <c r="AM149" s="16" t="n">
        <v>0.0611812921144812</v>
      </c>
      <c r="AN149" s="16" t="n">
        <v>0.0271994306379777</v>
      </c>
      <c r="AO149" s="16" t="n">
        <v>0</v>
      </c>
      <c r="AP149" s="16" t="n">
        <v>0</v>
      </c>
    </row>
    <row r="150">
      <c r="B150" t="s">
        <v>117</v>
      </c>
      <c r="C150" s="16" t="n">
        <v>0.332970398370166</v>
      </c>
      <c r="D150" s="16" t="n">
        <v>0.375848965331305</v>
      </c>
      <c r="E150" s="16" t="n">
        <v>0.549673040551975</v>
      </c>
      <c r="F150" s="16" t="n">
        <v>0.208618126783704</v>
      </c>
      <c r="G150" s="16"/>
      <c r="H150" s="16" t="n">
        <v>0.311071773968051</v>
      </c>
      <c r="I150" s="16" t="n">
        <v>0.303223704323883</v>
      </c>
      <c r="J150" s="16"/>
      <c r="K150" s="16" t="n">
        <v>0.440024512579267</v>
      </c>
      <c r="L150" s="16"/>
      <c r="M150" s="16" t="n">
        <v>0.278751358477371</v>
      </c>
      <c r="N150" s="16" t="n">
        <v>0.476270341106923</v>
      </c>
      <c r="O150" s="16" t="n">
        <v>0.566547485271402</v>
      </c>
      <c r="P150" s="16" t="n">
        <v>0.720661027248147</v>
      </c>
      <c r="Q150" s="16"/>
      <c r="R150" s="16" t="n">
        <v>0.536902838604953</v>
      </c>
      <c r="S150" s="16" t="n">
        <v>0.36307015909528</v>
      </c>
      <c r="T150" s="16" t="n">
        <v>0.547782642874973</v>
      </c>
      <c r="U150" s="16" t="n">
        <v>0.162931636744333</v>
      </c>
      <c r="V150" s="16" t="n">
        <v>0.1723742962651</v>
      </c>
      <c r="W150" s="16"/>
      <c r="X150" s="16" t="n">
        <v>0.191713065614577</v>
      </c>
      <c r="Y150" s="16" t="n">
        <v>0.186341299624831</v>
      </c>
      <c r="Z150" s="16" t="n">
        <v>0.298027704523253</v>
      </c>
      <c r="AA150" s="16" t="n">
        <v>0.798882017524872</v>
      </c>
      <c r="AB150" s="16" t="n">
        <v>0.511058614207502</v>
      </c>
      <c r="AC150" s="16" t="n">
        <v>0.324102484750687</v>
      </c>
      <c r="AD150" s="16" t="n">
        <v>0.744285111745918</v>
      </c>
      <c r="AE150" s="16"/>
      <c r="AF150" s="16" t="n">
        <v>0.262186063610846</v>
      </c>
      <c r="AG150" s="16" t="n">
        <v>0.336019069223416</v>
      </c>
      <c r="AH150" s="16" t="n">
        <v>0.327170976679254</v>
      </c>
      <c r="AI150" s="16" t="n">
        <v>0.175663275050562</v>
      </c>
      <c r="AJ150" s="16" t="n">
        <v>0.672030370457488</v>
      </c>
      <c r="AK150" s="16" t="n">
        <v>0.1007808002877</v>
      </c>
      <c r="AL150" s="16" t="n">
        <v>0.123941615408444</v>
      </c>
      <c r="AM150" s="16" t="n">
        <v>0.375874262247789</v>
      </c>
      <c r="AN150" s="16" t="n">
        <v>0.615102984967967</v>
      </c>
      <c r="AO150" s="16" t="n">
        <v>0.611622649363303</v>
      </c>
      <c r="AP150" s="16" t="n">
        <v>0.429982664207075</v>
      </c>
    </row>
    <row r="151">
      <c r="B151" t="s">
        <v>118</v>
      </c>
      <c r="C151" s="16" t="n">
        <v>0.438294153293943</v>
      </c>
      <c r="D151" s="16" t="n">
        <v>0.419958453511994</v>
      </c>
      <c r="E151" s="16" t="n">
        <v>0.20617159148801</v>
      </c>
      <c r="F151" s="16" t="n">
        <v>0.564269743788057</v>
      </c>
      <c r="G151" s="16"/>
      <c r="H151" s="16" t="n">
        <v>0.528116352165385</v>
      </c>
      <c r="I151" s="16" t="n">
        <v>0.502797264149995</v>
      </c>
      <c r="J151" s="16"/>
      <c r="K151" s="16" t="n">
        <v>0.30797846508768</v>
      </c>
      <c r="L151" s="16"/>
      <c r="M151" s="16" t="n">
        <v>0.488486457249517</v>
      </c>
      <c r="N151" s="16" t="n">
        <v>0.310735509833094</v>
      </c>
      <c r="O151" s="16" t="n">
        <v>0.200735362813192</v>
      </c>
      <c r="P151" s="16" t="n">
        <v>0.105838714596195</v>
      </c>
      <c r="Q151" s="16"/>
      <c r="R151" s="16" t="n">
        <v>0</v>
      </c>
      <c r="S151" s="16" t="n">
        <v>0.296923674612731</v>
      </c>
      <c r="T151" s="16" t="n">
        <v>0.260225001759081</v>
      </c>
      <c r="U151" s="16" t="n">
        <v>0.537595130734369</v>
      </c>
      <c r="V151" s="16" t="n">
        <v>0.672018754954256</v>
      </c>
      <c r="W151" s="16"/>
      <c r="X151" s="16" t="n">
        <v>0.552687150853121</v>
      </c>
      <c r="Y151" s="16" t="n">
        <v>0.566941959055267</v>
      </c>
      <c r="Z151" s="16" t="n">
        <v>0.305805028241095</v>
      </c>
      <c r="AA151" s="16" t="n">
        <v>0.0936515771569923</v>
      </c>
      <c r="AB151" s="16" t="n">
        <v>0.324875876277455</v>
      </c>
      <c r="AC151" s="16" t="n">
        <v>0.521745815916474</v>
      </c>
      <c r="AD151" s="16" t="n">
        <v>0.148842667925427</v>
      </c>
      <c r="AE151" s="16"/>
      <c r="AF151" s="16" t="n">
        <v>0.7231086021446</v>
      </c>
      <c r="AG151" s="16" t="n">
        <v>0.630418169725254</v>
      </c>
      <c r="AH151" s="16" t="n">
        <v>0.227041278477885</v>
      </c>
      <c r="AI151" s="16" t="n">
        <v>0.303528297399696</v>
      </c>
      <c r="AJ151" s="16" t="n">
        <v>0.302475910852246</v>
      </c>
      <c r="AK151" s="16" t="n">
        <v>0.703233907448455</v>
      </c>
      <c r="AL151" s="16" t="n">
        <v>0.835843395697559</v>
      </c>
      <c r="AM151" s="16" t="n">
        <v>0.251175979594708</v>
      </c>
      <c r="AN151" s="16" t="n">
        <v>0.347564237996417</v>
      </c>
      <c r="AO151" s="16" t="n">
        <v>0.211936972387207</v>
      </c>
      <c r="AP151" s="16" t="n">
        <v>0.512868584246083</v>
      </c>
    </row>
    <row r="152">
      <c r="B152" t="s">
        <v>119</v>
      </c>
      <c r="C152" s="16" t="n">
        <v>-0.105323754923778</v>
      </c>
      <c r="D152" s="16" t="n">
        <v>-0.0441094881806887</v>
      </c>
      <c r="E152" s="16" t="n">
        <v>0.343501449063965</v>
      </c>
      <c r="F152" s="16" t="n">
        <v>-0.355651617004353</v>
      </c>
      <c r="G152" s="16"/>
      <c r="H152" s="16" t="n">
        <v>-0.217044578197334</v>
      </c>
      <c r="I152" s="16" t="n">
        <v>-0.199573559826112</v>
      </c>
      <c r="J152" s="16"/>
      <c r="K152" s="16" t="n">
        <v>0.132046047491587</v>
      </c>
      <c r="L152" s="16"/>
      <c r="M152" s="16" t="n">
        <v>-0.209735098772146</v>
      </c>
      <c r="N152" s="16" t="n">
        <v>0.165534831273829</v>
      </c>
      <c r="O152" s="16" t="n">
        <v>0.36581212245821</v>
      </c>
      <c r="P152" s="16" t="n">
        <v>0.614822312651951</v>
      </c>
      <c r="Q152" s="16"/>
      <c r="R152" s="16" t="n">
        <v>0.536902838604953</v>
      </c>
      <c r="S152" s="16" t="n">
        <v>0.0661464844825487</v>
      </c>
      <c r="T152" s="16" t="n">
        <v>0.287557641115891</v>
      </c>
      <c r="U152" s="16" t="n">
        <v>-0.374663493990037</v>
      </c>
      <c r="V152" s="16" t="n">
        <v>-0.499644458689156</v>
      </c>
      <c r="W152" s="16"/>
      <c r="X152" s="16" t="n">
        <v>-0.360974085238544</v>
      </c>
      <c r="Y152" s="16" t="n">
        <v>-0.380600659430436</v>
      </c>
      <c r="Z152" s="16" t="n">
        <v>-0.00777732371784146</v>
      </c>
      <c r="AA152" s="16" t="n">
        <v>0.70523044036788</v>
      </c>
      <c r="AB152" s="16" t="n">
        <v>0.186182737930047</v>
      </c>
      <c r="AC152" s="16" t="n">
        <v>-0.197643331165788</v>
      </c>
      <c r="AD152" s="16" t="n">
        <v>0.595442443820491</v>
      </c>
      <c r="AE152" s="16"/>
      <c r="AF152" s="16" t="n">
        <v>-0.460922538533754</v>
      </c>
      <c r="AG152" s="16" t="n">
        <v>-0.294399100501838</v>
      </c>
      <c r="AH152" s="16" t="n">
        <v>0.10012969820137</v>
      </c>
      <c r="AI152" s="16" t="n">
        <v>-0.127865022349135</v>
      </c>
      <c r="AJ152" s="16" t="n">
        <v>0.369554459605242</v>
      </c>
      <c r="AK152" s="16" t="n">
        <v>-0.602453107160755</v>
      </c>
      <c r="AL152" s="16" t="n">
        <v>-0.711901780289115</v>
      </c>
      <c r="AM152" s="16" t="n">
        <v>0.124698282653081</v>
      </c>
      <c r="AN152" s="16" t="n">
        <v>0.267538746971549</v>
      </c>
      <c r="AO152" s="16" t="n">
        <v>0.399685676976096</v>
      </c>
      <c r="AP152" s="16" t="n">
        <v>-0.0828859200390081</v>
      </c>
    </row>
    <row r="153">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row>
    <row r="154">
      <c r="B154" s="7" t="s">
        <v>128</v>
      </c>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row>
    <row r="155">
      <c r="B155" s="26" t="s">
        <v>70</v>
      </c>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row>
    <row r="156">
      <c r="B156" t="s">
        <v>112</v>
      </c>
      <c r="C156" s="16" t="n">
        <v>0.247740158700866</v>
      </c>
      <c r="D156" s="16" t="n">
        <v>0.241940896577647</v>
      </c>
      <c r="E156" s="16" t="n">
        <v>0.326890829054501</v>
      </c>
      <c r="F156" s="16" t="n">
        <v>0.207939745233091</v>
      </c>
      <c r="G156" s="16"/>
      <c r="H156" s="16" t="n">
        <v>0.125414917228514</v>
      </c>
      <c r="I156" s="16" t="n">
        <v>0.180087623793604</v>
      </c>
      <c r="J156" s="16"/>
      <c r="K156" s="16" t="n">
        <v>0.297274948998433</v>
      </c>
      <c r="L156" s="16"/>
      <c r="M156" s="16" t="n">
        <v>0.237125269745996</v>
      </c>
      <c r="N156" s="16" t="n">
        <v>0.246369968068068</v>
      </c>
      <c r="O156" s="16" t="n">
        <v>0.3673551937843</v>
      </c>
      <c r="P156" s="16" t="n">
        <v>0.400697612643592</v>
      </c>
      <c r="Q156" s="16"/>
      <c r="R156" s="16" t="n">
        <v>0.407921956033544</v>
      </c>
      <c r="S156" s="16" t="n">
        <v>0.490983681009047</v>
      </c>
      <c r="T156" s="16" t="n">
        <v>0.381366869246119</v>
      </c>
      <c r="U156" s="16" t="n">
        <v>0.0605379865703945</v>
      </c>
      <c r="V156" s="16" t="n">
        <v>0.0867693298951753</v>
      </c>
      <c r="W156" s="16"/>
      <c r="X156" s="16" t="n">
        <v>0.277751959337311</v>
      </c>
      <c r="Y156" s="16" t="n">
        <v>0.221959174038671</v>
      </c>
      <c r="Z156" s="16" t="n">
        <v>0.0877891999564311</v>
      </c>
      <c r="AA156" s="16" t="n">
        <v>0.37071487188787</v>
      </c>
      <c r="AB156" s="16" t="n">
        <v>0.13513465131668</v>
      </c>
      <c r="AC156" s="16" t="n">
        <v>0.154369110832675</v>
      </c>
      <c r="AD156" s="16" t="n">
        <v>0.626329385109231</v>
      </c>
      <c r="AE156" s="16"/>
      <c r="AF156" s="16" t="n">
        <v>0.204411305893757</v>
      </c>
      <c r="AG156" s="16" t="n">
        <v>0.31174034818011</v>
      </c>
      <c r="AH156" s="16" t="n">
        <v>0.282182841537857</v>
      </c>
      <c r="AI156" s="16" t="n">
        <v>0.210646079249853</v>
      </c>
      <c r="AJ156" s="16" t="n">
        <v>0.253706360895458</v>
      </c>
      <c r="AK156" s="16" t="n">
        <v>0.181090060426057</v>
      </c>
      <c r="AL156" s="16" t="n">
        <v>0.108034928171029</v>
      </c>
      <c r="AM156" s="16" t="n">
        <v>0.30774353853559</v>
      </c>
      <c r="AN156" s="16" t="n">
        <v>0.39092802133313</v>
      </c>
      <c r="AO156" s="16" t="n">
        <v>0.431963437760428</v>
      </c>
      <c r="AP156" s="16" t="n">
        <v>0.429982664207074</v>
      </c>
    </row>
    <row r="157">
      <c r="B157" t="s">
        <v>113</v>
      </c>
      <c r="C157" s="16" t="n">
        <v>0.260621179125342</v>
      </c>
      <c r="D157" s="16" t="n">
        <v>0.301925395372786</v>
      </c>
      <c r="E157" s="16" t="n">
        <v>0.236784571757666</v>
      </c>
      <c r="F157" s="16" t="n">
        <v>0.262249447813252</v>
      </c>
      <c r="G157" s="16"/>
      <c r="H157" s="16" t="n">
        <v>0.183484416108984</v>
      </c>
      <c r="I157" s="16" t="n">
        <v>0.289826490205422</v>
      </c>
      <c r="J157" s="16"/>
      <c r="K157" s="16" t="n">
        <v>0.294209045599588</v>
      </c>
      <c r="L157" s="16"/>
      <c r="M157" s="16" t="n">
        <v>0.250575980584934</v>
      </c>
      <c r="N157" s="16" t="n">
        <v>0.275680316046948</v>
      </c>
      <c r="O157" s="16" t="n">
        <v>0.335135130917722</v>
      </c>
      <c r="P157" s="16" t="n">
        <v>0.351395196763804</v>
      </c>
      <c r="Q157" s="16"/>
      <c r="R157" s="16" t="n">
        <v>0.0110970461663003</v>
      </c>
      <c r="S157" s="16" t="n">
        <v>0.381976605068734</v>
      </c>
      <c r="T157" s="16" t="n">
        <v>0.191711320763267</v>
      </c>
      <c r="U157" s="16" t="n">
        <v>0.427136384952712</v>
      </c>
      <c r="V157" s="16" t="n">
        <v>0.227415402883818</v>
      </c>
      <c r="W157" s="16"/>
      <c r="X157" s="16" t="n">
        <v>0.119729574518291</v>
      </c>
      <c r="Y157" s="16" t="n">
        <v>0.540350732099818</v>
      </c>
      <c r="Z157" s="16" t="n">
        <v>0.36850273202338</v>
      </c>
      <c r="AA157" s="16" t="n">
        <v>0.182525672444117</v>
      </c>
      <c r="AB157" s="16" t="n">
        <v>0.448960139513351</v>
      </c>
      <c r="AC157" s="16" t="n">
        <v>0.205568589002724</v>
      </c>
      <c r="AD157" s="16" t="n">
        <v>0.122644583352037</v>
      </c>
      <c r="AE157" s="16"/>
      <c r="AF157" s="16" t="n">
        <v>0.0683769967390415</v>
      </c>
      <c r="AG157" s="16" t="n">
        <v>0.0986636697802062</v>
      </c>
      <c r="AH157" s="16" t="n">
        <v>0.269286647347602</v>
      </c>
      <c r="AI157" s="16" t="n">
        <v>0.43983894009569</v>
      </c>
      <c r="AJ157" s="16" t="n">
        <v>0.320010209785326</v>
      </c>
      <c r="AK157" s="16" t="n">
        <v>0.334090758345577</v>
      </c>
      <c r="AL157" s="16" t="n">
        <v>0.0600756383990105</v>
      </c>
      <c r="AM157" s="16" t="n">
        <v>0.238522558109589</v>
      </c>
      <c r="AN157" s="16" t="n">
        <v>0.1702072647108</v>
      </c>
      <c r="AO157" s="16" t="n">
        <v>0.0312492519890983</v>
      </c>
      <c r="AP157" s="16" t="n">
        <v>0.499394277496053</v>
      </c>
    </row>
    <row r="158">
      <c r="B158" t="s">
        <v>114</v>
      </c>
      <c r="C158" s="16" t="n">
        <v>0.157567780472359</v>
      </c>
      <c r="D158" s="16" t="n">
        <v>0.210404339944851</v>
      </c>
      <c r="E158" s="16" t="n">
        <v>0.218706289402625</v>
      </c>
      <c r="F158" s="16" t="n">
        <v>0.111816993529922</v>
      </c>
      <c r="G158" s="16"/>
      <c r="H158" s="16" t="n">
        <v>0.566954505390118</v>
      </c>
      <c r="I158" s="16" t="n">
        <v>0.123097936841552</v>
      </c>
      <c r="J158" s="16"/>
      <c r="K158" s="16" t="n">
        <v>0.23549364022942</v>
      </c>
      <c r="L158" s="16"/>
      <c r="M158" s="16" t="n">
        <v>0.149301290274829</v>
      </c>
      <c r="N158" s="16" t="n">
        <v>0.210438735402032</v>
      </c>
      <c r="O158" s="16" t="n">
        <v>0.11831966714141</v>
      </c>
      <c r="P158" s="16" t="n">
        <v>0.121262453373891</v>
      </c>
      <c r="Q158" s="16"/>
      <c r="R158" s="16" t="n">
        <v>0.529781952021877</v>
      </c>
      <c r="S158" s="16" t="n">
        <v>0.113585969194562</v>
      </c>
      <c r="T158" s="16" t="n">
        <v>0.0737177688285044</v>
      </c>
      <c r="U158" s="16" t="n">
        <v>0.338543964765713</v>
      </c>
      <c r="V158" s="16" t="n">
        <v>0.136272960940367</v>
      </c>
      <c r="W158" s="16"/>
      <c r="X158" s="16" t="n">
        <v>0.224784639858885</v>
      </c>
      <c r="Y158" s="16" t="n">
        <v>0.0508115576342572</v>
      </c>
      <c r="Z158" s="16" t="n">
        <v>0.0118735172243009</v>
      </c>
      <c r="AA158" s="16" t="n">
        <v>0.284185522227911</v>
      </c>
      <c r="AB158" s="16" t="n">
        <v>0.142576543058742</v>
      </c>
      <c r="AC158" s="16" t="n">
        <v>0.0967458084582859</v>
      </c>
      <c r="AD158" s="16" t="n">
        <v>0.0267196831113377</v>
      </c>
      <c r="AE158" s="16"/>
      <c r="AF158" s="16" t="n">
        <v>0.00410309522260194</v>
      </c>
      <c r="AG158" s="16" t="n">
        <v>0.115388695753969</v>
      </c>
      <c r="AH158" s="16" t="n">
        <v>0.0515461446222957</v>
      </c>
      <c r="AI158" s="16" t="n">
        <v>0.160032052842007</v>
      </c>
      <c r="AJ158" s="16" t="n">
        <v>0.15573932001743</v>
      </c>
      <c r="AK158" s="16" t="n">
        <v>0.0193106194832948</v>
      </c>
      <c r="AL158" s="16" t="n">
        <v>0.473221058818366</v>
      </c>
      <c r="AM158" s="16" t="n">
        <v>0.326894652159633</v>
      </c>
      <c r="AN158" s="16" t="n">
        <v>0.246242443657699</v>
      </c>
      <c r="AO158" s="16" t="n">
        <v>0.0602047504340633</v>
      </c>
      <c r="AP158" s="16" t="n">
        <v>0</v>
      </c>
    </row>
    <row r="159">
      <c r="B159" t="s">
        <v>115</v>
      </c>
      <c r="C159" s="16" t="n">
        <v>0.128210779513965</v>
      </c>
      <c r="D159" s="16" t="n">
        <v>0.107734982954634</v>
      </c>
      <c r="E159" s="16" t="n">
        <v>0.139980969294442</v>
      </c>
      <c r="F159" s="16" t="n">
        <v>0.127427799321349</v>
      </c>
      <c r="G159" s="16"/>
      <c r="H159" s="16" t="n">
        <v>0.116035316970522</v>
      </c>
      <c r="I159" s="16" t="n">
        <v>0.140337815772809</v>
      </c>
      <c r="J159" s="16"/>
      <c r="K159" s="16" t="n">
        <v>0.0232192152993601</v>
      </c>
      <c r="L159" s="16"/>
      <c r="M159" s="16" t="n">
        <v>0.133904355425276</v>
      </c>
      <c r="N159" s="16" t="n">
        <v>0.113364611158104</v>
      </c>
      <c r="O159" s="16" t="n">
        <v>0.112782257855652</v>
      </c>
      <c r="P159" s="16" t="n">
        <v>0.0421349814558241</v>
      </c>
      <c r="Q159" s="16"/>
      <c r="R159" s="16" t="n">
        <v>0</v>
      </c>
      <c r="S159" s="16" t="n">
        <v>0.00529277577903487</v>
      </c>
      <c r="T159" s="16" t="n">
        <v>0.14697364577215</v>
      </c>
      <c r="U159" s="16" t="n">
        <v>0.041709848115163</v>
      </c>
      <c r="V159" s="16" t="n">
        <v>0.215644315763864</v>
      </c>
      <c r="W159" s="16"/>
      <c r="X159" s="16" t="n">
        <v>0.0911128372623677</v>
      </c>
      <c r="Y159" s="16" t="n">
        <v>0.0823841105166493</v>
      </c>
      <c r="Z159" s="16" t="n">
        <v>0.246371591960728</v>
      </c>
      <c r="AA159" s="16" t="n">
        <v>0.148531204429604</v>
      </c>
      <c r="AB159" s="16" t="n">
        <v>0.226151398469789</v>
      </c>
      <c r="AC159" s="16" t="n">
        <v>0.37320540822951</v>
      </c>
      <c r="AD159" s="16" t="n">
        <v>0.0559237734860424</v>
      </c>
      <c r="AE159" s="16"/>
      <c r="AF159" s="16" t="n">
        <v>0.0726294945776388</v>
      </c>
      <c r="AG159" s="16" t="n">
        <v>0</v>
      </c>
      <c r="AH159" s="16" t="n">
        <v>0.229987034978193</v>
      </c>
      <c r="AI159" s="16" t="n">
        <v>0.0254823167543371</v>
      </c>
      <c r="AJ159" s="16" t="n">
        <v>0.128445798983745</v>
      </c>
      <c r="AK159" s="16" t="n">
        <v>0.125901288717162</v>
      </c>
      <c r="AL159" s="16" t="n">
        <v>0.148199131326819</v>
      </c>
      <c r="AM159" s="16" t="n">
        <v>0.0848462764689552</v>
      </c>
      <c r="AN159" s="16" t="n">
        <v>0.0326721619496936</v>
      </c>
      <c r="AO159" s="16" t="n">
        <v>0.47658255981641</v>
      </c>
      <c r="AP159" s="16" t="n">
        <v>0.00277738339247076</v>
      </c>
    </row>
    <row r="160">
      <c r="B160" t="s">
        <v>116</v>
      </c>
      <c r="C160" s="16" t="n">
        <v>0.173006184747015</v>
      </c>
      <c r="D160" s="16" t="n">
        <v>0.00349318303074564</v>
      </c>
      <c r="E160" s="16" t="n">
        <v>0.0494201216030292</v>
      </c>
      <c r="F160" s="16" t="n">
        <v>0.281906984046331</v>
      </c>
      <c r="G160" s="16"/>
      <c r="H160" s="16" t="n">
        <v>0.00580449349025523</v>
      </c>
      <c r="I160" s="16" t="n">
        <v>0.223470686187848</v>
      </c>
      <c r="J160" s="16"/>
      <c r="K160" s="16" t="n">
        <v>0.148467106654609</v>
      </c>
      <c r="L160" s="16"/>
      <c r="M160" s="16" t="n">
        <v>0.203402548567998</v>
      </c>
      <c r="N160" s="16" t="n">
        <v>0.0926417288568269</v>
      </c>
      <c r="O160" s="16" t="n">
        <v>0.0252856796688496</v>
      </c>
      <c r="P160" s="16" t="n">
        <v>0.034331551922433</v>
      </c>
      <c r="Q160" s="16"/>
      <c r="R160" s="16" t="n">
        <v>0.0511990457782787</v>
      </c>
      <c r="S160" s="16" t="n">
        <v>0</v>
      </c>
      <c r="T160" s="16" t="n">
        <v>0.19524638845729</v>
      </c>
      <c r="U160" s="16" t="n">
        <v>0.120284383919382</v>
      </c>
      <c r="V160" s="16" t="n">
        <v>0.262516378390265</v>
      </c>
      <c r="W160" s="16"/>
      <c r="X160" s="16" t="n">
        <v>0.286620989023147</v>
      </c>
      <c r="Y160" s="16" t="n">
        <v>0.104494425710605</v>
      </c>
      <c r="Z160" s="16" t="n">
        <v>0.28546295883516</v>
      </c>
      <c r="AA160" s="16" t="n">
        <v>0.000311739727728848</v>
      </c>
      <c r="AB160" s="16" t="n">
        <v>0.0284932726876232</v>
      </c>
      <c r="AC160" s="16" t="n">
        <v>0.0649804712929258</v>
      </c>
      <c r="AD160" s="16" t="n">
        <v>0.116410534730863</v>
      </c>
      <c r="AE160" s="16"/>
      <c r="AF160" s="16" t="n">
        <v>0.650479107566961</v>
      </c>
      <c r="AG160" s="16" t="n">
        <v>0.463002375200779</v>
      </c>
      <c r="AH160" s="16" t="n">
        <v>0.16347699774641</v>
      </c>
      <c r="AI160" s="16" t="n">
        <v>0.120358096357866</v>
      </c>
      <c r="AJ160" s="16" t="n">
        <v>0.142098310318041</v>
      </c>
      <c r="AK160" s="16" t="n">
        <v>0.339340311897857</v>
      </c>
      <c r="AL160" s="16" t="n">
        <v>0.178601583998126</v>
      </c>
      <c r="AM160" s="16" t="n">
        <v>0.0268364466185809</v>
      </c>
      <c r="AN160" s="16" t="n">
        <v>0.153851022644727</v>
      </c>
      <c r="AO160" s="16" t="n">
        <v>0</v>
      </c>
      <c r="AP160" s="16" t="n">
        <v>0.0678456749044016</v>
      </c>
    </row>
    <row r="161">
      <c r="B161" t="s">
        <v>81</v>
      </c>
      <c r="C161" s="16" t="n">
        <v>0.0328539174404526</v>
      </c>
      <c r="D161" s="16" t="n">
        <v>0.134501202119336</v>
      </c>
      <c r="E161" s="16" t="n">
        <v>0.0282172188877365</v>
      </c>
      <c r="F161" s="16" t="n">
        <v>0.00865903005605506</v>
      </c>
      <c r="G161" s="16"/>
      <c r="H161" s="16" t="n">
        <v>0.00230635081160659</v>
      </c>
      <c r="I161" s="16" t="n">
        <v>0.0431794471987656</v>
      </c>
      <c r="J161" s="16"/>
      <c r="K161" s="16" t="n">
        <v>0.0013360432185906</v>
      </c>
      <c r="L161" s="16"/>
      <c r="M161" s="16" t="n">
        <v>0.025690555400968</v>
      </c>
      <c r="N161" s="16" t="n">
        <v>0.0615046404680217</v>
      </c>
      <c r="O161" s="16" t="n">
        <v>0.0411220706320669</v>
      </c>
      <c r="P161" s="16" t="n">
        <v>0.050178203840455</v>
      </c>
      <c r="Q161" s="16"/>
      <c r="R161" s="16" t="n">
        <v>0</v>
      </c>
      <c r="S161" s="16" t="n">
        <v>0.0081609689486225</v>
      </c>
      <c r="T161" s="16" t="n">
        <v>0.0109840069326694</v>
      </c>
      <c r="U161" s="16" t="n">
        <v>0.0117874316766354</v>
      </c>
      <c r="V161" s="16" t="n">
        <v>0.0713816121265105</v>
      </c>
      <c r="W161" s="16"/>
      <c r="X161" s="16" t="n">
        <v>0</v>
      </c>
      <c r="Y161" s="16" t="n">
        <v>0</v>
      </c>
      <c r="Z161" s="16" t="n">
        <v>0</v>
      </c>
      <c r="AA161" s="16" t="n">
        <v>0.0137309892827688</v>
      </c>
      <c r="AB161" s="16" t="n">
        <v>0.0186839949538146</v>
      </c>
      <c r="AC161" s="16" t="n">
        <v>0.105130612183879</v>
      </c>
      <c r="AD161" s="16" t="n">
        <v>0.051972040210489</v>
      </c>
      <c r="AE161" s="16"/>
      <c r="AF161" s="16" t="n">
        <v>0</v>
      </c>
      <c r="AG161" s="16" t="n">
        <v>0.0112049110849357</v>
      </c>
      <c r="AH161" s="16" t="n">
        <v>0.00352033376764124</v>
      </c>
      <c r="AI161" s="16" t="n">
        <v>0.0436425147002474</v>
      </c>
      <c r="AJ161" s="16" t="n">
        <v>0</v>
      </c>
      <c r="AK161" s="16" t="n">
        <v>0.00026696113005134</v>
      </c>
      <c r="AL161" s="16" t="n">
        <v>0.0318676592866485</v>
      </c>
      <c r="AM161" s="16" t="n">
        <v>0.0151565281076515</v>
      </c>
      <c r="AN161" s="16" t="n">
        <v>0.00609908570394965</v>
      </c>
      <c r="AO161" s="16" t="n">
        <v>0</v>
      </c>
      <c r="AP161" s="16" t="n">
        <v>0</v>
      </c>
    </row>
    <row r="162">
      <c r="B162" t="s">
        <v>117</v>
      </c>
      <c r="C162" s="16" t="n">
        <v>0.508361337826209</v>
      </c>
      <c r="D162" s="16" t="n">
        <v>0.543866291950433</v>
      </c>
      <c r="E162" s="16" t="n">
        <v>0.563675400812167</v>
      </c>
      <c r="F162" s="16" t="n">
        <v>0.470189193046342</v>
      </c>
      <c r="G162" s="16"/>
      <c r="H162" s="16" t="n">
        <v>0.308899333337498</v>
      </c>
      <c r="I162" s="16" t="n">
        <v>0.469914113999026</v>
      </c>
      <c r="J162" s="16"/>
      <c r="K162" s="16" t="n">
        <v>0.59148399459802</v>
      </c>
      <c r="L162" s="16"/>
      <c r="M162" s="16" t="n">
        <v>0.487701250330929</v>
      </c>
      <c r="N162" s="16" t="n">
        <v>0.522050284115016</v>
      </c>
      <c r="O162" s="16" t="n">
        <v>0.702490324702022</v>
      </c>
      <c r="P162" s="16" t="n">
        <v>0.752092809407396</v>
      </c>
      <c r="Q162" s="16"/>
      <c r="R162" s="16" t="n">
        <v>0.419019002199845</v>
      </c>
      <c r="S162" s="16" t="n">
        <v>0.87296028607778</v>
      </c>
      <c r="T162" s="16" t="n">
        <v>0.573078190009386</v>
      </c>
      <c r="U162" s="16" t="n">
        <v>0.487674371523106</v>
      </c>
      <c r="V162" s="16" t="n">
        <v>0.314184732778993</v>
      </c>
      <c r="W162" s="16"/>
      <c r="X162" s="16" t="n">
        <v>0.397481533855601</v>
      </c>
      <c r="Y162" s="16" t="n">
        <v>0.762309906138489</v>
      </c>
      <c r="Z162" s="16" t="n">
        <v>0.456291931979811</v>
      </c>
      <c r="AA162" s="16" t="n">
        <v>0.553240544331987</v>
      </c>
      <c r="AB162" s="16" t="n">
        <v>0.584094790830031</v>
      </c>
      <c r="AC162" s="16" t="n">
        <v>0.359937699835399</v>
      </c>
      <c r="AD162" s="16" t="n">
        <v>0.748973968461268</v>
      </c>
      <c r="AE162" s="16"/>
      <c r="AF162" s="16" t="n">
        <v>0.272788302632798</v>
      </c>
      <c r="AG162" s="16" t="n">
        <v>0.410404017960317</v>
      </c>
      <c r="AH162" s="16" t="n">
        <v>0.55146948888546</v>
      </c>
      <c r="AI162" s="16" t="n">
        <v>0.650485019345543</v>
      </c>
      <c r="AJ162" s="16" t="n">
        <v>0.573716570680784</v>
      </c>
      <c r="AK162" s="16" t="n">
        <v>0.515180818771635</v>
      </c>
      <c r="AL162" s="16" t="n">
        <v>0.16811056657004</v>
      </c>
      <c r="AM162" s="16" t="n">
        <v>0.546266096645179</v>
      </c>
      <c r="AN162" s="16" t="n">
        <v>0.56113528604393</v>
      </c>
      <c r="AO162" s="16" t="n">
        <v>0.463212689749527</v>
      </c>
      <c r="AP162" s="16" t="n">
        <v>0.929376941703128</v>
      </c>
    </row>
    <row r="163">
      <c r="B163" t="s">
        <v>118</v>
      </c>
      <c r="C163" s="16" t="n">
        <v>0.30121696426098</v>
      </c>
      <c r="D163" s="16" t="n">
        <v>0.11122816598538</v>
      </c>
      <c r="E163" s="16" t="n">
        <v>0.189401090897471</v>
      </c>
      <c r="F163" s="16" t="n">
        <v>0.40933478336768</v>
      </c>
      <c r="G163" s="16"/>
      <c r="H163" s="16" t="n">
        <v>0.121839810460777</v>
      </c>
      <c r="I163" s="16" t="n">
        <v>0.363808501960656</v>
      </c>
      <c r="J163" s="16"/>
      <c r="K163" s="16" t="n">
        <v>0.171686321953969</v>
      </c>
      <c r="L163" s="16"/>
      <c r="M163" s="16" t="n">
        <v>0.337306903993273</v>
      </c>
      <c r="N163" s="16" t="n">
        <v>0.206006340014931</v>
      </c>
      <c r="O163" s="16" t="n">
        <v>0.138067937524501</v>
      </c>
      <c r="P163" s="16" t="n">
        <v>0.0764665333782571</v>
      </c>
      <c r="Q163" s="16"/>
      <c r="R163" s="16" t="n">
        <v>0.0511990457782787</v>
      </c>
      <c r="S163" s="16" t="n">
        <v>0.00529277577903487</v>
      </c>
      <c r="T163" s="16" t="n">
        <v>0.34222003422944</v>
      </c>
      <c r="U163" s="16" t="n">
        <v>0.161994232034545</v>
      </c>
      <c r="V163" s="16" t="n">
        <v>0.478160694154129</v>
      </c>
      <c r="W163" s="16"/>
      <c r="X163" s="16" t="n">
        <v>0.377733826285514</v>
      </c>
      <c r="Y163" s="16" t="n">
        <v>0.186878536227254</v>
      </c>
      <c r="Z163" s="16" t="n">
        <v>0.531834550795888</v>
      </c>
      <c r="AA163" s="16" t="n">
        <v>0.148842944157333</v>
      </c>
      <c r="AB163" s="16" t="n">
        <v>0.254644671157412</v>
      </c>
      <c r="AC163" s="16" t="n">
        <v>0.438185879522436</v>
      </c>
      <c r="AD163" s="16" t="n">
        <v>0.172334308216905</v>
      </c>
      <c r="AE163" s="16"/>
      <c r="AF163" s="16" t="n">
        <v>0.7231086021446</v>
      </c>
      <c r="AG163" s="16" t="n">
        <v>0.463002375200779</v>
      </c>
      <c r="AH163" s="16" t="n">
        <v>0.393464032724603</v>
      </c>
      <c r="AI163" s="16" t="n">
        <v>0.145840413112203</v>
      </c>
      <c r="AJ163" s="16" t="n">
        <v>0.270544109301786</v>
      </c>
      <c r="AK163" s="16" t="n">
        <v>0.465241600615019</v>
      </c>
      <c r="AL163" s="16" t="n">
        <v>0.326800715324946</v>
      </c>
      <c r="AM163" s="16" t="n">
        <v>0.111682723087536</v>
      </c>
      <c r="AN163" s="16" t="n">
        <v>0.186523184594421</v>
      </c>
      <c r="AO163" s="16" t="n">
        <v>0.47658255981641</v>
      </c>
      <c r="AP163" s="16" t="n">
        <v>0.0706230582968723</v>
      </c>
    </row>
    <row r="164">
      <c r="B164" t="s">
        <v>119</v>
      </c>
      <c r="C164" s="16" t="n">
        <v>0.207144373565229</v>
      </c>
      <c r="D164" s="16" t="n">
        <v>0.432638125965054</v>
      </c>
      <c r="E164" s="16" t="n">
        <v>0.374274309914696</v>
      </c>
      <c r="F164" s="16" t="n">
        <v>0.0608544096786622</v>
      </c>
      <c r="G164" s="16"/>
      <c r="H164" s="16" t="n">
        <v>0.187059522876721</v>
      </c>
      <c r="I164" s="16" t="n">
        <v>0.106105612038369</v>
      </c>
      <c r="J164" s="16"/>
      <c r="K164" s="16" t="n">
        <v>0.419797672644051</v>
      </c>
      <c r="L164" s="16"/>
      <c r="M164" s="16" t="n">
        <v>0.150394346337656</v>
      </c>
      <c r="N164" s="16" t="n">
        <v>0.316043944100085</v>
      </c>
      <c r="O164" s="16" t="n">
        <v>0.564422387177521</v>
      </c>
      <c r="P164" s="16" t="n">
        <v>0.675626276029139</v>
      </c>
      <c r="Q164" s="16"/>
      <c r="R164" s="16" t="n">
        <v>0.367819956421566</v>
      </c>
      <c r="S164" s="16" t="n">
        <v>0.867667510298745</v>
      </c>
      <c r="T164" s="16" t="n">
        <v>0.230858155779946</v>
      </c>
      <c r="U164" s="16" t="n">
        <v>0.325680139488561</v>
      </c>
      <c r="V164" s="16" t="n">
        <v>-0.163975961375136</v>
      </c>
      <c r="W164" s="16"/>
      <c r="X164" s="16" t="n">
        <v>0.0197477075700868</v>
      </c>
      <c r="Y164" s="16" t="n">
        <v>0.575431369911235</v>
      </c>
      <c r="Z164" s="16" t="n">
        <v>-0.0755426188160779</v>
      </c>
      <c r="AA164" s="16" t="n">
        <v>0.404397600174654</v>
      </c>
      <c r="AB164" s="16" t="n">
        <v>0.329450119672619</v>
      </c>
      <c r="AC164" s="16" t="n">
        <v>-0.0782481796870371</v>
      </c>
      <c r="AD164" s="16" t="n">
        <v>0.576639660244363</v>
      </c>
      <c r="AE164" s="16"/>
      <c r="AF164" s="16" t="n">
        <v>-0.450320299511802</v>
      </c>
      <c r="AG164" s="16" t="n">
        <v>-0.0525983572404624</v>
      </c>
      <c r="AH164" s="16" t="n">
        <v>0.158005456160856</v>
      </c>
      <c r="AI164" s="16" t="n">
        <v>0.50464460623334</v>
      </c>
      <c r="AJ164" s="16" t="n">
        <v>0.303172461378998</v>
      </c>
      <c r="AK164" s="16" t="n">
        <v>0.0499392181566154</v>
      </c>
      <c r="AL164" s="16" t="n">
        <v>-0.158690148754906</v>
      </c>
      <c r="AM164" s="16" t="n">
        <v>0.434583373557643</v>
      </c>
      <c r="AN164" s="16" t="n">
        <v>0.374612101449509</v>
      </c>
      <c r="AO164" s="16" t="n">
        <v>-0.0133698700668833</v>
      </c>
      <c r="AP164" s="16" t="n">
        <v>0.858753883406255</v>
      </c>
    </row>
    <row r="165">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row>
    <row r="166">
      <c r="B166" s="7" t="s">
        <v>129</v>
      </c>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row>
    <row r="167">
      <c r="B167" s="26" t="s">
        <v>70</v>
      </c>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row>
    <row r="168">
      <c r="B168" t="s">
        <v>112</v>
      </c>
      <c r="C168" s="16" t="n">
        <v>0.178048816751092</v>
      </c>
      <c r="D168" s="16" t="n">
        <v>0.185879178473227</v>
      </c>
      <c r="E168" s="16" t="n">
        <v>0.250526994451928</v>
      </c>
      <c r="F168" s="16" t="n">
        <v>0.138162846238976</v>
      </c>
      <c r="G168" s="16"/>
      <c r="H168" s="16" t="n">
        <v>0.219983290630099</v>
      </c>
      <c r="I168" s="16" t="n">
        <v>0.203967259164016</v>
      </c>
      <c r="J168" s="16"/>
      <c r="K168" s="16" t="n">
        <v>0.239204817754969</v>
      </c>
      <c r="L168" s="16"/>
      <c r="M168" s="16" t="n">
        <v>0.15504190705473</v>
      </c>
      <c r="N168" s="16" t="n">
        <v>0.213971626156902</v>
      </c>
      <c r="O168" s="16" t="n">
        <v>0.340316077631295</v>
      </c>
      <c r="P168" s="16" t="n">
        <v>0.404597317195929</v>
      </c>
      <c r="Q168" s="16"/>
      <c r="R168" s="16" t="n">
        <v>0.0783575905647953</v>
      </c>
      <c r="S168" s="16" t="n">
        <v>0.224369499395371</v>
      </c>
      <c r="T168" s="16" t="n">
        <v>0.197662301648717</v>
      </c>
      <c r="U168" s="16" t="n">
        <v>0.185069219547796</v>
      </c>
      <c r="V168" s="16" t="n">
        <v>0.148009886385646</v>
      </c>
      <c r="W168" s="16"/>
      <c r="X168" s="16" t="n">
        <v>0.0711136182167391</v>
      </c>
      <c r="Y168" s="16" t="n">
        <v>0.237460036449534</v>
      </c>
      <c r="Z168" s="16" t="n">
        <v>0.0154409947371825</v>
      </c>
      <c r="AA168" s="16" t="n">
        <v>0.458313872558856</v>
      </c>
      <c r="AB168" s="16" t="n">
        <v>0.228251609651231</v>
      </c>
      <c r="AC168" s="16" t="n">
        <v>0.241085063012611</v>
      </c>
      <c r="AD168" s="16" t="n">
        <v>0.352509156185273</v>
      </c>
      <c r="AE168" s="16"/>
      <c r="AF168" s="16" t="n">
        <v>0.188526401109636</v>
      </c>
      <c r="AG168" s="16" t="n">
        <v>0.302741421517502</v>
      </c>
      <c r="AH168" s="16" t="n">
        <v>0.0310493867143383</v>
      </c>
      <c r="AI168" s="16" t="n">
        <v>0.132765623565366</v>
      </c>
      <c r="AJ168" s="16" t="n">
        <v>0.566922756092643</v>
      </c>
      <c r="AK168" s="16" t="n">
        <v>0.0220067516357148</v>
      </c>
      <c r="AL168" s="16" t="n">
        <v>0.0737854206338742</v>
      </c>
      <c r="AM168" s="16" t="n">
        <v>0.223754159007367</v>
      </c>
      <c r="AN168" s="16" t="n">
        <v>0.115937181431345</v>
      </c>
      <c r="AO168" s="16" t="n">
        <v>0.18722835247307</v>
      </c>
      <c r="AP168" s="16" t="n">
        <v>0.523565507603641</v>
      </c>
    </row>
    <row r="169">
      <c r="B169" t="s">
        <v>113</v>
      </c>
      <c r="C169" s="16" t="n">
        <v>0.229656372704591</v>
      </c>
      <c r="D169" s="16" t="n">
        <v>0.178698046356553</v>
      </c>
      <c r="E169" s="16" t="n">
        <v>0.34204607428268</v>
      </c>
      <c r="F169" s="16" t="n">
        <v>0.184328713893497</v>
      </c>
      <c r="G169" s="16"/>
      <c r="H169" s="16" t="n">
        <v>0.092708932119354</v>
      </c>
      <c r="I169" s="16" t="n">
        <v>0.221417407188674</v>
      </c>
      <c r="J169" s="16"/>
      <c r="K169" s="16" t="n">
        <v>0.351058243692108</v>
      </c>
      <c r="L169" s="16"/>
      <c r="M169" s="16" t="n">
        <v>0.207269074517578</v>
      </c>
      <c r="N169" s="16" t="n">
        <v>0.299970767970868</v>
      </c>
      <c r="O169" s="16" t="n">
        <v>0.296102415394492</v>
      </c>
      <c r="P169" s="16" t="n">
        <v>0.369948532662415</v>
      </c>
      <c r="Q169" s="16"/>
      <c r="R169" s="16" t="n">
        <v>0.458545248040158</v>
      </c>
      <c r="S169" s="16" t="n">
        <v>0.335749764621729</v>
      </c>
      <c r="T169" s="16" t="n">
        <v>0.254085871603564</v>
      </c>
      <c r="U169" s="16" t="n">
        <v>0.405609473173135</v>
      </c>
      <c r="V169" s="16" t="n">
        <v>0.0589347373845272</v>
      </c>
      <c r="W169" s="16"/>
      <c r="X169" s="16" t="n">
        <v>0.162296524223922</v>
      </c>
      <c r="Y169" s="16" t="n">
        <v>0.263107223389535</v>
      </c>
      <c r="Z169" s="16" t="n">
        <v>0.0977922256932553</v>
      </c>
      <c r="AA169" s="16" t="n">
        <v>0.435537019814095</v>
      </c>
      <c r="AB169" s="16" t="n">
        <v>0.327775037351565</v>
      </c>
      <c r="AC169" s="16" t="n">
        <v>0.147434750285314</v>
      </c>
      <c r="AD169" s="16" t="n">
        <v>0.409415920164728</v>
      </c>
      <c r="AE169" s="16"/>
      <c r="AF169" s="16" t="n">
        <v>0.0652620768517976</v>
      </c>
      <c r="AG169" s="16" t="n">
        <v>0.0336255609498404</v>
      </c>
      <c r="AH169" s="16" t="n">
        <v>0.487633887919034</v>
      </c>
      <c r="AI169" s="16" t="n">
        <v>0.441234880149343</v>
      </c>
      <c r="AJ169" s="16" t="n">
        <v>0.110473494929883</v>
      </c>
      <c r="AK169" s="16" t="n">
        <v>0.161677088435003</v>
      </c>
      <c r="AL169" s="16" t="n">
        <v>0.184711923380424</v>
      </c>
      <c r="AM169" s="16" t="n">
        <v>0.137761975830945</v>
      </c>
      <c r="AN169" s="16" t="n">
        <v>0.522311344432081</v>
      </c>
      <c r="AO169" s="16" t="n">
        <v>0.179354996216959</v>
      </c>
      <c r="AP169" s="16" t="n">
        <v>0</v>
      </c>
    </row>
    <row r="170">
      <c r="B170" t="s">
        <v>114</v>
      </c>
      <c r="C170" s="16" t="n">
        <v>0.221997047519699</v>
      </c>
      <c r="D170" s="16" t="n">
        <v>0.358579352958818</v>
      </c>
      <c r="E170" s="16" t="n">
        <v>0.144755556849931</v>
      </c>
      <c r="F170" s="16" t="n">
        <v>0.226556517953796</v>
      </c>
      <c r="G170" s="16"/>
      <c r="H170" s="16" t="n">
        <v>0.161045044136743</v>
      </c>
      <c r="I170" s="16" t="n">
        <v>0.16460448312588</v>
      </c>
      <c r="J170" s="16"/>
      <c r="K170" s="16" t="n">
        <v>0.0760852985629108</v>
      </c>
      <c r="L170" s="16"/>
      <c r="M170" s="16" t="n">
        <v>0.233307894040842</v>
      </c>
      <c r="N170" s="16" t="n">
        <v>0.199224379220169</v>
      </c>
      <c r="O170" s="16" t="n">
        <v>0.157834362189902</v>
      </c>
      <c r="P170" s="16" t="n">
        <v>0.111048216829735</v>
      </c>
      <c r="Q170" s="16"/>
      <c r="R170" s="16" t="n">
        <v>0.0712367039817186</v>
      </c>
      <c r="S170" s="16" t="n">
        <v>0.292335602664317</v>
      </c>
      <c r="T170" s="16" t="n">
        <v>0.280343093952515</v>
      </c>
      <c r="U170" s="16" t="n">
        <v>0.136297184099782</v>
      </c>
      <c r="V170" s="16" t="n">
        <v>0.192440460285132</v>
      </c>
      <c r="W170" s="16"/>
      <c r="X170" s="16" t="n">
        <v>0.350462861045278</v>
      </c>
      <c r="Y170" s="16" t="n">
        <v>0.212967197000185</v>
      </c>
      <c r="Z170" s="16" t="n">
        <v>0.384385597258897</v>
      </c>
      <c r="AA170" s="16" t="n">
        <v>0.056661061575643</v>
      </c>
      <c r="AB170" s="16" t="n">
        <v>0.0846876407003904</v>
      </c>
      <c r="AC170" s="16" t="n">
        <v>0.0928483952119313</v>
      </c>
      <c r="AD170" s="16" t="n">
        <v>0.0934027733693092</v>
      </c>
      <c r="AE170" s="16"/>
      <c r="AF170" s="16" t="n">
        <v>0.023102919893966</v>
      </c>
      <c r="AG170" s="16" t="n">
        <v>0.123215066660442</v>
      </c>
      <c r="AH170" s="16" t="n">
        <v>0.238517382155327</v>
      </c>
      <c r="AI170" s="16" t="n">
        <v>0.239166030469115</v>
      </c>
      <c r="AJ170" s="16" t="n">
        <v>0.152630035040787</v>
      </c>
      <c r="AK170" s="16" t="n">
        <v>0.193388552640057</v>
      </c>
      <c r="AL170" s="16" t="n">
        <v>0.176989277285744</v>
      </c>
      <c r="AM170" s="16" t="n">
        <v>0.268456809313415</v>
      </c>
      <c r="AN170" s="16" t="n">
        <v>0.186111831554398</v>
      </c>
      <c r="AO170" s="16" t="n">
        <v>0.381008296595771</v>
      </c>
      <c r="AP170" s="16" t="n">
        <v>0.407200125795722</v>
      </c>
    </row>
    <row r="171">
      <c r="B171" t="s">
        <v>115</v>
      </c>
      <c r="C171" s="16" t="n">
        <v>0.0760256483082148</v>
      </c>
      <c r="D171" s="16" t="n">
        <v>0.01730484107318</v>
      </c>
      <c r="E171" s="16" t="n">
        <v>0.0803727170147156</v>
      </c>
      <c r="F171" s="16" t="n">
        <v>0.0891318404928114</v>
      </c>
      <c r="G171" s="16"/>
      <c r="H171" s="16" t="n">
        <v>0.435721822708901</v>
      </c>
      <c r="I171" s="16" t="n">
        <v>0.0602400217876633</v>
      </c>
      <c r="J171" s="16"/>
      <c r="K171" s="16" t="n">
        <v>0.00752337900064468</v>
      </c>
      <c r="L171" s="16"/>
      <c r="M171" s="16" t="n">
        <v>0.079154498664502</v>
      </c>
      <c r="N171" s="16" t="n">
        <v>0.064753728223728</v>
      </c>
      <c r="O171" s="16" t="n">
        <v>0.076509163475637</v>
      </c>
      <c r="P171" s="16" t="n">
        <v>0.0315344966131755</v>
      </c>
      <c r="Q171" s="16"/>
      <c r="R171" s="16" t="n">
        <v>0.380763411247028</v>
      </c>
      <c r="S171" s="16" t="n">
        <v>0.000315818984713381</v>
      </c>
      <c r="T171" s="16" t="n">
        <v>0.0539257229492222</v>
      </c>
      <c r="U171" s="16" t="n">
        <v>0.00721252678202291</v>
      </c>
      <c r="V171" s="16" t="n">
        <v>0.12902882013354</v>
      </c>
      <c r="W171" s="16"/>
      <c r="X171" s="16" t="n">
        <v>0.074753439780161</v>
      </c>
      <c r="Y171" s="16" t="n">
        <v>0</v>
      </c>
      <c r="Z171" s="16" t="n">
        <v>0.000793801728175193</v>
      </c>
      <c r="AA171" s="16" t="n">
        <v>0.00268572273032864</v>
      </c>
      <c r="AB171" s="16" t="n">
        <v>0.218019887367057</v>
      </c>
      <c r="AC171" s="16" t="n">
        <v>0.38269782190095</v>
      </c>
      <c r="AD171" s="16" t="n">
        <v>0.0277189268109892</v>
      </c>
      <c r="AE171" s="16"/>
      <c r="AF171" s="16" t="n">
        <v>0</v>
      </c>
      <c r="AG171" s="16" t="n">
        <v>0.00883402752704817</v>
      </c>
      <c r="AH171" s="16" t="n">
        <v>0.235758675676018</v>
      </c>
      <c r="AI171" s="16" t="n">
        <v>0.0353879872638377</v>
      </c>
      <c r="AJ171" s="16" t="n">
        <v>0.0027788405486387</v>
      </c>
      <c r="AK171" s="16" t="n">
        <v>0.100893234297425</v>
      </c>
      <c r="AL171" s="16" t="n">
        <v>0.199220403887555</v>
      </c>
      <c r="AM171" s="16" t="n">
        <v>0.00418050345426245</v>
      </c>
      <c r="AN171" s="16" t="n">
        <v>0</v>
      </c>
      <c r="AO171" s="16" t="n">
        <v>0.1262041773571</v>
      </c>
      <c r="AP171" s="16" t="n">
        <v>0.0571487515468428</v>
      </c>
    </row>
    <row r="172">
      <c r="B172" t="s">
        <v>116</v>
      </c>
      <c r="C172" s="16" t="n">
        <v>0.24597691993451</v>
      </c>
      <c r="D172" s="16" t="n">
        <v>0.111288517486924</v>
      </c>
      <c r="E172" s="16" t="n">
        <v>0.112055824487167</v>
      </c>
      <c r="F172" s="16" t="n">
        <v>0.351154408878024</v>
      </c>
      <c r="G172" s="16"/>
      <c r="H172" s="16" t="n">
        <v>0.0344674961108972</v>
      </c>
      <c r="I172" s="16" t="n">
        <v>0.29456062998347</v>
      </c>
      <c r="J172" s="16"/>
      <c r="K172" s="16" t="n">
        <v>0.313122651045476</v>
      </c>
      <c r="L172" s="16"/>
      <c r="M172" s="16" t="n">
        <v>0.28423786456848</v>
      </c>
      <c r="N172" s="16" t="n">
        <v>0.14858887293182</v>
      </c>
      <c r="O172" s="16" t="n">
        <v>0.0557061475980843</v>
      </c>
      <c r="P172" s="16" t="n">
        <v>0.0375845437363356</v>
      </c>
      <c r="Q172" s="16"/>
      <c r="R172" s="16" t="n">
        <v>0</v>
      </c>
      <c r="S172" s="16" t="n">
        <v>0.130422163922179</v>
      </c>
      <c r="T172" s="16" t="n">
        <v>0.161239614918627</v>
      </c>
      <c r="U172" s="16" t="n">
        <v>0.252187952961992</v>
      </c>
      <c r="V172" s="16" t="n">
        <v>0.400380993116973</v>
      </c>
      <c r="W172" s="16"/>
      <c r="X172" s="16" t="n">
        <v>0.336103134317371</v>
      </c>
      <c r="Y172" s="16" t="n">
        <v>0.286465543160746</v>
      </c>
      <c r="Z172" s="16" t="n">
        <v>0.296420236673713</v>
      </c>
      <c r="AA172" s="16" t="n">
        <v>0.0317399255637302</v>
      </c>
      <c r="AB172" s="16" t="n">
        <v>0.0936824779751498</v>
      </c>
      <c r="AC172" s="16" t="n">
        <v>0.0719205694171517</v>
      </c>
      <c r="AD172" s="16" t="n">
        <v>0.0649811832592114</v>
      </c>
      <c r="AE172" s="16"/>
      <c r="AF172" s="16" t="n">
        <v>0.7231086021446</v>
      </c>
      <c r="AG172" s="16" t="n">
        <v>0.531583923345168</v>
      </c>
      <c r="AH172" s="16" t="n">
        <v>0.00352033376764124</v>
      </c>
      <c r="AI172" s="16" t="n">
        <v>0.136232044011552</v>
      </c>
      <c r="AJ172" s="16" t="n">
        <v>0.151426878078848</v>
      </c>
      <c r="AK172" s="16" t="n">
        <v>0.521767411861749</v>
      </c>
      <c r="AL172" s="16" t="n">
        <v>0.337720478635416</v>
      </c>
      <c r="AM172" s="16" t="n">
        <v>0.281323474213585</v>
      </c>
      <c r="AN172" s="16" t="n">
        <v>0.153851022644727</v>
      </c>
      <c r="AO172" s="16" t="n">
        <v>0</v>
      </c>
      <c r="AP172" s="16" t="n">
        <v>0.0120856150537942</v>
      </c>
    </row>
    <row r="173">
      <c r="B173" t="s">
        <v>81</v>
      </c>
      <c r="C173" s="16" t="n">
        <v>0.0482951947818942</v>
      </c>
      <c r="D173" s="16" t="n">
        <v>0.148250063651297</v>
      </c>
      <c r="E173" s="16" t="n">
        <v>0.0702428329135783</v>
      </c>
      <c r="F173" s="16" t="n">
        <v>0.0106656725428951</v>
      </c>
      <c r="G173" s="16"/>
      <c r="H173" s="16" t="n">
        <v>0.0560734142940054</v>
      </c>
      <c r="I173" s="16" t="n">
        <v>0.0552101987502969</v>
      </c>
      <c r="J173" s="16"/>
      <c r="K173" s="16" t="n">
        <v>0.0130056099438921</v>
      </c>
      <c r="L173" s="16"/>
      <c r="M173" s="16" t="n">
        <v>0.040988761153868</v>
      </c>
      <c r="N173" s="16" t="n">
        <v>0.0734906254965133</v>
      </c>
      <c r="O173" s="16" t="n">
        <v>0.0735318337105907</v>
      </c>
      <c r="P173" s="16" t="n">
        <v>0.0452868929624105</v>
      </c>
      <c r="Q173" s="16"/>
      <c r="R173" s="16" t="n">
        <v>0.0110970461663003</v>
      </c>
      <c r="S173" s="16" t="n">
        <v>0.0168071504116911</v>
      </c>
      <c r="T173" s="16" t="n">
        <v>0.0527433949273548</v>
      </c>
      <c r="U173" s="16" t="n">
        <v>0.0136236434352718</v>
      </c>
      <c r="V173" s="16" t="n">
        <v>0.0712051026941825</v>
      </c>
      <c r="W173" s="16"/>
      <c r="X173" s="16" t="n">
        <v>0.00527042241652793</v>
      </c>
      <c r="Y173" s="16" t="n">
        <v>0</v>
      </c>
      <c r="Z173" s="16" t="n">
        <v>0.205167143908778</v>
      </c>
      <c r="AA173" s="16" t="n">
        <v>0.0150623977573474</v>
      </c>
      <c r="AB173" s="16" t="n">
        <v>0.047583346954606</v>
      </c>
      <c r="AC173" s="16" t="n">
        <v>0.0640134001720424</v>
      </c>
      <c r="AD173" s="16" t="n">
        <v>0.051972040210489</v>
      </c>
      <c r="AE173" s="16"/>
      <c r="AF173" s="16" t="n">
        <v>0</v>
      </c>
      <c r="AG173" s="16" t="n">
        <v>0</v>
      </c>
      <c r="AH173" s="16" t="n">
        <v>0.00352033376764124</v>
      </c>
      <c r="AI173" s="16" t="n">
        <v>0.0152134345407862</v>
      </c>
      <c r="AJ173" s="16" t="n">
        <v>0.0157679953092014</v>
      </c>
      <c r="AK173" s="16" t="n">
        <v>0.00026696113005134</v>
      </c>
      <c r="AL173" s="16" t="n">
        <v>0.0275724961769869</v>
      </c>
      <c r="AM173" s="16" t="n">
        <v>0.0845230781804261</v>
      </c>
      <c r="AN173" s="16" t="n">
        <v>0.0217886199374484</v>
      </c>
      <c r="AO173" s="16" t="n">
        <v>0.1262041773571</v>
      </c>
      <c r="AP173" s="16" t="n">
        <v>0</v>
      </c>
    </row>
    <row r="174">
      <c r="B174" t="s">
        <v>117</v>
      </c>
      <c r="C174" s="16" t="n">
        <v>0.407705189455683</v>
      </c>
      <c r="D174" s="16" t="n">
        <v>0.36457722482978</v>
      </c>
      <c r="E174" s="16" t="n">
        <v>0.592573068734608</v>
      </c>
      <c r="F174" s="16" t="n">
        <v>0.322491560132473</v>
      </c>
      <c r="G174" s="16"/>
      <c r="H174" s="16" t="n">
        <v>0.312692222749453</v>
      </c>
      <c r="I174" s="16" t="n">
        <v>0.42538466635269</v>
      </c>
      <c r="J174" s="16"/>
      <c r="K174" s="16" t="n">
        <v>0.590263061447077</v>
      </c>
      <c r="L174" s="16"/>
      <c r="M174" s="16" t="n">
        <v>0.362310981572307</v>
      </c>
      <c r="N174" s="16" t="n">
        <v>0.51394239412777</v>
      </c>
      <c r="O174" s="16" t="n">
        <v>0.636418493025786</v>
      </c>
      <c r="P174" s="16" t="n">
        <v>0.774545849858344</v>
      </c>
      <c r="Q174" s="16"/>
      <c r="R174" s="16" t="n">
        <v>0.536902838604953</v>
      </c>
      <c r="S174" s="16" t="n">
        <v>0.560119264017099</v>
      </c>
      <c r="T174" s="16" t="n">
        <v>0.451748173252281</v>
      </c>
      <c r="U174" s="16" t="n">
        <v>0.590678692720931</v>
      </c>
      <c r="V174" s="16" t="n">
        <v>0.206944623770173</v>
      </c>
      <c r="W174" s="16"/>
      <c r="X174" s="16" t="n">
        <v>0.233410142440661</v>
      </c>
      <c r="Y174" s="16" t="n">
        <v>0.500567259839069</v>
      </c>
      <c r="Z174" s="16" t="n">
        <v>0.113233220430438</v>
      </c>
      <c r="AA174" s="16" t="n">
        <v>0.893850892372951</v>
      </c>
      <c r="AB174" s="16" t="n">
        <v>0.556026647002796</v>
      </c>
      <c r="AC174" s="16" t="n">
        <v>0.388519813297925</v>
      </c>
      <c r="AD174" s="16" t="n">
        <v>0.761925076350001</v>
      </c>
      <c r="AE174" s="16"/>
      <c r="AF174" s="16" t="n">
        <v>0.253788477961434</v>
      </c>
      <c r="AG174" s="16" t="n">
        <v>0.336366982467342</v>
      </c>
      <c r="AH174" s="16" t="n">
        <v>0.518683274633372</v>
      </c>
      <c r="AI174" s="16" t="n">
        <v>0.57400050371471</v>
      </c>
      <c r="AJ174" s="16" t="n">
        <v>0.677396251022525</v>
      </c>
      <c r="AK174" s="16" t="n">
        <v>0.183683840070717</v>
      </c>
      <c r="AL174" s="16" t="n">
        <v>0.258497344014298</v>
      </c>
      <c r="AM174" s="16" t="n">
        <v>0.361516134838312</v>
      </c>
      <c r="AN174" s="16" t="n">
        <v>0.638248525863426</v>
      </c>
      <c r="AO174" s="16" t="n">
        <v>0.366583348690029</v>
      </c>
      <c r="AP174" s="16" t="n">
        <v>0.523565507603641</v>
      </c>
    </row>
    <row r="175">
      <c r="B175" t="s">
        <v>118</v>
      </c>
      <c r="C175" s="16" t="n">
        <v>0.322002568242724</v>
      </c>
      <c r="D175" s="16" t="n">
        <v>0.128593358560104</v>
      </c>
      <c r="E175" s="16" t="n">
        <v>0.192428541501882</v>
      </c>
      <c r="F175" s="16" t="n">
        <v>0.440286249370836</v>
      </c>
      <c r="G175" s="16"/>
      <c r="H175" s="16" t="n">
        <v>0.470189318819798</v>
      </c>
      <c r="I175" s="16" t="n">
        <v>0.354800651771133</v>
      </c>
      <c r="J175" s="16"/>
      <c r="K175" s="16" t="n">
        <v>0.320646030046121</v>
      </c>
      <c r="L175" s="16"/>
      <c r="M175" s="16" t="n">
        <v>0.363392363232982</v>
      </c>
      <c r="N175" s="16" t="n">
        <v>0.213342601155548</v>
      </c>
      <c r="O175" s="16" t="n">
        <v>0.132215311073721</v>
      </c>
      <c r="P175" s="16" t="n">
        <v>0.0691190403495112</v>
      </c>
      <c r="Q175" s="16"/>
      <c r="R175" s="16" t="n">
        <v>0.380763411247028</v>
      </c>
      <c r="S175" s="16" t="n">
        <v>0.130737982906892</v>
      </c>
      <c r="T175" s="16" t="n">
        <v>0.215165337867849</v>
      </c>
      <c r="U175" s="16" t="n">
        <v>0.259400479744015</v>
      </c>
      <c r="V175" s="16" t="n">
        <v>0.529409813250513</v>
      </c>
      <c r="W175" s="16"/>
      <c r="X175" s="16" t="n">
        <v>0.410856574097532</v>
      </c>
      <c r="Y175" s="16" t="n">
        <v>0.286465543160746</v>
      </c>
      <c r="Z175" s="16" t="n">
        <v>0.297214038401888</v>
      </c>
      <c r="AA175" s="16" t="n">
        <v>0.0344256482940588</v>
      </c>
      <c r="AB175" s="16" t="n">
        <v>0.311702365342207</v>
      </c>
      <c r="AC175" s="16" t="n">
        <v>0.454618391318102</v>
      </c>
      <c r="AD175" s="16" t="n">
        <v>0.0927001100702006</v>
      </c>
      <c r="AE175" s="16"/>
      <c r="AF175" s="16" t="n">
        <v>0.7231086021446</v>
      </c>
      <c r="AG175" s="16" t="n">
        <v>0.540417950872216</v>
      </c>
      <c r="AH175" s="16" t="n">
        <v>0.239279009443659</v>
      </c>
      <c r="AI175" s="16" t="n">
        <v>0.171620031275389</v>
      </c>
      <c r="AJ175" s="16" t="n">
        <v>0.154205718627486</v>
      </c>
      <c r="AK175" s="16" t="n">
        <v>0.622660646159174</v>
      </c>
      <c r="AL175" s="16" t="n">
        <v>0.536940882522971</v>
      </c>
      <c r="AM175" s="16" t="n">
        <v>0.285503977667847</v>
      </c>
      <c r="AN175" s="16" t="n">
        <v>0.153851022644727</v>
      </c>
      <c r="AO175" s="16" t="n">
        <v>0.1262041773571</v>
      </c>
      <c r="AP175" s="16" t="n">
        <v>0.0692343666006369</v>
      </c>
    </row>
    <row r="176">
      <c r="B176" t="s">
        <v>119</v>
      </c>
      <c r="C176" s="16" t="n">
        <v>0.0857026212129582</v>
      </c>
      <c r="D176" s="16" t="n">
        <v>0.235983866269677</v>
      </c>
      <c r="E176" s="16" t="n">
        <v>0.400144527232726</v>
      </c>
      <c r="F176" s="16" t="n">
        <v>-0.117794689238363</v>
      </c>
      <c r="G176" s="16"/>
      <c r="H176" s="16" t="n">
        <v>-0.157497096070345</v>
      </c>
      <c r="I176" s="16" t="n">
        <v>0.0705840145815562</v>
      </c>
      <c r="J176" s="16"/>
      <c r="K176" s="16" t="n">
        <v>0.269617031400956</v>
      </c>
      <c r="L176" s="16"/>
      <c r="M176" s="16" t="n">
        <v>-0.00108138166067501</v>
      </c>
      <c r="N176" s="16" t="n">
        <v>0.300599792972222</v>
      </c>
      <c r="O176" s="16" t="n">
        <v>0.504203181952065</v>
      </c>
      <c r="P176" s="16" t="n">
        <v>0.705426809508832</v>
      </c>
      <c r="Q176" s="16"/>
      <c r="R176" s="16" t="n">
        <v>0.156139427357926</v>
      </c>
      <c r="S176" s="16" t="n">
        <v>0.429381281110207</v>
      </c>
      <c r="T176" s="16" t="n">
        <v>0.236582835384432</v>
      </c>
      <c r="U176" s="16" t="n">
        <v>0.331278212976917</v>
      </c>
      <c r="V176" s="16" t="n">
        <v>-0.32246518948034</v>
      </c>
      <c r="W176" s="16"/>
      <c r="X176" s="16" t="n">
        <v>-0.177446431656871</v>
      </c>
      <c r="Y176" s="16" t="n">
        <v>0.214101716678323</v>
      </c>
      <c r="Z176" s="16" t="n">
        <v>-0.18398081797145</v>
      </c>
      <c r="AA176" s="16" t="n">
        <v>0.859425244078892</v>
      </c>
      <c r="AB176" s="16" t="n">
        <v>0.244324281660589</v>
      </c>
      <c r="AC176" s="16" t="n">
        <v>-0.066098578020177</v>
      </c>
      <c r="AD176" s="16" t="n">
        <v>0.669224966279801</v>
      </c>
      <c r="AE176" s="16"/>
      <c r="AF176" s="16" t="n">
        <v>-0.469320124183166</v>
      </c>
      <c r="AG176" s="16" t="n">
        <v>-0.204050968404874</v>
      </c>
      <c r="AH176" s="16" t="n">
        <v>0.279404265189713</v>
      </c>
      <c r="AI176" s="16" t="n">
        <v>0.402380472439321</v>
      </c>
      <c r="AJ176" s="16" t="n">
        <v>0.523190532395039</v>
      </c>
      <c r="AK176" s="16" t="n">
        <v>-0.438976806088457</v>
      </c>
      <c r="AL176" s="16" t="n">
        <v>-0.278443538508673</v>
      </c>
      <c r="AM176" s="16" t="n">
        <v>0.0760121571704643</v>
      </c>
      <c r="AN176" s="16" t="n">
        <v>0.484397503218699</v>
      </c>
      <c r="AO176" s="16" t="n">
        <v>0.240379171332929</v>
      </c>
      <c r="AP176" s="16" t="n">
        <v>0.454331141003004</v>
      </c>
    </row>
    <row r="177">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row>
    <row r="178">
      <c r="B178" s="7" t="s">
        <v>130</v>
      </c>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row>
    <row r="179">
      <c r="B179" s="26" t="s">
        <v>70</v>
      </c>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row>
    <row r="180">
      <c r="B180" t="s">
        <v>112</v>
      </c>
      <c r="C180" s="16" t="n">
        <v>0.13400031421852</v>
      </c>
      <c r="D180" s="16" t="n">
        <v>0.120822042199181</v>
      </c>
      <c r="E180" s="16" t="n">
        <v>0.22085448664899</v>
      </c>
      <c r="F180" s="16" t="n">
        <v>0.0921105777656665</v>
      </c>
      <c r="G180" s="16"/>
      <c r="H180" s="16" t="n">
        <v>0.0832083946269015</v>
      </c>
      <c r="I180" s="16" t="n">
        <v>0.0994364113681169</v>
      </c>
      <c r="J180" s="16"/>
      <c r="K180" s="16" t="n">
        <v>0.288618592384612</v>
      </c>
      <c r="L180" s="16"/>
      <c r="M180" s="16" t="n">
        <v>0.0873232603446416</v>
      </c>
      <c r="N180" s="16" t="n">
        <v>0.275854404098251</v>
      </c>
      <c r="O180" s="16" t="n">
        <v>0.292990271364239</v>
      </c>
      <c r="P180" s="16" t="n">
        <v>0.39916037677022</v>
      </c>
      <c r="Q180" s="16"/>
      <c r="R180" s="16" t="n">
        <v>0.0783575905647953</v>
      </c>
      <c r="S180" s="16" t="n">
        <v>0.236589510103658</v>
      </c>
      <c r="T180" s="16" t="n">
        <v>0.193805829178572</v>
      </c>
      <c r="U180" s="16" t="n">
        <v>0.063521013465613</v>
      </c>
      <c r="V180" s="16" t="n">
        <v>0.07202320883236</v>
      </c>
      <c r="W180" s="16"/>
      <c r="X180" s="16" t="n">
        <v>0.0398567778042617</v>
      </c>
      <c r="Y180" s="16" t="n">
        <v>0.151216405296378</v>
      </c>
      <c r="Z180" s="16" t="n">
        <v>0.0118735172243009</v>
      </c>
      <c r="AA180" s="16" t="n">
        <v>0.419273337115324</v>
      </c>
      <c r="AB180" s="16" t="n">
        <v>0.157646525501635</v>
      </c>
      <c r="AC180" s="16" t="n">
        <v>0.18395639140176</v>
      </c>
      <c r="AD180" s="16" t="n">
        <v>0.293720539587362</v>
      </c>
      <c r="AE180" s="16"/>
      <c r="AF180" s="16" t="n">
        <v>0.175933450569822</v>
      </c>
      <c r="AG180" s="16" t="n">
        <v>0.258410606399216</v>
      </c>
      <c r="AH180" s="16" t="n">
        <v>0.0508307719991183</v>
      </c>
      <c r="AI180" s="16" t="n">
        <v>0.210276458799318</v>
      </c>
      <c r="AJ180" s="16" t="n">
        <v>0.168679765875208</v>
      </c>
      <c r="AK180" s="16" t="n">
        <v>0.0237555012239851</v>
      </c>
      <c r="AL180" s="16" t="n">
        <v>0.0895698443710101</v>
      </c>
      <c r="AM180" s="16" t="n">
        <v>0.0561469206208383</v>
      </c>
      <c r="AN180" s="16" t="n">
        <v>0.346117387810696</v>
      </c>
      <c r="AO180" s="16" t="n">
        <v>0.224123242530689</v>
      </c>
      <c r="AP180" s="16" t="n">
        <v>0.0241712301075883</v>
      </c>
    </row>
    <row r="181">
      <c r="B181" t="s">
        <v>113</v>
      </c>
      <c r="C181" s="16" t="n">
        <v>0.20937965025919</v>
      </c>
      <c r="D181" s="16" t="n">
        <v>0.301570140928417</v>
      </c>
      <c r="E181" s="16" t="n">
        <v>0.320755957529184</v>
      </c>
      <c r="F181" s="16" t="n">
        <v>0.127098854607416</v>
      </c>
      <c r="G181" s="16"/>
      <c r="H181" s="16" t="n">
        <v>0.634610459614835</v>
      </c>
      <c r="I181" s="16" t="n">
        <v>0.16334951459374</v>
      </c>
      <c r="J181" s="16"/>
      <c r="K181" s="16" t="n">
        <v>0.188721253801404</v>
      </c>
      <c r="L181" s="16"/>
      <c r="M181" s="16" t="n">
        <v>0.192570316987856</v>
      </c>
      <c r="N181" s="16" t="n">
        <v>0.261706487927203</v>
      </c>
      <c r="O181" s="16" t="n">
        <v>0.264492387705589</v>
      </c>
      <c r="P181" s="16" t="n">
        <v>0.297056444979868</v>
      </c>
      <c r="Q181" s="16"/>
      <c r="R181" s="16" t="n">
        <v>0.910545363268904</v>
      </c>
      <c r="S181" s="16" t="n">
        <v>0.129356004626771</v>
      </c>
      <c r="T181" s="16" t="n">
        <v>0.161873545081623</v>
      </c>
      <c r="U181" s="16" t="n">
        <v>0.168805421152334</v>
      </c>
      <c r="V181" s="16" t="n">
        <v>0.235054980980653</v>
      </c>
      <c r="W181" s="16"/>
      <c r="X181" s="16" t="n">
        <v>0.176625693861392</v>
      </c>
      <c r="Y181" s="16" t="n">
        <v>0.0670804629135763</v>
      </c>
      <c r="Z181" s="16" t="n">
        <v>0.357989276420039</v>
      </c>
      <c r="AA181" s="16" t="n">
        <v>0.359667326852172</v>
      </c>
      <c r="AB181" s="16" t="n">
        <v>0.298188126590644</v>
      </c>
      <c r="AC181" s="16" t="n">
        <v>0.179860384872074</v>
      </c>
      <c r="AD181" s="16" t="n">
        <v>0.409933344663929</v>
      </c>
      <c r="AE181" s="16"/>
      <c r="AF181" s="16" t="n">
        <v>0.0862526130410237</v>
      </c>
      <c r="AG181" s="16" t="n">
        <v>0.142186093653004</v>
      </c>
      <c r="AH181" s="16" t="n">
        <v>0.0890546970083628</v>
      </c>
      <c r="AI181" s="16" t="n">
        <v>0.0263530201000491</v>
      </c>
      <c r="AJ181" s="16" t="n">
        <v>0.271514204624449</v>
      </c>
      <c r="AK181" s="16" t="n">
        <v>0.105820755292265</v>
      </c>
      <c r="AL181" s="16" t="n">
        <v>0.365996524817008</v>
      </c>
      <c r="AM181" s="16" t="n">
        <v>0.32971182523904</v>
      </c>
      <c r="AN181" s="16" t="n">
        <v>0.426870880495687</v>
      </c>
      <c r="AO181" s="16" t="n">
        <v>0.2992941976529</v>
      </c>
      <c r="AP181" s="16" t="n">
        <v>0.449485878896299</v>
      </c>
    </row>
    <row r="182">
      <c r="B182" t="s">
        <v>114</v>
      </c>
      <c r="C182" s="16" t="n">
        <v>0.11378480439285</v>
      </c>
      <c r="D182" s="16" t="n">
        <v>0.111251335544358</v>
      </c>
      <c r="E182" s="16" t="n">
        <v>0.145864007331066</v>
      </c>
      <c r="F182" s="16" t="n">
        <v>0.0977019152299792</v>
      </c>
      <c r="G182" s="16"/>
      <c r="H182" s="16" t="n">
        <v>0.0658488139859192</v>
      </c>
      <c r="I182" s="16" t="n">
        <v>0.106057950895351</v>
      </c>
      <c r="J182" s="16"/>
      <c r="K182" s="16" t="n">
        <v>0.114922668472469</v>
      </c>
      <c r="L182" s="16"/>
      <c r="M182" s="16" t="n">
        <v>0.112816370100176</v>
      </c>
      <c r="N182" s="16" t="n">
        <v>0.0904397962160826</v>
      </c>
      <c r="O182" s="16" t="n">
        <v>0.187606100950653</v>
      </c>
      <c r="P182" s="16" t="n">
        <v>0.167060321256491</v>
      </c>
      <c r="Q182" s="16"/>
      <c r="R182" s="16" t="n">
        <v>0</v>
      </c>
      <c r="S182" s="16" t="n">
        <v>0.295806130840301</v>
      </c>
      <c r="T182" s="16" t="n">
        <v>0.115093206988952</v>
      </c>
      <c r="U182" s="16" t="n">
        <v>0.171787570155019</v>
      </c>
      <c r="V182" s="16" t="n">
        <v>0.021888752627731</v>
      </c>
      <c r="W182" s="16"/>
      <c r="X182" s="16" t="n">
        <v>0.110822474665793</v>
      </c>
      <c r="Y182" s="16" t="n">
        <v>0.321618994336705</v>
      </c>
      <c r="Z182" s="16" t="n">
        <v>0.0335733966695915</v>
      </c>
      <c r="AA182" s="16" t="n">
        <v>0.0102691764182723</v>
      </c>
      <c r="AB182" s="16" t="n">
        <v>0.0699192641461856</v>
      </c>
      <c r="AC182" s="16" t="n">
        <v>0.0794874947639742</v>
      </c>
      <c r="AD182" s="16" t="n">
        <v>0.10613644423235</v>
      </c>
      <c r="AE182" s="16"/>
      <c r="AF182" s="16" t="n">
        <v>0.014705334244554</v>
      </c>
      <c r="AG182" s="16" t="n">
        <v>0.00326606751539432</v>
      </c>
      <c r="AH182" s="16" t="n">
        <v>0.0598090101327114</v>
      </c>
      <c r="AI182" s="16" t="n">
        <v>0.43330063839407</v>
      </c>
      <c r="AJ182" s="16" t="n">
        <v>0.114117403630225</v>
      </c>
      <c r="AK182" s="16" t="n">
        <v>0.00715777575007999</v>
      </c>
      <c r="AL182" s="16" t="n">
        <v>0.0365465054081341</v>
      </c>
      <c r="AM182" s="16" t="n">
        <v>0.0836616112500104</v>
      </c>
      <c r="AN182" s="16" t="n">
        <v>0.146350775847193</v>
      </c>
      <c r="AO182" s="16" t="n">
        <v>0</v>
      </c>
      <c r="AP182" s="16" t="n">
        <v>0.0120856150537942</v>
      </c>
    </row>
    <row r="183">
      <c r="B183" t="s">
        <v>115</v>
      </c>
      <c r="C183" s="16" t="n">
        <v>0.18040896016181</v>
      </c>
      <c r="D183" s="16" t="n">
        <v>0.206597329235829</v>
      </c>
      <c r="E183" s="16" t="n">
        <v>0.152099067599285</v>
      </c>
      <c r="F183" s="16" t="n">
        <v>0.188330351551396</v>
      </c>
      <c r="G183" s="16"/>
      <c r="H183" s="16" t="n">
        <v>0.0429319082661636</v>
      </c>
      <c r="I183" s="16" t="n">
        <v>0.176411975675772</v>
      </c>
      <c r="J183" s="16"/>
      <c r="K183" s="16" t="n">
        <v>0.12544230231141</v>
      </c>
      <c r="L183" s="16"/>
      <c r="M183" s="16" t="n">
        <v>0.201524285586583</v>
      </c>
      <c r="N183" s="16" t="n">
        <v>0.120700872298721</v>
      </c>
      <c r="O183" s="16" t="n">
        <v>0.0964780977253276</v>
      </c>
      <c r="P183" s="16" t="n">
        <v>0.0525209510247704</v>
      </c>
      <c r="Q183" s="16"/>
      <c r="R183" s="16" t="n">
        <v>0</v>
      </c>
      <c r="S183" s="16" t="n">
        <v>0.1183260828704</v>
      </c>
      <c r="T183" s="16" t="n">
        <v>0.223505443296189</v>
      </c>
      <c r="U183" s="16" t="n">
        <v>0.214831789861004</v>
      </c>
      <c r="V183" s="16" t="n">
        <v>0.169662010893143</v>
      </c>
      <c r="W183" s="16"/>
      <c r="X183" s="16" t="n">
        <v>0.180702296950981</v>
      </c>
      <c r="Y183" s="16" t="n">
        <v>0.168711175515482</v>
      </c>
      <c r="Z183" s="16" t="n">
        <v>0.0650476043525371</v>
      </c>
      <c r="AA183" s="16" t="n">
        <v>0.118722849432454</v>
      </c>
      <c r="AB183" s="16" t="n">
        <v>0.348841865054065</v>
      </c>
      <c r="AC183" s="16" t="n">
        <v>0.400964599188254</v>
      </c>
      <c r="AD183" s="16" t="n">
        <v>0.0705811058666244</v>
      </c>
      <c r="AE183" s="16"/>
      <c r="AF183" s="16" t="n">
        <v>0</v>
      </c>
      <c r="AG183" s="16" t="n">
        <v>0.528222905663322</v>
      </c>
      <c r="AH183" s="16" t="n">
        <v>0.269068666863862</v>
      </c>
      <c r="AI183" s="16" t="n">
        <v>0.136526448122521</v>
      </c>
      <c r="AJ183" s="16" t="n">
        <v>0.130873561962511</v>
      </c>
      <c r="AK183" s="16" t="n">
        <v>0.336993384170062</v>
      </c>
      <c r="AL183" s="16" t="n">
        <v>0.0264369618374774</v>
      </c>
      <c r="AM183" s="16" t="n">
        <v>0.442845587722545</v>
      </c>
      <c r="AN183" s="16" t="n">
        <v>0.00372327901841333</v>
      </c>
      <c r="AO183" s="16" t="n">
        <v>0.138441410072103</v>
      </c>
      <c r="AP183" s="16" t="n">
        <v>0.00138869169623538</v>
      </c>
    </row>
    <row r="184">
      <c r="B184" t="s">
        <v>116</v>
      </c>
      <c r="C184" s="16" t="n">
        <v>0.319235807498315</v>
      </c>
      <c r="D184" s="16" t="n">
        <v>0.124668189329483</v>
      </c>
      <c r="E184" s="16" t="n">
        <v>0.0937837562526306</v>
      </c>
      <c r="F184" s="16" t="n">
        <v>0.487873855387646</v>
      </c>
      <c r="G184" s="16"/>
      <c r="H184" s="16" t="n">
        <v>0.172300571021569</v>
      </c>
      <c r="I184" s="16" t="n">
        <v>0.39982056293114</v>
      </c>
      <c r="J184" s="16"/>
      <c r="K184" s="16" t="n">
        <v>0.275977490333853</v>
      </c>
      <c r="L184" s="16"/>
      <c r="M184" s="16" t="n">
        <v>0.364777005826875</v>
      </c>
      <c r="N184" s="16" t="n">
        <v>0.205866957405123</v>
      </c>
      <c r="O184" s="16" t="n">
        <v>0.0937160699608926</v>
      </c>
      <c r="P184" s="16" t="n">
        <v>0.0301673596179831</v>
      </c>
      <c r="Q184" s="16"/>
      <c r="R184" s="16" t="n">
        <v>0</v>
      </c>
      <c r="S184" s="16" t="n">
        <v>0.205090540032558</v>
      </c>
      <c r="T184" s="16" t="n">
        <v>0.265626520067114</v>
      </c>
      <c r="U184" s="16" t="n">
        <v>0.356918164268618</v>
      </c>
      <c r="V184" s="16" t="n">
        <v>0.437025758634626</v>
      </c>
      <c r="W184" s="16"/>
      <c r="X184" s="16" t="n">
        <v>0.487432688448244</v>
      </c>
      <c r="Y184" s="16" t="n">
        <v>0.291372961937859</v>
      </c>
      <c r="Z184" s="16" t="n">
        <v>0.326349061424754</v>
      </c>
      <c r="AA184" s="16" t="n">
        <v>0.078336320899009</v>
      </c>
      <c r="AB184" s="16" t="n">
        <v>0.0940336163799747</v>
      </c>
      <c r="AC184" s="16" t="n">
        <v>0.144720997315271</v>
      </c>
      <c r="AD184" s="16" t="n">
        <v>0.0676565254392453</v>
      </c>
      <c r="AE184" s="16"/>
      <c r="AF184" s="16" t="n">
        <v>0.7231086021446</v>
      </c>
      <c r="AG184" s="16" t="n">
        <v>0.0679143267690636</v>
      </c>
      <c r="AH184" s="16" t="n">
        <v>0.531236853995946</v>
      </c>
      <c r="AI184" s="16" t="n">
        <v>0.164127305490848</v>
      </c>
      <c r="AJ184" s="16" t="n">
        <v>0.314815063907607</v>
      </c>
      <c r="AK184" s="16" t="n">
        <v>0.526272583563608</v>
      </c>
      <c r="AL184" s="16" t="n">
        <v>0.477155000456709</v>
      </c>
      <c r="AM184" s="16" t="n">
        <v>0.0373393678461894</v>
      </c>
      <c r="AN184" s="16" t="n">
        <v>0.0544607818871419</v>
      </c>
      <c r="AO184" s="16" t="n">
        <v>0.211936972387207</v>
      </c>
      <c r="AP184" s="16" t="n">
        <v>0.511479892549847</v>
      </c>
    </row>
    <row r="185">
      <c r="B185" t="s">
        <v>81</v>
      </c>
      <c r="C185" s="16" t="n">
        <v>0.0431904634693143</v>
      </c>
      <c r="D185" s="16" t="n">
        <v>0.135090962762732</v>
      </c>
      <c r="E185" s="16" t="n">
        <v>0.0666427246388437</v>
      </c>
      <c r="F185" s="16" t="n">
        <v>0.00688444545789755</v>
      </c>
      <c r="G185" s="16"/>
      <c r="H185" s="16" t="n">
        <v>0.0010998524846123</v>
      </c>
      <c r="I185" s="16" t="n">
        <v>0.0549235845358797</v>
      </c>
      <c r="J185" s="16"/>
      <c r="K185" s="16" t="n">
        <v>0.00631769269625282</v>
      </c>
      <c r="L185" s="16"/>
      <c r="M185" s="16" t="n">
        <v>0.040988761153868</v>
      </c>
      <c r="N185" s="16" t="n">
        <v>0.0454314820546194</v>
      </c>
      <c r="O185" s="16" t="n">
        <v>0.0647170722932989</v>
      </c>
      <c r="P185" s="16" t="n">
        <v>0.0540345463506682</v>
      </c>
      <c r="Q185" s="16"/>
      <c r="R185" s="16" t="n">
        <v>0.0110970461663003</v>
      </c>
      <c r="S185" s="16" t="n">
        <v>0.0148317315263121</v>
      </c>
      <c r="T185" s="16" t="n">
        <v>0.0400954553875503</v>
      </c>
      <c r="U185" s="16" t="n">
        <v>0.0241360410974119</v>
      </c>
      <c r="V185" s="16" t="n">
        <v>0.0643452880314868</v>
      </c>
      <c r="W185" s="16"/>
      <c r="X185" s="16" t="n">
        <v>0.00456006826932865</v>
      </c>
      <c r="Y185" s="16" t="n">
        <v>0</v>
      </c>
      <c r="Z185" s="16" t="n">
        <v>0.205167143908778</v>
      </c>
      <c r="AA185" s="16" t="n">
        <v>0.0137309892827688</v>
      </c>
      <c r="AB185" s="16" t="n">
        <v>0.031370602327495</v>
      </c>
      <c r="AC185" s="16" t="n">
        <v>0.0110101324586662</v>
      </c>
      <c r="AD185" s="16" t="n">
        <v>0.051972040210489</v>
      </c>
      <c r="AE185" s="16"/>
      <c r="AF185" s="16" t="n">
        <v>0</v>
      </c>
      <c r="AG185" s="16" t="n">
        <v>0</v>
      </c>
      <c r="AH185" s="16" t="n">
        <v>0</v>
      </c>
      <c r="AI185" s="16" t="n">
        <v>0.0294161290931933</v>
      </c>
      <c r="AJ185" s="16" t="n">
        <v>0</v>
      </c>
      <c r="AK185" s="16" t="n">
        <v>0</v>
      </c>
      <c r="AL185" s="16" t="n">
        <v>0.00429516310966163</v>
      </c>
      <c r="AM185" s="16" t="n">
        <v>0.0502946873213769</v>
      </c>
      <c r="AN185" s="16" t="n">
        <v>0.0224768949408687</v>
      </c>
      <c r="AO185" s="16" t="n">
        <v>0.1262041773571</v>
      </c>
      <c r="AP185" s="16" t="n">
        <v>0.00138869169623538</v>
      </c>
    </row>
    <row r="186">
      <c r="B186" t="s">
        <v>117</v>
      </c>
      <c r="C186" s="16" t="n">
        <v>0.34337996447771</v>
      </c>
      <c r="D186" s="16" t="n">
        <v>0.422392183127598</v>
      </c>
      <c r="E186" s="16" t="n">
        <v>0.541610444178174</v>
      </c>
      <c r="F186" s="16" t="n">
        <v>0.219209432373082</v>
      </c>
      <c r="G186" s="16"/>
      <c r="H186" s="16" t="n">
        <v>0.717818854241736</v>
      </c>
      <c r="I186" s="16" t="n">
        <v>0.262785925961857</v>
      </c>
      <c r="J186" s="16"/>
      <c r="K186" s="16" t="n">
        <v>0.477339846186015</v>
      </c>
      <c r="L186" s="16"/>
      <c r="M186" s="16" t="n">
        <v>0.279893577332498</v>
      </c>
      <c r="N186" s="16" t="n">
        <v>0.537560892025454</v>
      </c>
      <c r="O186" s="16" t="n">
        <v>0.557482659069828</v>
      </c>
      <c r="P186" s="16" t="n">
        <v>0.696216821750087</v>
      </c>
      <c r="Q186" s="16"/>
      <c r="R186" s="16" t="n">
        <v>0.9889029538337</v>
      </c>
      <c r="S186" s="16" t="n">
        <v>0.365945514730429</v>
      </c>
      <c r="T186" s="16" t="n">
        <v>0.355679374260195</v>
      </c>
      <c r="U186" s="16" t="n">
        <v>0.232326434617947</v>
      </c>
      <c r="V186" s="16" t="n">
        <v>0.307078189813013</v>
      </c>
      <c r="W186" s="16"/>
      <c r="X186" s="16" t="n">
        <v>0.216482471665653</v>
      </c>
      <c r="Y186" s="16" t="n">
        <v>0.218296868209955</v>
      </c>
      <c r="Z186" s="16" t="n">
        <v>0.36986279364434</v>
      </c>
      <c r="AA186" s="16" t="n">
        <v>0.778940663967496</v>
      </c>
      <c r="AB186" s="16" t="n">
        <v>0.45583465209228</v>
      </c>
      <c r="AC186" s="16" t="n">
        <v>0.363816776273834</v>
      </c>
      <c r="AD186" s="16" t="n">
        <v>0.703653884251291</v>
      </c>
      <c r="AE186" s="16"/>
      <c r="AF186" s="16" t="n">
        <v>0.262186063610846</v>
      </c>
      <c r="AG186" s="16" t="n">
        <v>0.40059670005222</v>
      </c>
      <c r="AH186" s="16" t="n">
        <v>0.139885469007481</v>
      </c>
      <c r="AI186" s="16" t="n">
        <v>0.236629478899367</v>
      </c>
      <c r="AJ186" s="16" t="n">
        <v>0.440193970499657</v>
      </c>
      <c r="AK186" s="16" t="n">
        <v>0.12957625651625</v>
      </c>
      <c r="AL186" s="16" t="n">
        <v>0.455566369188018</v>
      </c>
      <c r="AM186" s="16" t="n">
        <v>0.385858745859878</v>
      </c>
      <c r="AN186" s="16" t="n">
        <v>0.772988268306383</v>
      </c>
      <c r="AO186" s="16" t="n">
        <v>0.52341744018359</v>
      </c>
      <c r="AP186" s="16" t="n">
        <v>0.473657109003888</v>
      </c>
    </row>
    <row r="187">
      <c r="B187" t="s">
        <v>118</v>
      </c>
      <c r="C187" s="16" t="n">
        <v>0.499644767660125</v>
      </c>
      <c r="D187" s="16" t="n">
        <v>0.331265518565312</v>
      </c>
      <c r="E187" s="16" t="n">
        <v>0.245882823851916</v>
      </c>
      <c r="F187" s="16" t="n">
        <v>0.676204206939041</v>
      </c>
      <c r="G187" s="16"/>
      <c r="H187" s="16" t="n">
        <v>0.215232479287732</v>
      </c>
      <c r="I187" s="16" t="n">
        <v>0.576232538606912</v>
      </c>
      <c r="J187" s="16"/>
      <c r="K187" s="16" t="n">
        <v>0.401419792645263</v>
      </c>
      <c r="L187" s="16"/>
      <c r="M187" s="16" t="n">
        <v>0.566301291413459</v>
      </c>
      <c r="N187" s="16" t="n">
        <v>0.326567829703844</v>
      </c>
      <c r="O187" s="16" t="n">
        <v>0.19019416768622</v>
      </c>
      <c r="P187" s="16" t="n">
        <v>0.0826883106427534</v>
      </c>
      <c r="Q187" s="16"/>
      <c r="R187" s="16" t="n">
        <v>0</v>
      </c>
      <c r="S187" s="16" t="n">
        <v>0.323416622902959</v>
      </c>
      <c r="T187" s="16" t="n">
        <v>0.489131963363303</v>
      </c>
      <c r="U187" s="16" t="n">
        <v>0.571749954129622</v>
      </c>
      <c r="V187" s="16" t="n">
        <v>0.606687769527769</v>
      </c>
      <c r="W187" s="16"/>
      <c r="X187" s="16" t="n">
        <v>0.668134985399225</v>
      </c>
      <c r="Y187" s="16" t="n">
        <v>0.460084137453341</v>
      </c>
      <c r="Z187" s="16" t="n">
        <v>0.391396665777291</v>
      </c>
      <c r="AA187" s="16" t="n">
        <v>0.197059170331463</v>
      </c>
      <c r="AB187" s="16" t="n">
        <v>0.44287548143404</v>
      </c>
      <c r="AC187" s="16" t="n">
        <v>0.545685596503526</v>
      </c>
      <c r="AD187" s="16" t="n">
        <v>0.13823763130587</v>
      </c>
      <c r="AE187" s="16"/>
      <c r="AF187" s="16" t="n">
        <v>0.7231086021446</v>
      </c>
      <c r="AG187" s="16" t="n">
        <v>0.596137232432386</v>
      </c>
      <c r="AH187" s="16" t="n">
        <v>0.800305520859808</v>
      </c>
      <c r="AI187" s="16" t="n">
        <v>0.30065375361337</v>
      </c>
      <c r="AJ187" s="16" t="n">
        <v>0.445688625870118</v>
      </c>
      <c r="AK187" s="16" t="n">
        <v>0.86326596773367</v>
      </c>
      <c r="AL187" s="16" t="n">
        <v>0.503591962294186</v>
      </c>
      <c r="AM187" s="16" t="n">
        <v>0.480184955568735</v>
      </c>
      <c r="AN187" s="16" t="n">
        <v>0.0581840609055553</v>
      </c>
      <c r="AO187" s="16" t="n">
        <v>0.35037838245931</v>
      </c>
      <c r="AP187" s="16" t="n">
        <v>0.512868584246083</v>
      </c>
    </row>
    <row r="188">
      <c r="B188" t="s">
        <v>119</v>
      </c>
      <c r="C188" s="16" t="n">
        <v>-0.156264803182415</v>
      </c>
      <c r="D188" s="16" t="n">
        <v>0.0911266645622864</v>
      </c>
      <c r="E188" s="16" t="n">
        <v>0.295727620326258</v>
      </c>
      <c r="F188" s="16" t="n">
        <v>-0.456994774565959</v>
      </c>
      <c r="G188" s="16"/>
      <c r="H188" s="16" t="n">
        <v>0.502586374954004</v>
      </c>
      <c r="I188" s="16" t="n">
        <v>-0.313446612645056</v>
      </c>
      <c r="J188" s="16"/>
      <c r="K188" s="16" t="n">
        <v>0.0759200535407519</v>
      </c>
      <c r="L188" s="16"/>
      <c r="M188" s="16" t="n">
        <v>-0.286407714080961</v>
      </c>
      <c r="N188" s="16" t="n">
        <v>0.21099306232161</v>
      </c>
      <c r="O188" s="16" t="n">
        <v>0.367288491383608</v>
      </c>
      <c r="P188" s="16" t="n">
        <v>0.613528511107334</v>
      </c>
      <c r="Q188" s="16"/>
      <c r="R188" s="16" t="n">
        <v>0.9889029538337</v>
      </c>
      <c r="S188" s="16" t="n">
        <v>0.0425288918274697</v>
      </c>
      <c r="T188" s="16" t="n">
        <v>-0.133452589103108</v>
      </c>
      <c r="U188" s="16" t="n">
        <v>-0.339423519511675</v>
      </c>
      <c r="V188" s="16" t="n">
        <v>-0.299609579714756</v>
      </c>
      <c r="W188" s="16"/>
      <c r="X188" s="16" t="n">
        <v>-0.451652513733572</v>
      </c>
      <c r="Y188" s="16" t="n">
        <v>-0.241787269243386</v>
      </c>
      <c r="Z188" s="16" t="n">
        <v>-0.0215338721329514</v>
      </c>
      <c r="AA188" s="16" t="n">
        <v>0.581881493636033</v>
      </c>
      <c r="AB188" s="16" t="n">
        <v>0.0129591706582396</v>
      </c>
      <c r="AC188" s="16" t="n">
        <v>-0.181868820229692</v>
      </c>
      <c r="AD188" s="16" t="n">
        <v>0.565416252945422</v>
      </c>
      <c r="AE188" s="16"/>
      <c r="AF188" s="16" t="n">
        <v>-0.460922538533754</v>
      </c>
      <c r="AG188" s="16" t="n">
        <v>-0.195540532380166</v>
      </c>
      <c r="AH188" s="16" t="n">
        <v>-0.660420051852326</v>
      </c>
      <c r="AI188" s="16" t="n">
        <v>-0.0640242747140022</v>
      </c>
      <c r="AJ188" s="16" t="n">
        <v>-0.00549465537046095</v>
      </c>
      <c r="AK188" s="16" t="n">
        <v>-0.73368971121742</v>
      </c>
      <c r="AL188" s="16" t="n">
        <v>-0.0480255931061681</v>
      </c>
      <c r="AM188" s="16" t="n">
        <v>-0.0943262097088567</v>
      </c>
      <c r="AN188" s="16" t="n">
        <v>0.714804207400827</v>
      </c>
      <c r="AO188" s="16" t="n">
        <v>0.17303905772428</v>
      </c>
      <c r="AP188" s="16" t="n">
        <v>-0.0392114752421949</v>
      </c>
    </row>
    <row r="189">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row>
    <row r="190">
      <c r="B190" s="7" t="s">
        <v>131</v>
      </c>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row>
    <row r="191">
      <c r="B191" s="26" t="s">
        <v>70</v>
      </c>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row>
    <row r="192">
      <c r="B192" t="s">
        <v>112</v>
      </c>
      <c r="C192" s="16" t="n">
        <v>0.143104789596998</v>
      </c>
      <c r="D192" s="16" t="n">
        <v>0.194475265651728</v>
      </c>
      <c r="E192" s="16" t="n">
        <v>0.177491750651857</v>
      </c>
      <c r="F192" s="16" t="n">
        <v>0.111702949501995</v>
      </c>
      <c r="G192" s="16"/>
      <c r="H192" s="16" t="n">
        <v>0.108491037998215</v>
      </c>
      <c r="I192" s="16" t="n">
        <v>0.157382053162752</v>
      </c>
      <c r="J192" s="16"/>
      <c r="K192" s="16" t="n">
        <v>0.276024683154341</v>
      </c>
      <c r="L192" s="16"/>
      <c r="M192" s="16" t="n">
        <v>0.105785655124069</v>
      </c>
      <c r="N192" s="16" t="n">
        <v>0.239652674085523</v>
      </c>
      <c r="O192" s="16" t="n">
        <v>0.320379503783062</v>
      </c>
      <c r="P192" s="16" t="n">
        <v>0.362838245360792</v>
      </c>
      <c r="Q192" s="16"/>
      <c r="R192" s="16" t="n">
        <v>0.491836386539059</v>
      </c>
      <c r="S192" s="16" t="n">
        <v>0.220756322102612</v>
      </c>
      <c r="T192" s="16" t="n">
        <v>0.186028483459211</v>
      </c>
      <c r="U192" s="16" t="n">
        <v>0.0688264328485722</v>
      </c>
      <c r="V192" s="16" t="n">
        <v>0.0673153813428989</v>
      </c>
      <c r="W192" s="16"/>
      <c r="X192" s="16" t="n">
        <v>0.0851161560524258</v>
      </c>
      <c r="Y192" s="16" t="n">
        <v>0.233200728885199</v>
      </c>
      <c r="Z192" s="16" t="n">
        <v>0.0457871772583453</v>
      </c>
      <c r="AA192" s="16" t="n">
        <v>0.291723469538516</v>
      </c>
      <c r="AB192" s="16" t="n">
        <v>0.0891581648237416</v>
      </c>
      <c r="AC192" s="16" t="n">
        <v>0.197384603803027</v>
      </c>
      <c r="AD192" s="16" t="n">
        <v>0.295934119098582</v>
      </c>
      <c r="AE192" s="16"/>
      <c r="AF192" s="16" t="n">
        <v>0.20347486520027</v>
      </c>
      <c r="AG192" s="16" t="n">
        <v>0.260502984433704</v>
      </c>
      <c r="AH192" s="16" t="n">
        <v>0.0613137360928319</v>
      </c>
      <c r="AI192" s="16" t="n">
        <v>0.13227008525678</v>
      </c>
      <c r="AJ192" s="16" t="n">
        <v>0.149857641938851</v>
      </c>
      <c r="AK192" s="16" t="n">
        <v>0.160781302807345</v>
      </c>
      <c r="AL192" s="16" t="n">
        <v>0.06095504913198</v>
      </c>
      <c r="AM192" s="16" t="n">
        <v>0.195976037373302</v>
      </c>
      <c r="AN192" s="16" t="n">
        <v>0.288383896333735</v>
      </c>
      <c r="AO192" s="16" t="n">
        <v>0.171985942176033</v>
      </c>
      <c r="AP192" s="16" t="n">
        <v>0.0255599218038237</v>
      </c>
    </row>
    <row r="193">
      <c r="B193" t="s">
        <v>113</v>
      </c>
      <c r="C193" s="16" t="n">
        <v>0.145768759706223</v>
      </c>
      <c r="D193" s="16" t="n">
        <v>0.184737923276062</v>
      </c>
      <c r="E193" s="16" t="n">
        <v>0.320636022073009</v>
      </c>
      <c r="F193" s="16" t="n">
        <v>0.0442793832304935</v>
      </c>
      <c r="G193" s="16"/>
      <c r="H193" s="16" t="n">
        <v>0.243173664880974</v>
      </c>
      <c r="I193" s="16" t="n">
        <v>0.106083103061676</v>
      </c>
      <c r="J193" s="16"/>
      <c r="K193" s="16" t="n">
        <v>0.167286045669922</v>
      </c>
      <c r="L193" s="16"/>
      <c r="M193" s="16" t="n">
        <v>0.118117117495876</v>
      </c>
      <c r="N193" s="16" t="n">
        <v>0.209814757038134</v>
      </c>
      <c r="O193" s="16" t="n">
        <v>0.290767515693024</v>
      </c>
      <c r="P193" s="16" t="n">
        <v>0.352296733978743</v>
      </c>
      <c r="Q193" s="16"/>
      <c r="R193" s="16" t="n">
        <v>0.127400202213913</v>
      </c>
      <c r="S193" s="16" t="n">
        <v>0.149083504820967</v>
      </c>
      <c r="T193" s="16" t="n">
        <v>0.25316063453857</v>
      </c>
      <c r="U193" s="16" t="n">
        <v>0.0772822893676886</v>
      </c>
      <c r="V193" s="16" t="n">
        <v>0.0753914427846213</v>
      </c>
      <c r="W193" s="16"/>
      <c r="X193" s="16" t="n">
        <v>0.0378482354037579</v>
      </c>
      <c r="Y193" s="16" t="n">
        <v>0.121990537979211</v>
      </c>
      <c r="Z193" s="16" t="n">
        <v>0.0159700742547047</v>
      </c>
      <c r="AA193" s="16" t="n">
        <v>0.422858744709136</v>
      </c>
      <c r="AB193" s="16" t="n">
        <v>0.292660957921893</v>
      </c>
      <c r="AC193" s="16" t="n">
        <v>0.066983229768704</v>
      </c>
      <c r="AD193" s="16" t="n">
        <v>0.413221951430191</v>
      </c>
      <c r="AE193" s="16"/>
      <c r="AF193" s="16" t="n">
        <v>0.071586429596786</v>
      </c>
      <c r="AG193" s="16" t="n">
        <v>0.032789835821721</v>
      </c>
      <c r="AH193" s="16" t="n">
        <v>0.0550490615171297</v>
      </c>
      <c r="AI193" s="16" t="n">
        <v>0.0338499765916339</v>
      </c>
      <c r="AJ193" s="16" t="n">
        <v>0.37462588493842</v>
      </c>
      <c r="AK193" s="16" t="n">
        <v>0.00690736922545343</v>
      </c>
      <c r="AL193" s="16" t="n">
        <v>0.0586475814357024</v>
      </c>
      <c r="AM193" s="16" t="n">
        <v>0.232842762761029</v>
      </c>
      <c r="AN193" s="16" t="n">
        <v>0.479916677313547</v>
      </c>
      <c r="AO193" s="16" t="n">
        <v>0.225227320650457</v>
      </c>
      <c r="AP193" s="16" t="n">
        <v>0</v>
      </c>
    </row>
    <row r="194">
      <c r="B194" t="s">
        <v>114</v>
      </c>
      <c r="C194" s="16" t="n">
        <v>0.155844670464705</v>
      </c>
      <c r="D194" s="16" t="n">
        <v>0.113240517637466</v>
      </c>
      <c r="E194" s="16" t="n">
        <v>0.248092766295994</v>
      </c>
      <c r="F194" s="16" t="n">
        <v>0.118844040250511</v>
      </c>
      <c r="G194" s="16"/>
      <c r="H194" s="16" t="n">
        <v>0.0717972986072827</v>
      </c>
      <c r="I194" s="16" t="n">
        <v>0.0961760943561352</v>
      </c>
      <c r="J194" s="16"/>
      <c r="K194" s="16" t="n">
        <v>0.176389208608362</v>
      </c>
      <c r="L194" s="16"/>
      <c r="M194" s="16" t="n">
        <v>0.161579014191188</v>
      </c>
      <c r="N194" s="16" t="n">
        <v>0.136913413321931</v>
      </c>
      <c r="O194" s="16" t="n">
        <v>0.140827562906723</v>
      </c>
      <c r="P194" s="16" t="n">
        <v>0.123764963642035</v>
      </c>
      <c r="Q194" s="16"/>
      <c r="R194" s="16" t="n">
        <v>0.329564365468749</v>
      </c>
      <c r="S194" s="16" t="n">
        <v>0.295721371081987</v>
      </c>
      <c r="T194" s="16" t="n">
        <v>0.063703219355781</v>
      </c>
      <c r="U194" s="16" t="n">
        <v>0.255190219334788</v>
      </c>
      <c r="V194" s="16" t="n">
        <v>0.122685344199123</v>
      </c>
      <c r="W194" s="16"/>
      <c r="X194" s="16" t="n">
        <v>0.185698089344384</v>
      </c>
      <c r="Y194" s="16" t="n">
        <v>0.105842893311449</v>
      </c>
      <c r="Z194" s="16" t="n">
        <v>0.346610603879661</v>
      </c>
      <c r="AA194" s="16" t="n">
        <v>0.215489978840472</v>
      </c>
      <c r="AB194" s="16" t="n">
        <v>0.0774867377645307</v>
      </c>
      <c r="AC194" s="16" t="n">
        <v>0.127317938598759</v>
      </c>
      <c r="AD194" s="16" t="n">
        <v>0.0579617238848457</v>
      </c>
      <c r="AE194" s="16"/>
      <c r="AF194" s="16" t="n">
        <v>0.00183010305834403</v>
      </c>
      <c r="AG194" s="16" t="n">
        <v>0.0585503265403595</v>
      </c>
      <c r="AH194" s="16" t="n">
        <v>0.088127458980408</v>
      </c>
      <c r="AI194" s="16" t="n">
        <v>0.368396741552146</v>
      </c>
      <c r="AJ194" s="16" t="n">
        <v>0.129186626140931</v>
      </c>
      <c r="AK194" s="16" t="n">
        <v>0.121044950499512</v>
      </c>
      <c r="AL194" s="16" t="n">
        <v>0.148448758188639</v>
      </c>
      <c r="AM194" s="16" t="n">
        <v>0.241019027888954</v>
      </c>
      <c r="AN194" s="16" t="n">
        <v>0.0633035032885188</v>
      </c>
      <c r="AO194" s="16" t="n">
        <v>0.1262041773571</v>
      </c>
      <c r="AP194" s="16" t="n">
        <v>0.0120856150537942</v>
      </c>
    </row>
    <row r="195">
      <c r="B195" t="s">
        <v>115</v>
      </c>
      <c r="C195" s="16" t="n">
        <v>0.210345914473566</v>
      </c>
      <c r="D195" s="16" t="n">
        <v>0.125307379515462</v>
      </c>
      <c r="E195" s="16" t="n">
        <v>0.0350039979620678</v>
      </c>
      <c r="F195" s="16" t="n">
        <v>0.324145900985287</v>
      </c>
      <c r="G195" s="16"/>
      <c r="H195" s="16" t="n">
        <v>0.489767630387528</v>
      </c>
      <c r="I195" s="16" t="n">
        <v>0.212672519199142</v>
      </c>
      <c r="J195" s="16"/>
      <c r="K195" s="16" t="n">
        <v>0.104096257508606</v>
      </c>
      <c r="L195" s="16"/>
      <c r="M195" s="16" t="n">
        <v>0.243253263017833</v>
      </c>
      <c r="N195" s="16" t="n">
        <v>0.10885928994377</v>
      </c>
      <c r="O195" s="16" t="n">
        <v>0.10259993616109</v>
      </c>
      <c r="P195" s="16" t="n">
        <v>0.0243545124550398</v>
      </c>
      <c r="Q195" s="16"/>
      <c r="R195" s="16" t="n">
        <v>0.0511990457782787</v>
      </c>
      <c r="S195" s="16" t="n">
        <v>0.104415417309782</v>
      </c>
      <c r="T195" s="16" t="n">
        <v>0.250966844325736</v>
      </c>
      <c r="U195" s="16" t="n">
        <v>0.342516645006443</v>
      </c>
      <c r="V195" s="16" t="n">
        <v>0.174032603373286</v>
      </c>
      <c r="W195" s="16"/>
      <c r="X195" s="16" t="n">
        <v>0.344878654144407</v>
      </c>
      <c r="Y195" s="16" t="n">
        <v>0.234249502105946</v>
      </c>
      <c r="Z195" s="16" t="n">
        <v>0.0112696392044448</v>
      </c>
      <c r="AA195" s="16" t="n">
        <v>0.0347455847681647</v>
      </c>
      <c r="AB195" s="16" t="n">
        <v>0.234879136368175</v>
      </c>
      <c r="AC195" s="16" t="n">
        <v>0.0788800262692877</v>
      </c>
      <c r="AD195" s="16" t="n">
        <v>0.0182031584014857</v>
      </c>
      <c r="AE195" s="16"/>
      <c r="AF195" s="16" t="n">
        <v>0.0726294945776388</v>
      </c>
      <c r="AG195" s="16" t="n">
        <v>0.587626117653971</v>
      </c>
      <c r="AH195" s="16" t="n">
        <v>0.59490959752108</v>
      </c>
      <c r="AI195" s="16" t="n">
        <v>0.279960953629912</v>
      </c>
      <c r="AJ195" s="16" t="n">
        <v>0.137810834114394</v>
      </c>
      <c r="AK195" s="16" t="n">
        <v>0.014081986896906</v>
      </c>
      <c r="AL195" s="16" t="n">
        <v>0.325484292036604</v>
      </c>
      <c r="AM195" s="16" t="n">
        <v>0.0183168588018874</v>
      </c>
      <c r="AN195" s="16" t="n">
        <v>0.00372327901841333</v>
      </c>
      <c r="AO195" s="16" t="n">
        <v>0.211936972387207</v>
      </c>
      <c r="AP195" s="16" t="n">
        <v>0.950268848088588</v>
      </c>
    </row>
    <row r="196">
      <c r="B196" t="s">
        <v>116</v>
      </c>
      <c r="C196" s="16" t="n">
        <v>0.264837109303406</v>
      </c>
      <c r="D196" s="16" t="n">
        <v>0.242104896662151</v>
      </c>
      <c r="E196" s="16" t="n">
        <v>0.0780686552483793</v>
      </c>
      <c r="F196" s="16" t="n">
        <v>0.368287754131003</v>
      </c>
      <c r="G196" s="16"/>
      <c r="H196" s="16" t="n">
        <v>0.0844640173143935</v>
      </c>
      <c r="I196" s="16" t="n">
        <v>0.32564316232477</v>
      </c>
      <c r="J196" s="16"/>
      <c r="K196" s="16" t="n">
        <v>0.265722302583177</v>
      </c>
      <c r="L196" s="16"/>
      <c r="M196" s="16" t="n">
        <v>0.292011734957752</v>
      </c>
      <c r="N196" s="16" t="n">
        <v>0.214250373660702</v>
      </c>
      <c r="O196" s="16" t="n">
        <v>0.0857073944785957</v>
      </c>
      <c r="P196" s="16" t="n">
        <v>0.055705885895676</v>
      </c>
      <c r="Q196" s="16"/>
      <c r="R196" s="16" t="n">
        <v>0</v>
      </c>
      <c r="S196" s="16" t="n">
        <v>0.219001205593177</v>
      </c>
      <c r="T196" s="16" t="n">
        <v>0.197778151359152</v>
      </c>
      <c r="U196" s="16" t="n">
        <v>0.111998770673213</v>
      </c>
      <c r="V196" s="16" t="n">
        <v>0.447212541327484</v>
      </c>
      <c r="W196" s="16"/>
      <c r="X196" s="16" t="n">
        <v>0.346458865055025</v>
      </c>
      <c r="Y196" s="16" t="n">
        <v>0.288482741352512</v>
      </c>
      <c r="Z196" s="16" t="n">
        <v>0.368287001530678</v>
      </c>
      <c r="AA196" s="16" t="n">
        <v>0.00234637643161252</v>
      </c>
      <c r="AB196" s="16" t="n">
        <v>0.159839812423031</v>
      </c>
      <c r="AC196" s="16" t="n">
        <v>0.135231543837364</v>
      </c>
      <c r="AD196" s="16" t="n">
        <v>0.108876899320366</v>
      </c>
      <c r="AE196" s="16"/>
      <c r="AF196" s="16" t="n">
        <v>0.650479107566961</v>
      </c>
      <c r="AG196" s="16" t="n">
        <v>0.0605307355502451</v>
      </c>
      <c r="AH196" s="16" t="n">
        <v>0.195648783089553</v>
      </c>
      <c r="AI196" s="16" t="n">
        <v>0.153447811841324</v>
      </c>
      <c r="AJ196" s="16" t="n">
        <v>0.208519012867404</v>
      </c>
      <c r="AK196" s="16" t="n">
        <v>0.524334105801939</v>
      </c>
      <c r="AL196" s="16" t="n">
        <v>0.342729000633777</v>
      </c>
      <c r="AM196" s="16" t="n">
        <v>0.220970355185222</v>
      </c>
      <c r="AN196" s="16" t="n">
        <v>0.158573558341836</v>
      </c>
      <c r="AO196" s="16" t="n">
        <v>0.138441410072103</v>
      </c>
      <c r="AP196" s="16" t="n">
        <v>0.0120856150537942</v>
      </c>
    </row>
    <row r="197">
      <c r="B197" t="s">
        <v>81</v>
      </c>
      <c r="C197" s="16" t="n">
        <v>0.0800987564551032</v>
      </c>
      <c r="D197" s="16" t="n">
        <v>0.140134017257132</v>
      </c>
      <c r="E197" s="16" t="n">
        <v>0.140706807768693</v>
      </c>
      <c r="F197" s="16" t="n">
        <v>0.0327399719007104</v>
      </c>
      <c r="G197" s="16"/>
      <c r="H197" s="16" t="n">
        <v>0.00230635081160659</v>
      </c>
      <c r="I197" s="16" t="n">
        <v>0.102043067895524</v>
      </c>
      <c r="J197" s="16"/>
      <c r="K197" s="16" t="n">
        <v>0.0104815024755926</v>
      </c>
      <c r="L197" s="16"/>
      <c r="M197" s="16" t="n">
        <v>0.0792532152132826</v>
      </c>
      <c r="N197" s="16" t="n">
        <v>0.0905094919499402</v>
      </c>
      <c r="O197" s="16" t="n">
        <v>0.0597180869775058</v>
      </c>
      <c r="P197" s="16" t="n">
        <v>0.0810396586677135</v>
      </c>
      <c r="Q197" s="16"/>
      <c r="R197" s="16" t="n">
        <v>0</v>
      </c>
      <c r="S197" s="16" t="n">
        <v>0.0110221790914743</v>
      </c>
      <c r="T197" s="16" t="n">
        <v>0.0483626669615497</v>
      </c>
      <c r="U197" s="16" t="n">
        <v>0.144185642769295</v>
      </c>
      <c r="V197" s="16" t="n">
        <v>0.113362686972587</v>
      </c>
      <c r="W197" s="16"/>
      <c r="X197" s="16" t="n">
        <v>0</v>
      </c>
      <c r="Y197" s="16" t="n">
        <v>0.0162335963656833</v>
      </c>
      <c r="Z197" s="16" t="n">
        <v>0.212075503872166</v>
      </c>
      <c r="AA197" s="16" t="n">
        <v>0.0328358457120997</v>
      </c>
      <c r="AB197" s="16" t="n">
        <v>0.145975190698629</v>
      </c>
      <c r="AC197" s="16" t="n">
        <v>0.394202657722858</v>
      </c>
      <c r="AD197" s="16" t="n">
        <v>0.10580214786453</v>
      </c>
      <c r="AE197" s="16"/>
      <c r="AF197" s="16" t="n">
        <v>0</v>
      </c>
      <c r="AG197" s="16" t="n">
        <v>0</v>
      </c>
      <c r="AH197" s="16" t="n">
        <v>0.00495136279899753</v>
      </c>
      <c r="AI197" s="16" t="n">
        <v>0.0320744311282042</v>
      </c>
      <c r="AJ197" s="16" t="n">
        <v>0</v>
      </c>
      <c r="AK197" s="16" t="n">
        <v>0.172850284768845</v>
      </c>
      <c r="AL197" s="16" t="n">
        <v>0.0637353185732971</v>
      </c>
      <c r="AM197" s="16" t="n">
        <v>0.0908749579896064</v>
      </c>
      <c r="AN197" s="16" t="n">
        <v>0.00609908570394965</v>
      </c>
      <c r="AO197" s="16" t="n">
        <v>0.1262041773571</v>
      </c>
      <c r="AP197" s="16" t="n">
        <v>0</v>
      </c>
    </row>
    <row r="198">
      <c r="B198" t="s">
        <v>117</v>
      </c>
      <c r="C198" s="16" t="n">
        <v>0.288873549303221</v>
      </c>
      <c r="D198" s="16" t="n">
        <v>0.37921318892779</v>
      </c>
      <c r="E198" s="16" t="n">
        <v>0.498127772724866</v>
      </c>
      <c r="F198" s="16" t="n">
        <v>0.155982332732489</v>
      </c>
      <c r="G198" s="16"/>
      <c r="H198" s="16" t="n">
        <v>0.351664702879189</v>
      </c>
      <c r="I198" s="16" t="n">
        <v>0.263465156224428</v>
      </c>
      <c r="J198" s="16"/>
      <c r="K198" s="16" t="n">
        <v>0.443310728824263</v>
      </c>
      <c r="L198" s="16"/>
      <c r="M198" s="16" t="n">
        <v>0.223902772619944</v>
      </c>
      <c r="N198" s="16" t="n">
        <v>0.449467431123657</v>
      </c>
      <c r="O198" s="16" t="n">
        <v>0.611147019476086</v>
      </c>
      <c r="P198" s="16" t="n">
        <v>0.715134979339535</v>
      </c>
      <c r="Q198" s="16"/>
      <c r="R198" s="16" t="n">
        <v>0.619236588752972</v>
      </c>
      <c r="S198" s="16" t="n">
        <v>0.36983982692358</v>
      </c>
      <c r="T198" s="16" t="n">
        <v>0.439189117997781</v>
      </c>
      <c r="U198" s="16" t="n">
        <v>0.146108722216261</v>
      </c>
      <c r="V198" s="16" t="n">
        <v>0.14270682412752</v>
      </c>
      <c r="W198" s="16"/>
      <c r="X198" s="16" t="n">
        <v>0.122964391456184</v>
      </c>
      <c r="Y198" s="16" t="n">
        <v>0.35519126686441</v>
      </c>
      <c r="Z198" s="16" t="n">
        <v>0.06175725151305</v>
      </c>
      <c r="AA198" s="16" t="n">
        <v>0.714582214247651</v>
      </c>
      <c r="AB198" s="16" t="n">
        <v>0.381819122745634</v>
      </c>
      <c r="AC198" s="16" t="n">
        <v>0.264367833571731</v>
      </c>
      <c r="AD198" s="16" t="n">
        <v>0.709156070528773</v>
      </c>
      <c r="AE198" s="16"/>
      <c r="AF198" s="16" t="n">
        <v>0.275061294797056</v>
      </c>
      <c r="AG198" s="16" t="n">
        <v>0.293292820255425</v>
      </c>
      <c r="AH198" s="16" t="n">
        <v>0.116362797609962</v>
      </c>
      <c r="AI198" s="16" t="n">
        <v>0.166120061848414</v>
      </c>
      <c r="AJ198" s="16" t="n">
        <v>0.524483526877271</v>
      </c>
      <c r="AK198" s="16" t="n">
        <v>0.167688672032799</v>
      </c>
      <c r="AL198" s="16" t="n">
        <v>0.119602630567682</v>
      </c>
      <c r="AM198" s="16" t="n">
        <v>0.42881880013433</v>
      </c>
      <c r="AN198" s="16" t="n">
        <v>0.768300573647282</v>
      </c>
      <c r="AO198" s="16" t="n">
        <v>0.39721326282649</v>
      </c>
      <c r="AP198" s="16" t="n">
        <v>0.0255599218038237</v>
      </c>
    </row>
    <row r="199">
      <c r="B199" t="s">
        <v>118</v>
      </c>
      <c r="C199" s="16" t="n">
        <v>0.475183023776972</v>
      </c>
      <c r="D199" s="16" t="n">
        <v>0.367412276177613</v>
      </c>
      <c r="E199" s="16" t="n">
        <v>0.113072653210447</v>
      </c>
      <c r="F199" s="16" t="n">
        <v>0.69243365511629</v>
      </c>
      <c r="G199" s="16"/>
      <c r="H199" s="16" t="n">
        <v>0.574231647701922</v>
      </c>
      <c r="I199" s="16" t="n">
        <v>0.538315681523913</v>
      </c>
      <c r="J199" s="16"/>
      <c r="K199" s="16" t="n">
        <v>0.369818560091783</v>
      </c>
      <c r="L199" s="16"/>
      <c r="M199" s="16" t="n">
        <v>0.535264997975585</v>
      </c>
      <c r="N199" s="16" t="n">
        <v>0.323109663604472</v>
      </c>
      <c r="O199" s="16" t="n">
        <v>0.188307330639686</v>
      </c>
      <c r="P199" s="16" t="n">
        <v>0.0800603983507158</v>
      </c>
      <c r="Q199" s="16"/>
      <c r="R199" s="16" t="n">
        <v>0.0511990457782787</v>
      </c>
      <c r="S199" s="16" t="n">
        <v>0.323416622902959</v>
      </c>
      <c r="T199" s="16" t="n">
        <v>0.448744995684888</v>
      </c>
      <c r="U199" s="16" t="n">
        <v>0.454515415679656</v>
      </c>
      <c r="V199" s="16" t="n">
        <v>0.62124514470077</v>
      </c>
      <c r="W199" s="16"/>
      <c r="X199" s="16" t="n">
        <v>0.691337519199432</v>
      </c>
      <c r="Y199" s="16" t="n">
        <v>0.522732243458458</v>
      </c>
      <c r="Z199" s="16" t="n">
        <v>0.379556640735123</v>
      </c>
      <c r="AA199" s="16" t="n">
        <v>0.0370919611997772</v>
      </c>
      <c r="AB199" s="16" t="n">
        <v>0.394718948791206</v>
      </c>
      <c r="AC199" s="16" t="n">
        <v>0.214111570106652</v>
      </c>
      <c r="AD199" s="16" t="n">
        <v>0.127080057721852</v>
      </c>
      <c r="AE199" s="16"/>
      <c r="AF199" s="16" t="n">
        <v>0.7231086021446</v>
      </c>
      <c r="AG199" s="16" t="n">
        <v>0.648156853204216</v>
      </c>
      <c r="AH199" s="16" t="n">
        <v>0.790558380610633</v>
      </c>
      <c r="AI199" s="16" t="n">
        <v>0.433408765471236</v>
      </c>
      <c r="AJ199" s="16" t="n">
        <v>0.346329846981798</v>
      </c>
      <c r="AK199" s="16" t="n">
        <v>0.538416092698845</v>
      </c>
      <c r="AL199" s="16" t="n">
        <v>0.668213292670381</v>
      </c>
      <c r="AM199" s="16" t="n">
        <v>0.23928721398711</v>
      </c>
      <c r="AN199" s="16" t="n">
        <v>0.162296837360249</v>
      </c>
      <c r="AO199" s="16" t="n">
        <v>0.35037838245931</v>
      </c>
      <c r="AP199" s="16" t="n">
        <v>0.962354463142382</v>
      </c>
    </row>
    <row r="200">
      <c r="B200" t="s">
        <v>119</v>
      </c>
      <c r="C200" s="16" t="n">
        <v>-0.186309474473751</v>
      </c>
      <c r="D200" s="16" t="n">
        <v>0.0118009127501768</v>
      </c>
      <c r="E200" s="16" t="n">
        <v>0.385055119514419</v>
      </c>
      <c r="F200" s="16" t="n">
        <v>-0.536451322383801</v>
      </c>
      <c r="G200" s="16"/>
      <c r="H200" s="16" t="n">
        <v>-0.222566944822733</v>
      </c>
      <c r="I200" s="16" t="n">
        <v>-0.274850525299484</v>
      </c>
      <c r="J200" s="16"/>
      <c r="K200" s="16" t="n">
        <v>0.0734921687324802</v>
      </c>
      <c r="L200" s="16"/>
      <c r="M200" s="16" t="n">
        <v>-0.311362225355641</v>
      </c>
      <c r="N200" s="16" t="n">
        <v>0.126357767519185</v>
      </c>
      <c r="O200" s="16" t="n">
        <v>0.4228396888364</v>
      </c>
      <c r="P200" s="16" t="n">
        <v>0.63507458098882</v>
      </c>
      <c r="Q200" s="16"/>
      <c r="R200" s="16" t="n">
        <v>0.568037542974694</v>
      </c>
      <c r="S200" s="16" t="n">
        <v>0.0464232040206208</v>
      </c>
      <c r="T200" s="16" t="n">
        <v>-0.00955587768710753</v>
      </c>
      <c r="U200" s="16" t="n">
        <v>-0.308406693463395</v>
      </c>
      <c r="V200" s="16" t="n">
        <v>-0.47853832057325</v>
      </c>
      <c r="W200" s="16"/>
      <c r="X200" s="16" t="n">
        <v>-0.568373127743249</v>
      </c>
      <c r="Y200" s="16" t="n">
        <v>-0.167540976594047</v>
      </c>
      <c r="Z200" s="16" t="n">
        <v>-0.317799389222073</v>
      </c>
      <c r="AA200" s="16" t="n">
        <v>0.677490253047874</v>
      </c>
      <c r="AB200" s="16" t="n">
        <v>-0.0128998260455712</v>
      </c>
      <c r="AC200" s="16" t="n">
        <v>0.0502562634650797</v>
      </c>
      <c r="AD200" s="16" t="n">
        <v>0.582076012806921</v>
      </c>
      <c r="AE200" s="16"/>
      <c r="AF200" s="16" t="n">
        <v>-0.448047307347544</v>
      </c>
      <c r="AG200" s="16" t="n">
        <v>-0.354864032948791</v>
      </c>
      <c r="AH200" s="16" t="n">
        <v>-0.674195583000671</v>
      </c>
      <c r="AI200" s="16" t="n">
        <v>-0.267288703622822</v>
      </c>
      <c r="AJ200" s="16" t="n">
        <v>0.178153679895473</v>
      </c>
      <c r="AK200" s="16" t="n">
        <v>-0.370727420666046</v>
      </c>
      <c r="AL200" s="16" t="n">
        <v>-0.548610662102699</v>
      </c>
      <c r="AM200" s="16" t="n">
        <v>0.189531586147221</v>
      </c>
      <c r="AN200" s="16" t="n">
        <v>0.606003736287033</v>
      </c>
      <c r="AO200" s="16" t="n">
        <v>0.0468348803671799</v>
      </c>
      <c r="AP200" s="16" t="n">
        <v>-0.936794541338558</v>
      </c>
    </row>
    <row r="201">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row>
    <row r="202">
      <c r="B202" s="7" t="s">
        <v>132</v>
      </c>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row>
    <row r="203">
      <c r="B203" s="26" t="s">
        <v>70</v>
      </c>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row>
    <row r="204">
      <c r="B204" t="s">
        <v>112</v>
      </c>
      <c r="C204" s="16" t="n">
        <v>0.180782294343285</v>
      </c>
      <c r="D204" s="16" t="n">
        <v>0.0883775783399723</v>
      </c>
      <c r="E204" s="16" t="n">
        <v>0.446290375502079</v>
      </c>
      <c r="F204" s="16" t="n">
        <v>0.0663748412445862</v>
      </c>
      <c r="G204" s="16"/>
      <c r="H204" s="16" t="n">
        <v>0.0937186781330749</v>
      </c>
      <c r="I204" s="16" t="n">
        <v>0.138257155750137</v>
      </c>
      <c r="J204" s="16"/>
      <c r="K204" s="16" t="n">
        <v>0.292895315284297</v>
      </c>
      <c r="L204" s="16"/>
      <c r="M204" s="16" t="n">
        <v>0.146675699729156</v>
      </c>
      <c r="N204" s="16" t="n">
        <v>0.273098171111651</v>
      </c>
      <c r="O204" s="16" t="n">
        <v>0.332922786475644</v>
      </c>
      <c r="P204" s="16" t="n">
        <v>0.369197773541345</v>
      </c>
      <c r="Q204" s="16"/>
      <c r="R204" s="16" t="n">
        <v>0.588101884383232</v>
      </c>
      <c r="S204" s="16" t="n">
        <v>0.298447356358806</v>
      </c>
      <c r="T204" s="16" t="n">
        <v>0.219610658949447</v>
      </c>
      <c r="U204" s="16" t="n">
        <v>0.117669196572267</v>
      </c>
      <c r="V204" s="16" t="n">
        <v>0.0810426797044958</v>
      </c>
      <c r="W204" s="16"/>
      <c r="X204" s="16" t="n">
        <v>0.083331492139726</v>
      </c>
      <c r="Y204" s="16" t="n">
        <v>0.13725364539737</v>
      </c>
      <c r="Z204" s="16" t="n">
        <v>0.540065888852537</v>
      </c>
      <c r="AA204" s="16" t="n">
        <v>0.457542296316827</v>
      </c>
      <c r="AB204" s="16" t="n">
        <v>0.149326442498796</v>
      </c>
      <c r="AC204" s="16" t="n">
        <v>0.189787802848854</v>
      </c>
      <c r="AD204" s="16" t="n">
        <v>0.225956072565268</v>
      </c>
      <c r="AE204" s="16"/>
      <c r="AF204" s="16" t="n">
        <v>0.218752644890645</v>
      </c>
      <c r="AG204" s="16" t="n">
        <v>0.244647843275327</v>
      </c>
      <c r="AH204" s="16" t="n">
        <v>0.0670016289813128</v>
      </c>
      <c r="AI204" s="16" t="n">
        <v>0.114653581175549</v>
      </c>
      <c r="AJ204" s="16" t="n">
        <v>0.276641747839741</v>
      </c>
      <c r="AK204" s="16" t="n">
        <v>0.115443267783793</v>
      </c>
      <c r="AL204" s="16" t="n">
        <v>0.0677874850709842</v>
      </c>
      <c r="AM204" s="16" t="n">
        <v>0.0927507247171658</v>
      </c>
      <c r="AN204" s="16" t="n">
        <v>0.523286638410195</v>
      </c>
      <c r="AO204" s="16" t="n">
        <v>0.346357724081462</v>
      </c>
      <c r="AP204" s="16" t="n">
        <v>0.0799312899581957</v>
      </c>
    </row>
    <row r="205">
      <c r="B205" t="s">
        <v>113</v>
      </c>
      <c r="C205" s="16" t="n">
        <v>0.150483717960079</v>
      </c>
      <c r="D205" s="16" t="n">
        <v>0.2658674040442</v>
      </c>
      <c r="E205" s="16" t="n">
        <v>0.251491777626161</v>
      </c>
      <c r="F205" s="16" t="n">
        <v>0.0675425238493548</v>
      </c>
      <c r="G205" s="16"/>
      <c r="H205" s="16" t="n">
        <v>0.112274558465245</v>
      </c>
      <c r="I205" s="16" t="n">
        <v>0.142499606039272</v>
      </c>
      <c r="J205" s="16"/>
      <c r="K205" s="16" t="n">
        <v>0.15664514462475</v>
      </c>
      <c r="L205" s="16"/>
      <c r="M205" s="16" t="n">
        <v>0.128714024076254</v>
      </c>
      <c r="N205" s="16" t="n">
        <v>0.203381248338938</v>
      </c>
      <c r="O205" s="16" t="n">
        <v>0.249157119229328</v>
      </c>
      <c r="P205" s="16" t="n">
        <v>0.349848580957041</v>
      </c>
      <c r="Q205" s="16"/>
      <c r="R205" s="16" t="n">
        <v>0.0712367039817186</v>
      </c>
      <c r="S205" s="16" t="n">
        <v>0.156640034945872</v>
      </c>
      <c r="T205" s="16" t="n">
        <v>0.194168386591478</v>
      </c>
      <c r="U205" s="16" t="n">
        <v>0.167854108335819</v>
      </c>
      <c r="V205" s="16" t="n">
        <v>0.10733513847793</v>
      </c>
      <c r="W205" s="16"/>
      <c r="X205" s="16" t="n">
        <v>0.0402576132397754</v>
      </c>
      <c r="Y205" s="16" t="n">
        <v>0.131146986819549</v>
      </c>
      <c r="Z205" s="16" t="n">
        <v>0.0865927528969119</v>
      </c>
      <c r="AA205" s="16" t="n">
        <v>0.438417863642652</v>
      </c>
      <c r="AB205" s="16" t="n">
        <v>0.216077934620191</v>
      </c>
      <c r="AC205" s="16" t="n">
        <v>0.130230555028502</v>
      </c>
      <c r="AD205" s="16" t="n">
        <v>0.44697164967854</v>
      </c>
      <c r="AE205" s="16"/>
      <c r="AF205" s="16" t="n">
        <v>0.0391389282933905</v>
      </c>
      <c r="AG205" s="16" t="n">
        <v>0.0874621631921539</v>
      </c>
      <c r="AH205" s="16" t="n">
        <v>0.0507654909858203</v>
      </c>
      <c r="AI205" s="16" t="n">
        <v>0.136144966822372</v>
      </c>
      <c r="AJ205" s="16" t="n">
        <v>0.365044155978477</v>
      </c>
      <c r="AK205" s="16" t="n">
        <v>0.0884593978511018</v>
      </c>
      <c r="AL205" s="16" t="n">
        <v>0.184338425772449</v>
      </c>
      <c r="AM205" s="16" t="n">
        <v>0.227204316225191</v>
      </c>
      <c r="AN205" s="16" t="n">
        <v>0.139116865451082</v>
      </c>
      <c r="AO205" s="16" t="n">
        <v>0.173709358148438</v>
      </c>
      <c r="AP205" s="16" t="n">
        <v>0</v>
      </c>
    </row>
    <row r="206">
      <c r="B206" t="s">
        <v>114</v>
      </c>
      <c r="C206" s="16" t="n">
        <v>0.149413104204898</v>
      </c>
      <c r="D206" s="16" t="n">
        <v>0.245559233915533</v>
      </c>
      <c r="E206" s="16" t="n">
        <v>0.10872839799297</v>
      </c>
      <c r="F206" s="16" t="n">
        <v>0.145476724523169</v>
      </c>
      <c r="G206" s="16"/>
      <c r="H206" s="16" t="n">
        <v>0.659606880076175</v>
      </c>
      <c r="I206" s="16" t="n">
        <v>0.0971677475992049</v>
      </c>
      <c r="J206" s="16"/>
      <c r="K206" s="16" t="n">
        <v>0.239594596757607</v>
      </c>
      <c r="L206" s="16"/>
      <c r="M206" s="16" t="n">
        <v>0.146675699729156</v>
      </c>
      <c r="N206" s="16" t="n">
        <v>0.156069536745978</v>
      </c>
      <c r="O206" s="16" t="n">
        <v>0.171382845101164</v>
      </c>
      <c r="P206" s="16" t="n">
        <v>0.129782665686526</v>
      </c>
      <c r="Q206" s="16"/>
      <c r="R206" s="16" t="n">
        <v>0</v>
      </c>
      <c r="S206" s="16" t="n">
        <v>0.208407896926214</v>
      </c>
      <c r="T206" s="16" t="n">
        <v>0.159858561926187</v>
      </c>
      <c r="U206" s="16" t="n">
        <v>0.138207326288242</v>
      </c>
      <c r="V206" s="16" t="n">
        <v>0.136115434619703</v>
      </c>
      <c r="W206" s="16"/>
      <c r="X206" s="16" t="n">
        <v>0.224702564261224</v>
      </c>
      <c r="Y206" s="16" t="n">
        <v>0.182052146101388</v>
      </c>
      <c r="Z206" s="16" t="n">
        <v>0.0207571191499876</v>
      </c>
      <c r="AA206" s="16" t="n">
        <v>0.0462018279785289</v>
      </c>
      <c r="AB206" s="16" t="n">
        <v>0.150178618486167</v>
      </c>
      <c r="AC206" s="16" t="n">
        <v>0.103002747107845</v>
      </c>
      <c r="AD206" s="16" t="n">
        <v>0.0595025515507505</v>
      </c>
      <c r="AE206" s="16"/>
      <c r="AF206" s="16" t="n">
        <v>0.0916293192490029</v>
      </c>
      <c r="AG206" s="16" t="n">
        <v>0.0856764689868828</v>
      </c>
      <c r="AH206" s="16" t="n">
        <v>0.0808285236229525</v>
      </c>
      <c r="AI206" s="16" t="n">
        <v>0.257284944640078</v>
      </c>
      <c r="AJ206" s="16" t="n">
        <v>0.0383722273649391</v>
      </c>
      <c r="AK206" s="16" t="n">
        <v>0.0974864899957552</v>
      </c>
      <c r="AL206" s="16" t="n">
        <v>0.210072040727777</v>
      </c>
      <c r="AM206" s="16" t="n">
        <v>0.326258611565661</v>
      </c>
      <c r="AN206" s="16" t="n">
        <v>0.170533316399222</v>
      </c>
      <c r="AO206" s="16" t="n">
        <v>0.138441410072103</v>
      </c>
      <c r="AP206" s="16" t="n">
        <v>0</v>
      </c>
    </row>
    <row r="207">
      <c r="B207" t="s">
        <v>115</v>
      </c>
      <c r="C207" s="16" t="n">
        <v>0.189548406811247</v>
      </c>
      <c r="D207" s="16" t="n">
        <v>0.121430053785239</v>
      </c>
      <c r="E207" s="16" t="n">
        <v>0.110649705601352</v>
      </c>
      <c r="F207" s="16" t="n">
        <v>0.248571910338189</v>
      </c>
      <c r="G207" s="16"/>
      <c r="H207" s="16" t="n">
        <v>0.058311542486033</v>
      </c>
      <c r="I207" s="16" t="n">
        <v>0.209308172513094</v>
      </c>
      <c r="J207" s="16"/>
      <c r="K207" s="16" t="n">
        <v>0.00930757288681277</v>
      </c>
      <c r="L207" s="16"/>
      <c r="M207" s="16" t="n">
        <v>0.206669626294399</v>
      </c>
      <c r="N207" s="16" t="n">
        <v>0.152083819293912</v>
      </c>
      <c r="O207" s="16" t="n">
        <v>0.0977495546842219</v>
      </c>
      <c r="P207" s="16" t="n">
        <v>0.0396787993051227</v>
      </c>
      <c r="Q207" s="16"/>
      <c r="R207" s="16" t="n">
        <v>0</v>
      </c>
      <c r="S207" s="16" t="n">
        <v>0.00525681183110366</v>
      </c>
      <c r="T207" s="16" t="n">
        <v>0.206407988023019</v>
      </c>
      <c r="U207" s="16" t="n">
        <v>0.23178286036936</v>
      </c>
      <c r="V207" s="16" t="n">
        <v>0.253020755787729</v>
      </c>
      <c r="W207" s="16"/>
      <c r="X207" s="16" t="n">
        <v>0.270125214364246</v>
      </c>
      <c r="Y207" s="16" t="n">
        <v>0.142353656444658</v>
      </c>
      <c r="Z207" s="16" t="n">
        <v>0.0112696392044448</v>
      </c>
      <c r="AA207" s="16" t="n">
        <v>0.0411309239151994</v>
      </c>
      <c r="AB207" s="16" t="n">
        <v>0.250825926949909</v>
      </c>
      <c r="AC207" s="16" t="n">
        <v>0.406016826941515</v>
      </c>
      <c r="AD207" s="16" t="n">
        <v>0.0952838405158265</v>
      </c>
      <c r="AE207" s="16"/>
      <c r="AF207" s="16" t="n">
        <v>0</v>
      </c>
      <c r="AG207" s="16" t="n">
        <v>0.525504108861509</v>
      </c>
      <c r="AH207" s="16" t="n">
        <v>0.243140688041965</v>
      </c>
      <c r="AI207" s="16" t="n">
        <v>0.322772489338322</v>
      </c>
      <c r="AJ207" s="16" t="n">
        <v>0.137549489058751</v>
      </c>
      <c r="AK207" s="16" t="n">
        <v>0.203903424677622</v>
      </c>
      <c r="AL207" s="16" t="n">
        <v>0.164753405213314</v>
      </c>
      <c r="AM207" s="16" t="n">
        <v>0.0714177937956426</v>
      </c>
      <c r="AN207" s="16" t="n">
        <v>0.00848962139766518</v>
      </c>
      <c r="AO207" s="16" t="n">
        <v>0.211936972387207</v>
      </c>
      <c r="AP207" s="16" t="n">
        <v>0.408588817491957</v>
      </c>
    </row>
    <row r="208">
      <c r="B208" t="s">
        <v>116</v>
      </c>
      <c r="C208" s="16" t="n">
        <v>0.279827083838445</v>
      </c>
      <c r="D208" s="16" t="n">
        <v>0.141450209893472</v>
      </c>
      <c r="E208" s="16" t="n">
        <v>0.0475476503824564</v>
      </c>
      <c r="F208" s="16" t="n">
        <v>0.437316206506461</v>
      </c>
      <c r="G208" s="16"/>
      <c r="H208" s="16" t="n">
        <v>0.0737819900278661</v>
      </c>
      <c r="I208" s="16" t="n">
        <v>0.346514317737224</v>
      </c>
      <c r="J208" s="16"/>
      <c r="K208" s="16" t="n">
        <v>0.291914996628541</v>
      </c>
      <c r="L208" s="16"/>
      <c r="M208" s="16" t="n">
        <v>0.328595371681186</v>
      </c>
      <c r="N208" s="16" t="n">
        <v>0.139883735858022</v>
      </c>
      <c r="O208" s="16" t="n">
        <v>0.0783346557484611</v>
      </c>
      <c r="P208" s="16" t="n">
        <v>0.0493917270881518</v>
      </c>
      <c r="Q208" s="16"/>
      <c r="R208" s="16" t="n">
        <v>0.329564365468749</v>
      </c>
      <c r="S208" s="16" t="n">
        <v>0.310518521188637</v>
      </c>
      <c r="T208" s="16" t="n">
        <v>0.210408177630193</v>
      </c>
      <c r="U208" s="16" t="n">
        <v>0.220032194440927</v>
      </c>
      <c r="V208" s="16" t="n">
        <v>0.357045485637152</v>
      </c>
      <c r="W208" s="16"/>
      <c r="X208" s="16" t="n">
        <v>0.381583115995028</v>
      </c>
      <c r="Y208" s="16" t="n">
        <v>0.390959968871351</v>
      </c>
      <c r="Z208" s="16" t="n">
        <v>0.341314599896118</v>
      </c>
      <c r="AA208" s="16" t="n">
        <v>0.00297609886402426</v>
      </c>
      <c r="AB208" s="16" t="n">
        <v>0.0831922692443886</v>
      </c>
      <c r="AC208" s="16" t="n">
        <v>0.104913650734021</v>
      </c>
      <c r="AD208" s="16" t="n">
        <v>0.0685959089561381</v>
      </c>
      <c r="AE208" s="16"/>
      <c r="AF208" s="16" t="n">
        <v>0.650479107566961</v>
      </c>
      <c r="AG208" s="16" t="n">
        <v>0.0567094156841279</v>
      </c>
      <c r="AH208" s="16" t="n">
        <v>0.558263668367949</v>
      </c>
      <c r="AI208" s="16" t="n">
        <v>0.140065529394576</v>
      </c>
      <c r="AJ208" s="16" t="n">
        <v>0.181943596595626</v>
      </c>
      <c r="AK208" s="16" t="n">
        <v>0.417860345011151</v>
      </c>
      <c r="AL208" s="16" t="n">
        <v>0.317903650861503</v>
      </c>
      <c r="AM208" s="16" t="n">
        <v>0.198531318417541</v>
      </c>
      <c r="AN208" s="16" t="n">
        <v>0.153851022644727</v>
      </c>
      <c r="AO208" s="16" t="n">
        <v>0.12955453531079</v>
      </c>
      <c r="AP208" s="16" t="n">
        <v>0.511479892549847</v>
      </c>
    </row>
    <row r="209">
      <c r="B209" t="s">
        <v>81</v>
      </c>
      <c r="C209" s="16" t="n">
        <v>0.0499453928420451</v>
      </c>
      <c r="D209" s="16" t="n">
        <v>0.137315520021583</v>
      </c>
      <c r="E209" s="16" t="n">
        <v>0.0352920928949817</v>
      </c>
      <c r="F209" s="16" t="n">
        <v>0.0347177935382402</v>
      </c>
      <c r="G209" s="16"/>
      <c r="H209" s="16" t="n">
        <v>0.00230635081160659</v>
      </c>
      <c r="I209" s="16" t="n">
        <v>0.0662530003610683</v>
      </c>
      <c r="J209" s="16"/>
      <c r="K209" s="16" t="n">
        <v>0.00964237381799341</v>
      </c>
      <c r="L209" s="16"/>
      <c r="M209" s="16" t="n">
        <v>0.0426695784898486</v>
      </c>
      <c r="N209" s="16" t="n">
        <v>0.0754834886514999</v>
      </c>
      <c r="O209" s="16" t="n">
        <v>0.0704530387611812</v>
      </c>
      <c r="P209" s="16" t="n">
        <v>0.0621004534218136</v>
      </c>
      <c r="Q209" s="16"/>
      <c r="R209" s="16" t="n">
        <v>0.0110970461663003</v>
      </c>
      <c r="S209" s="16" t="n">
        <v>0.0207293787493667</v>
      </c>
      <c r="T209" s="16" t="n">
        <v>0.00954622687967598</v>
      </c>
      <c r="U209" s="16" t="n">
        <v>0.124454313993384</v>
      </c>
      <c r="V209" s="16" t="n">
        <v>0.0654405057729901</v>
      </c>
      <c r="W209" s="16"/>
      <c r="X209" s="16" t="n">
        <v>0</v>
      </c>
      <c r="Y209" s="16" t="n">
        <v>0.0162335963656833</v>
      </c>
      <c r="Z209" s="16" t="n">
        <v>0</v>
      </c>
      <c r="AA209" s="16" t="n">
        <v>0.0137309892827688</v>
      </c>
      <c r="AB209" s="16" t="n">
        <v>0.150398808200549</v>
      </c>
      <c r="AC209" s="16" t="n">
        <v>0.0660484173392626</v>
      </c>
      <c r="AD209" s="16" t="n">
        <v>0.103689976733477</v>
      </c>
      <c r="AE209" s="16"/>
      <c r="AF209" s="16" t="n">
        <v>0</v>
      </c>
      <c r="AG209" s="16" t="n">
        <v>0</v>
      </c>
      <c r="AH209" s="16" t="n">
        <v>0</v>
      </c>
      <c r="AI209" s="16" t="n">
        <v>0.0290784886291023</v>
      </c>
      <c r="AJ209" s="16" t="n">
        <v>0.000448783162464803</v>
      </c>
      <c r="AK209" s="16" t="n">
        <v>0.0768470746805763</v>
      </c>
      <c r="AL209" s="16" t="n">
        <v>0.0551449923539738</v>
      </c>
      <c r="AM209" s="16" t="n">
        <v>0.0838372352787996</v>
      </c>
      <c r="AN209" s="16" t="n">
        <v>0.00472253569710895</v>
      </c>
      <c r="AO209" s="16" t="n">
        <v>0</v>
      </c>
      <c r="AP209" s="16" t="n">
        <v>0</v>
      </c>
    </row>
    <row r="210">
      <c r="B210" t="s">
        <v>117</v>
      </c>
      <c r="C210" s="16" t="n">
        <v>0.331266012303365</v>
      </c>
      <c r="D210" s="16" t="n">
        <v>0.354244982384173</v>
      </c>
      <c r="E210" s="16" t="n">
        <v>0.69778215312824</v>
      </c>
      <c r="F210" s="16" t="n">
        <v>0.133917365093941</v>
      </c>
      <c r="G210" s="16"/>
      <c r="H210" s="16" t="n">
        <v>0.20599323659832</v>
      </c>
      <c r="I210" s="16" t="n">
        <v>0.280756761789409</v>
      </c>
      <c r="J210" s="16"/>
      <c r="K210" s="16" t="n">
        <v>0.449540459909046</v>
      </c>
      <c r="L210" s="16"/>
      <c r="M210" s="16" t="n">
        <v>0.27538972380541</v>
      </c>
      <c r="N210" s="16" t="n">
        <v>0.476479419450589</v>
      </c>
      <c r="O210" s="16" t="n">
        <v>0.582079905704972</v>
      </c>
      <c r="P210" s="16" t="n">
        <v>0.719046354498386</v>
      </c>
      <c r="Q210" s="16"/>
      <c r="R210" s="16" t="n">
        <v>0.659338588364951</v>
      </c>
      <c r="S210" s="16" t="n">
        <v>0.455087391304679</v>
      </c>
      <c r="T210" s="16" t="n">
        <v>0.413779045540924</v>
      </c>
      <c r="U210" s="16" t="n">
        <v>0.285523304908087</v>
      </c>
      <c r="V210" s="16" t="n">
        <v>0.188377818182426</v>
      </c>
      <c r="W210" s="16"/>
      <c r="X210" s="16" t="n">
        <v>0.123589105379501</v>
      </c>
      <c r="Y210" s="16" t="n">
        <v>0.268400632216919</v>
      </c>
      <c r="Z210" s="16" t="n">
        <v>0.626658641749449</v>
      </c>
      <c r="AA210" s="16" t="n">
        <v>0.895960159959479</v>
      </c>
      <c r="AB210" s="16" t="n">
        <v>0.365404377118987</v>
      </c>
      <c r="AC210" s="16" t="n">
        <v>0.320018357877356</v>
      </c>
      <c r="AD210" s="16" t="n">
        <v>0.672927722243808</v>
      </c>
      <c r="AE210" s="16"/>
      <c r="AF210" s="16" t="n">
        <v>0.257891573184036</v>
      </c>
      <c r="AG210" s="16" t="n">
        <v>0.332110006467481</v>
      </c>
      <c r="AH210" s="16" t="n">
        <v>0.117767119967133</v>
      </c>
      <c r="AI210" s="16" t="n">
        <v>0.250798547997921</v>
      </c>
      <c r="AJ210" s="16" t="n">
        <v>0.641685903818218</v>
      </c>
      <c r="AK210" s="16" t="n">
        <v>0.203902665634895</v>
      </c>
      <c r="AL210" s="16" t="n">
        <v>0.252125910843433</v>
      </c>
      <c r="AM210" s="16" t="n">
        <v>0.319955040942357</v>
      </c>
      <c r="AN210" s="16" t="n">
        <v>0.662403503861277</v>
      </c>
      <c r="AO210" s="16" t="n">
        <v>0.520067082229901</v>
      </c>
      <c r="AP210" s="16" t="n">
        <v>0.0799312899581957</v>
      </c>
    </row>
    <row r="211">
      <c r="B211" t="s">
        <v>118</v>
      </c>
      <c r="C211" s="16" t="n">
        <v>0.469375490649692</v>
      </c>
      <c r="D211" s="16" t="n">
        <v>0.262880263678711</v>
      </c>
      <c r="E211" s="16" t="n">
        <v>0.158197355983808</v>
      </c>
      <c r="F211" s="16" t="n">
        <v>0.685888116844649</v>
      </c>
      <c r="G211" s="16"/>
      <c r="H211" s="16" t="n">
        <v>0.132093532513899</v>
      </c>
      <c r="I211" s="16" t="n">
        <v>0.555822490250318</v>
      </c>
      <c r="J211" s="16"/>
      <c r="K211" s="16" t="n">
        <v>0.301222569515353</v>
      </c>
      <c r="L211" s="16"/>
      <c r="M211" s="16" t="n">
        <v>0.535264997975585</v>
      </c>
      <c r="N211" s="16" t="n">
        <v>0.291967555151934</v>
      </c>
      <c r="O211" s="16" t="n">
        <v>0.176084210432683</v>
      </c>
      <c r="P211" s="16" t="n">
        <v>0.0890705263932745</v>
      </c>
      <c r="Q211" s="16"/>
      <c r="R211" s="16" t="n">
        <v>0.329564365468749</v>
      </c>
      <c r="S211" s="16" t="n">
        <v>0.31577533301974</v>
      </c>
      <c r="T211" s="16" t="n">
        <v>0.416816165653212</v>
      </c>
      <c r="U211" s="16" t="n">
        <v>0.451815054810287</v>
      </c>
      <c r="V211" s="16" t="n">
        <v>0.610066241424881</v>
      </c>
      <c r="W211" s="16"/>
      <c r="X211" s="16" t="n">
        <v>0.651708330359274</v>
      </c>
      <c r="Y211" s="16" t="n">
        <v>0.533313625316009</v>
      </c>
      <c r="Z211" s="16" t="n">
        <v>0.352584239100563</v>
      </c>
      <c r="AA211" s="16" t="n">
        <v>0.0441070227792237</v>
      </c>
      <c r="AB211" s="16" t="n">
        <v>0.334018196194298</v>
      </c>
      <c r="AC211" s="16" t="n">
        <v>0.510930477675537</v>
      </c>
      <c r="AD211" s="16" t="n">
        <v>0.163879749471965</v>
      </c>
      <c r="AE211" s="16"/>
      <c r="AF211" s="16" t="n">
        <v>0.650479107566961</v>
      </c>
      <c r="AG211" s="16" t="n">
        <v>0.582213524545637</v>
      </c>
      <c r="AH211" s="16" t="n">
        <v>0.801404356409914</v>
      </c>
      <c r="AI211" s="16" t="n">
        <v>0.462838018732899</v>
      </c>
      <c r="AJ211" s="16" t="n">
        <v>0.319493085654378</v>
      </c>
      <c r="AK211" s="16" t="n">
        <v>0.621763769688773</v>
      </c>
      <c r="AL211" s="16" t="n">
        <v>0.482657056074816</v>
      </c>
      <c r="AM211" s="16" t="n">
        <v>0.269949112213183</v>
      </c>
      <c r="AN211" s="16" t="n">
        <v>0.162340644042392</v>
      </c>
      <c r="AO211" s="16" t="n">
        <v>0.341491507697996</v>
      </c>
      <c r="AP211" s="16" t="n">
        <v>0.920068710041804</v>
      </c>
    </row>
    <row r="212">
      <c r="B212" t="s">
        <v>119</v>
      </c>
      <c r="C212" s="16" t="n">
        <v>-0.138109478346328</v>
      </c>
      <c r="D212" s="16" t="n">
        <v>0.0913647187054616</v>
      </c>
      <c r="E212" s="16" t="n">
        <v>0.539584797144431</v>
      </c>
      <c r="F212" s="16" t="n">
        <v>-0.551970751750708</v>
      </c>
      <c r="G212" s="16"/>
      <c r="H212" s="16" t="n">
        <v>0.0738997040844207</v>
      </c>
      <c r="I212" s="16" t="n">
        <v>-0.275065728460909</v>
      </c>
      <c r="J212" s="16"/>
      <c r="K212" s="16" t="n">
        <v>0.148317890393693</v>
      </c>
      <c r="L212" s="16"/>
      <c r="M212" s="16" t="n">
        <v>-0.259875274170175</v>
      </c>
      <c r="N212" s="16" t="n">
        <v>0.184511864298655</v>
      </c>
      <c r="O212" s="16" t="n">
        <v>0.405995695272289</v>
      </c>
      <c r="P212" s="16" t="n">
        <v>0.629975828105112</v>
      </c>
      <c r="Q212" s="16"/>
      <c r="R212" s="16" t="n">
        <v>0.329774222896202</v>
      </c>
      <c r="S212" s="16" t="n">
        <v>0.139312058284938</v>
      </c>
      <c r="T212" s="16" t="n">
        <v>-0.00303712011228796</v>
      </c>
      <c r="U212" s="16" t="n">
        <v>-0.166291749902201</v>
      </c>
      <c r="V212" s="16" t="n">
        <v>-0.421688423242455</v>
      </c>
      <c r="W212" s="16"/>
      <c r="X212" s="16" t="n">
        <v>-0.528119224979773</v>
      </c>
      <c r="Y212" s="16" t="n">
        <v>-0.26491299309909</v>
      </c>
      <c r="Z212" s="16" t="n">
        <v>0.274074402648886</v>
      </c>
      <c r="AA212" s="16" t="n">
        <v>0.851853137180255</v>
      </c>
      <c r="AB212" s="16" t="n">
        <v>0.0313861809246894</v>
      </c>
      <c r="AC212" s="16" t="n">
        <v>-0.190912119798181</v>
      </c>
      <c r="AD212" s="16" t="n">
        <v>0.509047972771844</v>
      </c>
      <c r="AE212" s="16"/>
      <c r="AF212" s="16" t="n">
        <v>-0.392587534382925</v>
      </c>
      <c r="AG212" s="16" t="n">
        <v>-0.250103518078156</v>
      </c>
      <c r="AH212" s="16" t="n">
        <v>-0.683637236442781</v>
      </c>
      <c r="AI212" s="16" t="n">
        <v>-0.212039470734978</v>
      </c>
      <c r="AJ212" s="16" t="n">
        <v>0.32219281816384</v>
      </c>
      <c r="AK212" s="16" t="n">
        <v>-0.417861104053878</v>
      </c>
      <c r="AL212" s="16" t="n">
        <v>-0.230531145231384</v>
      </c>
      <c r="AM212" s="16" t="n">
        <v>0.0500059287291734</v>
      </c>
      <c r="AN212" s="16" t="n">
        <v>0.500062859818884</v>
      </c>
      <c r="AO212" s="16" t="n">
        <v>0.178575574531904</v>
      </c>
      <c r="AP212" s="16" t="n">
        <v>-0.840137420083608</v>
      </c>
    </row>
    <row r="213">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row>
    <row r="214">
      <c r="B214" s="7" t="s">
        <v>145</v>
      </c>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row>
    <row r="215">
      <c r="B215" s="26" t="s">
        <v>70</v>
      </c>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row>
    <row r="216">
      <c r="B216" t="s">
        <v>133</v>
      </c>
      <c r="C216" s="16" t="n">
        <v>0.189427629829483</v>
      </c>
      <c r="D216" s="16" t="n">
        <v>0.0400051280077564</v>
      </c>
      <c r="E216" s="16" t="n">
        <v>0.0879041934387539</v>
      </c>
      <c r="F216" s="16" t="n">
        <v>0.281550605645383</v>
      </c>
      <c r="G216" s="16"/>
      <c r="H216" s="16" t="n">
        <v>0.053925152185451</v>
      </c>
      <c r="I216" s="16" t="n">
        <v>0.242972386912442</v>
      </c>
      <c r="J216" s="16"/>
      <c r="K216" s="16" t="n">
        <v>0.247044618976417</v>
      </c>
      <c r="L216" s="16"/>
      <c r="M216" s="16" t="n">
        <v>0.224687979538532</v>
      </c>
      <c r="N216" s="16" t="n">
        <v>0.0971520701348939</v>
      </c>
      <c r="O216" s="16" t="n">
        <v>0.0129267522782489</v>
      </c>
      <c r="P216" s="16" t="n">
        <v>0.0389603852627232</v>
      </c>
      <c r="Q216" s="16"/>
      <c r="R216" s="16" t="n">
        <v>0</v>
      </c>
      <c r="S216" s="16" t="n">
        <v>0.203115121147179</v>
      </c>
      <c r="T216" s="16" t="n">
        <v>0.155035720009594</v>
      </c>
      <c r="U216" s="16" t="n">
        <v>0.120284383919382</v>
      </c>
      <c r="V216" s="16" t="n">
        <v>0.268984344303531</v>
      </c>
      <c r="W216" s="16"/>
      <c r="X216" s="16" t="n">
        <v>0.28170395181992</v>
      </c>
      <c r="Y216" s="16" t="n">
        <v>0.104494425710605</v>
      </c>
      <c r="Z216" s="16" t="n">
        <v>0</v>
      </c>
      <c r="AA216" s="16" t="n">
        <v>0.0137309892827688</v>
      </c>
      <c r="AB216" s="16" t="n">
        <v>0.0356917651204809</v>
      </c>
      <c r="AC216" s="16" t="n">
        <v>0.439762947888861</v>
      </c>
      <c r="AD216" s="16" t="n">
        <v>0.0581122924787464</v>
      </c>
      <c r="AE216" s="16"/>
      <c r="AF216" s="16" t="n">
        <v>0.7231086021446</v>
      </c>
      <c r="AG216" s="16" t="n">
        <v>0.514699083223976</v>
      </c>
      <c r="AH216" s="16" t="n">
        <v>0.0289885536368544</v>
      </c>
      <c r="AI216" s="16" t="n">
        <v>0.126140686540495</v>
      </c>
      <c r="AJ216" s="16" t="n">
        <v>0.125355565219344</v>
      </c>
      <c r="AK216" s="16" t="n">
        <v>0.325390079220785</v>
      </c>
      <c r="AL216" s="16" t="n">
        <v>0.177975595420464</v>
      </c>
      <c r="AM216" s="16" t="n">
        <v>0.000676219259370589</v>
      </c>
      <c r="AN216" s="16" t="n">
        <v>0.175639642582176</v>
      </c>
      <c r="AO216" s="16" t="n">
        <v>0</v>
      </c>
      <c r="AP216" s="16" t="n">
        <v>0.0120856150537942</v>
      </c>
    </row>
    <row r="217">
      <c r="B217" t="s">
        <v>134</v>
      </c>
      <c r="C217" s="16" t="n">
        <v>0.103669535126189</v>
      </c>
      <c r="D217" s="16" t="n">
        <v>0.0898533940354008</v>
      </c>
      <c r="E217" s="16" t="n">
        <v>0.0736332503968602</v>
      </c>
      <c r="F217" s="16" t="n">
        <v>0.122966953028653</v>
      </c>
      <c r="G217" s="16"/>
      <c r="H217" s="16" t="n">
        <v>0.0101766885912684</v>
      </c>
      <c r="I217" s="16" t="n">
        <v>0.137064746689606</v>
      </c>
      <c r="J217" s="16"/>
      <c r="K217" s="16" t="n">
        <v>0.145488202469038</v>
      </c>
      <c r="L217" s="16"/>
      <c r="M217" s="16" t="n">
        <v>0.107026590527976</v>
      </c>
      <c r="N217" s="16" t="n">
        <v>0.107314251138061</v>
      </c>
      <c r="O217" s="16" t="n">
        <v>0.0619432365529226</v>
      </c>
      <c r="P217" s="16" t="n">
        <v>0.0274383641351759</v>
      </c>
      <c r="Q217" s="16"/>
      <c r="R217" s="16" t="n">
        <v>0</v>
      </c>
      <c r="S217" s="16" t="n">
        <v>0.114154791848204</v>
      </c>
      <c r="T217" s="16" t="n">
        <v>0.0373568794681117</v>
      </c>
      <c r="U217" s="16" t="n">
        <v>0.16460011791088</v>
      </c>
      <c r="V217" s="16" t="n">
        <v>0.146569365249304</v>
      </c>
      <c r="W217" s="16"/>
      <c r="X217" s="16" t="n">
        <v>0.11850230343073</v>
      </c>
      <c r="Y217" s="16" t="n">
        <v>0.0833534105678085</v>
      </c>
      <c r="Z217" s="16" t="n">
        <v>0.210132301169691</v>
      </c>
      <c r="AA217" s="16" t="n">
        <v>0.00234637643161252</v>
      </c>
      <c r="AB217" s="16" t="n">
        <v>0.225959708059374</v>
      </c>
      <c r="AC217" s="16" t="n">
        <v>0.0737143416272319</v>
      </c>
      <c r="AD217" s="16" t="n">
        <v>0.0711229711716105</v>
      </c>
      <c r="AE217" s="16"/>
      <c r="AF217" s="16" t="n">
        <v>0</v>
      </c>
      <c r="AG217" s="16" t="n">
        <v>0.00883402752704817</v>
      </c>
      <c r="AH217" s="16" t="n">
        <v>0.185164386982642</v>
      </c>
      <c r="AI217" s="16" t="n">
        <v>0.119622044212407</v>
      </c>
      <c r="AJ217" s="16" t="n">
        <v>0.0750823463606591</v>
      </c>
      <c r="AK217" s="16" t="n">
        <v>0.0908004483205772</v>
      </c>
      <c r="AL217" s="16" t="n">
        <v>0.133369470662317</v>
      </c>
      <c r="AM217" s="16" t="n">
        <v>0</v>
      </c>
      <c r="AN217" s="16" t="n">
        <v>0.00848962139766518</v>
      </c>
      <c r="AO217" s="16" t="n">
        <v>0.371066343995599</v>
      </c>
      <c r="AP217" s="16" t="n">
        <v>0</v>
      </c>
    </row>
    <row r="218">
      <c r="B218" t="s">
        <v>135</v>
      </c>
      <c r="C218" s="16" t="n">
        <v>0.128664697790074</v>
      </c>
      <c r="D218" s="16" t="n">
        <v>0.23113790521394</v>
      </c>
      <c r="E218" s="16" t="n">
        <v>0.212287185449409</v>
      </c>
      <c r="F218" s="16" t="n">
        <v>0.0581797515841992</v>
      </c>
      <c r="G218" s="16"/>
      <c r="H218" s="16" t="n">
        <v>0.0525000415233572</v>
      </c>
      <c r="I218" s="16" t="n">
        <v>0.0788605467525436</v>
      </c>
      <c r="J218" s="16"/>
      <c r="K218" s="16" t="n">
        <v>0.186275474917222</v>
      </c>
      <c r="L218" s="16"/>
      <c r="M218" s="16" t="n">
        <v>0.112915099196829</v>
      </c>
      <c r="N218" s="16" t="n">
        <v>0.213025918116877</v>
      </c>
      <c r="O218" s="16" t="n">
        <v>0.101775695943786</v>
      </c>
      <c r="P218" s="16" t="n">
        <v>0.0707087188639514</v>
      </c>
      <c r="Q218" s="16"/>
      <c r="R218" s="16" t="n">
        <v>0.844273111741102</v>
      </c>
      <c r="S218" s="16" t="n">
        <v>0.114811834555972</v>
      </c>
      <c r="T218" s="16" t="n">
        <v>0.220584308503513</v>
      </c>
      <c r="U218" s="16" t="n">
        <v>0.0281721448500369</v>
      </c>
      <c r="V218" s="16" t="n">
        <v>0.0180198968556951</v>
      </c>
      <c r="W218" s="16"/>
      <c r="X218" s="16" t="n">
        <v>0.11201349593515</v>
      </c>
      <c r="Y218" s="16" t="n">
        <v>0.078163706954001</v>
      </c>
      <c r="Z218" s="16" t="n">
        <v>0.0359708915880441</v>
      </c>
      <c r="AA218" s="16" t="n">
        <v>0.427158382983776</v>
      </c>
      <c r="AB218" s="16" t="n">
        <v>0.0614770049917165</v>
      </c>
      <c r="AC218" s="16" t="n">
        <v>0.110445196957604</v>
      </c>
      <c r="AD218" s="16" t="n">
        <v>0.0280421164588954</v>
      </c>
      <c r="AE218" s="16"/>
      <c r="AF218" s="16" t="n">
        <v>0</v>
      </c>
      <c r="AG218" s="16" t="n">
        <v>0.113418831368256</v>
      </c>
      <c r="AH218" s="16" t="n">
        <v>0.236180867818341</v>
      </c>
      <c r="AI218" s="16" t="n">
        <v>0.021891792881362</v>
      </c>
      <c r="AJ218" s="16" t="n">
        <v>0.143189551918176</v>
      </c>
      <c r="AK218" s="16" t="n">
        <v>0.00232333026896671</v>
      </c>
      <c r="AL218" s="16" t="n">
        <v>0.0806385118020254</v>
      </c>
      <c r="AM218" s="16" t="n">
        <v>0.0431559857643341</v>
      </c>
      <c r="AN218" s="16" t="n">
        <v>0.534726003580494</v>
      </c>
      <c r="AO218" s="16" t="n">
        <v>0.31343252983017</v>
      </c>
      <c r="AP218" s="16" t="n">
        <v>0</v>
      </c>
    </row>
    <row r="219">
      <c r="B219" t="s">
        <v>136</v>
      </c>
      <c r="C219" s="16" t="n">
        <v>0.10707213691842</v>
      </c>
      <c r="D219" s="16" t="n">
        <v>0.154583661121718</v>
      </c>
      <c r="E219" s="16" t="n">
        <v>0.137272048011846</v>
      </c>
      <c r="F219" s="16" t="n">
        <v>0.0788664855461789</v>
      </c>
      <c r="G219" s="16"/>
      <c r="H219" s="16" t="n">
        <v>0.108914739384011</v>
      </c>
      <c r="I219" s="16" t="n">
        <v>0.0926034975343473</v>
      </c>
      <c r="J219" s="16"/>
      <c r="K219" s="16" t="n">
        <v>0.163959108685409</v>
      </c>
      <c r="L219" s="16"/>
      <c r="M219" s="16" t="n">
        <v>0.10370994649722</v>
      </c>
      <c r="N219" s="16" t="n">
        <v>0.0966592153657876</v>
      </c>
      <c r="O219" s="16" t="n">
        <v>0.178987502811284</v>
      </c>
      <c r="P219" s="16" t="n">
        <v>0.139780761460731</v>
      </c>
      <c r="Q219" s="16"/>
      <c r="R219" s="16" t="n">
        <v>0</v>
      </c>
      <c r="S219" s="16" t="n">
        <v>0.24217254678598</v>
      </c>
      <c r="T219" s="16" t="n">
        <v>0.0910368676358213</v>
      </c>
      <c r="U219" s="16" t="n">
        <v>0.216348118125518</v>
      </c>
      <c r="V219" s="16" t="n">
        <v>0.0275717210248449</v>
      </c>
      <c r="W219" s="16"/>
      <c r="X219" s="16" t="n">
        <v>0.138147829321424</v>
      </c>
      <c r="Y219" s="16" t="n">
        <v>0.0986177068823326</v>
      </c>
      <c r="Z219" s="16" t="n">
        <v>0.0185892731220141</v>
      </c>
      <c r="AA219" s="16" t="n">
        <v>0.109975154739492</v>
      </c>
      <c r="AB219" s="16" t="n">
        <v>0.118153145285858</v>
      </c>
      <c r="AC219" s="16" t="n">
        <v>0.0633569214052043</v>
      </c>
      <c r="AD219" s="16" t="n">
        <v>0.103874030092462</v>
      </c>
      <c r="AE219" s="16"/>
      <c r="AF219" s="16" t="n">
        <v>0</v>
      </c>
      <c r="AG219" s="16" t="n">
        <v>0.00163303375769716</v>
      </c>
      <c r="AH219" s="16" t="n">
        <v>0.00444437379042364</v>
      </c>
      <c r="AI219" s="16" t="n">
        <v>0.0258897547542525</v>
      </c>
      <c r="AJ219" s="16" t="n">
        <v>0.0280789370616644</v>
      </c>
      <c r="AK219" s="16" t="n">
        <v>0.0985229292250742</v>
      </c>
      <c r="AL219" s="16" t="n">
        <v>0.174882722413124</v>
      </c>
      <c r="AM219" s="16" t="n">
        <v>0.475229517844532</v>
      </c>
      <c r="AN219" s="16" t="n">
        <v>0.0415517466279912</v>
      </c>
      <c r="AO219" s="16" t="n">
        <v>0.161398054781722</v>
      </c>
      <c r="AP219" s="16" t="n">
        <v>0.393725819045692</v>
      </c>
    </row>
    <row r="220">
      <c r="B220" t="s">
        <v>137</v>
      </c>
      <c r="C220" s="16" t="n">
        <v>0.1097398800695</v>
      </c>
      <c r="D220" s="16" t="n">
        <v>0.095217349742234</v>
      </c>
      <c r="E220" s="16" t="n">
        <v>0.132639274792647</v>
      </c>
      <c r="F220" s="16" t="n">
        <v>0.101588333011237</v>
      </c>
      <c r="G220" s="16"/>
      <c r="H220" s="16" t="n">
        <v>0.466441404350358</v>
      </c>
      <c r="I220" s="16" t="n">
        <v>0.0950023052128714</v>
      </c>
      <c r="J220" s="16"/>
      <c r="K220" s="16" t="n">
        <v>0.0784564682852886</v>
      </c>
      <c r="L220" s="16"/>
      <c r="M220" s="16" t="n">
        <v>0.0931130399168416</v>
      </c>
      <c r="N220" s="16" t="n">
        <v>0.167492980129413</v>
      </c>
      <c r="O220" s="16" t="n">
        <v>0.157330841559738</v>
      </c>
      <c r="P220" s="16" t="n">
        <v>0.142830628148681</v>
      </c>
      <c r="Q220" s="16"/>
      <c r="R220" s="16" t="n">
        <v>0.133532795926298</v>
      </c>
      <c r="S220" s="16" t="n">
        <v>0.109898738847839</v>
      </c>
      <c r="T220" s="16" t="n">
        <v>0.0860386429365636</v>
      </c>
      <c r="U220" s="16" t="n">
        <v>0.0549829491404606</v>
      </c>
      <c r="V220" s="16" t="n">
        <v>0.155440870470257</v>
      </c>
      <c r="W220" s="16"/>
      <c r="X220" s="16" t="n">
        <v>0.0454006269917427</v>
      </c>
      <c r="Y220" s="16" t="n">
        <v>0.320250345873079</v>
      </c>
      <c r="Z220" s="16" t="n">
        <v>0.0433021276718227</v>
      </c>
      <c r="AA220" s="16" t="n">
        <v>0.00213897349909626</v>
      </c>
      <c r="AB220" s="16" t="n">
        <v>0.260552775365823</v>
      </c>
      <c r="AC220" s="16" t="n">
        <v>0.149396240255406</v>
      </c>
      <c r="AD220" s="16" t="n">
        <v>0.0717756482305065</v>
      </c>
      <c r="AE220" s="16"/>
      <c r="AF220" s="16" t="n">
        <v>0.0916293192490029</v>
      </c>
      <c r="AG220" s="16" t="n">
        <v>0.0128379448426329</v>
      </c>
      <c r="AH220" s="16" t="n">
        <v>0.247271723614242</v>
      </c>
      <c r="AI220" s="16" t="n">
        <v>0.125831955851514</v>
      </c>
      <c r="AJ220" s="16" t="n">
        <v>0.0243908364677488</v>
      </c>
      <c r="AK220" s="16" t="n">
        <v>0.0823163091631597</v>
      </c>
      <c r="AL220" s="16" t="n">
        <v>0.394293451682568</v>
      </c>
      <c r="AM220" s="16" t="n">
        <v>0.134415878055367</v>
      </c>
      <c r="AN220" s="16" t="n">
        <v>0.0411376057140452</v>
      </c>
      <c r="AO220" s="16" t="n">
        <v>0.0272795561827711</v>
      </c>
      <c r="AP220" s="16" t="n">
        <v>0.0557600598506074</v>
      </c>
    </row>
    <row r="221">
      <c r="B221" t="s">
        <v>138</v>
      </c>
      <c r="C221" s="16" t="n">
        <v>0.0784536645603552</v>
      </c>
      <c r="D221" s="16" t="n">
        <v>0.111583625409384</v>
      </c>
      <c r="E221" s="16" t="n">
        <v>0.0381884952080556</v>
      </c>
      <c r="F221" s="16" t="n">
        <v>0.0907984597210752</v>
      </c>
      <c r="G221" s="16"/>
      <c r="H221" s="16" t="n">
        <v>0.122634989862014</v>
      </c>
      <c r="I221" s="16" t="n">
        <v>0.0519909401621142</v>
      </c>
      <c r="J221" s="16"/>
      <c r="K221" s="16" t="n">
        <v>0.0237213250976875</v>
      </c>
      <c r="L221" s="16"/>
      <c r="M221" s="16" t="n">
        <v>0.0688608655652145</v>
      </c>
      <c r="N221" s="16" t="n">
        <v>0.107881830562666</v>
      </c>
      <c r="O221" s="16" t="n">
        <v>0.113434939426301</v>
      </c>
      <c r="P221" s="16" t="n">
        <v>0.118237580921262</v>
      </c>
      <c r="Q221" s="16"/>
      <c r="R221" s="16" t="n">
        <v>0</v>
      </c>
      <c r="S221" s="16" t="n">
        <v>0.00354969172606735</v>
      </c>
      <c r="T221" s="16" t="n">
        <v>0.144280567912294</v>
      </c>
      <c r="U221" s="16" t="n">
        <v>0.0901092809743578</v>
      </c>
      <c r="V221" s="16" t="n">
        <v>0.0504025672207594</v>
      </c>
      <c r="W221" s="16"/>
      <c r="X221" s="16" t="n">
        <v>0.075254455515218</v>
      </c>
      <c r="Y221" s="16" t="n">
        <v>0.0751019430503854</v>
      </c>
      <c r="Z221" s="16" t="n">
        <v>0.0625609099751253</v>
      </c>
      <c r="AA221" s="16" t="n">
        <v>0.202424367713888</v>
      </c>
      <c r="AB221" s="16" t="n">
        <v>0.0385497585859056</v>
      </c>
      <c r="AC221" s="16" t="n">
        <v>0.00966943685089759</v>
      </c>
      <c r="AD221" s="16" t="n">
        <v>0.0413581804277248</v>
      </c>
      <c r="AE221" s="16"/>
      <c r="AF221" s="16" t="n">
        <v>0.0124110601798196</v>
      </c>
      <c r="AG221" s="16" t="n">
        <v>0.0135238224393462</v>
      </c>
      <c r="AH221" s="16" t="n">
        <v>0.00560216961266784</v>
      </c>
      <c r="AI221" s="16" t="n">
        <v>0.148055052162782</v>
      </c>
      <c r="AJ221" s="16" t="n">
        <v>0.111229952054374</v>
      </c>
      <c r="AK221" s="16" t="n">
        <v>0.110423805362407</v>
      </c>
      <c r="AL221" s="16" t="n">
        <v>0.0337121841744729</v>
      </c>
      <c r="AM221" s="16" t="n">
        <v>0.113072788850011</v>
      </c>
      <c r="AN221" s="16" t="n">
        <v>0.163416860087533</v>
      </c>
      <c r="AO221" s="16" t="n">
        <v>0</v>
      </c>
      <c r="AP221" s="16" t="n">
        <v>0</v>
      </c>
    </row>
    <row r="222">
      <c r="B222" t="s">
        <v>139</v>
      </c>
      <c r="C222" s="16" t="n">
        <v>0.0309178681417427</v>
      </c>
      <c r="D222" s="16" t="n">
        <v>0.0130476706896759</v>
      </c>
      <c r="E222" s="16" t="n">
        <v>0.0450560648367719</v>
      </c>
      <c r="F222" s="16" t="n">
        <v>0.0282164698022173</v>
      </c>
      <c r="G222" s="16"/>
      <c r="H222" s="16" t="n">
        <v>0.0677439745864764</v>
      </c>
      <c r="I222" s="16" t="n">
        <v>0.0321039925202621</v>
      </c>
      <c r="J222" s="16"/>
      <c r="K222" s="16" t="n">
        <v>0.0206269280423836</v>
      </c>
      <c r="L222" s="16"/>
      <c r="M222" s="16" t="n">
        <v>0.0167815774434465</v>
      </c>
      <c r="N222" s="16" t="n">
        <v>0.0604574853530597</v>
      </c>
      <c r="O222" s="16" t="n">
        <v>0.122164848399598</v>
      </c>
      <c r="P222" s="16" t="n">
        <v>0.102516707094882</v>
      </c>
      <c r="Q222" s="16"/>
      <c r="R222" s="16" t="n">
        <v>0.0110970461663003</v>
      </c>
      <c r="S222" s="16" t="n">
        <v>0.00248278193080598</v>
      </c>
      <c r="T222" s="16" t="n">
        <v>0.0609812928808244</v>
      </c>
      <c r="U222" s="16" t="n">
        <v>0.0513097606185204</v>
      </c>
      <c r="V222" s="16" t="n">
        <v>0.00711646419355394</v>
      </c>
      <c r="W222" s="16"/>
      <c r="X222" s="16" t="n">
        <v>0.0377474043110359</v>
      </c>
      <c r="Y222" s="16" t="n">
        <v>0.00434633049619144</v>
      </c>
      <c r="Z222" s="16" t="n">
        <v>0.0527596198138946</v>
      </c>
      <c r="AA222" s="16" t="n">
        <v>0.0533250555602965</v>
      </c>
      <c r="AB222" s="16" t="n">
        <v>0.0208358507068415</v>
      </c>
      <c r="AC222" s="16" t="n">
        <v>0.0244003958202733</v>
      </c>
      <c r="AD222" s="16" t="n">
        <v>0.0404449568905317</v>
      </c>
      <c r="AE222" s="16"/>
      <c r="AF222" s="16" t="n">
        <v>0</v>
      </c>
      <c r="AG222" s="16" t="n">
        <v>0.00130264301038795</v>
      </c>
      <c r="AH222" s="16" t="n">
        <v>0.21437059322078</v>
      </c>
      <c r="AI222" s="16" t="n">
        <v>0.0435951359241069</v>
      </c>
      <c r="AJ222" s="16" t="n">
        <v>0.00782810211278759</v>
      </c>
      <c r="AK222" s="16" t="n">
        <v>0.00424543057925443</v>
      </c>
      <c r="AL222" s="16" t="n">
        <v>0.00450207526736632</v>
      </c>
      <c r="AM222" s="16" t="n">
        <v>0.0342874687282942</v>
      </c>
      <c r="AN222" s="16" t="n">
        <v>0.0350385200100956</v>
      </c>
      <c r="AO222" s="16" t="n">
        <v>0</v>
      </c>
      <c r="AP222" s="16" t="n">
        <v>0.0120856150537942</v>
      </c>
    </row>
    <row r="223">
      <c r="B223" t="s">
        <v>140</v>
      </c>
      <c r="C223" s="16" t="n">
        <v>0.084343366342151</v>
      </c>
      <c r="D223" s="16" t="n">
        <v>0.00411704266680442</v>
      </c>
      <c r="E223" s="16" t="n">
        <v>0.0956774715884421</v>
      </c>
      <c r="F223" s="16" t="n">
        <v>0.0994331423722495</v>
      </c>
      <c r="G223" s="16"/>
      <c r="H223" s="16" t="n">
        <v>0.00122069352656306</v>
      </c>
      <c r="I223" s="16" t="n">
        <v>0.0919040864695464</v>
      </c>
      <c r="J223" s="16"/>
      <c r="K223" s="16" t="n">
        <v>0.0607233094069836</v>
      </c>
      <c r="L223" s="16"/>
      <c r="M223" s="16" t="n">
        <v>0.100538646183817</v>
      </c>
      <c r="N223" s="16" t="n">
        <v>0.0119859850284916</v>
      </c>
      <c r="O223" s="16" t="n">
        <v>0.0825642995107071</v>
      </c>
      <c r="P223" s="16" t="n">
        <v>0.074951306789203</v>
      </c>
      <c r="Q223" s="16"/>
      <c r="R223" s="16" t="n">
        <v>0.0110970461663003</v>
      </c>
      <c r="S223" s="16" t="n">
        <v>0.115548643322478</v>
      </c>
      <c r="T223" s="16" t="n">
        <v>0.0451685462380587</v>
      </c>
      <c r="U223" s="16" t="n">
        <v>0.253989942456793</v>
      </c>
      <c r="V223" s="16" t="n">
        <v>0.0397890128043789</v>
      </c>
      <c r="W223" s="16"/>
      <c r="X223" s="16" t="n">
        <v>0.0416289596408873</v>
      </c>
      <c r="Y223" s="16" t="n">
        <v>0.235672130465597</v>
      </c>
      <c r="Z223" s="16" t="n">
        <v>0</v>
      </c>
      <c r="AA223" s="16" t="n">
        <v>0.090731710600355</v>
      </c>
      <c r="AB223" s="16" t="n">
        <v>0.152037055035258</v>
      </c>
      <c r="AC223" s="16" t="n">
        <v>0.023547476137095</v>
      </c>
      <c r="AD223" s="16" t="n">
        <v>0.0309750035854533</v>
      </c>
      <c r="AE223" s="16"/>
      <c r="AF223" s="16" t="n">
        <v>0</v>
      </c>
      <c r="AG223" s="16" t="n">
        <v>0.0590096708171499</v>
      </c>
      <c r="AH223" s="16" t="n">
        <v>0.0217039035038217</v>
      </c>
      <c r="AI223" s="16" t="n">
        <v>0.371030222435187</v>
      </c>
      <c r="AJ223" s="16" t="n">
        <v>0.106894505410927</v>
      </c>
      <c r="AK223" s="16" t="n">
        <v>0.00207850251293274</v>
      </c>
      <c r="AL223" s="16" t="n">
        <v>0</v>
      </c>
      <c r="AM223" s="16" t="n">
        <v>0</v>
      </c>
      <c r="AN223" s="16" t="n">
        <v>0</v>
      </c>
      <c r="AO223" s="16" t="n">
        <v>0</v>
      </c>
      <c r="AP223" s="16" t="n">
        <v>0.511479892549847</v>
      </c>
    </row>
    <row r="224">
      <c r="B224" t="s">
        <v>141</v>
      </c>
      <c r="C224" s="16" t="n">
        <v>0.0335050025596918</v>
      </c>
      <c r="D224" s="16" t="n">
        <v>0.00434457365874545</v>
      </c>
      <c r="E224" s="16" t="n">
        <v>0.0585653487074402</v>
      </c>
      <c r="F224" s="16" t="n">
        <v>0.0280581721992748</v>
      </c>
      <c r="G224" s="16"/>
      <c r="H224" s="16" t="n">
        <v>0.0010998524846123</v>
      </c>
      <c r="I224" s="16" t="n">
        <v>0.0212208620283669</v>
      </c>
      <c r="J224" s="16"/>
      <c r="K224" s="16" t="n">
        <v>0.00182629108830235</v>
      </c>
      <c r="L224" s="16"/>
      <c r="M224" s="16" t="n">
        <v>0.0380670084139806</v>
      </c>
      <c r="N224" s="16" t="n">
        <v>0.0150260032984403</v>
      </c>
      <c r="O224" s="16" t="n">
        <v>0.0160722496283507</v>
      </c>
      <c r="P224" s="16" t="n">
        <v>0.0825959348666323</v>
      </c>
      <c r="Q224" s="16"/>
      <c r="R224" s="16" t="n">
        <v>0</v>
      </c>
      <c r="S224" s="16" t="n">
        <v>0</v>
      </c>
      <c r="T224" s="16" t="n">
        <v>0.0106619025197191</v>
      </c>
      <c r="U224" s="16" t="n">
        <v>0.00505705436544654</v>
      </c>
      <c r="V224" s="16" t="n">
        <v>0.0860578174958186</v>
      </c>
      <c r="W224" s="16"/>
      <c r="X224" s="16" t="n">
        <v>0.00634473218202845</v>
      </c>
      <c r="Y224" s="16" t="n">
        <v>0</v>
      </c>
      <c r="Z224" s="16" t="n">
        <v>0.28546295883516</v>
      </c>
      <c r="AA224" s="16" t="n">
        <v>0.0969555093045132</v>
      </c>
      <c r="AB224" s="16" t="n">
        <v>0.00394690248923746</v>
      </c>
      <c r="AC224" s="16" t="n">
        <v>0.00828273534985085</v>
      </c>
      <c r="AD224" s="16" t="n">
        <v>0.016858912675942</v>
      </c>
      <c r="AE224" s="16"/>
      <c r="AF224" s="16" t="n">
        <v>0</v>
      </c>
      <c r="AG224" s="16" t="n">
        <v>0.00490667487856958</v>
      </c>
      <c r="AH224" s="16" t="n">
        <v>0.0409098113478285</v>
      </c>
      <c r="AI224" s="16" t="n">
        <v>0.00230166400815939</v>
      </c>
      <c r="AJ224" s="16" t="n">
        <v>0.102530229145194</v>
      </c>
      <c r="AK224" s="16" t="n">
        <v>0.0960032100882684</v>
      </c>
      <c r="AL224" s="16" t="n">
        <v>0</v>
      </c>
      <c r="AM224" s="16" t="n">
        <v>0.00418050345426245</v>
      </c>
      <c r="AN224" s="16" t="n">
        <v>0</v>
      </c>
      <c r="AO224" s="16" t="n">
        <v>0</v>
      </c>
      <c r="AP224" s="16" t="n">
        <v>0</v>
      </c>
    </row>
    <row r="225">
      <c r="B225" t="s">
        <v>142</v>
      </c>
      <c r="C225" s="16" t="n">
        <v>0.0284242825652288</v>
      </c>
      <c r="D225" s="16" t="n">
        <v>0.00385891971657543</v>
      </c>
      <c r="E225" s="16" t="n">
        <v>0.00538818019114643</v>
      </c>
      <c r="F225" s="16" t="n">
        <v>0.0468819882773607</v>
      </c>
      <c r="G225" s="16"/>
      <c r="H225" s="16" t="n">
        <v>0.00275099286474182</v>
      </c>
      <c r="I225" s="16" t="n">
        <v>0.0370285998920483</v>
      </c>
      <c r="J225" s="16"/>
      <c r="K225" s="16" t="n">
        <v>0.00384039754353212</v>
      </c>
      <c r="L225" s="16"/>
      <c r="M225" s="16" t="n">
        <v>0.0337606005323271</v>
      </c>
      <c r="N225" s="16" t="n">
        <v>0</v>
      </c>
      <c r="O225" s="16" t="n">
        <v>0.0339312848217003</v>
      </c>
      <c r="P225" s="16" t="n">
        <v>0.0625974453032302</v>
      </c>
      <c r="Q225" s="16"/>
      <c r="R225" s="16" t="n">
        <v>0</v>
      </c>
      <c r="S225" s="16" t="n">
        <v>0.0915173155954596</v>
      </c>
      <c r="T225" s="16" t="n">
        <v>0.039933999902739</v>
      </c>
      <c r="U225" s="16" t="n">
        <v>0.00846084265398664</v>
      </c>
      <c r="V225" s="16" t="n">
        <v>0.00296432673354259</v>
      </c>
      <c r="W225" s="16"/>
      <c r="X225" s="16" t="n">
        <v>0.0647767851378334</v>
      </c>
      <c r="Y225" s="16" t="n">
        <v>0</v>
      </c>
      <c r="Z225" s="16" t="n">
        <v>0.00496515726091289</v>
      </c>
      <c r="AA225" s="16" t="n">
        <v>0</v>
      </c>
      <c r="AB225" s="16" t="n">
        <v>0.00724755366000251</v>
      </c>
      <c r="AC225" s="16" t="n">
        <v>0.0140442935486743</v>
      </c>
      <c r="AD225" s="16" t="n">
        <v>0.0204184301467082</v>
      </c>
      <c r="AE225" s="16"/>
      <c r="AF225" s="16" t="n">
        <v>0</v>
      </c>
      <c r="AG225" s="16" t="n">
        <v>0.0161040123580272</v>
      </c>
      <c r="AH225" s="16" t="n">
        <v>0.0118432827047576</v>
      </c>
      <c r="AI225" s="16" t="n">
        <v>0.000428256688948854</v>
      </c>
      <c r="AJ225" s="16" t="n">
        <v>0.00352806759742068</v>
      </c>
      <c r="AK225" s="16" t="n">
        <v>0.079242052196724</v>
      </c>
      <c r="AL225" s="16" t="n">
        <v>0.000625988577662435</v>
      </c>
      <c r="AM225" s="16" t="n">
        <v>0.190341821726832</v>
      </c>
      <c r="AN225" s="16" t="n">
        <v>0</v>
      </c>
      <c r="AO225" s="16" t="n">
        <v>0</v>
      </c>
      <c r="AP225" s="16" t="n">
        <v>0</v>
      </c>
    </row>
    <row r="226">
      <c r="B226" t="s">
        <v>143</v>
      </c>
      <c r="C226" s="16" t="n">
        <v>0.0266785744637384</v>
      </c>
      <c r="D226" s="16" t="n">
        <v>0.00318466741984906</v>
      </c>
      <c r="E226" s="16" t="n">
        <v>0.0873766475656683</v>
      </c>
      <c r="F226" s="16" t="n">
        <v>0.00114411481849069</v>
      </c>
      <c r="G226" s="16"/>
      <c r="H226" s="16" t="n">
        <v>0.00153029933817876</v>
      </c>
      <c r="I226" s="16" t="n">
        <v>0.019674450350911</v>
      </c>
      <c r="J226" s="16"/>
      <c r="K226" s="16" t="n">
        <v>0.00143685405285205</v>
      </c>
      <c r="L226" s="16"/>
      <c r="M226" s="16" t="n">
        <v>0.0322772288417805</v>
      </c>
      <c r="N226" s="16" t="n">
        <v>0</v>
      </c>
      <c r="O226" s="16" t="n">
        <v>0.0195497132009673</v>
      </c>
      <c r="P226" s="16" t="n">
        <v>0.0777046268720411</v>
      </c>
      <c r="Q226" s="16"/>
      <c r="R226" s="16" t="n">
        <v>0</v>
      </c>
      <c r="S226" s="16" t="n">
        <v>0.00274853424001398</v>
      </c>
      <c r="T226" s="16" t="n">
        <v>0.0769621107492014</v>
      </c>
      <c r="U226" s="16" t="n">
        <v>0.00631305489540377</v>
      </c>
      <c r="V226" s="16" t="n">
        <v>0.000810944362021222</v>
      </c>
      <c r="W226" s="16"/>
      <c r="X226" s="16" t="n">
        <v>0.0325778129872299</v>
      </c>
      <c r="Y226" s="16" t="n">
        <v>0</v>
      </c>
      <c r="Z226" s="16" t="n">
        <v>0.000793801728175193</v>
      </c>
      <c r="AA226" s="16" t="n">
        <v>0.00121347988420154</v>
      </c>
      <c r="AB226" s="16" t="n">
        <v>0.000944527249854019</v>
      </c>
      <c r="AC226" s="16" t="n">
        <v>0.0172646477269509</v>
      </c>
      <c r="AD226" s="16" t="n">
        <v>0.304146937734734</v>
      </c>
      <c r="AE226" s="16"/>
      <c r="AF226" s="16" t="n">
        <v>0.0105217464104148</v>
      </c>
      <c r="AG226" s="16" t="n">
        <v>0.015533027984712</v>
      </c>
      <c r="AH226" s="16" t="n">
        <v>0.00352033376764124</v>
      </c>
      <c r="AI226" s="16" t="n">
        <v>0</v>
      </c>
      <c r="AJ226" s="16" t="n">
        <v>0.104576671540476</v>
      </c>
      <c r="AK226" s="16" t="n">
        <v>0</v>
      </c>
      <c r="AL226" s="16" t="n">
        <v>0</v>
      </c>
      <c r="AM226" s="16" t="n">
        <v>0</v>
      </c>
      <c r="AN226" s="16" t="n">
        <v>0</v>
      </c>
      <c r="AO226" s="16" t="n">
        <v>0.126823515209738</v>
      </c>
      <c r="AP226" s="16" t="n">
        <v>0.0134743067500295</v>
      </c>
    </row>
    <row r="227">
      <c r="B227" t="s">
        <v>144</v>
      </c>
      <c r="C227" s="16" t="n">
        <v>0.0287723448074328</v>
      </c>
      <c r="D227" s="16" t="n">
        <v>0.0824172127472263</v>
      </c>
      <c r="E227" s="16" t="n">
        <v>0.000154746152003434</v>
      </c>
      <c r="F227" s="16" t="n">
        <v>0.029665144192707</v>
      </c>
      <c r="G227" s="16"/>
      <c r="H227" s="16" t="n">
        <v>0</v>
      </c>
      <c r="I227" s="16" t="n">
        <v>0.0383919711042483</v>
      </c>
      <c r="J227" s="16"/>
      <c r="K227" s="16" t="n">
        <v>0.0412055304322188</v>
      </c>
      <c r="L227" s="16"/>
      <c r="M227" s="16" t="n">
        <v>0.021285430970534</v>
      </c>
      <c r="N227" s="16" t="n">
        <v>0.0450780098953208</v>
      </c>
      <c r="O227" s="16" t="n">
        <v>0.0822441412641338</v>
      </c>
      <c r="P227" s="16" t="n">
        <v>0.0332042077784804</v>
      </c>
      <c r="Q227" s="16"/>
      <c r="R227" s="16" t="n">
        <v>0</v>
      </c>
      <c r="S227" s="16" t="n">
        <v>0</v>
      </c>
      <c r="T227" s="16" t="n">
        <v>0.0257552663345267</v>
      </c>
      <c r="U227" s="16" t="n">
        <v>0.000372350089213747</v>
      </c>
      <c r="V227" s="16" t="n">
        <v>0.0599049917302584</v>
      </c>
      <c r="W227" s="16"/>
      <c r="X227" s="16" t="n">
        <v>0.0408405587224141</v>
      </c>
      <c r="Y227" s="16" t="n">
        <v>0</v>
      </c>
      <c r="Z227" s="16" t="n">
        <v>0</v>
      </c>
      <c r="AA227" s="16" t="n">
        <v>0</v>
      </c>
      <c r="AB227" s="16" t="n">
        <v>0.0279709086156361</v>
      </c>
      <c r="AC227" s="16" t="n">
        <v>0.0661153664319507</v>
      </c>
      <c r="AD227" s="16" t="n">
        <v>0.151272721441667</v>
      </c>
      <c r="AE227" s="16"/>
      <c r="AF227" s="16" t="n">
        <v>0.162329272016163</v>
      </c>
      <c r="AG227" s="16" t="n">
        <v>0.238197227792197</v>
      </c>
      <c r="AH227" s="16" t="n">
        <v>0</v>
      </c>
      <c r="AI227" s="16" t="n">
        <v>0</v>
      </c>
      <c r="AJ227" s="16" t="n">
        <v>0.127240278525739</v>
      </c>
      <c r="AK227" s="16" t="n">
        <v>0</v>
      </c>
      <c r="AL227" s="16" t="n">
        <v>0</v>
      </c>
      <c r="AM227" s="16" t="n">
        <v>0</v>
      </c>
      <c r="AN227" s="16" t="n">
        <v>0</v>
      </c>
      <c r="AO227" s="16" t="n">
        <v>0</v>
      </c>
      <c r="AP227" s="16" t="n">
        <v>0.00138869169623538</v>
      </c>
    </row>
    <row r="228">
      <c r="B228" t="s">
        <v>88</v>
      </c>
      <c r="C228" s="16" t="n">
        <v>0.0503310168259942</v>
      </c>
      <c r="D228" s="16" t="n">
        <v>0.166648849570691</v>
      </c>
      <c r="E228" s="16" t="n">
        <v>0.0258570936609553</v>
      </c>
      <c r="F228" s="16" t="n">
        <v>0.0326503798009739</v>
      </c>
      <c r="G228" s="16"/>
      <c r="H228" s="16" t="n">
        <v>0.111061171302967</v>
      </c>
      <c r="I228" s="16" t="n">
        <v>0.0611816143706923</v>
      </c>
      <c r="J228" s="16"/>
      <c r="K228" s="16" t="n">
        <v>0.0253954910026653</v>
      </c>
      <c r="L228" s="16"/>
      <c r="M228" s="16" t="n">
        <v>0.0469759863715021</v>
      </c>
      <c r="N228" s="16" t="n">
        <v>0.0779262509769893</v>
      </c>
      <c r="O228" s="16" t="n">
        <v>0.0170744946022625</v>
      </c>
      <c r="P228" s="16" t="n">
        <v>0.0284733325030073</v>
      </c>
      <c r="Q228" s="16"/>
      <c r="R228" s="16" t="n">
        <v>0</v>
      </c>
      <c r="S228" s="16" t="n">
        <v>0</v>
      </c>
      <c r="T228" s="16" t="n">
        <v>0.00620389490903255</v>
      </c>
      <c r="U228" s="16" t="n">
        <v>0</v>
      </c>
      <c r="V228" s="16" t="n">
        <v>0.136367677556034</v>
      </c>
      <c r="W228" s="16"/>
      <c r="X228" s="16" t="n">
        <v>0.00506108400438564</v>
      </c>
      <c r="Y228" s="16" t="n">
        <v>0</v>
      </c>
      <c r="Z228" s="16" t="n">
        <v>0.28546295883516</v>
      </c>
      <c r="AA228" s="16" t="n">
        <v>0</v>
      </c>
      <c r="AB228" s="16" t="n">
        <v>0.0466330448340116</v>
      </c>
      <c r="AC228" s="16" t="n">
        <v>0</v>
      </c>
      <c r="AD228" s="16" t="n">
        <v>0.0615977986650189</v>
      </c>
      <c r="AE228" s="16"/>
      <c r="AF228" s="16" t="n">
        <v>0</v>
      </c>
      <c r="AG228" s="16" t="n">
        <v>0</v>
      </c>
      <c r="AH228" s="16" t="n">
        <v>0</v>
      </c>
      <c r="AI228" s="16" t="n">
        <v>0.0152134345407862</v>
      </c>
      <c r="AJ228" s="16" t="n">
        <v>0.0400749565854903</v>
      </c>
      <c r="AK228" s="16" t="n">
        <v>0.108653903061851</v>
      </c>
      <c r="AL228" s="16" t="n">
        <v>0</v>
      </c>
      <c r="AM228" s="16" t="n">
        <v>0.00463981631699597</v>
      </c>
      <c r="AN228" s="16" t="n">
        <v>0</v>
      </c>
      <c r="AO228" s="16" t="n">
        <v>0</v>
      </c>
      <c r="AP228" s="16" t="n">
        <v>0</v>
      </c>
    </row>
    <row r="229">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row>
    <row r="230">
      <c r="B230" s="7" t="s">
        <v>164</v>
      </c>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row>
    <row r="231">
      <c r="B231" s="26" t="s">
        <v>70</v>
      </c>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row>
    <row r="232">
      <c r="B232" t="s">
        <v>146</v>
      </c>
      <c r="C232" s="16" t="n">
        <v>0.358009509482068</v>
      </c>
      <c r="D232" s="16" t="n">
        <v>0.147721923723237</v>
      </c>
      <c r="E232" s="16" t="n">
        <v>0.276873938357048</v>
      </c>
      <c r="F232" s="16" t="n">
        <v>0.455426385136502</v>
      </c>
      <c r="G232" s="16"/>
      <c r="H232" s="16" t="n">
        <v>0.0881497881055072</v>
      </c>
      <c r="I232" s="16" t="n">
        <v>0.417448683097335</v>
      </c>
      <c r="J232" s="16"/>
      <c r="K232" s="16" t="n">
        <v>0.280548424553665</v>
      </c>
      <c r="L232" s="16"/>
      <c r="M232" s="16" t="n">
        <v>0.414978030967229</v>
      </c>
      <c r="N232" s="16" t="n">
        <v>0.158970172406119</v>
      </c>
      <c r="O232" s="16" t="n">
        <v>0.209407966501513</v>
      </c>
      <c r="P232" s="16" t="n">
        <v>0.193777003056048</v>
      </c>
      <c r="Q232" s="16"/>
      <c r="R232" s="16" t="n">
        <v>0</v>
      </c>
      <c r="S232" s="16" t="n">
        <v>0.509485509095983</v>
      </c>
      <c r="T232" s="16" t="n">
        <v>0.400623411335895</v>
      </c>
      <c r="U232" s="16" t="n">
        <v>0.357435557944572</v>
      </c>
      <c r="V232" s="16" t="n">
        <v>0.293083224414454</v>
      </c>
      <c r="W232" s="16"/>
      <c r="X232" s="16" t="n">
        <v>0.416236412767495</v>
      </c>
      <c r="Y232" s="16" t="n">
        <v>0.208169777268954</v>
      </c>
      <c r="Z232" s="16" t="n">
        <v>0.37656099790976</v>
      </c>
      <c r="AA232" s="16" t="n">
        <v>0.433520398880066</v>
      </c>
      <c r="AB232" s="16" t="n">
        <v>0.390600614505921</v>
      </c>
      <c r="AC232" s="16" t="n">
        <v>0.109134961780399</v>
      </c>
      <c r="AD232" s="16" t="n">
        <v>0.38012766074735</v>
      </c>
      <c r="AE232" s="16"/>
      <c r="AF232" s="16" t="n">
        <v>0.746991032648091</v>
      </c>
      <c r="AG232" s="16" t="n">
        <v>0.546176831745318</v>
      </c>
      <c r="AH232" s="16" t="n">
        <v>0.58984595078626</v>
      </c>
      <c r="AI232" s="16" t="n">
        <v>0.27686984173702</v>
      </c>
      <c r="AJ232" s="16" t="n">
        <v>0.345975396519283</v>
      </c>
      <c r="AK232" s="16" t="n">
        <v>0.458590996381288</v>
      </c>
      <c r="AL232" s="16" t="n">
        <v>0.181195058063816</v>
      </c>
      <c r="AM232" s="16" t="n">
        <v>0.65270992454816</v>
      </c>
      <c r="AN232" s="16" t="n">
        <v>0.017294599821169</v>
      </c>
      <c r="AO232" s="16" t="n">
        <v>0.338141149744307</v>
      </c>
      <c r="AP232" s="16" t="n">
        <v>0</v>
      </c>
    </row>
    <row r="233">
      <c r="B233" t="s">
        <v>147</v>
      </c>
      <c r="C233" s="16" t="n">
        <v>0.27613551787503</v>
      </c>
      <c r="D233" s="16" t="n">
        <v>0.388181929408954</v>
      </c>
      <c r="E233" s="16" t="n">
        <v>0.173214695769839</v>
      </c>
      <c r="F233" s="16" t="n">
        <v>0.300524818407403</v>
      </c>
      <c r="G233" s="16"/>
      <c r="H233" s="16" t="n">
        <v>0.560420039664438</v>
      </c>
      <c r="I233" s="16" t="n">
        <v>0.284688362704573</v>
      </c>
      <c r="J233" s="16"/>
      <c r="K233" s="16" t="n">
        <v>0.344697882299802</v>
      </c>
      <c r="L233" s="16"/>
      <c r="M233" s="16" t="n">
        <v>0.272065968487778</v>
      </c>
      <c r="N233" s="16" t="n">
        <v>0.277747886141618</v>
      </c>
      <c r="O233" s="16" t="n">
        <v>0.297807299521258</v>
      </c>
      <c r="P233" s="16" t="n">
        <v>0.41701053686061</v>
      </c>
      <c r="Q233" s="16"/>
      <c r="R233" s="16" t="n">
        <v>0.082333750148019</v>
      </c>
      <c r="S233" s="16" t="n">
        <v>0.418153347298987</v>
      </c>
      <c r="T233" s="16" t="n">
        <v>0.326921545329982</v>
      </c>
      <c r="U233" s="16" t="n">
        <v>0.391162663264359</v>
      </c>
      <c r="V233" s="16" t="n">
        <v>0.137170732740535</v>
      </c>
      <c r="W233" s="16"/>
      <c r="X233" s="16" t="n">
        <v>0.265088325014416</v>
      </c>
      <c r="Y233" s="16" t="n">
        <v>0.397843469696432</v>
      </c>
      <c r="Z233" s="16" t="n">
        <v>0.340670280389107</v>
      </c>
      <c r="AA233" s="16" t="n">
        <v>0.285906153013492</v>
      </c>
      <c r="AB233" s="16" t="n">
        <v>0.23836444522714</v>
      </c>
      <c r="AC233" s="16" t="n">
        <v>0.29977450948081</v>
      </c>
      <c r="AD233" s="16" t="n">
        <v>0.236698046180934</v>
      </c>
      <c r="AE233" s="16"/>
      <c r="AF233" s="16" t="n">
        <v>0.123170283812028</v>
      </c>
      <c r="AG233" s="16" t="n">
        <v>0.325281285084409</v>
      </c>
      <c r="AH233" s="16" t="n">
        <v>0.303532351926787</v>
      </c>
      <c r="AI233" s="16" t="n">
        <v>0.17157806961521</v>
      </c>
      <c r="AJ233" s="16" t="n">
        <v>0.179466059371867</v>
      </c>
      <c r="AK233" s="16" t="n">
        <v>0.327701273173449</v>
      </c>
      <c r="AL233" s="16" t="n">
        <v>0.382789110748108</v>
      </c>
      <c r="AM233" s="16" t="n">
        <v>0.318899277743433</v>
      </c>
      <c r="AN233" s="16" t="n">
        <v>0.391216669498052</v>
      </c>
      <c r="AO233" s="16" t="n">
        <v>0.153483733539871</v>
      </c>
      <c r="AP233" s="16" t="n">
        <v>0.499394277496053</v>
      </c>
    </row>
    <row r="234">
      <c r="B234" t="s">
        <v>148</v>
      </c>
      <c r="C234" s="16" t="n">
        <v>0.256010143372037</v>
      </c>
      <c r="D234" s="16" t="n">
        <v>0.0568633332610784</v>
      </c>
      <c r="E234" s="16" t="n">
        <v>0.34643516544628</v>
      </c>
      <c r="F234" s="16" t="n">
        <v>0.260950416583224</v>
      </c>
      <c r="G234" s="16"/>
      <c r="H234" s="16" t="n">
        <v>0.0477659859385293</v>
      </c>
      <c r="I234" s="16" t="n">
        <v>0.282695259218114</v>
      </c>
      <c r="J234" s="16"/>
      <c r="K234" s="16" t="n">
        <v>0.164852969614016</v>
      </c>
      <c r="L234" s="16"/>
      <c r="M234" s="16" t="n">
        <v>0.265183132852751</v>
      </c>
      <c r="N234" s="16" t="n">
        <v>0.224626653071268</v>
      </c>
      <c r="O234" s="16" t="n">
        <v>0.215711757857043</v>
      </c>
      <c r="P234" s="16" t="n">
        <v>0.296429826920378</v>
      </c>
      <c r="Q234" s="16"/>
      <c r="R234" s="16" t="n">
        <v>0.0561634982321946</v>
      </c>
      <c r="S234" s="16" t="n">
        <v>0.218227522936878</v>
      </c>
      <c r="T234" s="16" t="n">
        <v>0.239510853542891</v>
      </c>
      <c r="U234" s="16" t="n">
        <v>0.278607670197573</v>
      </c>
      <c r="V234" s="16" t="n">
        <v>0.299969389270501</v>
      </c>
      <c r="W234" s="16"/>
      <c r="X234" s="16" t="n">
        <v>0.149709480353312</v>
      </c>
      <c r="Y234" s="16" t="n">
        <v>0.302641250549341</v>
      </c>
      <c r="Z234" s="16" t="n">
        <v>0.877601406688011</v>
      </c>
      <c r="AA234" s="16" t="n">
        <v>0.117143848105209</v>
      </c>
      <c r="AB234" s="16" t="n">
        <v>0.32755595371644</v>
      </c>
      <c r="AC234" s="16" t="n">
        <v>0.564904688341617</v>
      </c>
      <c r="AD234" s="16" t="n">
        <v>0.083388385817048</v>
      </c>
      <c r="AE234" s="16"/>
      <c r="AF234" s="16" t="n">
        <v>0.0238824305034915</v>
      </c>
      <c r="AG234" s="16" t="n">
        <v>0.0214465269173131</v>
      </c>
      <c r="AH234" s="16" t="n">
        <v>0.503509104986526</v>
      </c>
      <c r="AI234" s="16" t="n">
        <v>0.0649168115893148</v>
      </c>
      <c r="AJ234" s="16" t="n">
        <v>0.326431618162819</v>
      </c>
      <c r="AK234" s="16" t="n">
        <v>0.40260413243118</v>
      </c>
      <c r="AL234" s="16" t="n">
        <v>0.141047577638448</v>
      </c>
      <c r="AM234" s="16" t="n">
        <v>0.450340074048083</v>
      </c>
      <c r="AN234" s="16" t="n">
        <v>0.0319219663350866</v>
      </c>
      <c r="AO234" s="16" t="n">
        <v>0.147711563575296</v>
      </c>
      <c r="AP234" s="16" t="n">
        <v>0.499394277496053</v>
      </c>
    </row>
    <row r="235">
      <c r="B235" t="s">
        <v>149</v>
      </c>
      <c r="C235" s="16" t="n">
        <v>0.208979616692128</v>
      </c>
      <c r="D235" s="16" t="n">
        <v>0.0303970509696155</v>
      </c>
      <c r="E235" s="16" t="n">
        <v>0.185656870733678</v>
      </c>
      <c r="F235" s="16" t="n">
        <v>0.267914899458251</v>
      </c>
      <c r="G235" s="16"/>
      <c r="H235" s="16" t="n">
        <v>0.10353461380607</v>
      </c>
      <c r="I235" s="16" t="n">
        <v>0.238659643753998</v>
      </c>
      <c r="J235" s="16"/>
      <c r="K235" s="16" t="n">
        <v>0.188091432299374</v>
      </c>
      <c r="L235" s="16"/>
      <c r="M235" s="16" t="n">
        <v>0.214640954876978</v>
      </c>
      <c r="N235" s="16" t="n">
        <v>0.181018975041973</v>
      </c>
      <c r="O235" s="16" t="n">
        <v>0.235762593544966</v>
      </c>
      <c r="P235" s="16" t="n">
        <v>0.116028638074134</v>
      </c>
      <c r="Q235" s="16"/>
      <c r="R235" s="16" t="n">
        <v>0</v>
      </c>
      <c r="S235" s="16" t="n">
        <v>0.209181012280849</v>
      </c>
      <c r="T235" s="16" t="n">
        <v>0.225765981599042</v>
      </c>
      <c r="U235" s="16" t="n">
        <v>0.387031369891256</v>
      </c>
      <c r="V235" s="16" t="n">
        <v>0.135034757685739</v>
      </c>
      <c r="W235" s="16"/>
      <c r="X235" s="16" t="n">
        <v>0.234797990977457</v>
      </c>
      <c r="Y235" s="16" t="n">
        <v>0.232416776596132</v>
      </c>
      <c r="Z235" s="16" t="n">
        <v>0.295718211179138</v>
      </c>
      <c r="AA235" s="16" t="n">
        <v>0.154393636579078</v>
      </c>
      <c r="AB235" s="16" t="n">
        <v>0.242809902237041</v>
      </c>
      <c r="AC235" s="16" t="n">
        <v>0.198973171039089</v>
      </c>
      <c r="AD235" s="16" t="n">
        <v>0.129904532212063</v>
      </c>
      <c r="AE235" s="16"/>
      <c r="AF235" s="16" t="n">
        <v>0.766063873861804</v>
      </c>
      <c r="AG235" s="16" t="n">
        <v>0.0868868955180607</v>
      </c>
      <c r="AH235" s="16" t="n">
        <v>0.604178226441811</v>
      </c>
      <c r="AI235" s="16" t="n">
        <v>0.212982001325639</v>
      </c>
      <c r="AJ235" s="16" t="n">
        <v>0.158126513873361</v>
      </c>
      <c r="AK235" s="16" t="n">
        <v>0.100919972719181</v>
      </c>
      <c r="AL235" s="16" t="n">
        <v>0.190387471030747</v>
      </c>
      <c r="AM235" s="16" t="n">
        <v>0.326503991056255</v>
      </c>
      <c r="AN235" s="16" t="n">
        <v>0.0459230524520396</v>
      </c>
      <c r="AO235" s="16" t="n">
        <v>0.1262041773571</v>
      </c>
      <c r="AP235" s="16" t="n">
        <v>0.511479892549847</v>
      </c>
    </row>
    <row r="236">
      <c r="B236" t="s">
        <v>150</v>
      </c>
      <c r="C236" s="16" t="n">
        <v>0.186296805507907</v>
      </c>
      <c r="D236" s="16" t="n">
        <v>0.418684032640149</v>
      </c>
      <c r="E236" s="16" t="n">
        <v>0.0989236862143642</v>
      </c>
      <c r="F236" s="16" t="n">
        <v>0.17105966515495</v>
      </c>
      <c r="G236" s="16"/>
      <c r="H236" s="16" t="n">
        <v>0.123947343711649</v>
      </c>
      <c r="I236" s="16" t="n">
        <v>0.181266642775593</v>
      </c>
      <c r="J236" s="16"/>
      <c r="K236" s="16" t="n">
        <v>0.292232092664848</v>
      </c>
      <c r="L236" s="16"/>
      <c r="M236" s="16" t="n">
        <v>0.195537060368949</v>
      </c>
      <c r="N236" s="16" t="n">
        <v>0.13594097400456</v>
      </c>
      <c r="O236" s="16" t="n">
        <v>0.206549839657708</v>
      </c>
      <c r="P236" s="16" t="n">
        <v>0.211751889768137</v>
      </c>
      <c r="Q236" s="16"/>
      <c r="R236" s="16" t="n">
        <v>0</v>
      </c>
      <c r="S236" s="16" t="n">
        <v>0.420541486598004</v>
      </c>
      <c r="T236" s="16" t="n">
        <v>0.225962890372957</v>
      </c>
      <c r="U236" s="16" t="n">
        <v>0.184341181029124</v>
      </c>
      <c r="V236" s="16" t="n">
        <v>0.0708590217545741</v>
      </c>
      <c r="W236" s="16"/>
      <c r="X236" s="16" t="n">
        <v>0.183807392211923</v>
      </c>
      <c r="Y236" s="16" t="n">
        <v>0.28171219803249</v>
      </c>
      <c r="Z236" s="16" t="n">
        <v>0.336916575415149</v>
      </c>
      <c r="AA236" s="16" t="n">
        <v>0.169923097808638</v>
      </c>
      <c r="AB236" s="16" t="n">
        <v>0.0569111565692839</v>
      </c>
      <c r="AC236" s="16" t="n">
        <v>0.0523943705961639</v>
      </c>
      <c r="AD236" s="16" t="n">
        <v>0.0504127622531695</v>
      </c>
      <c r="AE236" s="16"/>
      <c r="AF236" s="16" t="n">
        <v>0.116912241083733</v>
      </c>
      <c r="AG236" s="16" t="n">
        <v>0.0394184627753963</v>
      </c>
      <c r="AH236" s="16" t="n">
        <v>0.26471728483232</v>
      </c>
      <c r="AI236" s="16" t="n">
        <v>0.161255302165605</v>
      </c>
      <c r="AJ236" s="16" t="n">
        <v>0.139421399244371</v>
      </c>
      <c r="AK236" s="16" t="n">
        <v>0.0789034438194917</v>
      </c>
      <c r="AL236" s="16" t="n">
        <v>0.0269560019570371</v>
      </c>
      <c r="AM236" s="16" t="n">
        <v>0.0754505692510815</v>
      </c>
      <c r="AN236" s="16" t="n">
        <v>0.169845041395802</v>
      </c>
      <c r="AO236" s="16" t="n">
        <v>0.267995945382893</v>
      </c>
      <c r="AP236" s="16" t="n">
        <v>0.905205711595539</v>
      </c>
    </row>
    <row r="237">
      <c r="B237" t="s">
        <v>151</v>
      </c>
      <c r="C237" s="16" t="n">
        <v>0.179718452809259</v>
      </c>
      <c r="D237" s="16" t="n">
        <v>0.25466167062214</v>
      </c>
      <c r="E237" s="16" t="n">
        <v>0.249476979097546</v>
      </c>
      <c r="F237" s="16" t="n">
        <v>0.123679353876528</v>
      </c>
      <c r="G237" s="16"/>
      <c r="H237" s="16" t="n">
        <v>0.121976975783759</v>
      </c>
      <c r="I237" s="16" t="n">
        <v>0.193321683257255</v>
      </c>
      <c r="J237" s="16"/>
      <c r="K237" s="16" t="n">
        <v>0.0620781384139279</v>
      </c>
      <c r="L237" s="16"/>
      <c r="M237" s="16" t="n">
        <v>0.159150869290949</v>
      </c>
      <c r="N237" s="16" t="n">
        <v>0.217081322444893</v>
      </c>
      <c r="O237" s="16" t="n">
        <v>0.283440918460053</v>
      </c>
      <c r="P237" s="16" t="n">
        <v>0.499934998877089</v>
      </c>
      <c r="Q237" s="16"/>
      <c r="R237" s="16" t="n">
        <v>0.0110970461663003</v>
      </c>
      <c r="S237" s="16" t="n">
        <v>0.137947502325656</v>
      </c>
      <c r="T237" s="16" t="n">
        <v>0.240045163123941</v>
      </c>
      <c r="U237" s="16" t="n">
        <v>0.211455806903057</v>
      </c>
      <c r="V237" s="16" t="n">
        <v>0.14386535112996</v>
      </c>
      <c r="W237" s="16"/>
      <c r="X237" s="16" t="n">
        <v>0.175563720321887</v>
      </c>
      <c r="Y237" s="16" t="n">
        <v>0.169113062229154</v>
      </c>
      <c r="Z237" s="16" t="n">
        <v>0.295525607113463</v>
      </c>
      <c r="AA237" s="16" t="n">
        <v>0.148802221974239</v>
      </c>
      <c r="AB237" s="16" t="n">
        <v>0.287283547001102</v>
      </c>
      <c r="AC237" s="16" t="n">
        <v>0.135370507747619</v>
      </c>
      <c r="AD237" s="16" t="n">
        <v>0.198714158816022</v>
      </c>
      <c r="AE237" s="16"/>
      <c r="AF237" s="16" t="n">
        <v>0.107203784795277</v>
      </c>
      <c r="AG237" s="16" t="n">
        <v>0.0827241494887575</v>
      </c>
      <c r="AH237" s="16" t="n">
        <v>0.270971656246315</v>
      </c>
      <c r="AI237" s="16" t="n">
        <v>0.0732207116391054</v>
      </c>
      <c r="AJ237" s="16" t="n">
        <v>0.385309799032526</v>
      </c>
      <c r="AK237" s="16" t="n">
        <v>0.118177345991338</v>
      </c>
      <c r="AL237" s="16" t="n">
        <v>0.097532113363243</v>
      </c>
      <c r="AM237" s="16" t="n">
        <v>0.213429186185045</v>
      </c>
      <c r="AN237" s="16" t="n">
        <v>0.0401821557174925</v>
      </c>
      <c r="AO237" s="16" t="n">
        <v>0.291925143611974</v>
      </c>
      <c r="AP237" s="16" t="n">
        <v>0.499394277496053</v>
      </c>
    </row>
    <row r="238">
      <c r="B238" t="s">
        <v>152</v>
      </c>
      <c r="C238" s="16" t="n">
        <v>0.132771953445056</v>
      </c>
      <c r="D238" s="16" t="n">
        <v>0.0638595976347431</v>
      </c>
      <c r="E238" s="16" t="n">
        <v>0.196294556278603</v>
      </c>
      <c r="F238" s="16" t="n">
        <v>0.117655398363425</v>
      </c>
      <c r="G238" s="16"/>
      <c r="H238" s="16" t="n">
        <v>0.165126958253174</v>
      </c>
      <c r="I238" s="16" t="n">
        <v>0.134481124020319</v>
      </c>
      <c r="J238" s="16"/>
      <c r="K238" s="16" t="n">
        <v>0.11639341051331</v>
      </c>
      <c r="L238" s="16"/>
      <c r="M238" s="16" t="n">
        <v>0.103907392142654</v>
      </c>
      <c r="N238" s="16" t="n">
        <v>0.192795890584707</v>
      </c>
      <c r="O238" s="16" t="n">
        <v>0.313608927700804</v>
      </c>
      <c r="P238" s="16" t="n">
        <v>0.308726934652479</v>
      </c>
      <c r="Q238" s="16"/>
      <c r="R238" s="16" t="n">
        <v>0.0221940923326007</v>
      </c>
      <c r="S238" s="16" t="n">
        <v>0.134117731348123</v>
      </c>
      <c r="T238" s="16" t="n">
        <v>0.0847838631697945</v>
      </c>
      <c r="U238" s="16" t="n">
        <v>0.180297230931101</v>
      </c>
      <c r="V238" s="16" t="n">
        <v>0.168963926070304</v>
      </c>
      <c r="W238" s="16"/>
      <c r="X238" s="16" t="n">
        <v>0.0725194412928125</v>
      </c>
      <c r="Y238" s="16" t="n">
        <v>0.122557256203497</v>
      </c>
      <c r="Z238" s="16" t="n">
        <v>0.581974971742474</v>
      </c>
      <c r="AA238" s="16" t="n">
        <v>0.0782958344710545</v>
      </c>
      <c r="AB238" s="16" t="n">
        <v>0.209695852956021</v>
      </c>
      <c r="AC238" s="16" t="n">
        <v>0.240581388453116</v>
      </c>
      <c r="AD238" s="16" t="n">
        <v>0.148678642163244</v>
      </c>
      <c r="AE238" s="16"/>
      <c r="AF238" s="16" t="n">
        <v>0.0723055075055188</v>
      </c>
      <c r="AG238" s="16" t="n">
        <v>0.0730473268665776</v>
      </c>
      <c r="AH238" s="16" t="n">
        <v>0.147476839662934</v>
      </c>
      <c r="AI238" s="16" t="n">
        <v>0.0713441497395378</v>
      </c>
      <c r="AJ238" s="16" t="n">
        <v>0.0444380028048275</v>
      </c>
      <c r="AK238" s="16" t="n">
        <v>0.264176220730941</v>
      </c>
      <c r="AL238" s="16" t="n">
        <v>0.203044925832471</v>
      </c>
      <c r="AM238" s="16" t="n">
        <v>0.279372291684528</v>
      </c>
      <c r="AN238" s="16" t="n">
        <v>0.0640620091961697</v>
      </c>
      <c r="AO238" s="16" t="n">
        <v>0.126823515209738</v>
      </c>
      <c r="AP238" s="16" t="n">
        <v>0.0376455368576179</v>
      </c>
    </row>
    <row r="239">
      <c r="B239" t="s">
        <v>153</v>
      </c>
      <c r="C239" s="16" t="n">
        <v>0.130993820456086</v>
      </c>
      <c r="D239" s="16" t="n">
        <v>0.181729052917884</v>
      </c>
      <c r="E239" s="16" t="n">
        <v>0.100462820036297</v>
      </c>
      <c r="F239" s="16" t="n">
        <v>0.13364733023882</v>
      </c>
      <c r="G239" s="16"/>
      <c r="H239" s="16" t="n">
        <v>0.189837048252142</v>
      </c>
      <c r="I239" s="16" t="n">
        <v>0.116545984793659</v>
      </c>
      <c r="J239" s="16"/>
      <c r="K239" s="16" t="n">
        <v>0.0691539984688799</v>
      </c>
      <c r="L239" s="16"/>
      <c r="M239" s="16" t="n">
        <v>0.0988578288478361</v>
      </c>
      <c r="N239" s="16" t="n">
        <v>0.18814617555474</v>
      </c>
      <c r="O239" s="16" t="n">
        <v>0.336423200616984</v>
      </c>
      <c r="P239" s="16" t="n">
        <v>0.446484381062529</v>
      </c>
      <c r="Q239" s="16"/>
      <c r="R239" s="16" t="n">
        <v>0.448023955645523</v>
      </c>
      <c r="S239" s="16" t="n">
        <v>0.0110221790914743</v>
      </c>
      <c r="T239" s="16" t="n">
        <v>0.102527025862649</v>
      </c>
      <c r="U239" s="16" t="n">
        <v>0.361679009508626</v>
      </c>
      <c r="V239" s="16" t="n">
        <v>0.0717511783633695</v>
      </c>
      <c r="W239" s="16"/>
      <c r="X239" s="16" t="n">
        <v>0.0874350050410952</v>
      </c>
      <c r="Y239" s="16" t="n">
        <v>0.320777446034726</v>
      </c>
      <c r="Z239" s="16" t="n">
        <v>0.0946811164828974</v>
      </c>
      <c r="AA239" s="16" t="n">
        <v>0.0858832362973061</v>
      </c>
      <c r="AB239" s="16" t="n">
        <v>0.0775374071821259</v>
      </c>
      <c r="AC239" s="16" t="n">
        <v>0.206452307909712</v>
      </c>
      <c r="AD239" s="16" t="n">
        <v>0.249185165742936</v>
      </c>
      <c r="AE239" s="16"/>
      <c r="AF239" s="16" t="n">
        <v>0.155617785115423</v>
      </c>
      <c r="AG239" s="16" t="n">
        <v>0.264454929545812</v>
      </c>
      <c r="AH239" s="16" t="n">
        <v>0.0782844919999197</v>
      </c>
      <c r="AI239" s="16" t="n">
        <v>0.20094620285978</v>
      </c>
      <c r="AJ239" s="16" t="n">
        <v>0.181933359232375</v>
      </c>
      <c r="AK239" s="16" t="n">
        <v>0.0168342965879932</v>
      </c>
      <c r="AL239" s="16" t="n">
        <v>0.00921360812925404</v>
      </c>
      <c r="AM239" s="16" t="n">
        <v>0.141264015536911</v>
      </c>
      <c r="AN239" s="16" t="n">
        <v>0.184735281547557</v>
      </c>
      <c r="AO239" s="16" t="n">
        <v>0.151681259381623</v>
      </c>
      <c r="AP239" s="16" t="n">
        <v>0.556543029042896</v>
      </c>
    </row>
    <row r="240">
      <c r="B240" t="s">
        <v>154</v>
      </c>
      <c r="C240" s="16" t="n">
        <v>0.104577989440965</v>
      </c>
      <c r="D240" s="16" t="n">
        <v>0.132498056134876</v>
      </c>
      <c r="E240" s="16" t="n">
        <v>0.14896396945863</v>
      </c>
      <c r="F240" s="16" t="n">
        <v>0.0740966446567402</v>
      </c>
      <c r="G240" s="16"/>
      <c r="H240" s="16" t="n">
        <v>0.0354717113053192</v>
      </c>
      <c r="I240" s="16" t="n">
        <v>0.124164209555278</v>
      </c>
      <c r="J240" s="16"/>
      <c r="K240" s="16" t="n">
        <v>0.0197581732685669</v>
      </c>
      <c r="L240" s="16"/>
      <c r="M240" s="16" t="n">
        <v>0.0917283847750756</v>
      </c>
      <c r="N240" s="16" t="n">
        <v>0.120352420203155</v>
      </c>
      <c r="O240" s="16" t="n">
        <v>0.173888461774949</v>
      </c>
      <c r="P240" s="16" t="n">
        <v>0.392096038634837</v>
      </c>
      <c r="Q240" s="16"/>
      <c r="R240" s="16" t="n">
        <v>0.127400202213913</v>
      </c>
      <c r="S240" s="16" t="n">
        <v>0.104253719756753</v>
      </c>
      <c r="T240" s="16" t="n">
        <v>0.156160889609763</v>
      </c>
      <c r="U240" s="16" t="n">
        <v>0.189612607918824</v>
      </c>
      <c r="V240" s="16" t="n">
        <v>0.0148964014436402</v>
      </c>
      <c r="W240" s="16"/>
      <c r="X240" s="16" t="n">
        <v>0.0721098812109657</v>
      </c>
      <c r="Y240" s="16" t="n">
        <v>0.177274374551203</v>
      </c>
      <c r="Z240" s="16" t="n">
        <v>0.277976669061046</v>
      </c>
      <c r="AA240" s="16" t="n">
        <v>0.104869972870558</v>
      </c>
      <c r="AB240" s="16" t="n">
        <v>0.0517605800154331</v>
      </c>
      <c r="AC240" s="16" t="n">
        <v>0.11086245559414</v>
      </c>
      <c r="AD240" s="16" t="n">
        <v>0.161842517118488</v>
      </c>
      <c r="AE240" s="16"/>
      <c r="AF240" s="16" t="n">
        <v>0.0137656443884064</v>
      </c>
      <c r="AG240" s="16" t="n">
        <v>0.0717522574616677</v>
      </c>
      <c r="AH240" s="16" t="n">
        <v>0.116166412373259</v>
      </c>
      <c r="AI240" s="16" t="n">
        <v>0.175577341288614</v>
      </c>
      <c r="AJ240" s="16" t="n">
        <v>0.236528028398774</v>
      </c>
      <c r="AK240" s="16" t="n">
        <v>0.00324391069465441</v>
      </c>
      <c r="AL240" s="16" t="n">
        <v>0.00371299626309906</v>
      </c>
      <c r="AM240" s="16" t="n">
        <v>0.300500596077811</v>
      </c>
      <c r="AN240" s="16" t="n">
        <v>0.00472253569710895</v>
      </c>
      <c r="AO240" s="16" t="n">
        <v>0.174991119758067</v>
      </c>
      <c r="AP240" s="16" t="n">
        <v>0</v>
      </c>
    </row>
    <row r="241">
      <c r="B241" t="s">
        <v>155</v>
      </c>
      <c r="C241" s="16" t="n">
        <v>0.0791813904198339</v>
      </c>
      <c r="D241" s="16" t="n">
        <v>0.130063744093825</v>
      </c>
      <c r="E241" s="16" t="n">
        <v>0.105389074192219</v>
      </c>
      <c r="F241" s="16" t="n">
        <v>0.0521771752898979</v>
      </c>
      <c r="G241" s="16"/>
      <c r="H241" s="16" t="n">
        <v>0.0277639428875163</v>
      </c>
      <c r="I241" s="16" t="n">
        <v>0.0702957412112983</v>
      </c>
      <c r="J241" s="16"/>
      <c r="K241" s="16" t="n">
        <v>0.142852242598601</v>
      </c>
      <c r="L241" s="16"/>
      <c r="M241" s="16" t="n">
        <v>0.0703442372557611</v>
      </c>
      <c r="N241" s="16" t="n">
        <v>0.111754914398085</v>
      </c>
      <c r="O241" s="16" t="n">
        <v>0.0877442448278768</v>
      </c>
      <c r="P241" s="16" t="n">
        <v>0.147936358691442</v>
      </c>
      <c r="Q241" s="16"/>
      <c r="R241" s="16" t="n">
        <v>0.458545248040158</v>
      </c>
      <c r="S241" s="16" t="n">
        <v>0.153741755223609</v>
      </c>
      <c r="T241" s="16" t="n">
        <v>0.0961108617017784</v>
      </c>
      <c r="U241" s="16" t="n">
        <v>0.0424763236187968</v>
      </c>
      <c r="V241" s="16" t="n">
        <v>0.0089399938949823</v>
      </c>
      <c r="W241" s="16"/>
      <c r="X241" s="16" t="n">
        <v>0.0734449492814827</v>
      </c>
      <c r="Y241" s="16" t="n">
        <v>0.0243434155766557</v>
      </c>
      <c r="Z241" s="16" t="n">
        <v>0.00833807897124282</v>
      </c>
      <c r="AA241" s="16" t="n">
        <v>0.281167449685851</v>
      </c>
      <c r="AB241" s="16" t="n">
        <v>0.0268728469613072</v>
      </c>
      <c r="AC241" s="16" t="n">
        <v>0.060713405683329</v>
      </c>
      <c r="AD241" s="16" t="n">
        <v>0.0601165211221158</v>
      </c>
      <c r="AE241" s="16"/>
      <c r="AF241" s="16" t="n">
        <v>0.011471370323672</v>
      </c>
      <c r="AG241" s="16" t="n">
        <v>0.0167898899547405</v>
      </c>
      <c r="AH241" s="16" t="n">
        <v>0.0566896914367836</v>
      </c>
      <c r="AI241" s="16" t="n">
        <v>0.0925111236557842</v>
      </c>
      <c r="AJ241" s="16" t="n">
        <v>0.134016274148205</v>
      </c>
      <c r="AK241" s="16" t="n">
        <v>0.0036525957377978</v>
      </c>
      <c r="AL241" s="16" t="n">
        <v>0.0204428163515758</v>
      </c>
      <c r="AM241" s="16" t="n">
        <v>0.0458906264277545</v>
      </c>
      <c r="AN241" s="16" t="n">
        <v>0.286089639308215</v>
      </c>
      <c r="AO241" s="16" t="n">
        <v>0.158047696828032</v>
      </c>
      <c r="AP241" s="16" t="n">
        <v>0.00138869169623538</v>
      </c>
    </row>
    <row r="242">
      <c r="B242" t="s">
        <v>156</v>
      </c>
      <c r="C242" s="16" t="n">
        <v>0.0759087600544393</v>
      </c>
      <c r="D242" s="16" t="n">
        <v>0.158287012484946</v>
      </c>
      <c r="E242" s="16" t="n">
        <v>0.156838815082148</v>
      </c>
      <c r="F242" s="16" t="n">
        <v>0.0120910130628299</v>
      </c>
      <c r="G242" s="16"/>
      <c r="H242" s="16" t="n">
        <v>0.322424669024658</v>
      </c>
      <c r="I242" s="16" t="n">
        <v>0.0297379405392265</v>
      </c>
      <c r="J242" s="16"/>
      <c r="K242" s="16" t="n">
        <v>0.129484848640532</v>
      </c>
      <c r="L242" s="16"/>
      <c r="M242" s="16" t="n">
        <v>0.036583636723434</v>
      </c>
      <c r="N242" s="16" t="n">
        <v>0.152750762114321</v>
      </c>
      <c r="O242" s="16" t="n">
        <v>0.325583392587347</v>
      </c>
      <c r="P242" s="16" t="n">
        <v>0.370972786284692</v>
      </c>
      <c r="Q242" s="16"/>
      <c r="R242" s="16" t="n">
        <v>0.0561634982321946</v>
      </c>
      <c r="S242" s="16" t="n">
        <v>0.0772012059081197</v>
      </c>
      <c r="T242" s="16" t="n">
        <v>0.129519382915553</v>
      </c>
      <c r="U242" s="16" t="n">
        <v>0.0817969760416019</v>
      </c>
      <c r="V242" s="16" t="n">
        <v>0.0238438417417364</v>
      </c>
      <c r="W242" s="16"/>
      <c r="X242" s="16" t="n">
        <v>0.0175663431107887</v>
      </c>
      <c r="Y242" s="16" t="n">
        <v>0.127766317756461</v>
      </c>
      <c r="Z242" s="16" t="n">
        <v>0.0547519105214046</v>
      </c>
      <c r="AA242" s="16" t="n">
        <v>0.171966226924492</v>
      </c>
      <c r="AB242" s="16" t="n">
        <v>0.118230731120694</v>
      </c>
      <c r="AC242" s="16" t="n">
        <v>0.084940893916798</v>
      </c>
      <c r="AD242" s="16" t="n">
        <v>0.141484511627287</v>
      </c>
      <c r="AE242" s="16"/>
      <c r="AF242" s="16" t="n">
        <v>0.197379081083558</v>
      </c>
      <c r="AG242" s="16" t="n">
        <v>0.0394336109490344</v>
      </c>
      <c r="AH242" s="16" t="n">
        <v>0.0398223262149939</v>
      </c>
      <c r="AI242" s="16" t="n">
        <v>0.0318636902128968</v>
      </c>
      <c r="AJ242" s="16" t="n">
        <v>0.0338328888216237</v>
      </c>
      <c r="AK242" s="16" t="n">
        <v>0.0213279644995917</v>
      </c>
      <c r="AL242" s="16" t="n">
        <v>0.0364352332670424</v>
      </c>
      <c r="AM242" s="16" t="n">
        <v>0.185667384246803</v>
      </c>
      <c r="AN242" s="16" t="n">
        <v>0.375154432219703</v>
      </c>
      <c r="AO242" s="16" t="n">
        <v>0.074658205078055</v>
      </c>
      <c r="AP242" s="16" t="n">
        <v>0</v>
      </c>
    </row>
    <row r="243">
      <c r="B243" t="s">
        <v>157</v>
      </c>
      <c r="C243" s="16" t="n">
        <v>0.0612669039367777</v>
      </c>
      <c r="D243" s="16" t="n">
        <v>0.040552350755628</v>
      </c>
      <c r="E243" s="16" t="n">
        <v>0.0965391084805012</v>
      </c>
      <c r="F243" s="16" t="n">
        <v>0.0482777215224227</v>
      </c>
      <c r="G243" s="16"/>
      <c r="H243" s="16" t="n">
        <v>0.173385833222238</v>
      </c>
      <c r="I243" s="16" t="n">
        <v>0.0337965066252276</v>
      </c>
      <c r="J243" s="16"/>
      <c r="K243" s="16" t="n">
        <v>0.0714787038337236</v>
      </c>
      <c r="L243" s="16"/>
      <c r="M243" s="16" t="n">
        <v>0.0167815774434465</v>
      </c>
      <c r="N243" s="16" t="n">
        <v>0.217220713912608</v>
      </c>
      <c r="O243" s="16" t="n">
        <v>0.162115517793312</v>
      </c>
      <c r="P243" s="16" t="n">
        <v>0.252828259425201</v>
      </c>
      <c r="Q243" s="16"/>
      <c r="R243" s="16" t="n">
        <v>0</v>
      </c>
      <c r="S243" s="16" t="n">
        <v>0.0698038372828505</v>
      </c>
      <c r="T243" s="16" t="n">
        <v>0.0886751804120631</v>
      </c>
      <c r="U243" s="16" t="n">
        <v>0.0943001545560331</v>
      </c>
      <c r="V243" s="16" t="n">
        <v>0.0231696346088815</v>
      </c>
      <c r="W243" s="16"/>
      <c r="X243" s="16" t="n">
        <v>0.0440921364930644</v>
      </c>
      <c r="Y243" s="16" t="n">
        <v>0.0257570574793478</v>
      </c>
      <c r="Z243" s="16" t="n">
        <v>0.0791224159018498</v>
      </c>
      <c r="AA243" s="16" t="n">
        <v>0.0892340680229835</v>
      </c>
      <c r="AB243" s="16" t="n">
        <v>0.0952664067781443</v>
      </c>
      <c r="AC243" s="16" t="n">
        <v>0.200741343163672</v>
      </c>
      <c r="AD243" s="16" t="n">
        <v>0.0700645642834836</v>
      </c>
      <c r="AE243" s="16"/>
      <c r="AF243" s="16" t="n">
        <v>0.0272133210204378</v>
      </c>
      <c r="AG243" s="16" t="n">
        <v>0.0674798704933896</v>
      </c>
      <c r="AH243" s="16" t="n">
        <v>0.0863755272453892</v>
      </c>
      <c r="AI243" s="16" t="n">
        <v>0.0508304993171354</v>
      </c>
      <c r="AJ243" s="16" t="n">
        <v>0.0413067335106398</v>
      </c>
      <c r="AK243" s="16" t="n">
        <v>0.0169996179599135</v>
      </c>
      <c r="AL243" s="16" t="n">
        <v>0.0821009943110109</v>
      </c>
      <c r="AM243" s="16" t="n">
        <v>0.157017159601041</v>
      </c>
      <c r="AN243" s="16" t="n">
        <v>0.0397610557072045</v>
      </c>
      <c r="AO243" s="16" t="n">
        <v>0.0202256246085669</v>
      </c>
      <c r="AP243" s="16" t="n">
        <v>0.393725819045692</v>
      </c>
    </row>
    <row r="244">
      <c r="B244" t="s">
        <v>158</v>
      </c>
      <c r="C244" s="16" t="n">
        <v>0.0588993321101785</v>
      </c>
      <c r="D244" s="16" t="n">
        <v>0.0980665366713175</v>
      </c>
      <c r="E244" s="16" t="n">
        <v>0.10178505491167</v>
      </c>
      <c r="F244" s="16" t="n">
        <v>0.0262562079789166</v>
      </c>
      <c r="G244" s="16"/>
      <c r="H244" s="16" t="n">
        <v>0.0844393633549666</v>
      </c>
      <c r="I244" s="16" t="n">
        <v>0.0488990140365678</v>
      </c>
      <c r="J244" s="16"/>
      <c r="K244" s="16" t="n">
        <v>0.0630161631286716</v>
      </c>
      <c r="L244" s="16"/>
      <c r="M244" s="16" t="n">
        <v>0.0507396236212076</v>
      </c>
      <c r="N244" s="16" t="n">
        <v>0.0495186554395301</v>
      </c>
      <c r="O244" s="16" t="n">
        <v>0.163754688198771</v>
      </c>
      <c r="P244" s="16" t="n">
        <v>0.235638116826368</v>
      </c>
      <c r="Q244" s="16"/>
      <c r="R244" s="16" t="n">
        <v>0.0561634982321946</v>
      </c>
      <c r="S244" s="16" t="n">
        <v>0.104141092660226</v>
      </c>
      <c r="T244" s="16" t="n">
        <v>0.0539538116077189</v>
      </c>
      <c r="U244" s="16" t="n">
        <v>0.0515855872185415</v>
      </c>
      <c r="V244" s="16" t="n">
        <v>0.0484961998845002</v>
      </c>
      <c r="W244" s="16"/>
      <c r="X244" s="16" t="n">
        <v>0.00554843216043245</v>
      </c>
      <c r="Y244" s="16" t="n">
        <v>0.182882528524212</v>
      </c>
      <c r="Z244" s="16" t="n">
        <v>0.00496515726091289</v>
      </c>
      <c r="AA244" s="16" t="n">
        <v>0.121515193246199</v>
      </c>
      <c r="AB244" s="16" t="n">
        <v>0.0249624037100094</v>
      </c>
      <c r="AC244" s="16" t="n">
        <v>0.107418203648343</v>
      </c>
      <c r="AD244" s="16" t="n">
        <v>0.0942093400395514</v>
      </c>
      <c r="AE244" s="16"/>
      <c r="AF244" s="16" t="n">
        <v>0.0132801914815395</v>
      </c>
      <c r="AG244" s="16" t="n">
        <v>0.00653213503078865</v>
      </c>
      <c r="AH244" s="16" t="n">
        <v>0.028204945543085</v>
      </c>
      <c r="AI244" s="16" t="n">
        <v>0.220866400243373</v>
      </c>
      <c r="AJ244" s="16" t="n">
        <v>0.133818754805149</v>
      </c>
      <c r="AK244" s="16" t="n">
        <v>0.0152149214952476</v>
      </c>
      <c r="AL244" s="16" t="n">
        <v>0.0198168277739134</v>
      </c>
      <c r="AM244" s="16" t="n">
        <v>0.0058166179181447</v>
      </c>
      <c r="AN244" s="16" t="n">
        <v>0.0303159843129866</v>
      </c>
      <c r="AO244" s="16" t="n">
        <v>0.0215073862181959</v>
      </c>
      <c r="AP244" s="16" t="n">
        <v>0</v>
      </c>
    </row>
    <row r="245">
      <c r="B245" t="s">
        <v>159</v>
      </c>
      <c r="C245" s="16" t="n">
        <v>0.055117556983076</v>
      </c>
      <c r="D245" s="16" t="n">
        <v>0.109068470295223</v>
      </c>
      <c r="E245" s="16" t="n">
        <v>0.0412819050130074</v>
      </c>
      <c r="F245" s="16" t="n">
        <v>0.04821362581532</v>
      </c>
      <c r="G245" s="16"/>
      <c r="H245" s="16" t="n">
        <v>0.102484603968356</v>
      </c>
      <c r="I245" s="16" t="n">
        <v>0.0633038215232134</v>
      </c>
      <c r="J245" s="16"/>
      <c r="K245" s="16" t="n">
        <v>0.00617611763353177</v>
      </c>
      <c r="L245" s="16"/>
      <c r="M245" s="16" t="n">
        <v>0.0426695784898486</v>
      </c>
      <c r="N245" s="16" t="n">
        <v>0.05927094762829</v>
      </c>
      <c r="O245" s="16" t="n">
        <v>0.15684731625353</v>
      </c>
      <c r="P245" s="16" t="n">
        <v>0.331782949731988</v>
      </c>
      <c r="Q245" s="16"/>
      <c r="R245" s="16" t="n">
        <v>0.0561634982321946</v>
      </c>
      <c r="S245" s="16" t="n">
        <v>0.00651781215821332</v>
      </c>
      <c r="T245" s="16" t="n">
        <v>0.0716795931118145</v>
      </c>
      <c r="U245" s="16" t="n">
        <v>0.176845789194009</v>
      </c>
      <c r="V245" s="16" t="n">
        <v>0.00456618335864112</v>
      </c>
      <c r="W245" s="16"/>
      <c r="X245" s="16" t="n">
        <v>0.0126815652609341</v>
      </c>
      <c r="Y245" s="16" t="n">
        <v>0.138918737022538</v>
      </c>
      <c r="Z245" s="16" t="n">
        <v>0.0520850724988557</v>
      </c>
      <c r="AA245" s="16" t="n">
        <v>0.0985299955021919</v>
      </c>
      <c r="AB245" s="16" t="n">
        <v>0.0500860345767208</v>
      </c>
      <c r="AC245" s="16" t="n">
        <v>0.049724446381764</v>
      </c>
      <c r="AD245" s="16" t="n">
        <v>0.108913033729731</v>
      </c>
      <c r="AE245" s="16"/>
      <c r="AF245" s="16" t="n">
        <v>0.00917709625893758</v>
      </c>
      <c r="AG245" s="16" t="n">
        <v>0.0269336304591889</v>
      </c>
      <c r="AH245" s="16" t="n">
        <v>0.0628759295177088</v>
      </c>
      <c r="AI245" s="16" t="n">
        <v>0.193453436822922</v>
      </c>
      <c r="AJ245" s="16" t="n">
        <v>0.12414302638404</v>
      </c>
      <c r="AK245" s="16" t="n">
        <v>0.00517088466606311</v>
      </c>
      <c r="AL245" s="16" t="n">
        <v>0.00429516310966163</v>
      </c>
      <c r="AM245" s="16" t="n">
        <v>0.0468306893633952</v>
      </c>
      <c r="AN245" s="16" t="n">
        <v>0.00678736070737</v>
      </c>
      <c r="AO245" s="16" t="n">
        <v>0.0215073862181959</v>
      </c>
      <c r="AP245" s="16" t="n">
        <v>0</v>
      </c>
    </row>
    <row r="246">
      <c r="B246" t="s">
        <v>160</v>
      </c>
      <c r="C246" s="16" t="n">
        <v>0.0526437155945242</v>
      </c>
      <c r="D246" s="16" t="n">
        <v>0.169945762954704</v>
      </c>
      <c r="E246" s="16" t="n">
        <v>0.0284276721077946</v>
      </c>
      <c r="F246" s="16" t="n">
        <v>0.0345707508180733</v>
      </c>
      <c r="G246" s="16"/>
      <c r="H246" s="16" t="n">
        <v>0.0615174935873253</v>
      </c>
      <c r="I246" s="16" t="n">
        <v>0.0638291615250485</v>
      </c>
      <c r="J246" s="16"/>
      <c r="K246" s="16" t="n">
        <v>0.0524918327410429</v>
      </c>
      <c r="L246" s="16"/>
      <c r="M246" s="16" t="n">
        <v>0.0490588062852271</v>
      </c>
      <c r="N246" s="16" t="n">
        <v>0.06573119646274</v>
      </c>
      <c r="O246" s="16" t="n">
        <v>0.0573095707794933</v>
      </c>
      <c r="P246" s="16" t="n">
        <v>0.0767830905871424</v>
      </c>
      <c r="Q246" s="16"/>
      <c r="R246" s="16" t="n">
        <v>0</v>
      </c>
      <c r="S246" s="16" t="n">
        <v>0.00314911298304066</v>
      </c>
      <c r="T246" s="16" t="n">
        <v>0.0655713133712896</v>
      </c>
      <c r="U246" s="16" t="n">
        <v>0.19716459321464</v>
      </c>
      <c r="V246" s="16" t="n">
        <v>0.00131930486695072</v>
      </c>
      <c r="W246" s="16"/>
      <c r="X246" s="16" t="n">
        <v>0.0747343659350129</v>
      </c>
      <c r="Y246" s="16" t="n">
        <v>0.00252882233800855</v>
      </c>
      <c r="Z246" s="16" t="n">
        <v>0.00551068021535674</v>
      </c>
      <c r="AA246" s="16" t="n">
        <v>0.15248000688043</v>
      </c>
      <c r="AB246" s="16" t="n">
        <v>0.00770294424023624</v>
      </c>
      <c r="AC246" s="16" t="n">
        <v>0.0104921958364501</v>
      </c>
      <c r="AD246" s="16" t="n">
        <v>0.0144634024489974</v>
      </c>
      <c r="AE246" s="16"/>
      <c r="AF246" s="16" t="n">
        <v>0.011471370323672</v>
      </c>
      <c r="AG246" s="16" t="n">
        <v>0.00163303375769716</v>
      </c>
      <c r="AH246" s="16" t="n">
        <v>0.0507549358078296</v>
      </c>
      <c r="AI246" s="16" t="n">
        <v>0.0156962061823544</v>
      </c>
      <c r="AJ246" s="16" t="n">
        <v>0.111136464921124</v>
      </c>
      <c r="AK246" s="16" t="n">
        <v>0.0120972650051716</v>
      </c>
      <c r="AL246" s="16" t="n">
        <v>0.271539635823037</v>
      </c>
      <c r="AM246" s="16" t="n">
        <v>0.0352552275506019</v>
      </c>
      <c r="AN246" s="16" t="n">
        <v>0.0303159843129866</v>
      </c>
      <c r="AO246" s="16" t="n">
        <v>0</v>
      </c>
      <c r="AP246" s="16" t="n">
        <v>0</v>
      </c>
    </row>
    <row r="247">
      <c r="B247" t="s">
        <v>161</v>
      </c>
      <c r="C247" s="16" t="n">
        <v>0.049636785230132</v>
      </c>
      <c r="D247" s="16" t="n">
        <v>0.0365150633848772</v>
      </c>
      <c r="E247" s="16" t="n">
        <v>0.0249246379969673</v>
      </c>
      <c r="F247" s="16" t="n">
        <v>0.0659730252524209</v>
      </c>
      <c r="G247" s="16"/>
      <c r="H247" s="16" t="n">
        <v>0.0227265301289464</v>
      </c>
      <c r="I247" s="16" t="n">
        <v>0.0520709276452322</v>
      </c>
      <c r="J247" s="16"/>
      <c r="K247" s="16" t="n">
        <v>0.0117064353792466</v>
      </c>
      <c r="L247" s="16"/>
      <c r="M247" s="16" t="n">
        <v>0.0380670084139806</v>
      </c>
      <c r="N247" s="16" t="n">
        <v>0.0723040877717436</v>
      </c>
      <c r="O247" s="16" t="n">
        <v>0.11440383531937</v>
      </c>
      <c r="P247" s="16" t="n">
        <v>0.176145579510086</v>
      </c>
      <c r="Q247" s="16"/>
      <c r="R247" s="16" t="n">
        <v>0</v>
      </c>
      <c r="S247" s="16" t="n">
        <v>0.00376927791819934</v>
      </c>
      <c r="T247" s="16" t="n">
        <v>0.0838794745748802</v>
      </c>
      <c r="U247" s="16" t="n">
        <v>0.0354315216022896</v>
      </c>
      <c r="V247" s="16" t="n">
        <v>0.0481469952027723</v>
      </c>
      <c r="W247" s="16"/>
      <c r="X247" s="16" t="n">
        <v>0.0418289226135179</v>
      </c>
      <c r="Y247" s="16" t="n">
        <v>0.0073199849272156</v>
      </c>
      <c r="Z247" s="16" t="n">
        <v>0.0118735172243009</v>
      </c>
      <c r="AA247" s="16" t="n">
        <v>0.14226000667995</v>
      </c>
      <c r="AB247" s="16" t="n">
        <v>0.0558533486460447</v>
      </c>
      <c r="AC247" s="16" t="n">
        <v>0.0951492175265947</v>
      </c>
      <c r="AD247" s="16" t="n">
        <v>0.0390604872312022</v>
      </c>
      <c r="AE247" s="16"/>
      <c r="AF247" s="16" t="n">
        <v>0.011471370323672</v>
      </c>
      <c r="AG247" s="16" t="n">
        <v>0.130408815752392</v>
      </c>
      <c r="AH247" s="16" t="n">
        <v>0.249747938777268</v>
      </c>
      <c r="AI247" s="16" t="n">
        <v>0.00747611197445424</v>
      </c>
      <c r="AJ247" s="16" t="n">
        <v>0.117120101814899</v>
      </c>
      <c r="AK247" s="16" t="n">
        <v>0.0028475543970964</v>
      </c>
      <c r="AL247" s="16" t="n">
        <v>0.0558662049674007</v>
      </c>
      <c r="AM247" s="16" t="n">
        <v>0.0394357310048643</v>
      </c>
      <c r="AN247" s="16" t="n">
        <v>0.00472253569710895</v>
      </c>
      <c r="AO247" s="16" t="n">
        <v>0</v>
      </c>
      <c r="AP247" s="16" t="n">
        <v>0</v>
      </c>
    </row>
    <row r="248">
      <c r="B248" t="s">
        <v>162</v>
      </c>
      <c r="C248" s="16" t="n">
        <v>0.0343695926710949</v>
      </c>
      <c r="D248" s="16" t="n">
        <v>0.0413551335498656</v>
      </c>
      <c r="E248" s="16" t="n">
        <v>0.0798751699685448</v>
      </c>
      <c r="F248" s="16" t="n">
        <v>0.00878529299513822</v>
      </c>
      <c r="G248" s="16"/>
      <c r="H248" s="16" t="n">
        <v>0.0748278787994266</v>
      </c>
      <c r="I248" s="16" t="n">
        <v>0.0208444125441314</v>
      </c>
      <c r="J248" s="16"/>
      <c r="K248" s="16" t="n">
        <v>0.00993871023991603</v>
      </c>
      <c r="L248" s="16"/>
      <c r="M248" s="16" t="n">
        <v>0.0152982057529</v>
      </c>
      <c r="N248" s="16" t="n">
        <v>0.0505658105544921</v>
      </c>
      <c r="O248" s="16" t="n">
        <v>0.189541490354577</v>
      </c>
      <c r="P248" s="16" t="n">
        <v>0.320466736463494</v>
      </c>
      <c r="Q248" s="16"/>
      <c r="R248" s="16" t="n">
        <v>0</v>
      </c>
      <c r="S248" s="16" t="n">
        <v>0.0219185581028712</v>
      </c>
      <c r="T248" s="16" t="n">
        <v>0.059909754132941</v>
      </c>
      <c r="U248" s="16" t="n">
        <v>0.0421519240152767</v>
      </c>
      <c r="V248" s="16" t="n">
        <v>0.0154237849440442</v>
      </c>
      <c r="W248" s="16"/>
      <c r="X248" s="16" t="n">
        <v>0.00177676480957702</v>
      </c>
      <c r="Y248" s="16" t="n">
        <v>0.0231087491998833</v>
      </c>
      <c r="Z248" s="16" t="n">
        <v>0.0572493208089892</v>
      </c>
      <c r="AA248" s="16" t="n">
        <v>0.0209962370757612</v>
      </c>
      <c r="AB248" s="16" t="n">
        <v>0.0278612847487427</v>
      </c>
      <c r="AC248" s="16" t="n">
        <v>0.0772881866318745</v>
      </c>
      <c r="AD248" s="16" t="n">
        <v>0.410391783229992</v>
      </c>
      <c r="AE248" s="16"/>
      <c r="AF248" s="16" t="n">
        <v>0.013301473382016</v>
      </c>
      <c r="AG248" s="16" t="n">
        <v>0.079683527425731</v>
      </c>
      <c r="AH248" s="16" t="n">
        <v>0.0561664595665578</v>
      </c>
      <c r="AI248" s="16" t="n">
        <v>0.0238686333203548</v>
      </c>
      <c r="AJ248" s="16" t="n">
        <v>0.0320966053280542</v>
      </c>
      <c r="AK248" s="16" t="n">
        <v>0.00400206690803132</v>
      </c>
      <c r="AL248" s="16" t="n">
        <v>0.00942322695469039</v>
      </c>
      <c r="AM248" s="16" t="n">
        <v>0.0300478874047867</v>
      </c>
      <c r="AN248" s="16" t="n">
        <v>0.0101333463976383</v>
      </c>
      <c r="AO248" s="16" t="n">
        <v>0.1262041773571</v>
      </c>
      <c r="AP248" s="16" t="n">
        <v>0.0120856150537942</v>
      </c>
    </row>
    <row r="249">
      <c r="B249" t="s">
        <v>163</v>
      </c>
      <c r="C249" s="16" t="n">
        <v>0.0124180246031575</v>
      </c>
      <c r="D249" s="16" t="n">
        <v>0.00837780808660679</v>
      </c>
      <c r="E249" s="16" t="n">
        <v>0.0212582041043288</v>
      </c>
      <c r="F249" s="16" t="n">
        <v>0.00886109244068705</v>
      </c>
      <c r="G249" s="16"/>
      <c r="H249" s="16" t="n">
        <v>0.00306769582508217</v>
      </c>
      <c r="I249" s="16" t="n">
        <v>0.0121898321548347</v>
      </c>
      <c r="J249" s="16"/>
      <c r="K249" s="16" t="n">
        <v>0.00488127553903679</v>
      </c>
      <c r="L249" s="16"/>
      <c r="M249" s="16" t="n">
        <v>0</v>
      </c>
      <c r="N249" s="16" t="n">
        <v>0.0300520065968805</v>
      </c>
      <c r="O249" s="16" t="n">
        <v>0.107598921476883</v>
      </c>
      <c r="P249" s="16" t="n">
        <v>0.124411099470712</v>
      </c>
      <c r="Q249" s="16"/>
      <c r="R249" s="16" t="n">
        <v>0</v>
      </c>
      <c r="S249" s="16" t="n">
        <v>0.0121831245488565</v>
      </c>
      <c r="T249" s="16" t="n">
        <v>0.0136263535881624</v>
      </c>
      <c r="U249" s="16" t="n">
        <v>0.0169134234624913</v>
      </c>
      <c r="V249" s="16" t="n">
        <v>0.0106911756476946</v>
      </c>
      <c r="W249" s="16"/>
      <c r="X249" s="16" t="n">
        <v>0.00812149699160548</v>
      </c>
      <c r="Y249" s="16" t="n">
        <v>0</v>
      </c>
      <c r="Z249" s="16" t="n">
        <v>0.00496515726091289</v>
      </c>
      <c r="AA249" s="16" t="n">
        <v>0.00265811615934137</v>
      </c>
      <c r="AB249" s="16" t="n">
        <v>0.0169367583779153</v>
      </c>
      <c r="AC249" s="16" t="n">
        <v>0.0906590238994077</v>
      </c>
      <c r="AD249" s="16" t="n">
        <v>0.0542022801854503</v>
      </c>
      <c r="AE249" s="16"/>
      <c r="AF249" s="16" t="n">
        <v>0.011471370323672</v>
      </c>
      <c r="AG249" s="16" t="n">
        <v>0.00900846752208336</v>
      </c>
      <c r="AH249" s="16" t="n">
        <v>0.0520946587075302</v>
      </c>
      <c r="AI249" s="16" t="n">
        <v>0.00996868124803279</v>
      </c>
      <c r="AJ249" s="16" t="n">
        <v>0.00941022505982286</v>
      </c>
      <c r="AK249" s="16" t="n">
        <v>0.0031861627743287</v>
      </c>
      <c r="AL249" s="16" t="n">
        <v>0.0051840682003437</v>
      </c>
      <c r="AM249" s="16" t="n">
        <v>0.0216303572086966</v>
      </c>
      <c r="AN249" s="16" t="n">
        <v>0.0303159843129866</v>
      </c>
      <c r="AO249" s="16" t="n">
        <v>0</v>
      </c>
      <c r="AP249" s="16" t="n">
        <v>0</v>
      </c>
    </row>
    <row r="250">
      <c r="B250" t="s">
        <v>98</v>
      </c>
      <c r="C250" s="16" t="n">
        <v>0.0885981321406616</v>
      </c>
      <c r="D250" s="16" t="n">
        <v>0.191684185800773</v>
      </c>
      <c r="E250" s="16" t="n">
        <v>0.0226698441347417</v>
      </c>
      <c r="F250" s="16" t="n">
        <v>0.0960224650880983</v>
      </c>
      <c r="G250" s="16"/>
      <c r="H250" s="16" t="n">
        <v>0.160131939781304</v>
      </c>
      <c r="I250" s="16" t="n">
        <v>0.110139366957091</v>
      </c>
      <c r="J250" s="16"/>
      <c r="K250" s="16" t="n">
        <v>0.101953177185651</v>
      </c>
      <c r="L250" s="16"/>
      <c r="M250" s="16" t="n">
        <v>0.0934092021110561</v>
      </c>
      <c r="N250" s="16" t="n">
        <v>0.0945619598933554</v>
      </c>
      <c r="O250" s="16" t="n">
        <v>0.0128600498775566</v>
      </c>
      <c r="P250" s="16" t="n">
        <v>0.0431245775671731</v>
      </c>
      <c r="Q250" s="16"/>
      <c r="R250" s="16" t="n">
        <v>0</v>
      </c>
      <c r="S250" s="16" t="n">
        <v>0</v>
      </c>
      <c r="T250" s="16" t="n">
        <v>0.0461378948117716</v>
      </c>
      <c r="U250" s="16" t="n">
        <v>0.000372350089213747</v>
      </c>
      <c r="V250" s="16" t="n">
        <v>0.210654766364955</v>
      </c>
      <c r="W250" s="16"/>
      <c r="X250" s="16" t="n">
        <v>0.102559728930609</v>
      </c>
      <c r="Y250" s="16" t="n">
        <v>0</v>
      </c>
      <c r="Z250" s="16" t="n">
        <v>0</v>
      </c>
      <c r="AA250" s="16" t="n">
        <v>0</v>
      </c>
      <c r="AB250" s="16" t="n">
        <v>0.0538315372668693</v>
      </c>
      <c r="AC250" s="16" t="n">
        <v>0.00897511529144605</v>
      </c>
      <c r="AD250" s="16" t="n">
        <v>0.0571453255331819</v>
      </c>
      <c r="AE250" s="16"/>
      <c r="AF250" s="16" t="n">
        <v>0</v>
      </c>
      <c r="AG250" s="16" t="n">
        <v>0</v>
      </c>
      <c r="AH250" s="16" t="n">
        <v>0.0250814399996872</v>
      </c>
      <c r="AI250" s="16" t="n">
        <v>0.126482299553626</v>
      </c>
      <c r="AJ250" s="16" t="n">
        <v>0.117587930601193</v>
      </c>
      <c r="AK250" s="16" t="n">
        <v>0.0892544039829363</v>
      </c>
      <c r="AL250" s="16" t="n">
        <v>0</v>
      </c>
      <c r="AM250" s="16" t="n">
        <v>0</v>
      </c>
      <c r="AN250" s="16" t="n">
        <v>0.158573558341836</v>
      </c>
      <c r="AO250" s="16" t="n">
        <v>0</v>
      </c>
      <c r="AP250" s="16" t="n">
        <v>0</v>
      </c>
    </row>
    <row r="251">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row>
    <row r="252">
      <c r="B252" s="7" t="s">
        <v>181</v>
      </c>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row>
    <row r="253">
      <c r="B253" s="26" t="s">
        <v>70</v>
      </c>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row>
    <row r="254">
      <c r="B254" t="s">
        <v>178</v>
      </c>
      <c r="C254" s="16" t="n">
        <v>0.488758463913886</v>
      </c>
      <c r="D254" s="16" t="n">
        <v>0.549813580211528</v>
      </c>
      <c r="E254" s="16" t="n">
        <v>0.508681655409404</v>
      </c>
      <c r="F254" s="16" t="n">
        <v>0.462371290798104</v>
      </c>
      <c r="G254" s="16"/>
      <c r="H254" s="16" t="n">
        <v>0.257743163712336</v>
      </c>
      <c r="I254" s="16" t="n">
        <v>0.503053622677327</v>
      </c>
      <c r="J254" s="16"/>
      <c r="K254" s="16" t="n">
        <v>0.510232114322949</v>
      </c>
      <c r="L254" s="16"/>
      <c r="M254" s="16" t="n">
        <v>0.479335043005356</v>
      </c>
      <c r="N254" s="16" t="n">
        <v>0.498040378523162</v>
      </c>
      <c r="O254" s="16" t="n">
        <v>0.556126898290488</v>
      </c>
      <c r="P254" s="16" t="n">
        <v>0.655206498821661</v>
      </c>
      <c r="Q254" s="16"/>
      <c r="R254" s="16" t="n">
        <v>0.536902838604953</v>
      </c>
      <c r="S254" s="16" t="n">
        <v>0.638756353677722</v>
      </c>
      <c r="T254" s="16" t="n">
        <v>0.550779051025414</v>
      </c>
      <c r="U254" s="16" t="n">
        <v>0.521438783423954</v>
      </c>
      <c r="V254" s="16" t="n">
        <v>0.349054847146398</v>
      </c>
      <c r="W254" s="16"/>
      <c r="X254" s="16" t="n">
        <v>0.409473411932321</v>
      </c>
      <c r="Y254" s="16" t="n">
        <v>0.648188558479666</v>
      </c>
      <c r="Z254" s="16" t="n">
        <v>0.598228253564569</v>
      </c>
      <c r="AA254" s="16" t="n">
        <v>0.684193216219171</v>
      </c>
      <c r="AB254" s="16" t="n">
        <v>0.453509276191349</v>
      </c>
      <c r="AC254" s="16" t="n">
        <v>0.378978066151664</v>
      </c>
      <c r="AD254" s="16" t="n">
        <v>0.359842452766568</v>
      </c>
      <c r="AE254" s="16"/>
      <c r="AF254" s="16" t="n">
        <v>0.976875798205557</v>
      </c>
      <c r="AG254" s="16" t="n">
        <v>0.860238641420108</v>
      </c>
      <c r="AH254" s="16" t="n">
        <v>0.0935974531235702</v>
      </c>
      <c r="AI254" s="16" t="n">
        <v>0.582457540576678</v>
      </c>
      <c r="AJ254" s="16" t="n">
        <v>0.770195051112109</v>
      </c>
      <c r="AK254" s="16" t="n">
        <v>0.307314085973771</v>
      </c>
      <c r="AL254" s="16" t="n">
        <v>0.244127981531916</v>
      </c>
      <c r="AM254" s="16" t="n">
        <v>0.51677777818074</v>
      </c>
      <c r="AN254" s="16" t="n">
        <v>0.519400419302735</v>
      </c>
      <c r="AO254" s="16" t="n">
        <v>0.507755778863184</v>
      </c>
      <c r="AP254" s="16" t="n">
        <v>0.930765633399363</v>
      </c>
    </row>
    <row r="255">
      <c r="B255" t="s">
        <v>179</v>
      </c>
      <c r="C255" s="16" t="n">
        <v>0.414034753268953</v>
      </c>
      <c r="D255" s="16" t="n">
        <v>0.211608622349034</v>
      </c>
      <c r="E255" s="16" t="n">
        <v>0.408767731966557</v>
      </c>
      <c r="F255" s="16" t="n">
        <v>0.469787646553844</v>
      </c>
      <c r="G255" s="16"/>
      <c r="H255" s="16" t="n">
        <v>0.249255528884374</v>
      </c>
      <c r="I255" s="16" t="n">
        <v>0.420221683866161</v>
      </c>
      <c r="J255" s="16"/>
      <c r="K255" s="16" t="n">
        <v>0.437695397430424</v>
      </c>
      <c r="L255" s="16"/>
      <c r="M255" s="16" t="n">
        <v>0.441609187426796</v>
      </c>
      <c r="N255" s="16" t="n">
        <v>0.328560692858831</v>
      </c>
      <c r="O255" s="16" t="n">
        <v>0.321122274139957</v>
      </c>
      <c r="P255" s="16" t="n">
        <v>0.276674392734528</v>
      </c>
      <c r="Q255" s="16"/>
      <c r="R255" s="16" t="n">
        <v>0.122435749759997</v>
      </c>
      <c r="S255" s="16" t="n">
        <v>0.318801422733308</v>
      </c>
      <c r="T255" s="16" t="n">
        <v>0.408965997275511</v>
      </c>
      <c r="U255" s="16" t="n">
        <v>0.363700389771109</v>
      </c>
      <c r="V255" s="16" t="n">
        <v>0.515003229834624</v>
      </c>
      <c r="W255" s="16"/>
      <c r="X255" s="16" t="n">
        <v>0.477802737985329</v>
      </c>
      <c r="Y255" s="16" t="n">
        <v>0.299751029963994</v>
      </c>
      <c r="Z255" s="16" t="n">
        <v>0.351366702997669</v>
      </c>
      <c r="AA255" s="16" t="n">
        <v>0.282962347871759</v>
      </c>
      <c r="AB255" s="16" t="n">
        <v>0.485315575845649</v>
      </c>
      <c r="AC255" s="16" t="n">
        <v>0.509901647570173</v>
      </c>
      <c r="AD255" s="16" t="n">
        <v>0.578551332104437</v>
      </c>
      <c r="AE255" s="16"/>
      <c r="AF255" s="16" t="n">
        <v>0.0231242017944425</v>
      </c>
      <c r="AG255" s="16" t="n">
        <v>0.139761358579892</v>
      </c>
      <c r="AH255" s="16" t="n">
        <v>0.814491437492118</v>
      </c>
      <c r="AI255" s="16" t="n">
        <v>0.385160232838608</v>
      </c>
      <c r="AJ255" s="16" t="n">
        <v>0.203191974987354</v>
      </c>
      <c r="AK255" s="16" t="n">
        <v>0.689608895284764</v>
      </c>
      <c r="AL255" s="16" t="n">
        <v>0.352352562148729</v>
      </c>
      <c r="AM255" s="16" t="n">
        <v>0.369258698812621</v>
      </c>
      <c r="AN255" s="16" t="n">
        <v>0.448300336725153</v>
      </c>
      <c r="AO255" s="16" t="n">
        <v>0.366040043779716</v>
      </c>
      <c r="AP255" s="16" t="n">
        <v>0.069234366600637</v>
      </c>
    </row>
    <row r="256">
      <c r="B256" t="s">
        <v>88</v>
      </c>
      <c r="C256" s="16" t="n">
        <v>0.0972067828171605</v>
      </c>
      <c r="D256" s="16" t="n">
        <v>0.238577797439438</v>
      </c>
      <c r="E256" s="16" t="n">
        <v>0.0825506126240392</v>
      </c>
      <c r="F256" s="16" t="n">
        <v>0.067841062648052</v>
      </c>
      <c r="G256" s="16"/>
      <c r="H256" s="16" t="n">
        <v>0.49300130740329</v>
      </c>
      <c r="I256" s="16" t="n">
        <v>0.0767246934565125</v>
      </c>
      <c r="J256" s="16"/>
      <c r="K256" s="16" t="n">
        <v>0.052072488246627</v>
      </c>
      <c r="L256" s="16"/>
      <c r="M256" s="16" t="n">
        <v>0.0790557695678486</v>
      </c>
      <c r="N256" s="16" t="n">
        <v>0.173398928618007</v>
      </c>
      <c r="O256" s="16" t="n">
        <v>0.122750827569555</v>
      </c>
      <c r="P256" s="16" t="n">
        <v>0.0681191084438108</v>
      </c>
      <c r="Q256" s="16"/>
      <c r="R256" s="16" t="n">
        <v>0.340661411635049</v>
      </c>
      <c r="S256" s="16" t="n">
        <v>0.0424422235889704</v>
      </c>
      <c r="T256" s="16" t="n">
        <v>0.0402549516990746</v>
      </c>
      <c r="U256" s="16" t="n">
        <v>0.114860826804938</v>
      </c>
      <c r="V256" s="16" t="n">
        <v>0.135941923018978</v>
      </c>
      <c r="W256" s="16"/>
      <c r="X256" s="16" t="n">
        <v>0.112723850082349</v>
      </c>
      <c r="Y256" s="16" t="n">
        <v>0.05206041155634</v>
      </c>
      <c r="Z256" s="16" t="n">
        <v>0.0504050434377624</v>
      </c>
      <c r="AA256" s="16" t="n">
        <v>0.0328444359090699</v>
      </c>
      <c r="AB256" s="16" t="n">
        <v>0.0611751479630022</v>
      </c>
      <c r="AC256" s="16" t="n">
        <v>0.111120286278164</v>
      </c>
      <c r="AD256" s="16" t="n">
        <v>0.0616062151289948</v>
      </c>
      <c r="AE256" s="16"/>
      <c r="AF256" s="16" t="n">
        <v>0</v>
      </c>
      <c r="AG256" s="16" t="n">
        <v>0</v>
      </c>
      <c r="AH256" s="16" t="n">
        <v>0.0919111093843115</v>
      </c>
      <c r="AI256" s="16" t="n">
        <v>0.0323822265847146</v>
      </c>
      <c r="AJ256" s="16" t="n">
        <v>0.0266129739005363</v>
      </c>
      <c r="AK256" s="16" t="n">
        <v>0.00307701874146427</v>
      </c>
      <c r="AL256" s="16" t="n">
        <v>0.403519456319354</v>
      </c>
      <c r="AM256" s="16" t="n">
        <v>0.113963523006639</v>
      </c>
      <c r="AN256" s="16" t="n">
        <v>0.0322992439721118</v>
      </c>
      <c r="AO256" s="16" t="n">
        <v>0.1262041773571</v>
      </c>
      <c r="AP256" s="16" t="n">
        <v>0</v>
      </c>
    </row>
    <row r="257">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row>
    <row r="258">
      <c r="B258" s="7" t="s">
        <v>182</v>
      </c>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row>
    <row r="259">
      <c r="B259" s="26" t="s">
        <v>70</v>
      </c>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row>
    <row r="260">
      <c r="B260" t="s">
        <v>178</v>
      </c>
      <c r="C260" s="16" t="n">
        <v>0.543903505490577</v>
      </c>
      <c r="D260" s="16" t="n">
        <v>0.52701751812984</v>
      </c>
      <c r="E260" s="16" t="n">
        <v>0.467262685641328</v>
      </c>
      <c r="F260" s="16" t="n">
        <v>0.588333622802714</v>
      </c>
      <c r="G260" s="16"/>
      <c r="H260" s="16" t="n">
        <v>0.714005071004709</v>
      </c>
      <c r="I260" s="16" t="n">
        <v>0.513975025708156</v>
      </c>
      <c r="J260" s="16"/>
      <c r="K260" s="16" t="n">
        <v>0.568597739442224</v>
      </c>
      <c r="L260" s="16"/>
      <c r="M260" s="16" t="n">
        <v>0.547399014701958</v>
      </c>
      <c r="N260" s="16" t="n">
        <v>0.532388627990711</v>
      </c>
      <c r="O260" s="16" t="n">
        <v>0.525830433807916</v>
      </c>
      <c r="P260" s="16" t="n">
        <v>0.565615620458259</v>
      </c>
      <c r="Q260" s="16"/>
      <c r="R260" s="16" t="n">
        <v>0.937703908055421</v>
      </c>
      <c r="S260" s="16" t="n">
        <v>0.736768507642765</v>
      </c>
      <c r="T260" s="16" t="n">
        <v>0.566248886014004</v>
      </c>
      <c r="U260" s="16" t="n">
        <v>0.615164325343962</v>
      </c>
      <c r="V260" s="16" t="n">
        <v>0.37063310421449</v>
      </c>
      <c r="W260" s="16"/>
      <c r="X260" s="16" t="n">
        <v>0.64525771607877</v>
      </c>
      <c r="Y260" s="16" t="n">
        <v>0.574020562039543</v>
      </c>
      <c r="Z260" s="16" t="n">
        <v>0.259316034664655</v>
      </c>
      <c r="AA260" s="16" t="n">
        <v>0.401155192899917</v>
      </c>
      <c r="AB260" s="16" t="n">
        <v>0.59155651941225</v>
      </c>
      <c r="AC260" s="16" t="n">
        <v>0.341315945755173</v>
      </c>
      <c r="AD260" s="16" t="n">
        <v>0.439333516200745</v>
      </c>
      <c r="AE260" s="16"/>
      <c r="AF260" s="16" t="n">
        <v>0.225076997635634</v>
      </c>
      <c r="AG260" s="16" t="n">
        <v>0.918232043893235</v>
      </c>
      <c r="AH260" s="16" t="n">
        <v>0.850280138705116</v>
      </c>
      <c r="AI260" s="16" t="n">
        <v>0.748993791737314</v>
      </c>
      <c r="AJ260" s="16" t="n">
        <v>0.478647495079138</v>
      </c>
      <c r="AK260" s="16" t="n">
        <v>0.129415365221501</v>
      </c>
      <c r="AL260" s="16" t="n">
        <v>0.407513827136248</v>
      </c>
      <c r="AM260" s="16" t="n">
        <v>0.6150343624462</v>
      </c>
      <c r="AN260" s="16" t="n">
        <v>0.587294006442996</v>
      </c>
      <c r="AO260" s="16" t="n">
        <v>0.853570198034333</v>
      </c>
      <c r="AP260" s="16" t="n">
        <v>0.918680018345569</v>
      </c>
    </row>
    <row r="261">
      <c r="B261" t="s">
        <v>179</v>
      </c>
      <c r="C261" s="16" t="n">
        <v>0.366834312943939</v>
      </c>
      <c r="D261" s="16" t="n">
        <v>0.228124309724996</v>
      </c>
      <c r="E261" s="16" t="n">
        <v>0.425706001308346</v>
      </c>
      <c r="F261" s="16" t="n">
        <v>0.372421517843136</v>
      </c>
      <c r="G261" s="16"/>
      <c r="H261" s="16" t="n">
        <v>0.234496968663397</v>
      </c>
      <c r="I261" s="16" t="n">
        <v>0.393079332820117</v>
      </c>
      <c r="J261" s="16"/>
      <c r="K261" s="16" t="n">
        <v>0.350236152777456</v>
      </c>
      <c r="L261" s="16"/>
      <c r="M261" s="16" t="n">
        <v>0.377851623611847</v>
      </c>
      <c r="N261" s="16" t="n">
        <v>0.328983860751987</v>
      </c>
      <c r="O261" s="16" t="n">
        <v>0.333626405829872</v>
      </c>
      <c r="P261" s="16" t="n">
        <v>0.34672271515572</v>
      </c>
      <c r="Q261" s="16"/>
      <c r="R261" s="16" t="n">
        <v>0.0511990457782787</v>
      </c>
      <c r="S261" s="16" t="n">
        <v>0.237237629510318</v>
      </c>
      <c r="T261" s="16" t="n">
        <v>0.315297135398851</v>
      </c>
      <c r="U261" s="16" t="n">
        <v>0.345760448941049</v>
      </c>
      <c r="V261" s="16" t="n">
        <v>0.515775244708672</v>
      </c>
      <c r="W261" s="16"/>
      <c r="X261" s="16" t="n">
        <v>0.35403192977403</v>
      </c>
      <c r="Y261" s="16" t="n">
        <v>0.206164307127893</v>
      </c>
      <c r="Z261" s="16" t="n">
        <v>0.690343004489744</v>
      </c>
      <c r="AA261" s="16" t="n">
        <v>0.479151894659942</v>
      </c>
      <c r="AB261" s="16" t="n">
        <v>0.343118124655505</v>
      </c>
      <c r="AC261" s="16" t="n">
        <v>0.571749497494463</v>
      </c>
      <c r="AD261" s="16" t="n">
        <v>0.495343969392283</v>
      </c>
      <c r="AE261" s="16"/>
      <c r="AF261" s="16" t="n">
        <v>0.774923002364366</v>
      </c>
      <c r="AG261" s="16" t="n">
        <v>0.0817679561067647</v>
      </c>
      <c r="AH261" s="16" t="n">
        <v>0.0869799588859186</v>
      </c>
      <c r="AI261" s="16" t="n">
        <v>0.126689742901909</v>
      </c>
      <c r="AJ261" s="16" t="n">
        <v>0.491337698398897</v>
      </c>
      <c r="AK261" s="16" t="n">
        <v>0.713811469879508</v>
      </c>
      <c r="AL261" s="16" t="n">
        <v>0.533046017400116</v>
      </c>
      <c r="AM261" s="16" t="n">
        <v>0.255786508570264</v>
      </c>
      <c r="AN261" s="16" t="n">
        <v>0.403260922162786</v>
      </c>
      <c r="AO261" s="16" t="n">
        <v>0.145810464113029</v>
      </c>
      <c r="AP261" s="16" t="n">
        <v>0.0813199816544311</v>
      </c>
    </row>
    <row r="262">
      <c r="B262" t="s">
        <v>88</v>
      </c>
      <c r="C262" s="16" t="n">
        <v>0.0892621815654844</v>
      </c>
      <c r="D262" s="16" t="n">
        <v>0.244858172145164</v>
      </c>
      <c r="E262" s="16" t="n">
        <v>0.107031313050325</v>
      </c>
      <c r="F262" s="16" t="n">
        <v>0.03924485935415</v>
      </c>
      <c r="G262" s="16"/>
      <c r="H262" s="16" t="n">
        <v>0.0514979603318937</v>
      </c>
      <c r="I262" s="16" t="n">
        <v>0.0929456414717273</v>
      </c>
      <c r="J262" s="16"/>
      <c r="K262" s="16" t="n">
        <v>0.0811661077803203</v>
      </c>
      <c r="L262" s="16"/>
      <c r="M262" s="16" t="n">
        <v>0.0747493616861951</v>
      </c>
      <c r="N262" s="16" t="n">
        <v>0.138627511257302</v>
      </c>
      <c r="O262" s="16" t="n">
        <v>0.140543160362212</v>
      </c>
      <c r="P262" s="16" t="n">
        <v>0.0876616643860211</v>
      </c>
      <c r="Q262" s="16"/>
      <c r="R262" s="16" t="n">
        <v>0.0110970461663003</v>
      </c>
      <c r="S262" s="16" t="n">
        <v>0.0259938628469169</v>
      </c>
      <c r="T262" s="16" t="n">
        <v>0.118453978587145</v>
      </c>
      <c r="U262" s="16" t="n">
        <v>0.0390752257149893</v>
      </c>
      <c r="V262" s="16" t="n">
        <v>0.113591651076839</v>
      </c>
      <c r="W262" s="16"/>
      <c r="X262" s="16" t="n">
        <v>0.00071035414719928</v>
      </c>
      <c r="Y262" s="16" t="n">
        <v>0.219815130832564</v>
      </c>
      <c r="Z262" s="16" t="n">
        <v>0.0503409608456011</v>
      </c>
      <c r="AA262" s="16" t="n">
        <v>0.119692912440141</v>
      </c>
      <c r="AB262" s="16" t="n">
        <v>0.0653253559322447</v>
      </c>
      <c r="AC262" s="16" t="n">
        <v>0.0869345567503641</v>
      </c>
      <c r="AD262" s="16" t="n">
        <v>0.0653225144069719</v>
      </c>
      <c r="AE262" s="16"/>
      <c r="AF262" s="16" t="n">
        <v>0</v>
      </c>
      <c r="AG262" s="16" t="n">
        <v>0</v>
      </c>
      <c r="AH262" s="16" t="n">
        <v>0.062739902408965</v>
      </c>
      <c r="AI262" s="16" t="n">
        <v>0.124316465360777</v>
      </c>
      <c r="AJ262" s="16" t="n">
        <v>0.0300148065219644</v>
      </c>
      <c r="AK262" s="16" t="n">
        <v>0.156773164898991</v>
      </c>
      <c r="AL262" s="16" t="n">
        <v>0.0594401554636355</v>
      </c>
      <c r="AM262" s="16" t="n">
        <v>0.129179128983536</v>
      </c>
      <c r="AN262" s="16" t="n">
        <v>0.00944507139421791</v>
      </c>
      <c r="AO262" s="16" t="n">
        <v>0.000619337852637668</v>
      </c>
      <c r="AP262" s="16" t="n">
        <v>0</v>
      </c>
    </row>
    <row r="263">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row>
    <row r="264">
      <c r="B264" s="7" t="s">
        <v>183</v>
      </c>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row>
    <row r="265">
      <c r="B265" s="26" t="s">
        <v>70</v>
      </c>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row>
    <row r="266">
      <c r="B266" t="s">
        <v>178</v>
      </c>
      <c r="C266" s="16" t="n">
        <v>0.385036383183224</v>
      </c>
      <c r="D266" s="16" t="n">
        <v>0.347517155038031</v>
      </c>
      <c r="E266" s="16" t="n">
        <v>0.470289678635536</v>
      </c>
      <c r="F266" s="16" t="n">
        <v>0.350355797977485</v>
      </c>
      <c r="G266" s="16"/>
      <c r="H266" s="16" t="n">
        <v>0.142296748808605</v>
      </c>
      <c r="I266" s="16" t="n">
        <v>0.384374887024372</v>
      </c>
      <c r="J266" s="16"/>
      <c r="K266" s="16" t="n">
        <v>0.484912123532174</v>
      </c>
      <c r="L266" s="16"/>
      <c r="M266" s="16" t="n">
        <v>0.370324349112436</v>
      </c>
      <c r="N266" s="16" t="n">
        <v>0.424619448760507</v>
      </c>
      <c r="O266" s="16" t="n">
        <v>0.462644284612516</v>
      </c>
      <c r="P266" s="16" t="n">
        <v>0.413799556284439</v>
      </c>
      <c r="Q266" s="16"/>
      <c r="R266" s="16" t="n">
        <v>0.608139542586672</v>
      </c>
      <c r="S266" s="16" t="n">
        <v>0.388501085822117</v>
      </c>
      <c r="T266" s="16" t="n">
        <v>0.303153213482734</v>
      </c>
      <c r="U266" s="16" t="n">
        <v>0.554057307775808</v>
      </c>
      <c r="V266" s="16" t="n">
        <v>0.364228165616119</v>
      </c>
      <c r="W266" s="16"/>
      <c r="X266" s="16" t="n">
        <v>0.359466935520313</v>
      </c>
      <c r="Y266" s="16" t="n">
        <v>0.52522197306615</v>
      </c>
      <c r="Z266" s="16" t="n">
        <v>0.104096707636787</v>
      </c>
      <c r="AA266" s="16" t="n">
        <v>0.608980796259262</v>
      </c>
      <c r="AB266" s="16" t="n">
        <v>0.174871125013787</v>
      </c>
      <c r="AC266" s="16" t="n">
        <v>0.622721602941264</v>
      </c>
      <c r="AD266" s="16" t="n">
        <v>0.572884160728787</v>
      </c>
      <c r="AE266" s="16"/>
      <c r="AF266" s="16" t="n">
        <v>0.229196903606319</v>
      </c>
      <c r="AG266" s="16" t="n">
        <v>0.321765962469976</v>
      </c>
      <c r="AH266" s="16" t="n">
        <v>0.104539938185678</v>
      </c>
      <c r="AI266" s="16" t="n">
        <v>0.509882527689791</v>
      </c>
      <c r="AJ266" s="16" t="n">
        <v>0.41236529428732</v>
      </c>
      <c r="AK266" s="16" t="n">
        <v>0.362652612751583</v>
      </c>
      <c r="AL266" s="16" t="n">
        <v>0.293030410867619</v>
      </c>
      <c r="AM266" s="16" t="n">
        <v>0.399613031169495</v>
      </c>
      <c r="AN266" s="16" t="n">
        <v>0.620018105094534</v>
      </c>
      <c r="AO266" s="16" t="n">
        <v>0.577900983224598</v>
      </c>
      <c r="AP266" s="16" t="n">
        <v>0.526342890996112</v>
      </c>
    </row>
    <row r="267">
      <c r="B267" t="s">
        <v>179</v>
      </c>
      <c r="C267" s="16" t="n">
        <v>0.503724628246552</v>
      </c>
      <c r="D267" s="16" t="n">
        <v>0.405395328405408</v>
      </c>
      <c r="E267" s="16" t="n">
        <v>0.393246936834219</v>
      </c>
      <c r="F267" s="16" t="n">
        <v>0.587143709775671</v>
      </c>
      <c r="G267" s="16"/>
      <c r="H267" s="16" t="n">
        <v>0.366849963518823</v>
      </c>
      <c r="I267" s="16" t="n">
        <v>0.550863500907882</v>
      </c>
      <c r="J267" s="16"/>
      <c r="K267" s="16" t="n">
        <v>0.487941148841722</v>
      </c>
      <c r="L267" s="16"/>
      <c r="M267" s="16" t="n">
        <v>0.520023469813916</v>
      </c>
      <c r="N267" s="16" t="n">
        <v>0.462294705301005</v>
      </c>
      <c r="O267" s="16" t="n">
        <v>0.427585545841544</v>
      </c>
      <c r="P267" s="16" t="n">
        <v>0.391202083709376</v>
      </c>
      <c r="Q267" s="16"/>
      <c r="R267" s="16" t="n">
        <v>0.0511990457782787</v>
      </c>
      <c r="S267" s="16" t="n">
        <v>0.585344729236863</v>
      </c>
      <c r="T267" s="16" t="n">
        <v>0.561681032038412</v>
      </c>
      <c r="U267" s="16" t="n">
        <v>0.381920951616193</v>
      </c>
      <c r="V267" s="16" t="n">
        <v>0.519459168617993</v>
      </c>
      <c r="W267" s="16"/>
      <c r="X267" s="16" t="n">
        <v>0.533580652548922</v>
      </c>
      <c r="Y267" s="16" t="n">
        <v>0.455184808108876</v>
      </c>
      <c r="Z267" s="16" t="n">
        <v>0.637906461951915</v>
      </c>
      <c r="AA267" s="16" t="n">
        <v>0.270921773769521</v>
      </c>
      <c r="AB267" s="16" t="n">
        <v>0.793628377161054</v>
      </c>
      <c r="AC267" s="16" t="n">
        <v>0.28961273741315</v>
      </c>
      <c r="AD267" s="16" t="n">
        <v>0.308243494741245</v>
      </c>
      <c r="AE267" s="16"/>
      <c r="AF267" s="16" t="n">
        <v>0.768508822328946</v>
      </c>
      <c r="AG267" s="16" t="n">
        <v>0.67135636454097</v>
      </c>
      <c r="AH267" s="16" t="n">
        <v>0.821179594812326</v>
      </c>
      <c r="AI267" s="16" t="n">
        <v>0.36556503517488</v>
      </c>
      <c r="AJ267" s="16" t="n">
        <v>0.582099128915557</v>
      </c>
      <c r="AK267" s="16" t="n">
        <v>0.624496433770748</v>
      </c>
      <c r="AL267" s="16" t="n">
        <v>0.496993879467353</v>
      </c>
      <c r="AM267" s="16" t="n">
        <v>0.522975629242179</v>
      </c>
      <c r="AN267" s="16" t="n">
        <v>0.354110832241623</v>
      </c>
      <c r="AO267" s="16" t="n">
        <v>0.0306299141364606</v>
      </c>
      <c r="AP267" s="16" t="n">
        <v>0.473657109003888</v>
      </c>
    </row>
    <row r="268">
      <c r="B268" t="s">
        <v>88</v>
      </c>
      <c r="C268" s="16" t="n">
        <v>0.111238988570225</v>
      </c>
      <c r="D268" s="16" t="n">
        <v>0.247087516556561</v>
      </c>
      <c r="E268" s="16" t="n">
        <v>0.136463384530245</v>
      </c>
      <c r="F268" s="16" t="n">
        <v>0.0625004922468445</v>
      </c>
      <c r="G268" s="16"/>
      <c r="H268" s="16" t="n">
        <v>0.490853287672572</v>
      </c>
      <c r="I268" s="16" t="n">
        <v>0.0647616120677461</v>
      </c>
      <c r="J268" s="16"/>
      <c r="K268" s="16" t="n">
        <v>0.0271467276261042</v>
      </c>
      <c r="L268" s="16"/>
      <c r="M268" s="16" t="n">
        <v>0.109652181073649</v>
      </c>
      <c r="N268" s="16" t="n">
        <v>0.113085845938488</v>
      </c>
      <c r="O268" s="16" t="n">
        <v>0.10977016954594</v>
      </c>
      <c r="P268" s="16" t="n">
        <v>0.194998360006185</v>
      </c>
      <c r="Q268" s="16"/>
      <c r="R268" s="16" t="n">
        <v>0.340661411635049</v>
      </c>
      <c r="S268" s="16" t="n">
        <v>0.0261541849410193</v>
      </c>
      <c r="T268" s="16" t="n">
        <v>0.135165754478854</v>
      </c>
      <c r="U268" s="16" t="n">
        <v>0.0640217406079994</v>
      </c>
      <c r="V268" s="16" t="n">
        <v>0.116312665765888</v>
      </c>
      <c r="W268" s="16"/>
      <c r="X268" s="16" t="n">
        <v>0.106952411930765</v>
      </c>
      <c r="Y268" s="16" t="n">
        <v>0.0195932188249734</v>
      </c>
      <c r="Z268" s="16" t="n">
        <v>0.257996830411298</v>
      </c>
      <c r="AA268" s="16" t="n">
        <v>0.120097429971217</v>
      </c>
      <c r="AB268" s="16" t="n">
        <v>0.0315004978251594</v>
      </c>
      <c r="AC268" s="16" t="n">
        <v>0.0876656596455854</v>
      </c>
      <c r="AD268" s="16" t="n">
        <v>0.118872344529968</v>
      </c>
      <c r="AE268" s="16"/>
      <c r="AF268" s="16" t="n">
        <v>0.0022942740647344</v>
      </c>
      <c r="AG268" s="16" t="n">
        <v>0.00687767298905404</v>
      </c>
      <c r="AH268" s="16" t="n">
        <v>0.0742804670019963</v>
      </c>
      <c r="AI268" s="16" t="n">
        <v>0.124552437135329</v>
      </c>
      <c r="AJ268" s="16" t="n">
        <v>0.00553557679712244</v>
      </c>
      <c r="AK268" s="16" t="n">
        <v>0.0128509534776691</v>
      </c>
      <c r="AL268" s="16" t="n">
        <v>0.209975709665028</v>
      </c>
      <c r="AM268" s="16" t="n">
        <v>0.0774113395883253</v>
      </c>
      <c r="AN268" s="16" t="n">
        <v>0.0258710626638432</v>
      </c>
      <c r="AO268" s="16" t="n">
        <v>0.391469102638941</v>
      </c>
      <c r="AP268" s="16" t="n">
        <v>0</v>
      </c>
    </row>
    <row r="269">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row>
    <row r="270">
      <c r="B270" s="7" t="s">
        <v>184</v>
      </c>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row>
    <row r="271">
      <c r="B271" s="26" t="s">
        <v>70</v>
      </c>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row>
    <row r="272">
      <c r="B272" t="s">
        <v>178</v>
      </c>
      <c r="C272" s="16" t="n">
        <v>0.591692560128984</v>
      </c>
      <c r="D272" s="16" t="n">
        <v>0.534103831629101</v>
      </c>
      <c r="E272" s="16" t="n">
        <v>0.482820250279831</v>
      </c>
      <c r="F272" s="16" t="n">
        <v>0.663606055488569</v>
      </c>
      <c r="G272" s="16"/>
      <c r="H272" s="16" t="n">
        <v>0.758507200457343</v>
      </c>
      <c r="I272" s="16" t="n">
        <v>0.61069076277979</v>
      </c>
      <c r="J272" s="16"/>
      <c r="K272" s="16" t="n">
        <v>0.513541754814174</v>
      </c>
      <c r="L272" s="16"/>
      <c r="M272" s="16" t="n">
        <v>0.580214842024593</v>
      </c>
      <c r="N272" s="16" t="n">
        <v>0.635066434319647</v>
      </c>
      <c r="O272" s="16" t="n">
        <v>0.585566113727163</v>
      </c>
      <c r="P272" s="16" t="n">
        <v>0.746189214848035</v>
      </c>
      <c r="Q272" s="16"/>
      <c r="R272" s="16" t="n">
        <v>0.129556636343074</v>
      </c>
      <c r="S272" s="16" t="n">
        <v>0.715859200682357</v>
      </c>
      <c r="T272" s="16" t="n">
        <v>0.631050661948244</v>
      </c>
      <c r="U272" s="16" t="n">
        <v>0.60516321607557</v>
      </c>
      <c r="V272" s="16" t="n">
        <v>0.547349402719716</v>
      </c>
      <c r="W272" s="16"/>
      <c r="X272" s="16" t="n">
        <v>0.609424010280797</v>
      </c>
      <c r="Y272" s="16" t="n">
        <v>0.834932522593332</v>
      </c>
      <c r="Z272" s="16" t="n">
        <v>0.361447357994987</v>
      </c>
      <c r="AA272" s="16" t="n">
        <v>0.442697497794664</v>
      </c>
      <c r="AB272" s="16" t="n">
        <v>0.706619880223732</v>
      </c>
      <c r="AC272" s="16" t="n">
        <v>0.467990766571265</v>
      </c>
      <c r="AD272" s="16" t="n">
        <v>0.532465032057509</v>
      </c>
      <c r="AE272" s="16"/>
      <c r="AF272" s="16" t="n">
        <v>0.876345120656334</v>
      </c>
      <c r="AG272" s="16" t="n">
        <v>0.395654620816154</v>
      </c>
      <c r="AH272" s="16" t="n">
        <v>0.569169851548938</v>
      </c>
      <c r="AI272" s="16" t="n">
        <v>0.734738071858353</v>
      </c>
      <c r="AJ272" s="16" t="n">
        <v>0.63420143775522</v>
      </c>
      <c r="AK272" s="16" t="n">
        <v>0.517632338492457</v>
      </c>
      <c r="AL272" s="16" t="n">
        <v>0.439985917928932</v>
      </c>
      <c r="AM272" s="16" t="n">
        <v>0.800516372764415</v>
      </c>
      <c r="AN272" s="16" t="n">
        <v>0.391717187429014</v>
      </c>
      <c r="AO272" s="16" t="n">
        <v>0.686767556999099</v>
      </c>
      <c r="AP272" s="16" t="n">
        <v>0.974440078196176</v>
      </c>
    </row>
    <row r="273">
      <c r="B273" t="s">
        <v>179</v>
      </c>
      <c r="C273" s="16" t="n">
        <v>0.345982210925284</v>
      </c>
      <c r="D273" s="16" t="n">
        <v>0.23561269293892</v>
      </c>
      <c r="E273" s="16" t="n">
        <v>0.453217412819641</v>
      </c>
      <c r="F273" s="16" t="n">
        <v>0.318901603119303</v>
      </c>
      <c r="G273" s="16"/>
      <c r="H273" s="16" t="n">
        <v>0.163775225048854</v>
      </c>
      <c r="I273" s="16" t="n">
        <v>0.334460698345255</v>
      </c>
      <c r="J273" s="16"/>
      <c r="K273" s="16" t="n">
        <v>0.455475801763674</v>
      </c>
      <c r="L273" s="16"/>
      <c r="M273" s="16" t="n">
        <v>0.378796396821539</v>
      </c>
      <c r="N273" s="16" t="n">
        <v>0.225258899308089</v>
      </c>
      <c r="O273" s="16" t="n">
        <v>0.294010666381454</v>
      </c>
      <c r="P273" s="16" t="n">
        <v>0.181564152128992</v>
      </c>
      <c r="Q273" s="16"/>
      <c r="R273" s="16" t="n">
        <v>0.788109613508907</v>
      </c>
      <c r="S273" s="16" t="n">
        <v>0.250189236590873</v>
      </c>
      <c r="T273" s="16" t="n">
        <v>0.306962022032523</v>
      </c>
      <c r="U273" s="16" t="n">
        <v>0.352975340728484</v>
      </c>
      <c r="V273" s="16" t="n">
        <v>0.376500141415021</v>
      </c>
      <c r="W273" s="16"/>
      <c r="X273" s="16" t="n">
        <v>0.390575989719203</v>
      </c>
      <c r="Y273" s="16" t="n">
        <v>0.0541387191656264</v>
      </c>
      <c r="Z273" s="16" t="n">
        <v>0.58477467685692</v>
      </c>
      <c r="AA273" s="16" t="n">
        <v>0.508880748536375</v>
      </c>
      <c r="AB273" s="16" t="n">
        <v>0.226952911324849</v>
      </c>
      <c r="AC273" s="16" t="n">
        <v>0.455466943420042</v>
      </c>
      <c r="AD273" s="16" t="n">
        <v>0.405730109720166</v>
      </c>
      <c r="AE273" s="16"/>
      <c r="AF273" s="16" t="n">
        <v>0.123654879343666</v>
      </c>
      <c r="AG273" s="16" t="n">
        <v>0.590821556744499</v>
      </c>
      <c r="AH273" s="16" t="n">
        <v>0.363613699196912</v>
      </c>
      <c r="AI273" s="16" t="n">
        <v>0.236153594504964</v>
      </c>
      <c r="AJ273" s="16" t="n">
        <v>0.341398723089924</v>
      </c>
      <c r="AK273" s="16" t="n">
        <v>0.468018713480586</v>
      </c>
      <c r="AL273" s="16" t="n">
        <v>0.52814642278442</v>
      </c>
      <c r="AM273" s="16" t="n">
        <v>0.0992663077617212</v>
      </c>
      <c r="AN273" s="16" t="n">
        <v>0.457209501026684</v>
      </c>
      <c r="AO273" s="16" t="n">
        <v>0.28595288681813</v>
      </c>
      <c r="AP273" s="16" t="n">
        <v>0.0255599218038237</v>
      </c>
    </row>
    <row r="274">
      <c r="B274" t="s">
        <v>88</v>
      </c>
      <c r="C274" s="16" t="n">
        <v>0.0623252289457319</v>
      </c>
      <c r="D274" s="16" t="n">
        <v>0.230283475431979</v>
      </c>
      <c r="E274" s="16" t="n">
        <v>0.0639623369005276</v>
      </c>
      <c r="F274" s="16" t="n">
        <v>0.0174923413921283</v>
      </c>
      <c r="G274" s="16"/>
      <c r="H274" s="16" t="n">
        <v>0.0777175744938036</v>
      </c>
      <c r="I274" s="16" t="n">
        <v>0.054848538874955</v>
      </c>
      <c r="J274" s="16"/>
      <c r="K274" s="16" t="n">
        <v>0.0309824434221522</v>
      </c>
      <c r="L274" s="16"/>
      <c r="M274" s="16" t="n">
        <v>0.040988761153868</v>
      </c>
      <c r="N274" s="16" t="n">
        <v>0.139674666372264</v>
      </c>
      <c r="O274" s="16" t="n">
        <v>0.120423219891383</v>
      </c>
      <c r="P274" s="16" t="n">
        <v>0.0722466330229734</v>
      </c>
      <c r="Q274" s="16"/>
      <c r="R274" s="16" t="n">
        <v>0.082333750148019</v>
      </c>
      <c r="S274" s="16" t="n">
        <v>0.03395156272677</v>
      </c>
      <c r="T274" s="16" t="n">
        <v>0.0619873160192329</v>
      </c>
      <c r="U274" s="16" t="n">
        <v>0.0418614431959464</v>
      </c>
      <c r="V274" s="16" t="n">
        <v>0.0761504558652639</v>
      </c>
      <c r="W274" s="16"/>
      <c r="X274" s="16" t="n">
        <v>0</v>
      </c>
      <c r="Y274" s="16" t="n">
        <v>0.110928758241042</v>
      </c>
      <c r="Z274" s="16" t="n">
        <v>0.0537779651480923</v>
      </c>
      <c r="AA274" s="16" t="n">
        <v>0.0484217536689607</v>
      </c>
      <c r="AB274" s="16" t="n">
        <v>0.0664272084514189</v>
      </c>
      <c r="AC274" s="16" t="n">
        <v>0.0765422900086932</v>
      </c>
      <c r="AD274" s="16" t="n">
        <v>0.0618048582223243</v>
      </c>
      <c r="AE274" s="16"/>
      <c r="AF274" s="16" t="n">
        <v>0</v>
      </c>
      <c r="AG274" s="16" t="n">
        <v>0.0135238224393462</v>
      </c>
      <c r="AH274" s="16" t="n">
        <v>0.0672164492541504</v>
      </c>
      <c r="AI274" s="16" t="n">
        <v>0.029108333636683</v>
      </c>
      <c r="AJ274" s="16" t="n">
        <v>0.0243998391548566</v>
      </c>
      <c r="AK274" s="16" t="n">
        <v>0.0143489480269573</v>
      </c>
      <c r="AL274" s="16" t="n">
        <v>0.0318676592866485</v>
      </c>
      <c r="AM274" s="16" t="n">
        <v>0.100217319473864</v>
      </c>
      <c r="AN274" s="16" t="n">
        <v>0.151073311544302</v>
      </c>
      <c r="AO274" s="16" t="n">
        <v>0.0272795561827711</v>
      </c>
      <c r="AP274" s="16" t="n">
        <v>0</v>
      </c>
    </row>
    <row r="275">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row>
    <row r="276">
      <c r="B276" s="7" t="s">
        <v>185</v>
      </c>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row>
    <row r="277">
      <c r="B277" s="26" t="s">
        <v>70</v>
      </c>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row>
    <row r="278">
      <c r="B278" t="s">
        <v>178</v>
      </c>
      <c r="C278" s="16" t="n">
        <v>0.405190524316099</v>
      </c>
      <c r="D278" s="16" t="n">
        <v>0.450698283030412</v>
      </c>
      <c r="E278" s="16" t="n">
        <v>0.534150739979282</v>
      </c>
      <c r="F278" s="16" t="n">
        <v>0.325953859434581</v>
      </c>
      <c r="G278" s="16"/>
      <c r="H278" s="16" t="n">
        <v>0.229383051214791</v>
      </c>
      <c r="I278" s="16" t="n">
        <v>0.372563716114184</v>
      </c>
      <c r="J278" s="16"/>
      <c r="K278" s="16" t="n">
        <v>0.510190540016948</v>
      </c>
      <c r="L278" s="16"/>
      <c r="M278" s="16" t="n">
        <v>0.381619433012646</v>
      </c>
      <c r="N278" s="16" t="n">
        <v>0.466033444306165</v>
      </c>
      <c r="O278" s="16" t="n">
        <v>0.495708578781347</v>
      </c>
      <c r="P278" s="16" t="n">
        <v>0.64606226134056</v>
      </c>
      <c r="Q278" s="16"/>
      <c r="R278" s="16" t="n">
        <v>0.608139542586672</v>
      </c>
      <c r="S278" s="16" t="n">
        <v>0.493008027794373</v>
      </c>
      <c r="T278" s="16" t="n">
        <v>0.494030965898028</v>
      </c>
      <c r="U278" s="16" t="n">
        <v>0.46090659474276</v>
      </c>
      <c r="V278" s="16" t="n">
        <v>0.238882526940776</v>
      </c>
      <c r="W278" s="16"/>
      <c r="X278" s="16" t="n">
        <v>0.347973046886174</v>
      </c>
      <c r="Y278" s="16" t="n">
        <v>0.268496664138645</v>
      </c>
      <c r="Z278" s="16" t="n">
        <v>0.13841457628427</v>
      </c>
      <c r="AA278" s="16" t="n">
        <v>0.859307941631381</v>
      </c>
      <c r="AB278" s="16" t="n">
        <v>0.355574805406827</v>
      </c>
      <c r="AC278" s="16" t="n">
        <v>0.405016107384093</v>
      </c>
      <c r="AD278" s="16" t="n">
        <v>0.677078490587865</v>
      </c>
      <c r="AE278" s="16"/>
      <c r="AF278" s="16" t="n">
        <v>0.243113222397134</v>
      </c>
      <c r="AG278" s="16" t="n">
        <v>0.850333999022581</v>
      </c>
      <c r="AH278" s="16" t="n">
        <v>0.0793072049449954</v>
      </c>
      <c r="AI278" s="16" t="n">
        <v>0.295956651849298</v>
      </c>
      <c r="AJ278" s="16" t="n">
        <v>0.654297403204969</v>
      </c>
      <c r="AK278" s="16" t="n">
        <v>0.195705500830654</v>
      </c>
      <c r="AL278" s="16" t="n">
        <v>0.236362083067598</v>
      </c>
      <c r="AM278" s="16" t="n">
        <v>0.757104494918713</v>
      </c>
      <c r="AN278" s="16" t="n">
        <v>0.616954023405577</v>
      </c>
      <c r="AO278" s="16" t="n">
        <v>0.512078690336337</v>
      </c>
      <c r="AP278" s="16" t="n">
        <v>0.537039814353671</v>
      </c>
    </row>
    <row r="279">
      <c r="B279" t="s">
        <v>179</v>
      </c>
      <c r="C279" s="16" t="n">
        <v>0.504400873214915</v>
      </c>
      <c r="D279" s="16" t="n">
        <v>0.411509717481315</v>
      </c>
      <c r="E279" s="16" t="n">
        <v>0.352739123079403</v>
      </c>
      <c r="F279" s="16" t="n">
        <v>0.607895275284842</v>
      </c>
      <c r="G279" s="16"/>
      <c r="H279" s="16" t="n">
        <v>0.331058475926522</v>
      </c>
      <c r="I279" s="16" t="n">
        <v>0.553991807708352</v>
      </c>
      <c r="J279" s="16"/>
      <c r="K279" s="16" t="n">
        <v>0.45998484067176</v>
      </c>
      <c r="L279" s="16"/>
      <c r="M279" s="16" t="n">
        <v>0.537643980083525</v>
      </c>
      <c r="N279" s="16" t="n">
        <v>0.409178510010203</v>
      </c>
      <c r="O279" s="16" t="n">
        <v>0.384921949664334</v>
      </c>
      <c r="P279" s="16" t="n">
        <v>0.261477139171495</v>
      </c>
      <c r="Q279" s="16"/>
      <c r="R279" s="16" t="n">
        <v>0.380763411247028</v>
      </c>
      <c r="S279" s="16" t="n">
        <v>0.398077929865871</v>
      </c>
      <c r="T279" s="16" t="n">
        <v>0.432800723276748</v>
      </c>
      <c r="U279" s="16" t="n">
        <v>0.506219382973522</v>
      </c>
      <c r="V279" s="16" t="n">
        <v>0.633082991673006</v>
      </c>
      <c r="W279" s="16"/>
      <c r="X279" s="16" t="n">
        <v>0.578608581404182</v>
      </c>
      <c r="Y279" s="16" t="n">
        <v>0.597058813788366</v>
      </c>
      <c r="Z279" s="16" t="n">
        <v>0.856074743500374</v>
      </c>
      <c r="AA279" s="16" t="n">
        <v>0.109759697829406</v>
      </c>
      <c r="AB279" s="16" t="n">
        <v>0.574233254535351</v>
      </c>
      <c r="AC279" s="16" t="n">
        <v>0.517934541573617</v>
      </c>
      <c r="AD279" s="16" t="n">
        <v>0.265371468737016</v>
      </c>
      <c r="AE279" s="16"/>
      <c r="AF279" s="16" t="n">
        <v>0.756886777602866</v>
      </c>
      <c r="AG279" s="16" t="n">
        <v>0.149666000977419</v>
      </c>
      <c r="AH279" s="16" t="n">
        <v>0.854802478262562</v>
      </c>
      <c r="AI279" s="16" t="n">
        <v>0.574602696876044</v>
      </c>
      <c r="AJ279" s="16" t="n">
        <v>0.321521870494735</v>
      </c>
      <c r="AK279" s="16" t="n">
        <v>0.727108816111537</v>
      </c>
      <c r="AL279" s="16" t="n">
        <v>0.553662207267373</v>
      </c>
      <c r="AM279" s="16" t="n">
        <v>0.104760006901386</v>
      </c>
      <c r="AN279" s="16" t="n">
        <v>0.373552723167498</v>
      </c>
      <c r="AO279" s="16" t="n">
        <v>0.487301971811026</v>
      </c>
      <c r="AP279" s="16" t="n">
        <v>0.462960185646329</v>
      </c>
    </row>
    <row r="280">
      <c r="B280" t="s">
        <v>88</v>
      </c>
      <c r="C280" s="16" t="n">
        <v>0.0904086024689864</v>
      </c>
      <c r="D280" s="16" t="n">
        <v>0.137791999488273</v>
      </c>
      <c r="E280" s="16" t="n">
        <v>0.113110136941316</v>
      </c>
      <c r="F280" s="16" t="n">
        <v>0.0661508652805764</v>
      </c>
      <c r="G280" s="16"/>
      <c r="H280" s="16" t="n">
        <v>0.439558472858686</v>
      </c>
      <c r="I280" s="16" t="n">
        <v>0.0734444761774645</v>
      </c>
      <c r="J280" s="16"/>
      <c r="K280" s="16" t="n">
        <v>0.0298246193112919</v>
      </c>
      <c r="L280" s="16"/>
      <c r="M280" s="16" t="n">
        <v>0.0807365869038291</v>
      </c>
      <c r="N280" s="16" t="n">
        <v>0.124788045683631</v>
      </c>
      <c r="O280" s="16" t="n">
        <v>0.119369471554319</v>
      </c>
      <c r="P280" s="16" t="n">
        <v>0.0924605994879445</v>
      </c>
      <c r="Q280" s="16"/>
      <c r="R280" s="16" t="n">
        <v>0.0110970461663003</v>
      </c>
      <c r="S280" s="16" t="n">
        <v>0.108914042339756</v>
      </c>
      <c r="T280" s="16" t="n">
        <v>0.0731683108252234</v>
      </c>
      <c r="U280" s="16" t="n">
        <v>0.0328740222837174</v>
      </c>
      <c r="V280" s="16" t="n">
        <v>0.128034481386218</v>
      </c>
      <c r="W280" s="16"/>
      <c r="X280" s="16" t="n">
        <v>0.073418371709644</v>
      </c>
      <c r="Y280" s="16" t="n">
        <v>0.134444522072989</v>
      </c>
      <c r="Z280" s="16" t="n">
        <v>0.00551068021535674</v>
      </c>
      <c r="AA280" s="16" t="n">
        <v>0.0309323605392125</v>
      </c>
      <c r="AB280" s="16" t="n">
        <v>0.0701919400578216</v>
      </c>
      <c r="AC280" s="16" t="n">
        <v>0.0770493510422897</v>
      </c>
      <c r="AD280" s="16" t="n">
        <v>0.0575500406751189</v>
      </c>
      <c r="AE280" s="16"/>
      <c r="AF280" s="16" t="n">
        <v>0</v>
      </c>
      <c r="AG280" s="16" t="n">
        <v>0</v>
      </c>
      <c r="AH280" s="16" t="n">
        <v>0.0658903167924427</v>
      </c>
      <c r="AI280" s="16" t="n">
        <v>0.129440651274657</v>
      </c>
      <c r="AJ280" s="16" t="n">
        <v>0.0241807263002962</v>
      </c>
      <c r="AK280" s="16" t="n">
        <v>0.0771856830578086</v>
      </c>
      <c r="AL280" s="16" t="n">
        <v>0.209975709665028</v>
      </c>
      <c r="AM280" s="16" t="n">
        <v>0.138135498179901</v>
      </c>
      <c r="AN280" s="16" t="n">
        <v>0.00949325342692412</v>
      </c>
      <c r="AO280" s="16" t="n">
        <v>0.000619337852637668</v>
      </c>
      <c r="AP280" s="16" t="n">
        <v>0</v>
      </c>
    </row>
    <row r="281">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row>
    <row r="282">
      <c r="B282" s="7" t="s">
        <v>186</v>
      </c>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row>
    <row r="283">
      <c r="B283" s="26" t="s">
        <v>70</v>
      </c>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row>
    <row r="284">
      <c r="B284" t="s">
        <v>178</v>
      </c>
      <c r="C284" s="16" t="n">
        <v>0.455599978978681</v>
      </c>
      <c r="D284" s="16" t="n">
        <v>0.565907083767158</v>
      </c>
      <c r="E284" s="16" t="n">
        <v>0.55013115475023</v>
      </c>
      <c r="F284" s="16" t="n">
        <v>0.377369156557205</v>
      </c>
      <c r="G284" s="16"/>
      <c r="H284" s="16" t="n">
        <v>0.706781458394229</v>
      </c>
      <c r="I284" s="16" t="n">
        <v>0.398277417455137</v>
      </c>
      <c r="J284" s="16"/>
      <c r="K284" s="16" t="n">
        <v>0.480523759152002</v>
      </c>
      <c r="L284" s="16"/>
      <c r="M284" s="16" t="n">
        <v>0.436961626709722</v>
      </c>
      <c r="N284" s="16" t="n">
        <v>0.494231970357867</v>
      </c>
      <c r="O284" s="16" t="n">
        <v>0.550461029523903</v>
      </c>
      <c r="P284" s="16" t="n">
        <v>0.673284102871129</v>
      </c>
      <c r="Q284" s="16"/>
      <c r="R284" s="16" t="n">
        <v>0.0783575905647953</v>
      </c>
      <c r="S284" s="16" t="n">
        <v>0.551363614624055</v>
      </c>
      <c r="T284" s="16" t="n">
        <v>0.5109436052819</v>
      </c>
      <c r="U284" s="16" t="n">
        <v>0.666344234880035</v>
      </c>
      <c r="V284" s="16" t="n">
        <v>0.308590525747763</v>
      </c>
      <c r="W284" s="16"/>
      <c r="X284" s="16" t="n">
        <v>0.447107725950985</v>
      </c>
      <c r="Y284" s="16" t="n">
        <v>0.65458716439801</v>
      </c>
      <c r="Z284" s="16" t="n">
        <v>0.340854978535815</v>
      </c>
      <c r="AA284" s="16" t="n">
        <v>0.340082074285761</v>
      </c>
      <c r="AB284" s="16" t="n">
        <v>0.596608004384307</v>
      </c>
      <c r="AC284" s="16" t="n">
        <v>0.339610722683042</v>
      </c>
      <c r="AD284" s="16" t="n">
        <v>0.691064440454426</v>
      </c>
      <c r="AE284" s="16"/>
      <c r="AF284" s="16" t="n">
        <v>0.228893341059447</v>
      </c>
      <c r="AG284" s="16" t="n">
        <v>0.395592149845721</v>
      </c>
      <c r="AH284" s="16" t="n">
        <v>0.348911924404717</v>
      </c>
      <c r="AI284" s="16" t="n">
        <v>0.639091858759093</v>
      </c>
      <c r="AJ284" s="16" t="n">
        <v>0.609635400594311</v>
      </c>
      <c r="AK284" s="16" t="n">
        <v>0.248965274701187</v>
      </c>
      <c r="AL284" s="16" t="n">
        <v>0.401770763432364</v>
      </c>
      <c r="AM284" s="16" t="n">
        <v>0.59279348206292</v>
      </c>
      <c r="AN284" s="16" t="n">
        <v>0.58724582441029</v>
      </c>
      <c r="AO284" s="16" t="n">
        <v>0.60165409982163</v>
      </c>
      <c r="AP284" s="16" t="n">
        <v>0.526342890996112</v>
      </c>
    </row>
    <row r="285">
      <c r="B285" t="s">
        <v>179</v>
      </c>
      <c r="C285" s="16" t="n">
        <v>0.478661482032735</v>
      </c>
      <c r="D285" s="16" t="n">
        <v>0.294092422345936</v>
      </c>
      <c r="E285" s="16" t="n">
        <v>0.379513371627928</v>
      </c>
      <c r="F285" s="16" t="n">
        <v>0.578747262489406</v>
      </c>
      <c r="G285" s="16"/>
      <c r="H285" s="16" t="n">
        <v>0.269471923930815</v>
      </c>
      <c r="I285" s="16" t="n">
        <v>0.530984333790257</v>
      </c>
      <c r="J285" s="16"/>
      <c r="K285" s="16" t="n">
        <v>0.489606018555926</v>
      </c>
      <c r="L285" s="16"/>
      <c r="M285" s="16" t="n">
        <v>0.516062386918776</v>
      </c>
      <c r="N285" s="16" t="n">
        <v>0.373290241800678</v>
      </c>
      <c r="O285" s="16" t="n">
        <v>0.328445471833317</v>
      </c>
      <c r="P285" s="16" t="n">
        <v>0.253820541153105</v>
      </c>
      <c r="Q285" s="16"/>
      <c r="R285" s="16" t="n">
        <v>0.859346317490626</v>
      </c>
      <c r="S285" s="16" t="n">
        <v>0.436553188089647</v>
      </c>
      <c r="T285" s="16" t="n">
        <v>0.456419377524354</v>
      </c>
      <c r="U285" s="16" t="n">
        <v>0.281816253245826</v>
      </c>
      <c r="V285" s="16" t="n">
        <v>0.570282483923489</v>
      </c>
      <c r="W285" s="16"/>
      <c r="X285" s="16" t="n">
        <v>0.507491647057272</v>
      </c>
      <c r="Y285" s="16" t="n">
        <v>0.309586020411333</v>
      </c>
      <c r="Z285" s="16" t="n">
        <v>0.640395187608834</v>
      </c>
      <c r="AA285" s="16" t="n">
        <v>0.604844242044485</v>
      </c>
      <c r="AB285" s="16" t="n">
        <v>0.370659891769937</v>
      </c>
      <c r="AC285" s="16" t="n">
        <v>0.555025056592279</v>
      </c>
      <c r="AD285" s="16" t="n">
        <v>0.245012390146622</v>
      </c>
      <c r="AE285" s="16"/>
      <c r="AF285" s="16" t="n">
        <v>0.771106658940553</v>
      </c>
      <c r="AG285" s="16" t="n">
        <v>0.589250993957235</v>
      </c>
      <c r="AH285" s="16" t="n">
        <v>0.580629058759018</v>
      </c>
      <c r="AI285" s="16" t="n">
        <v>0.327169017287807</v>
      </c>
      <c r="AJ285" s="16" t="n">
        <v>0.384530519184021</v>
      </c>
      <c r="AK285" s="16" t="n">
        <v>0.652197860140303</v>
      </c>
      <c r="AL285" s="16" t="n">
        <v>0.539658066293638</v>
      </c>
      <c r="AM285" s="16" t="n">
        <v>0.301946196187712</v>
      </c>
      <c r="AN285" s="16" t="n">
        <v>0.403949197166206</v>
      </c>
      <c r="AO285" s="16" t="n">
        <v>0.39834590017837</v>
      </c>
      <c r="AP285" s="16" t="n">
        <v>0.41789704915328</v>
      </c>
    </row>
    <row r="286">
      <c r="B286" t="s">
        <v>88</v>
      </c>
      <c r="C286" s="16" t="n">
        <v>0.0657385389885838</v>
      </c>
      <c r="D286" s="16" t="n">
        <v>0.140000493886906</v>
      </c>
      <c r="E286" s="16" t="n">
        <v>0.070355473621842</v>
      </c>
      <c r="F286" s="16" t="n">
        <v>0.0438835809533884</v>
      </c>
      <c r="G286" s="16"/>
      <c r="H286" s="16" t="n">
        <v>0.0237466176749556</v>
      </c>
      <c r="I286" s="16" t="n">
        <v>0.0707382487546057</v>
      </c>
      <c r="J286" s="16"/>
      <c r="K286" s="16" t="n">
        <v>0.0298702222920712</v>
      </c>
      <c r="L286" s="16"/>
      <c r="M286" s="16" t="n">
        <v>0.0469759863715021</v>
      </c>
      <c r="N286" s="16" t="n">
        <v>0.132477787841455</v>
      </c>
      <c r="O286" s="16" t="n">
        <v>0.12109349864278</v>
      </c>
      <c r="P286" s="16" t="n">
        <v>0.0728953559757663</v>
      </c>
      <c r="Q286" s="16"/>
      <c r="R286" s="16" t="n">
        <v>0.062296091944579</v>
      </c>
      <c r="S286" s="16" t="n">
        <v>0.0120831972862981</v>
      </c>
      <c r="T286" s="16" t="n">
        <v>0.0326370171937461</v>
      </c>
      <c r="U286" s="16" t="n">
        <v>0.051839511874139</v>
      </c>
      <c r="V286" s="16" t="n">
        <v>0.121126990328748</v>
      </c>
      <c r="W286" s="16"/>
      <c r="X286" s="16" t="n">
        <v>0.0454006269917427</v>
      </c>
      <c r="Y286" s="16" t="n">
        <v>0.0358268151906567</v>
      </c>
      <c r="Z286" s="16" t="n">
        <v>0.0187498338553512</v>
      </c>
      <c r="AA286" s="16" t="n">
        <v>0.055073683669753</v>
      </c>
      <c r="AB286" s="16" t="n">
        <v>0.0327321038457563</v>
      </c>
      <c r="AC286" s="16" t="n">
        <v>0.105364220724679</v>
      </c>
      <c r="AD286" s="16" t="n">
        <v>0.0639231693989517</v>
      </c>
      <c r="AE286" s="16"/>
      <c r="AF286" s="16" t="n">
        <v>0</v>
      </c>
      <c r="AG286" s="16" t="n">
        <v>0.0151568561970433</v>
      </c>
      <c r="AH286" s="16" t="n">
        <v>0.0704590168362652</v>
      </c>
      <c r="AI286" s="16" t="n">
        <v>0.0337391239530996</v>
      </c>
      <c r="AJ286" s="16" t="n">
        <v>0.0058340802216681</v>
      </c>
      <c r="AK286" s="16" t="n">
        <v>0.0988368651585095</v>
      </c>
      <c r="AL286" s="16" t="n">
        <v>0.0585711702739985</v>
      </c>
      <c r="AM286" s="16" t="n">
        <v>0.105260321749368</v>
      </c>
      <c r="AN286" s="16" t="n">
        <v>0.00880497842350378</v>
      </c>
      <c r="AO286" s="16" t="n">
        <v>0</v>
      </c>
      <c r="AP286" s="16" t="n">
        <v>0.0557600598506074</v>
      </c>
    </row>
    <row r="287">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row>
    <row r="288">
      <c r="B288" s="7" t="s">
        <v>187</v>
      </c>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row>
    <row r="289">
      <c r="B289" s="26" t="s">
        <v>70</v>
      </c>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row>
    <row r="290">
      <c r="B290" t="s">
        <v>178</v>
      </c>
      <c r="C290" s="16" t="n">
        <v>0.281981710710446</v>
      </c>
      <c r="D290" s="16" t="n">
        <v>0.256006998332505</v>
      </c>
      <c r="E290" s="16" t="n">
        <v>0.438340385125861</v>
      </c>
      <c r="F290" s="16" t="n">
        <v>0.207159278933359</v>
      </c>
      <c r="G290" s="16"/>
      <c r="H290" s="16" t="n">
        <v>0.140920713005773</v>
      </c>
      <c r="I290" s="16" t="n">
        <v>0.301191309842344</v>
      </c>
      <c r="J290" s="16"/>
      <c r="K290" s="16" t="n">
        <v>0.370667671328041</v>
      </c>
      <c r="L290" s="16"/>
      <c r="M290" s="16" t="n">
        <v>0.22202450963853</v>
      </c>
      <c r="N290" s="16" t="n">
        <v>0.441324844552823</v>
      </c>
      <c r="O290" s="16" t="n">
        <v>0.545781213775297</v>
      </c>
      <c r="P290" s="16" t="n">
        <v>0.67244297242139</v>
      </c>
      <c r="Q290" s="16"/>
      <c r="R290" s="16" t="n">
        <v>0.536902838604953</v>
      </c>
      <c r="S290" s="16" t="n">
        <v>0.398760007887663</v>
      </c>
      <c r="T290" s="16" t="n">
        <v>0.363546944023408</v>
      </c>
      <c r="U290" s="16" t="n">
        <v>0.245883042864104</v>
      </c>
      <c r="V290" s="16" t="n">
        <v>0.145947947112035</v>
      </c>
      <c r="W290" s="16"/>
      <c r="X290" s="16" t="n">
        <v>0.227127527312211</v>
      </c>
      <c r="Y290" s="16" t="n">
        <v>0.267859301106562</v>
      </c>
      <c r="Z290" s="16" t="n">
        <v>0.151950974104977</v>
      </c>
      <c r="AA290" s="16" t="n">
        <v>0.410682181040368</v>
      </c>
      <c r="AB290" s="16" t="n">
        <v>0.332771250322677</v>
      </c>
      <c r="AC290" s="16" t="n">
        <v>0.381736910781075</v>
      </c>
      <c r="AD290" s="16" t="n">
        <v>0.757524275782771</v>
      </c>
      <c r="AE290" s="16"/>
      <c r="AF290" s="16" t="n">
        <v>0.198254660913919</v>
      </c>
      <c r="AG290" s="16" t="n">
        <v>0.389792808139459</v>
      </c>
      <c r="AH290" s="16" t="n">
        <v>0.315987706950957</v>
      </c>
      <c r="AI290" s="16" t="n">
        <v>0.313525447959705</v>
      </c>
      <c r="AJ290" s="16" t="n">
        <v>0.415617301195763</v>
      </c>
      <c r="AK290" s="16" t="n">
        <v>0.098902348631362</v>
      </c>
      <c r="AL290" s="16" t="n">
        <v>0.248701569038482</v>
      </c>
      <c r="AM290" s="16" t="n">
        <v>0.534620056420684</v>
      </c>
      <c r="AN290" s="16" t="n">
        <v>0.377101803145542</v>
      </c>
      <c r="AO290" s="16" t="n">
        <v>0.34203481260831</v>
      </c>
      <c r="AP290" s="16" t="n">
        <v>0.0241712301075883</v>
      </c>
    </row>
    <row r="291">
      <c r="B291" t="s">
        <v>179</v>
      </c>
      <c r="C291" s="16" t="n">
        <v>0.562637928756346</v>
      </c>
      <c r="D291" s="16" t="n">
        <v>0.25215443842097</v>
      </c>
      <c r="E291" s="16" t="n">
        <v>0.494304364950807</v>
      </c>
      <c r="F291" s="16" t="n">
        <v>0.67960713891083</v>
      </c>
      <c r="G291" s="16"/>
      <c r="H291" s="16" t="n">
        <v>0.36025032015937</v>
      </c>
      <c r="I291" s="16" t="n">
        <v>0.577568939168886</v>
      </c>
      <c r="J291" s="16"/>
      <c r="K291" s="16" t="n">
        <v>0.555480592459073</v>
      </c>
      <c r="L291" s="16"/>
      <c r="M291" s="16" t="n">
        <v>0.61159646044898</v>
      </c>
      <c r="N291" s="16" t="n">
        <v>0.439300203483034</v>
      </c>
      <c r="O291" s="16" t="n">
        <v>0.327558477378481</v>
      </c>
      <c r="P291" s="16" t="n">
        <v>0.238474146526266</v>
      </c>
      <c r="Q291" s="16"/>
      <c r="R291" s="16" t="n">
        <v>0.122435749759997</v>
      </c>
      <c r="S291" s="16" t="n">
        <v>0.580180330437472</v>
      </c>
      <c r="T291" s="16" t="n">
        <v>0.492227299458447</v>
      </c>
      <c r="U291" s="16" t="n">
        <v>0.636393076647579</v>
      </c>
      <c r="V291" s="16" t="n">
        <v>0.638646213200825</v>
      </c>
      <c r="W291" s="16"/>
      <c r="X291" s="16" t="n">
        <v>0.564862785166106</v>
      </c>
      <c r="Y291" s="16" t="n">
        <v>0.552074928258504</v>
      </c>
      <c r="Z291" s="16" t="n">
        <v>0.829235109447511</v>
      </c>
      <c r="AA291" s="16" t="n">
        <v>0.528674004039672</v>
      </c>
      <c r="AB291" s="16" t="n">
        <v>0.599078779037047</v>
      </c>
      <c r="AC291" s="16" t="n">
        <v>0.552997097251901</v>
      </c>
      <c r="AD291" s="16" t="n">
        <v>0.18671682315932</v>
      </c>
      <c r="AE291" s="16"/>
      <c r="AF291" s="16" t="n">
        <v>0.801745339086081</v>
      </c>
      <c r="AG291" s="16" t="n">
        <v>0.596683369421195</v>
      </c>
      <c r="AH291" s="16" t="n">
        <v>0.641258537476799</v>
      </c>
      <c r="AI291" s="16" t="n">
        <v>0.6401464780248</v>
      </c>
      <c r="AJ291" s="16" t="n">
        <v>0.557862602782268</v>
      </c>
      <c r="AK291" s="16" t="n">
        <v>0.648857195437855</v>
      </c>
      <c r="AL291" s="16" t="n">
        <v>0.409150334258525</v>
      </c>
      <c r="AM291" s="16" t="n">
        <v>0.340411253614518</v>
      </c>
      <c r="AN291" s="16" t="n">
        <v>0.476547421007265</v>
      </c>
      <c r="AO291" s="16" t="n">
        <v>0.392700262109849</v>
      </c>
      <c r="AP291" s="16" t="n">
        <v>0.975828769892412</v>
      </c>
    </row>
    <row r="292">
      <c r="B292" t="s">
        <v>88</v>
      </c>
      <c r="C292" s="16" t="n">
        <v>0.155380360533208</v>
      </c>
      <c r="D292" s="16" t="n">
        <v>0.491838563246525</v>
      </c>
      <c r="E292" s="16" t="n">
        <v>0.0673552499233315</v>
      </c>
      <c r="F292" s="16" t="n">
        <v>0.113233582155811</v>
      </c>
      <c r="G292" s="16"/>
      <c r="H292" s="16" t="n">
        <v>0.498828966834856</v>
      </c>
      <c r="I292" s="16" t="n">
        <v>0.121239750988769</v>
      </c>
      <c r="J292" s="16"/>
      <c r="K292" s="16" t="n">
        <v>0.0738517362128857</v>
      </c>
      <c r="L292" s="16"/>
      <c r="M292" s="16" t="n">
        <v>0.16637902991249</v>
      </c>
      <c r="N292" s="16" t="n">
        <v>0.119374951964143</v>
      </c>
      <c r="O292" s="16" t="n">
        <v>0.126660308846221</v>
      </c>
      <c r="P292" s="16" t="n">
        <v>0.0890828810523444</v>
      </c>
      <c r="Q292" s="16"/>
      <c r="R292" s="16" t="n">
        <v>0.340661411635049</v>
      </c>
      <c r="S292" s="16" t="n">
        <v>0.0210596616748659</v>
      </c>
      <c r="T292" s="16" t="n">
        <v>0.144225756518145</v>
      </c>
      <c r="U292" s="16" t="n">
        <v>0.117723880488318</v>
      </c>
      <c r="V292" s="16" t="n">
        <v>0.215405839687139</v>
      </c>
      <c r="W292" s="16"/>
      <c r="X292" s="16" t="n">
        <v>0.208009687521683</v>
      </c>
      <c r="Y292" s="16" t="n">
        <v>0.180065770634933</v>
      </c>
      <c r="Z292" s="16" t="n">
        <v>0.0188139164475124</v>
      </c>
      <c r="AA292" s="16" t="n">
        <v>0.06064381491996</v>
      </c>
      <c r="AB292" s="16" t="n">
        <v>0.0681499706402762</v>
      </c>
      <c r="AC292" s="16" t="n">
        <v>0.0652659919670232</v>
      </c>
      <c r="AD292" s="16" t="n">
        <v>0.0557589010579088</v>
      </c>
      <c r="AE292" s="16"/>
      <c r="AF292" s="16" t="n">
        <v>0</v>
      </c>
      <c r="AG292" s="16" t="n">
        <v>0.0135238224393462</v>
      </c>
      <c r="AH292" s="16" t="n">
        <v>0.0427537555722437</v>
      </c>
      <c r="AI292" s="16" t="n">
        <v>0.0463280740154953</v>
      </c>
      <c r="AJ292" s="16" t="n">
        <v>0.0265200960219687</v>
      </c>
      <c r="AK292" s="16" t="n">
        <v>0.252240455930783</v>
      </c>
      <c r="AL292" s="16" t="n">
        <v>0.342148096702994</v>
      </c>
      <c r="AM292" s="16" t="n">
        <v>0.124968689964798</v>
      </c>
      <c r="AN292" s="16" t="n">
        <v>0.146350775847193</v>
      </c>
      <c r="AO292" s="16" t="n">
        <v>0.265264925281841</v>
      </c>
      <c r="AP292" s="16" t="n">
        <v>0</v>
      </c>
    </row>
    <row r="293">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row>
    <row r="294">
      <c r="B294" s="7" t="s">
        <v>188</v>
      </c>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row>
    <row r="295">
      <c r="B295" s="26" t="s">
        <v>70</v>
      </c>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row>
    <row r="296">
      <c r="B296" t="s">
        <v>178</v>
      </c>
      <c r="C296" s="16" t="n">
        <v>0.38556933418491</v>
      </c>
      <c r="D296" s="16" t="n">
        <v>0.245699776673623</v>
      </c>
      <c r="E296" s="16" t="n">
        <v>0.543130439356567</v>
      </c>
      <c r="F296" s="16" t="n">
        <v>0.339941482318253</v>
      </c>
      <c r="G296" s="16"/>
      <c r="H296" s="16" t="n">
        <v>0.188560896651729</v>
      </c>
      <c r="I296" s="16" t="n">
        <v>0.354168348212941</v>
      </c>
      <c r="J296" s="16"/>
      <c r="K296" s="16" t="n">
        <v>0.468967183967149</v>
      </c>
      <c r="L296" s="16"/>
      <c r="M296" s="16" t="n">
        <v>0.361871112188107</v>
      </c>
      <c r="N296" s="16" t="n">
        <v>0.431540792165076</v>
      </c>
      <c r="O296" s="16" t="n">
        <v>0.517082374791316</v>
      </c>
      <c r="P296" s="16" t="n">
        <v>0.656618055095829</v>
      </c>
      <c r="Q296" s="16"/>
      <c r="R296" s="16" t="n">
        <v>0.414054549745929</v>
      </c>
      <c r="S296" s="16" t="n">
        <v>0.444685938810305</v>
      </c>
      <c r="T296" s="16" t="n">
        <v>0.464848298560951</v>
      </c>
      <c r="U296" s="16" t="n">
        <v>0.466002077864752</v>
      </c>
      <c r="V296" s="16" t="n">
        <v>0.247446637418066</v>
      </c>
      <c r="W296" s="16"/>
      <c r="X296" s="16" t="n">
        <v>0.35969484800678</v>
      </c>
      <c r="Y296" s="16" t="n">
        <v>0.350814467838935</v>
      </c>
      <c r="Z296" s="16" t="n">
        <v>0.34387896437376</v>
      </c>
      <c r="AA296" s="16" t="n">
        <v>0.52856507967935</v>
      </c>
      <c r="AB296" s="16" t="n">
        <v>0.325681299044112</v>
      </c>
      <c r="AC296" s="16" t="n">
        <v>0.353904107993439</v>
      </c>
      <c r="AD296" s="16" t="n">
        <v>0.694222049066085</v>
      </c>
      <c r="AE296" s="16"/>
      <c r="AF296" s="16" t="n">
        <v>0.883915804801684</v>
      </c>
      <c r="AG296" s="16" t="n">
        <v>0.750588837625078</v>
      </c>
      <c r="AH296" s="16" t="n">
        <v>0.10409128658448</v>
      </c>
      <c r="AI296" s="16" t="n">
        <v>0.294235845231648</v>
      </c>
      <c r="AJ296" s="16" t="n">
        <v>0.470576022054377</v>
      </c>
      <c r="AK296" s="16" t="n">
        <v>0.281045743531922</v>
      </c>
      <c r="AL296" s="16" t="n">
        <v>0.21533709986946</v>
      </c>
      <c r="AM296" s="16" t="n">
        <v>0.584199003004514</v>
      </c>
      <c r="AN296" s="16" t="n">
        <v>0.401959095055242</v>
      </c>
      <c r="AO296" s="16" t="n">
        <v>0.570204761003262</v>
      </c>
      <c r="AP296" s="16" t="n">
        <v>0.579325567454249</v>
      </c>
    </row>
    <row r="297">
      <c r="B297" t="s">
        <v>179</v>
      </c>
      <c r="C297" s="16" t="n">
        <v>0.510551525423207</v>
      </c>
      <c r="D297" s="16" t="n">
        <v>0.349361770505836</v>
      </c>
      <c r="E297" s="16" t="n">
        <v>0.395531125460778</v>
      </c>
      <c r="F297" s="16" t="n">
        <v>0.612801442484781</v>
      </c>
      <c r="G297" s="16"/>
      <c r="H297" s="16" t="n">
        <v>0.364643699532723</v>
      </c>
      <c r="I297" s="16" t="n">
        <v>0.570866699367476</v>
      </c>
      <c r="J297" s="16"/>
      <c r="K297" s="16" t="n">
        <v>0.498270902513917</v>
      </c>
      <c r="L297" s="16"/>
      <c r="M297" s="16" t="n">
        <v>0.542291540800598</v>
      </c>
      <c r="N297" s="16" t="n">
        <v>0.444718317266255</v>
      </c>
      <c r="O297" s="16" t="n">
        <v>0.325369075027115</v>
      </c>
      <c r="P297" s="16" t="n">
        <v>0.250828969640105</v>
      </c>
      <c r="Q297" s="16"/>
      <c r="R297" s="16" t="n">
        <v>0.585945450254071</v>
      </c>
      <c r="S297" s="16" t="n">
        <v>0.531920907958628</v>
      </c>
      <c r="T297" s="16" t="n">
        <v>0.427189232013683</v>
      </c>
      <c r="U297" s="16" t="n">
        <v>0.410189128751773</v>
      </c>
      <c r="V297" s="16" t="n">
        <v>0.622216828470514</v>
      </c>
      <c r="W297" s="16"/>
      <c r="X297" s="16" t="n">
        <v>0.534356294822399</v>
      </c>
      <c r="Y297" s="16" t="n">
        <v>0.536239575728257</v>
      </c>
      <c r="Z297" s="16" t="n">
        <v>0.650674438003045</v>
      </c>
      <c r="AA297" s="16" t="n">
        <v>0.441487977613694</v>
      </c>
      <c r="AB297" s="16" t="n">
        <v>0.598550800803543</v>
      </c>
      <c r="AC297" s="16" t="n">
        <v>0.519852700651106</v>
      </c>
      <c r="AD297" s="16" t="n">
        <v>0.225309855370987</v>
      </c>
      <c r="AE297" s="16"/>
      <c r="AF297" s="16" t="n">
        <v>0.116084195198316</v>
      </c>
      <c r="AG297" s="16" t="n">
        <v>0.249411162374922</v>
      </c>
      <c r="AH297" s="16" t="n">
        <v>0.828495214393084</v>
      </c>
      <c r="AI297" s="16" t="n">
        <v>0.667461567556246</v>
      </c>
      <c r="AJ297" s="16" t="n">
        <v>0.500710342567424</v>
      </c>
      <c r="AK297" s="16" t="n">
        <v>0.716774114197014</v>
      </c>
      <c r="AL297" s="16" t="n">
        <v>0.387995799651235</v>
      </c>
      <c r="AM297" s="16" t="n">
        <v>0.343553992873534</v>
      </c>
      <c r="AN297" s="16" t="n">
        <v>0.447655868403876</v>
      </c>
      <c r="AO297" s="16" t="n">
        <v>0.291353828924635</v>
      </c>
      <c r="AP297" s="16" t="n">
        <v>0.408588817491957</v>
      </c>
    </row>
    <row r="298">
      <c r="B298" t="s">
        <v>88</v>
      </c>
      <c r="C298" s="16" t="n">
        <v>0.103879140391883</v>
      </c>
      <c r="D298" s="16" t="n">
        <v>0.404938452820541</v>
      </c>
      <c r="E298" s="16" t="n">
        <v>0.0613384351826549</v>
      </c>
      <c r="F298" s="16" t="n">
        <v>0.0472570751969663</v>
      </c>
      <c r="G298" s="16"/>
      <c r="H298" s="16" t="n">
        <v>0.446795403815548</v>
      </c>
      <c r="I298" s="16" t="n">
        <v>0.074964952419583</v>
      </c>
      <c r="J298" s="16"/>
      <c r="K298" s="16" t="n">
        <v>0.032761913518934</v>
      </c>
      <c r="L298" s="16"/>
      <c r="M298" s="16" t="n">
        <v>0.0958373470112951</v>
      </c>
      <c r="N298" s="16" t="n">
        <v>0.123740890568669</v>
      </c>
      <c r="O298" s="16" t="n">
        <v>0.157548550181569</v>
      </c>
      <c r="P298" s="16" t="n">
        <v>0.0925529752640657</v>
      </c>
      <c r="Q298" s="16"/>
      <c r="R298" s="16" t="n">
        <v>0</v>
      </c>
      <c r="S298" s="16" t="n">
        <v>0.0233931532310674</v>
      </c>
      <c r="T298" s="16" t="n">
        <v>0.107962469425366</v>
      </c>
      <c r="U298" s="16" t="n">
        <v>0.123808793383476</v>
      </c>
      <c r="V298" s="16" t="n">
        <v>0.13033653411142</v>
      </c>
      <c r="W298" s="16"/>
      <c r="X298" s="16" t="n">
        <v>0.10594885717082</v>
      </c>
      <c r="Y298" s="16" t="n">
        <v>0.112945956432808</v>
      </c>
      <c r="Z298" s="16" t="n">
        <v>0.00544659762319548</v>
      </c>
      <c r="AA298" s="16" t="n">
        <v>0.0299469427069565</v>
      </c>
      <c r="AB298" s="16" t="n">
        <v>0.0757679001523453</v>
      </c>
      <c r="AC298" s="16" t="n">
        <v>0.126243191355455</v>
      </c>
      <c r="AD298" s="16" t="n">
        <v>0.0804680955629279</v>
      </c>
      <c r="AE298" s="16"/>
      <c r="AF298" s="16" t="n">
        <v>0</v>
      </c>
      <c r="AG298" s="16" t="n">
        <v>0</v>
      </c>
      <c r="AH298" s="16" t="n">
        <v>0.0674134990224361</v>
      </c>
      <c r="AI298" s="16" t="n">
        <v>0.038302587212106</v>
      </c>
      <c r="AJ298" s="16" t="n">
        <v>0.0287136353781987</v>
      </c>
      <c r="AK298" s="16" t="n">
        <v>0.00218014227106381</v>
      </c>
      <c r="AL298" s="16" t="n">
        <v>0.396667100479305</v>
      </c>
      <c r="AM298" s="16" t="n">
        <v>0.0722470041219514</v>
      </c>
      <c r="AN298" s="16" t="n">
        <v>0.150385036540882</v>
      </c>
      <c r="AO298" s="16" t="n">
        <v>0.138441410072103</v>
      </c>
      <c r="AP298" s="16" t="n">
        <v>0.0120856150537942</v>
      </c>
    </row>
    <row r="299">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row>
    <row r="300">
      <c r="B300" s="7" t="s">
        <v>189</v>
      </c>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row>
    <row r="301">
      <c r="B301" s="26" t="s">
        <v>70</v>
      </c>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row>
    <row r="302">
      <c r="B302" t="s">
        <v>178</v>
      </c>
      <c r="C302" s="16" t="n">
        <v>0.386717592877357</v>
      </c>
      <c r="D302" s="16" t="n">
        <v>0.62643406492811</v>
      </c>
      <c r="E302" s="16" t="n">
        <v>0.358708318168613</v>
      </c>
      <c r="F302" s="16" t="n">
        <v>0.338571748578457</v>
      </c>
      <c r="G302" s="16"/>
      <c r="H302" s="16" t="n">
        <v>0.197078909139981</v>
      </c>
      <c r="I302" s="16" t="n">
        <v>0.367889234004798</v>
      </c>
      <c r="J302" s="16"/>
      <c r="K302" s="16" t="n">
        <v>0.413629997703519</v>
      </c>
      <c r="L302" s="16"/>
      <c r="M302" s="16" t="n">
        <v>0.351721186278805</v>
      </c>
      <c r="N302" s="16" t="n">
        <v>0.467080599421127</v>
      </c>
      <c r="O302" s="16" t="n">
        <v>0.581565982323683</v>
      </c>
      <c r="P302" s="16" t="n">
        <v>0.605158972629224</v>
      </c>
      <c r="Q302" s="16"/>
      <c r="R302" s="16" t="n">
        <v>0.140653682509374</v>
      </c>
      <c r="S302" s="16" t="n">
        <v>0.454948789185637</v>
      </c>
      <c r="T302" s="16" t="n">
        <v>0.497666766014887</v>
      </c>
      <c r="U302" s="16" t="n">
        <v>0.420261483312802</v>
      </c>
      <c r="V302" s="16" t="n">
        <v>0.264433014287519</v>
      </c>
      <c r="W302" s="16"/>
      <c r="X302" s="16" t="n">
        <v>0.375235227289285</v>
      </c>
      <c r="Y302" s="16" t="n">
        <v>0.352334969613191</v>
      </c>
      <c r="Z302" s="16" t="n">
        <v>0.0935317155085974</v>
      </c>
      <c r="AA302" s="16" t="n">
        <v>0.621088738588651</v>
      </c>
      <c r="AB302" s="16" t="n">
        <v>0.429182662673875</v>
      </c>
      <c r="AC302" s="16" t="n">
        <v>0.357235765347435</v>
      </c>
      <c r="AD302" s="16" t="n">
        <v>0.711263443921949</v>
      </c>
      <c r="AE302" s="16"/>
      <c r="AF302" s="16" t="n">
        <v>0.259158735640772</v>
      </c>
      <c r="AG302" s="16" t="n">
        <v>0.408004753774594</v>
      </c>
      <c r="AH302" s="16" t="n">
        <v>0.479489668320638</v>
      </c>
      <c r="AI302" s="16" t="n">
        <v>0.194726798525029</v>
      </c>
      <c r="AJ302" s="16" t="n">
        <v>0.570611900788813</v>
      </c>
      <c r="AK302" s="16" t="n">
        <v>0.346791885658095</v>
      </c>
      <c r="AL302" s="16" t="n">
        <v>0.193059410427908</v>
      </c>
      <c r="AM302" s="16" t="n">
        <v>0.66536579159443</v>
      </c>
      <c r="AN302" s="16" t="n">
        <v>0.534874045166723</v>
      </c>
      <c r="AO302" s="16" t="n">
        <v>0.455224297855963</v>
      </c>
      <c r="AP302" s="16" t="n">
        <v>0.580714259150484</v>
      </c>
    </row>
    <row r="303">
      <c r="B303" t="s">
        <v>179</v>
      </c>
      <c r="C303" s="16" t="n">
        <v>0.537579877612813</v>
      </c>
      <c r="D303" s="16" t="n">
        <v>0.235205813235979</v>
      </c>
      <c r="E303" s="16" t="n">
        <v>0.536606312606804</v>
      </c>
      <c r="F303" s="16" t="n">
        <v>0.617261881507644</v>
      </c>
      <c r="G303" s="16"/>
      <c r="H303" s="16" t="n">
        <v>0.301845124414007</v>
      </c>
      <c r="I303" s="16" t="n">
        <v>0.588356801954093</v>
      </c>
      <c r="J303" s="16"/>
      <c r="K303" s="16" t="n">
        <v>0.556733444405087</v>
      </c>
      <c r="L303" s="16"/>
      <c r="M303" s="16" t="n">
        <v>0.584521249906246</v>
      </c>
      <c r="N303" s="16" t="n">
        <v>0.419694172030577</v>
      </c>
      <c r="O303" s="16" t="n">
        <v>0.29170460404719</v>
      </c>
      <c r="P303" s="16" t="n">
        <v>0.317054360516965</v>
      </c>
      <c r="Q303" s="16"/>
      <c r="R303" s="16" t="n">
        <v>0.859346317490626</v>
      </c>
      <c r="S303" s="16" t="n">
        <v>0.439102742435618</v>
      </c>
      <c r="T303" s="16" t="n">
        <v>0.476031576489254</v>
      </c>
      <c r="U303" s="16" t="n">
        <v>0.509207651707719</v>
      </c>
      <c r="V303" s="16" t="n">
        <v>0.620641115410156</v>
      </c>
      <c r="W303" s="16"/>
      <c r="X303" s="16" t="n">
        <v>0.579364145718973</v>
      </c>
      <c r="Y303" s="16" t="n">
        <v>0.54367050285342</v>
      </c>
      <c r="Z303" s="16" t="n">
        <v>0.878672332167637</v>
      </c>
      <c r="AA303" s="16" t="n">
        <v>0.335607149825202</v>
      </c>
      <c r="AB303" s="16" t="n">
        <v>0.520629519565892</v>
      </c>
      <c r="AC303" s="16" t="n">
        <v>0.575864832716823</v>
      </c>
      <c r="AD303" s="16" t="n">
        <v>0.207670593857326</v>
      </c>
      <c r="AE303" s="16"/>
      <c r="AF303" s="16" t="n">
        <v>0.738546990294493</v>
      </c>
      <c r="AG303" s="16" t="n">
        <v>0.532985575408256</v>
      </c>
      <c r="AH303" s="16" t="n">
        <v>0.466547801822834</v>
      </c>
      <c r="AI303" s="16" t="n">
        <v>0.677807626209063</v>
      </c>
      <c r="AJ303" s="16" t="n">
        <v>0.424095680030552</v>
      </c>
      <c r="AK303" s="16" t="n">
        <v>0.639174070736893</v>
      </c>
      <c r="AL303" s="16" t="n">
        <v>0.592669716797402</v>
      </c>
      <c r="AM303" s="16" t="n">
        <v>0.292598228999896</v>
      </c>
      <c r="AN303" s="16" t="n">
        <v>0.411415368560742</v>
      </c>
      <c r="AO303" s="16" t="n">
        <v>0.544775702144037</v>
      </c>
      <c r="AP303" s="16" t="n">
        <v>0.419285740849516</v>
      </c>
    </row>
    <row r="304">
      <c r="B304" t="s">
        <v>88</v>
      </c>
      <c r="C304" s="16" t="n">
        <v>0.0757025295098303</v>
      </c>
      <c r="D304" s="16" t="n">
        <v>0.138360121835911</v>
      </c>
      <c r="E304" s="16" t="n">
        <v>0.104685369224583</v>
      </c>
      <c r="F304" s="16" t="n">
        <v>0.0441663699138983</v>
      </c>
      <c r="G304" s="16"/>
      <c r="H304" s="16" t="n">
        <v>0.501075966446012</v>
      </c>
      <c r="I304" s="16" t="n">
        <v>0.0437539640411091</v>
      </c>
      <c r="J304" s="16"/>
      <c r="K304" s="16" t="n">
        <v>0.0296365578913946</v>
      </c>
      <c r="L304" s="16"/>
      <c r="M304" s="16" t="n">
        <v>0.0637575638149486</v>
      </c>
      <c r="N304" s="16" t="n">
        <v>0.113225228548296</v>
      </c>
      <c r="O304" s="16" t="n">
        <v>0.126729413629127</v>
      </c>
      <c r="P304" s="16" t="n">
        <v>0.0777866668538109</v>
      </c>
      <c r="Q304" s="16"/>
      <c r="R304" s="16" t="n">
        <v>0</v>
      </c>
      <c r="S304" s="16" t="n">
        <v>0.105948468378745</v>
      </c>
      <c r="T304" s="16" t="n">
        <v>0.0263016574958591</v>
      </c>
      <c r="U304" s="16" t="n">
        <v>0.0705308649794788</v>
      </c>
      <c r="V304" s="16" t="n">
        <v>0.114925870302325</v>
      </c>
      <c r="W304" s="16"/>
      <c r="X304" s="16" t="n">
        <v>0.0454006269917427</v>
      </c>
      <c r="Y304" s="16" t="n">
        <v>0.103994527533389</v>
      </c>
      <c r="Z304" s="16" t="n">
        <v>0.027795952323766</v>
      </c>
      <c r="AA304" s="16" t="n">
        <v>0.0433041115861471</v>
      </c>
      <c r="AB304" s="16" t="n">
        <v>0.0501878177602333</v>
      </c>
      <c r="AC304" s="16" t="n">
        <v>0.0668994019357414</v>
      </c>
      <c r="AD304" s="16" t="n">
        <v>0.0810659622207254</v>
      </c>
      <c r="AE304" s="16"/>
      <c r="AF304" s="16" t="n">
        <v>0.0022942740647344</v>
      </c>
      <c r="AG304" s="16" t="n">
        <v>0.0590096708171499</v>
      </c>
      <c r="AH304" s="16" t="n">
        <v>0.0539625298565276</v>
      </c>
      <c r="AI304" s="16" t="n">
        <v>0.127465575265908</v>
      </c>
      <c r="AJ304" s="16" t="n">
        <v>0.00529241918063566</v>
      </c>
      <c r="AK304" s="16" t="n">
        <v>0.0140340436050123</v>
      </c>
      <c r="AL304" s="16" t="n">
        <v>0.21427087277469</v>
      </c>
      <c r="AM304" s="16" t="n">
        <v>0.0420359794056736</v>
      </c>
      <c r="AN304" s="16" t="n">
        <v>0.053710586272535</v>
      </c>
      <c r="AO304" s="16" t="n">
        <v>0</v>
      </c>
      <c r="AP304" s="16" t="n">
        <v>0</v>
      </c>
    </row>
    <row r="305">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row>
    <row r="306">
      <c r="B306" s="7" t="s">
        <v>190</v>
      </c>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row>
    <row r="307">
      <c r="B307" s="26" t="s">
        <v>70</v>
      </c>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row>
    <row r="308">
      <c r="B308" t="s">
        <v>178</v>
      </c>
      <c r="C308" s="16" t="n">
        <v>0.369753219065903</v>
      </c>
      <c r="D308" s="16" t="n">
        <v>0.459068251699471</v>
      </c>
      <c r="E308" s="16" t="n">
        <v>0.44472557180228</v>
      </c>
      <c r="F308" s="16" t="n">
        <v>0.307229231691949</v>
      </c>
      <c r="G308" s="16"/>
      <c r="H308" s="16" t="n">
        <v>0.657206413622595</v>
      </c>
      <c r="I308" s="16" t="n">
        <v>0.297328937669684</v>
      </c>
      <c r="J308" s="16"/>
      <c r="K308" s="16" t="n">
        <v>0.417151477345496</v>
      </c>
      <c r="L308" s="16"/>
      <c r="M308" s="16" t="n">
        <v>0.334643434093271</v>
      </c>
      <c r="N308" s="16" t="n">
        <v>0.442162930182027</v>
      </c>
      <c r="O308" s="16" t="n">
        <v>0.56190101860364</v>
      </c>
      <c r="P308" s="16" t="n">
        <v>0.722220947808034</v>
      </c>
      <c r="Q308" s="16"/>
      <c r="R308" s="16" t="n">
        <v>0.490255706181563</v>
      </c>
      <c r="S308" s="16" t="n">
        <v>0.485964241278403</v>
      </c>
      <c r="T308" s="16" t="n">
        <v>0.402056508805343</v>
      </c>
      <c r="U308" s="16" t="n">
        <v>0.473853830911363</v>
      </c>
      <c r="V308" s="16" t="n">
        <v>0.232051040607451</v>
      </c>
      <c r="W308" s="16"/>
      <c r="X308" s="16" t="n">
        <v>0.307026984051529</v>
      </c>
      <c r="Y308" s="16" t="n">
        <v>0.678884266298237</v>
      </c>
      <c r="Z308" s="16" t="n">
        <v>0.114353776427019</v>
      </c>
      <c r="AA308" s="16" t="n">
        <v>0.419999390532964</v>
      </c>
      <c r="AB308" s="16" t="n">
        <v>0.383296391271196</v>
      </c>
      <c r="AC308" s="16" t="n">
        <v>0.35045530923064</v>
      </c>
      <c r="AD308" s="16" t="n">
        <v>0.469856011294415</v>
      </c>
      <c r="AE308" s="16"/>
      <c r="AF308" s="16" t="n">
        <v>0.222304576567902</v>
      </c>
      <c r="AG308" s="16" t="n">
        <v>0.466347203216419</v>
      </c>
      <c r="AH308" s="16" t="n">
        <v>0.0956167790794518</v>
      </c>
      <c r="AI308" s="16" t="n">
        <v>0.63417719633763</v>
      </c>
      <c r="AJ308" s="16" t="n">
        <v>0.232969965505257</v>
      </c>
      <c r="AK308" s="16" t="n">
        <v>0.244038367503461</v>
      </c>
      <c r="AL308" s="16" t="n">
        <v>0.454554486494848</v>
      </c>
      <c r="AM308" s="16" t="n">
        <v>0.527655318797228</v>
      </c>
      <c r="AN308" s="16" t="n">
        <v>0.375118543486417</v>
      </c>
      <c r="AO308" s="16" t="n">
        <v>0.479153496085045</v>
      </c>
      <c r="AP308" s="16" t="n">
        <v>0.918680018345569</v>
      </c>
    </row>
    <row r="309">
      <c r="B309" t="s">
        <v>179</v>
      </c>
      <c r="C309" s="16" t="n">
        <v>0.556118211927809</v>
      </c>
      <c r="D309" s="16" t="n">
        <v>0.224378218225217</v>
      </c>
      <c r="E309" s="16" t="n">
        <v>0.493823167534613</v>
      </c>
      <c r="F309" s="16" t="n">
        <v>0.675500957067493</v>
      </c>
      <c r="G309" s="16"/>
      <c r="H309" s="16" t="n">
        <v>0.332940698797321</v>
      </c>
      <c r="I309" s="16" t="n">
        <v>0.637789482237466</v>
      </c>
      <c r="J309" s="16"/>
      <c r="K309" s="16" t="n">
        <v>0.552578761748166</v>
      </c>
      <c r="L309" s="16"/>
      <c r="M309" s="16" t="n">
        <v>0.607586227309414</v>
      </c>
      <c r="N309" s="16" t="n">
        <v>0.423296731945582</v>
      </c>
      <c r="O309" s="16" t="n">
        <v>0.316404304546082</v>
      </c>
      <c r="P309" s="16" t="n">
        <v>0.226064571222552</v>
      </c>
      <c r="Q309" s="16"/>
      <c r="R309" s="16" t="n">
        <v>0.458545248040158</v>
      </c>
      <c r="S309" s="16" t="n">
        <v>0.500005184681339</v>
      </c>
      <c r="T309" s="16" t="n">
        <v>0.530210569517412</v>
      </c>
      <c r="U309" s="16" t="n">
        <v>0.389730787676482</v>
      </c>
      <c r="V309" s="16" t="n">
        <v>0.693828807378425</v>
      </c>
      <c r="W309" s="16"/>
      <c r="X309" s="16" t="n">
        <v>0.656213975528539</v>
      </c>
      <c r="Y309" s="16" t="n">
        <v>0.226420571826404</v>
      </c>
      <c r="Z309" s="16" t="n">
        <v>0.868262026133323</v>
      </c>
      <c r="AA309" s="16" t="n">
        <v>0.526435853829052</v>
      </c>
      <c r="AB309" s="16" t="n">
        <v>0.537973450561211</v>
      </c>
      <c r="AC309" s="16" t="n">
        <v>0.576556175305872</v>
      </c>
      <c r="AD309" s="16" t="n">
        <v>0.469525943586856</v>
      </c>
      <c r="AE309" s="16"/>
      <c r="AF309" s="16" t="n">
        <v>0.777695423432098</v>
      </c>
      <c r="AG309" s="16" t="n">
        <v>0.476276159724128</v>
      </c>
      <c r="AH309" s="16" t="n">
        <v>0.858436210875952</v>
      </c>
      <c r="AI309" s="16" t="n">
        <v>0.329056507380891</v>
      </c>
      <c r="AJ309" s="16" t="n">
        <v>0.743171856380919</v>
      </c>
      <c r="AK309" s="16" t="n">
        <v>0.755694671366488</v>
      </c>
      <c r="AL309" s="16" t="n">
        <v>0.346111629973865</v>
      </c>
      <c r="AM309" s="16" t="n">
        <v>0.388280651158319</v>
      </c>
      <c r="AN309" s="16" t="n">
        <v>0.475136512943415</v>
      </c>
      <c r="AO309" s="16" t="n">
        <v>0.520846503914955</v>
      </c>
      <c r="AP309" s="16" t="n">
        <v>0.0255599218038237</v>
      </c>
    </row>
    <row r="310">
      <c r="B310" t="s">
        <v>88</v>
      </c>
      <c r="C310" s="16" t="n">
        <v>0.0741285690062883</v>
      </c>
      <c r="D310" s="16" t="n">
        <v>0.316553530075312</v>
      </c>
      <c r="E310" s="16" t="n">
        <v>0.0614512606631066</v>
      </c>
      <c r="F310" s="16" t="n">
        <v>0.0172698112405578</v>
      </c>
      <c r="G310" s="16"/>
      <c r="H310" s="16" t="n">
        <v>0.00985288758008398</v>
      </c>
      <c r="I310" s="16" t="n">
        <v>0.0648815800928509</v>
      </c>
      <c r="J310" s="16"/>
      <c r="K310" s="16" t="n">
        <v>0.0302697609063376</v>
      </c>
      <c r="L310" s="16"/>
      <c r="M310" s="16" t="n">
        <v>0.0577703385973146</v>
      </c>
      <c r="N310" s="16" t="n">
        <v>0.134540337872391</v>
      </c>
      <c r="O310" s="16" t="n">
        <v>0.121694676850277</v>
      </c>
      <c r="P310" s="16" t="n">
        <v>0.051714480969414</v>
      </c>
      <c r="Q310" s="16"/>
      <c r="R310" s="16" t="n">
        <v>0.0511990457782787</v>
      </c>
      <c r="S310" s="16" t="n">
        <v>0.0140305740402587</v>
      </c>
      <c r="T310" s="16" t="n">
        <v>0.0677329216772453</v>
      </c>
      <c r="U310" s="16" t="n">
        <v>0.136415381412155</v>
      </c>
      <c r="V310" s="16" t="n">
        <v>0.0741201520141247</v>
      </c>
      <c r="W310" s="16"/>
      <c r="X310" s="16" t="n">
        <v>0.0367590404199321</v>
      </c>
      <c r="Y310" s="16" t="n">
        <v>0.0946951618753588</v>
      </c>
      <c r="Z310" s="16" t="n">
        <v>0.0173841974396577</v>
      </c>
      <c r="AA310" s="16" t="n">
        <v>0.0535647556379835</v>
      </c>
      <c r="AB310" s="16" t="n">
        <v>0.0787301581675929</v>
      </c>
      <c r="AC310" s="16" t="n">
        <v>0.0729885154634885</v>
      </c>
      <c r="AD310" s="16" t="n">
        <v>0.0606180451187286</v>
      </c>
      <c r="AE310" s="16"/>
      <c r="AF310" s="16" t="n">
        <v>0</v>
      </c>
      <c r="AG310" s="16" t="n">
        <v>0.0573766370594527</v>
      </c>
      <c r="AH310" s="16" t="n">
        <v>0.0459470100445962</v>
      </c>
      <c r="AI310" s="16" t="n">
        <v>0.0367662962814781</v>
      </c>
      <c r="AJ310" s="16" t="n">
        <v>0.0238581781138241</v>
      </c>
      <c r="AK310" s="16" t="n">
        <v>0.00026696113005134</v>
      </c>
      <c r="AL310" s="16" t="n">
        <v>0.199333883531287</v>
      </c>
      <c r="AM310" s="16" t="n">
        <v>0.0840640300444534</v>
      </c>
      <c r="AN310" s="16" t="n">
        <v>0.149744943570168</v>
      </c>
      <c r="AO310" s="16" t="n">
        <v>0</v>
      </c>
      <c r="AP310" s="16" t="n">
        <v>0.0557600598506074</v>
      </c>
    </row>
    <row r="311">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row>
    <row r="312">
      <c r="B312" s="7" t="s">
        <v>191</v>
      </c>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row>
    <row r="313">
      <c r="B313" s="26" t="s">
        <v>70</v>
      </c>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row>
    <row r="314">
      <c r="B314" t="s">
        <v>178</v>
      </c>
      <c r="C314" s="16" t="n">
        <v>0.245262447396645</v>
      </c>
      <c r="D314" s="16" t="n">
        <v>0.225958915223669</v>
      </c>
      <c r="E314" s="16" t="n">
        <v>0.310145352333179</v>
      </c>
      <c r="F314" s="16" t="n">
        <v>0.216446176985568</v>
      </c>
      <c r="G314" s="16"/>
      <c r="H314" s="16" t="n">
        <v>0.275520440771604</v>
      </c>
      <c r="I314" s="16" t="n">
        <v>0.222278065707937</v>
      </c>
      <c r="J314" s="16"/>
      <c r="K314" s="16" t="n">
        <v>0.371641634597298</v>
      </c>
      <c r="L314" s="16"/>
      <c r="M314" s="16" t="n">
        <v>0.191230652487296</v>
      </c>
      <c r="N314" s="16" t="n">
        <v>0.368854634036018</v>
      </c>
      <c r="O314" s="16" t="n">
        <v>0.560528100699388</v>
      </c>
      <c r="P314" s="16" t="n">
        <v>0.522063360264621</v>
      </c>
      <c r="Q314" s="16"/>
      <c r="R314" s="16" t="n">
        <v>0.129556636343074</v>
      </c>
      <c r="S314" s="16" t="n">
        <v>0.372033056142338</v>
      </c>
      <c r="T314" s="16" t="n">
        <v>0.23679231639882</v>
      </c>
      <c r="U314" s="16" t="n">
        <v>0.452261833418969</v>
      </c>
      <c r="V314" s="16" t="n">
        <v>0.11936838590866</v>
      </c>
      <c r="W314" s="16"/>
      <c r="X314" s="16" t="n">
        <v>0.229553153419162</v>
      </c>
      <c r="Y314" s="16" t="n">
        <v>0.345338651699688</v>
      </c>
      <c r="Z314" s="16" t="n">
        <v>0.108660348879887</v>
      </c>
      <c r="AA314" s="16" t="n">
        <v>0.320547242640611</v>
      </c>
      <c r="AB314" s="16" t="n">
        <v>0.171911244092538</v>
      </c>
      <c r="AC314" s="16" t="n">
        <v>0.339723919433779</v>
      </c>
      <c r="AD314" s="16" t="n">
        <v>0.360518381185356</v>
      </c>
      <c r="AE314" s="16"/>
      <c r="AF314" s="16" t="n">
        <v>0.249835436131819</v>
      </c>
      <c r="AG314" s="16" t="n">
        <v>0.290001864738914</v>
      </c>
      <c r="AH314" s="16" t="n">
        <v>0.24804100972467</v>
      </c>
      <c r="AI314" s="16" t="n">
        <v>0.344001813107527</v>
      </c>
      <c r="AJ314" s="16" t="n">
        <v>0.299491390176013</v>
      </c>
      <c r="AK314" s="16" t="n">
        <v>0.0959934328242933</v>
      </c>
      <c r="AL314" s="16" t="n">
        <v>0.264178682883545</v>
      </c>
      <c r="AM314" s="16" t="n">
        <v>0.470256741127533</v>
      </c>
      <c r="AN314" s="16" t="n">
        <v>0.140020058394314</v>
      </c>
      <c r="AO314" s="16" t="n">
        <v>0.223503904678052</v>
      </c>
      <c r="AP314" s="16" t="n">
        <v>0.579325567454249</v>
      </c>
    </row>
    <row r="315">
      <c r="B315" t="s">
        <v>179</v>
      </c>
      <c r="C315" s="16" t="n">
        <v>0.684588913923202</v>
      </c>
      <c r="D315" s="16" t="n">
        <v>0.616463344296579</v>
      </c>
      <c r="E315" s="16" t="n">
        <v>0.645454466939479</v>
      </c>
      <c r="F315" s="16" t="n">
        <v>0.722856238373072</v>
      </c>
      <c r="G315" s="16"/>
      <c r="H315" s="16" t="n">
        <v>0.279922711531487</v>
      </c>
      <c r="I315" s="16" t="n">
        <v>0.732896822533733</v>
      </c>
      <c r="J315" s="16"/>
      <c r="K315" s="16" t="n">
        <v>0.613127284295868</v>
      </c>
      <c r="L315" s="16"/>
      <c r="M315" s="16" t="n">
        <v>0.746495155388302</v>
      </c>
      <c r="N315" s="16" t="n">
        <v>0.543745588017849</v>
      </c>
      <c r="O315" s="16" t="n">
        <v>0.319380645631743</v>
      </c>
      <c r="P315" s="16" t="n">
        <v>0.375192109730218</v>
      </c>
      <c r="Q315" s="16"/>
      <c r="R315" s="16" t="n">
        <v>0.529781952021877</v>
      </c>
      <c r="S315" s="16" t="n">
        <v>0.600181201147396</v>
      </c>
      <c r="T315" s="16" t="n">
        <v>0.745874308293617</v>
      </c>
      <c r="U315" s="16" t="n">
        <v>0.501229144007569</v>
      </c>
      <c r="V315" s="16" t="n">
        <v>0.765180930982631</v>
      </c>
      <c r="W315" s="16"/>
      <c r="X315" s="16" t="n">
        <v>0.699543120922806</v>
      </c>
      <c r="Y315" s="16" t="n">
        <v>0.631571122847368</v>
      </c>
      <c r="Z315" s="16" t="n">
        <v>0.845899764943263</v>
      </c>
      <c r="AA315" s="16" t="n">
        <v>0.660260705071177</v>
      </c>
      <c r="AB315" s="16" t="n">
        <v>0.781971713405294</v>
      </c>
      <c r="AC315" s="16" t="n">
        <v>0.634101589807531</v>
      </c>
      <c r="AD315" s="16" t="n">
        <v>0.523670388476316</v>
      </c>
      <c r="AE315" s="16"/>
      <c r="AF315" s="16" t="n">
        <v>0.750164563868181</v>
      </c>
      <c r="AG315" s="16" t="n">
        <v>0.648052787675851</v>
      </c>
      <c r="AH315" s="16" t="n">
        <v>0.682038152142994</v>
      </c>
      <c r="AI315" s="16" t="n">
        <v>0.62657808525024</v>
      </c>
      <c r="AJ315" s="16" t="n">
        <v>0.696343269196414</v>
      </c>
      <c r="AK315" s="16" t="n">
        <v>0.899503094635676</v>
      </c>
      <c r="AL315" s="16" t="n">
        <v>0.5541575374089</v>
      </c>
      <c r="AM315" s="16" t="n">
        <v>0.448329322485425</v>
      </c>
      <c r="AN315" s="16" t="n">
        <v>0.851174963182182</v>
      </c>
      <c r="AO315" s="16" t="n">
        <v>0.650291917964848</v>
      </c>
      <c r="AP315" s="16" t="n">
        <v>0.408588817491957</v>
      </c>
    </row>
    <row r="316">
      <c r="B316" t="s">
        <v>88</v>
      </c>
      <c r="C316" s="16" t="n">
        <v>0.0701486386801535</v>
      </c>
      <c r="D316" s="16" t="n">
        <v>0.157577740479752</v>
      </c>
      <c r="E316" s="16" t="n">
        <v>0.0444001807273413</v>
      </c>
      <c r="F316" s="16" t="n">
        <v>0.0606975846413594</v>
      </c>
      <c r="G316" s="16"/>
      <c r="H316" s="16" t="n">
        <v>0.444556847696909</v>
      </c>
      <c r="I316" s="16" t="n">
        <v>0.0448251117583299</v>
      </c>
      <c r="J316" s="16"/>
      <c r="K316" s="16" t="n">
        <v>0.0152310811068345</v>
      </c>
      <c r="L316" s="16"/>
      <c r="M316" s="16" t="n">
        <v>0.0622741921244021</v>
      </c>
      <c r="N316" s="16" t="n">
        <v>0.0873997779461339</v>
      </c>
      <c r="O316" s="16" t="n">
        <v>0.120091253668868</v>
      </c>
      <c r="P316" s="16" t="n">
        <v>0.102744530005161</v>
      </c>
      <c r="Q316" s="16"/>
      <c r="R316" s="16" t="n">
        <v>0.340661411635049</v>
      </c>
      <c r="S316" s="16" t="n">
        <v>0.0277857427102665</v>
      </c>
      <c r="T316" s="16" t="n">
        <v>0.0173333753075631</v>
      </c>
      <c r="U316" s="16" t="n">
        <v>0.0465090225734625</v>
      </c>
      <c r="V316" s="16" t="n">
        <v>0.115450683108709</v>
      </c>
      <c r="W316" s="16"/>
      <c r="X316" s="16" t="n">
        <v>0.0709037256580317</v>
      </c>
      <c r="Y316" s="16" t="n">
        <v>0.0230902254529444</v>
      </c>
      <c r="Z316" s="16" t="n">
        <v>0.0454398861768495</v>
      </c>
      <c r="AA316" s="16" t="n">
        <v>0.019192052288212</v>
      </c>
      <c r="AB316" s="16" t="n">
        <v>0.0461170425021687</v>
      </c>
      <c r="AC316" s="16" t="n">
        <v>0.0261744907586895</v>
      </c>
      <c r="AD316" s="16" t="n">
        <v>0.115811230338328</v>
      </c>
      <c r="AE316" s="16"/>
      <c r="AF316" s="16" t="n">
        <v>0</v>
      </c>
      <c r="AG316" s="16" t="n">
        <v>0.061945347585235</v>
      </c>
      <c r="AH316" s="16" t="n">
        <v>0.0699208381323361</v>
      </c>
      <c r="AI316" s="16" t="n">
        <v>0.029420101642233</v>
      </c>
      <c r="AJ316" s="16" t="n">
        <v>0.00416534062757249</v>
      </c>
      <c r="AK316" s="16" t="n">
        <v>0.00450347254003052</v>
      </c>
      <c r="AL316" s="16" t="n">
        <v>0.181663779707556</v>
      </c>
      <c r="AM316" s="16" t="n">
        <v>0.0814139363870418</v>
      </c>
      <c r="AN316" s="16" t="n">
        <v>0.00880497842350378</v>
      </c>
      <c r="AO316" s="16" t="n">
        <v>0.1262041773571</v>
      </c>
      <c r="AP316" s="16" t="n">
        <v>0.0120856150537942</v>
      </c>
    </row>
    <row r="317">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row>
    <row r="318">
      <c r="B318" s="7" t="s">
        <v>192</v>
      </c>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row>
    <row r="319">
      <c r="B319" s="26" t="s">
        <v>70</v>
      </c>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row>
    <row r="320">
      <c r="B320" t="s">
        <v>178</v>
      </c>
      <c r="C320" s="16" t="n">
        <v>0.254545638686751</v>
      </c>
      <c r="D320" s="16" t="n">
        <v>0.221569223289069</v>
      </c>
      <c r="E320" s="16" t="n">
        <v>0.355838680338839</v>
      </c>
      <c r="F320" s="16" t="n">
        <v>0.210302358626327</v>
      </c>
      <c r="G320" s="16"/>
      <c r="H320" s="16" t="n">
        <v>0.186430345008725</v>
      </c>
      <c r="I320" s="16" t="n">
        <v>0.23934441101431</v>
      </c>
      <c r="J320" s="16"/>
      <c r="K320" s="16" t="n">
        <v>0.33779825198259</v>
      </c>
      <c r="L320" s="16"/>
      <c r="M320" s="16" t="n">
        <v>0.206528858240196</v>
      </c>
      <c r="N320" s="16" t="n">
        <v>0.412079163386159</v>
      </c>
      <c r="O320" s="16" t="n">
        <v>0.413364943137239</v>
      </c>
      <c r="P320" s="16" t="n">
        <v>0.382975444584665</v>
      </c>
      <c r="Q320" s="16"/>
      <c r="R320" s="16" t="n">
        <v>0.603175090132756</v>
      </c>
      <c r="S320" s="16" t="n">
        <v>0.331281967710863</v>
      </c>
      <c r="T320" s="16" t="n">
        <v>0.289341901676568</v>
      </c>
      <c r="U320" s="16" t="n">
        <v>0.31600634006711</v>
      </c>
      <c r="V320" s="16" t="n">
        <v>0.12593879113247</v>
      </c>
      <c r="W320" s="16"/>
      <c r="X320" s="16" t="n">
        <v>0.158003002172305</v>
      </c>
      <c r="Y320" s="16" t="n">
        <v>0.413106577114591</v>
      </c>
      <c r="Z320" s="16" t="n">
        <v>0.0851936365373546</v>
      </c>
      <c r="AA320" s="16" t="n">
        <v>0.427168113783045</v>
      </c>
      <c r="AB320" s="16" t="n">
        <v>0.21971267852662</v>
      </c>
      <c r="AC320" s="16" t="n">
        <v>0.336494906485966</v>
      </c>
      <c r="AD320" s="16" t="n">
        <v>0.601913755240338</v>
      </c>
      <c r="AE320" s="16"/>
      <c r="AF320" s="16" t="n">
        <v>0.229333602012121</v>
      </c>
      <c r="AG320" s="16" t="n">
        <v>0.444007444174564</v>
      </c>
      <c r="AH320" s="16" t="n">
        <v>0.0862941676473192</v>
      </c>
      <c r="AI320" s="16" t="n">
        <v>0.354135682584242</v>
      </c>
      <c r="AJ320" s="16" t="n">
        <v>0.379730196538297</v>
      </c>
      <c r="AK320" s="16" t="n">
        <v>0.0832090680804108</v>
      </c>
      <c r="AL320" s="16" t="n">
        <v>0.241867928762695</v>
      </c>
      <c r="AM320" s="16" t="n">
        <v>0.167068892414982</v>
      </c>
      <c r="AN320" s="16" t="n">
        <v>0.343689109139107</v>
      </c>
      <c r="AO320" s="16" t="n">
        <v>0.371736180801967</v>
      </c>
      <c r="AP320" s="16" t="n">
        <v>0.58210295084672</v>
      </c>
    </row>
    <row r="321">
      <c r="B321" t="s">
        <v>179</v>
      </c>
      <c r="C321" s="16" t="n">
        <v>0.616872277696224</v>
      </c>
      <c r="D321" s="16" t="n">
        <v>0.463950796241328</v>
      </c>
      <c r="E321" s="16" t="n">
        <v>0.483245624771626</v>
      </c>
      <c r="F321" s="16" t="n">
        <v>0.726670217762645</v>
      </c>
      <c r="G321" s="16"/>
      <c r="H321" s="16" t="n">
        <v>0.368311647662631</v>
      </c>
      <c r="I321" s="16" t="n">
        <v>0.68714274262671</v>
      </c>
      <c r="J321" s="16"/>
      <c r="K321" s="16" t="n">
        <v>0.615828995839905</v>
      </c>
      <c r="L321" s="16"/>
      <c r="M321" s="16" t="n">
        <v>0.668520754933256</v>
      </c>
      <c r="N321" s="16" t="n">
        <v>0.452333343626487</v>
      </c>
      <c r="O321" s="16" t="n">
        <v>0.434638117847094</v>
      </c>
      <c r="P321" s="16" t="n">
        <v>0.461555949259451</v>
      </c>
      <c r="Q321" s="16"/>
      <c r="R321" s="16" t="n">
        <v>0.0561634982321946</v>
      </c>
      <c r="S321" s="16" t="n">
        <v>0.653085143276772</v>
      </c>
      <c r="T321" s="16" t="n">
        <v>0.533791844615287</v>
      </c>
      <c r="U321" s="16" t="n">
        <v>0.633165007023796</v>
      </c>
      <c r="V321" s="16" t="n">
        <v>0.736180774926014</v>
      </c>
      <c r="W321" s="16"/>
      <c r="X321" s="16" t="n">
        <v>0.729983501892545</v>
      </c>
      <c r="Y321" s="16" t="n">
        <v>0.475964664644366</v>
      </c>
      <c r="Z321" s="16" t="n">
        <v>0.698681941715316</v>
      </c>
      <c r="AA321" s="16" t="n">
        <v>0.464878145240727</v>
      </c>
      <c r="AB321" s="16" t="n">
        <v>0.720665265496703</v>
      </c>
      <c r="AC321" s="16" t="n">
        <v>0.519893743154887</v>
      </c>
      <c r="AD321" s="16" t="n">
        <v>0.289677715262573</v>
      </c>
      <c r="AE321" s="16"/>
      <c r="AF321" s="16" t="n">
        <v>0.761953472735332</v>
      </c>
      <c r="AG321" s="16" t="n">
        <v>0.55041752584677</v>
      </c>
      <c r="AH321" s="16" t="n">
        <v>0.864192837606561</v>
      </c>
      <c r="AI321" s="16" t="n">
        <v>0.501681727288276</v>
      </c>
      <c r="AJ321" s="16" t="n">
        <v>0.585600371853896</v>
      </c>
      <c r="AK321" s="16" t="n">
        <v>0.915360026692627</v>
      </c>
      <c r="AL321" s="16" t="n">
        <v>0.520759945203274</v>
      </c>
      <c r="AM321" s="16" t="n">
        <v>0.789629839782935</v>
      </c>
      <c r="AN321" s="16" t="n">
        <v>0.456560526107559</v>
      </c>
      <c r="AO321" s="16" t="n">
        <v>0.236794716559092</v>
      </c>
      <c r="AP321" s="16" t="n">
        <v>0.405811434099486</v>
      </c>
    </row>
    <row r="322">
      <c r="B322" t="s">
        <v>88</v>
      </c>
      <c r="C322" s="16" t="n">
        <v>0.128582083617025</v>
      </c>
      <c r="D322" s="16" t="n">
        <v>0.314479980469603</v>
      </c>
      <c r="E322" s="16" t="n">
        <v>0.160915694889535</v>
      </c>
      <c r="F322" s="16" t="n">
        <v>0.0630274236110278</v>
      </c>
      <c r="G322" s="16"/>
      <c r="H322" s="16" t="n">
        <v>0.445258007328645</v>
      </c>
      <c r="I322" s="16" t="n">
        <v>0.0735128463589807</v>
      </c>
      <c r="J322" s="16"/>
      <c r="K322" s="16" t="n">
        <v>0.0463727521775049</v>
      </c>
      <c r="L322" s="16"/>
      <c r="M322" s="16" t="n">
        <v>0.124950386826549</v>
      </c>
      <c r="N322" s="16" t="n">
        <v>0.135587492987353</v>
      </c>
      <c r="O322" s="16" t="n">
        <v>0.151996939015668</v>
      </c>
      <c r="P322" s="16" t="n">
        <v>0.155468606155884</v>
      </c>
      <c r="Q322" s="16"/>
      <c r="R322" s="16" t="n">
        <v>0.340661411635049</v>
      </c>
      <c r="S322" s="16" t="n">
        <v>0.0156328890123655</v>
      </c>
      <c r="T322" s="16" t="n">
        <v>0.176866253708145</v>
      </c>
      <c r="U322" s="16" t="n">
        <v>0.0508286529090934</v>
      </c>
      <c r="V322" s="16" t="n">
        <v>0.137880433941517</v>
      </c>
      <c r="W322" s="16"/>
      <c r="X322" s="16" t="n">
        <v>0.11201349593515</v>
      </c>
      <c r="Y322" s="16" t="n">
        <v>0.110928758241042</v>
      </c>
      <c r="Z322" s="16" t="n">
        <v>0.21612442174733</v>
      </c>
      <c r="AA322" s="16" t="n">
        <v>0.107953740976228</v>
      </c>
      <c r="AB322" s="16" t="n">
        <v>0.0596220559766765</v>
      </c>
      <c r="AC322" s="16" t="n">
        <v>0.143611350359147</v>
      </c>
      <c r="AD322" s="16" t="n">
        <v>0.108408529497089</v>
      </c>
      <c r="AE322" s="16"/>
      <c r="AF322" s="16" t="n">
        <v>0.00871292525254722</v>
      </c>
      <c r="AG322" s="16" t="n">
        <v>0.00557502997866608</v>
      </c>
      <c r="AH322" s="16" t="n">
        <v>0.04951299474612</v>
      </c>
      <c r="AI322" s="16" t="n">
        <v>0.144182590127481</v>
      </c>
      <c r="AJ322" s="16" t="n">
        <v>0.0346694316078067</v>
      </c>
      <c r="AK322" s="16" t="n">
        <v>0.00143090522696216</v>
      </c>
      <c r="AL322" s="16" t="n">
        <v>0.237372126034032</v>
      </c>
      <c r="AM322" s="16" t="n">
        <v>0.0433012678020835</v>
      </c>
      <c r="AN322" s="16" t="n">
        <v>0.199750364753333</v>
      </c>
      <c r="AO322" s="16" t="n">
        <v>0.391469102638941</v>
      </c>
      <c r="AP322" s="16" t="n">
        <v>0.0120856150537942</v>
      </c>
    </row>
    <row r="323">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row>
    <row r="324">
      <c r="B324" s="7" t="s">
        <v>193</v>
      </c>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row>
    <row r="325">
      <c r="B325" s="26" t="s">
        <v>70</v>
      </c>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row>
    <row r="326">
      <c r="B326" t="s">
        <v>178</v>
      </c>
      <c r="C326" s="16" t="n">
        <v>0.203356157120348</v>
      </c>
      <c r="D326" s="16" t="n">
        <v>0.278194011982721</v>
      </c>
      <c r="E326" s="16" t="n">
        <v>0.317652739806425</v>
      </c>
      <c r="F326" s="16" t="n">
        <v>0.124094517650365</v>
      </c>
      <c r="G326" s="16"/>
      <c r="H326" s="16" t="n">
        <v>0.227860783294672</v>
      </c>
      <c r="I326" s="16" t="n">
        <v>0.135347926765829</v>
      </c>
      <c r="J326" s="16"/>
      <c r="K326" s="16" t="n">
        <v>0.361901425786633</v>
      </c>
      <c r="L326" s="16"/>
      <c r="M326" s="16" t="n">
        <v>0.149802009401354</v>
      </c>
      <c r="N326" s="16" t="n">
        <v>0.341939081578197</v>
      </c>
      <c r="O326" s="16" t="n">
        <v>0.441122881921019</v>
      </c>
      <c r="P326" s="16" t="n">
        <v>0.595806340164953</v>
      </c>
      <c r="Q326" s="16"/>
      <c r="R326" s="16" t="n">
        <v>0.474194207561347</v>
      </c>
      <c r="S326" s="16" t="n">
        <v>0.355553232880121</v>
      </c>
      <c r="T326" s="16" t="n">
        <v>0.224706374918054</v>
      </c>
      <c r="U326" s="16" t="n">
        <v>0.23315847631482</v>
      </c>
      <c r="V326" s="16" t="n">
        <v>0.0779737188275799</v>
      </c>
      <c r="W326" s="16"/>
      <c r="X326" s="16" t="n">
        <v>0.178674814353125</v>
      </c>
      <c r="Y326" s="16" t="n">
        <v>0.238560138849845</v>
      </c>
      <c r="Z326" s="16" t="n">
        <v>0.106163796846631</v>
      </c>
      <c r="AA326" s="16" t="n">
        <v>0.323029993308207</v>
      </c>
      <c r="AB326" s="16" t="n">
        <v>0.161081840521852</v>
      </c>
      <c r="AC326" s="16" t="n">
        <v>0.311770279362577</v>
      </c>
      <c r="AD326" s="16" t="n">
        <v>0.325185362515375</v>
      </c>
      <c r="AE326" s="16"/>
      <c r="AF326" s="16" t="n">
        <v>0.115103419925865</v>
      </c>
      <c r="AG326" s="16" t="n">
        <v>0.281234870609413</v>
      </c>
      <c r="AH326" s="16" t="n">
        <v>0.091508148808109</v>
      </c>
      <c r="AI326" s="16" t="n">
        <v>0.344952516097499</v>
      </c>
      <c r="AJ326" s="16" t="n">
        <v>0.080639535730558</v>
      </c>
      <c r="AK326" s="16" t="n">
        <v>0.0176083284301254</v>
      </c>
      <c r="AL326" s="16" t="n">
        <v>0.257508087889905</v>
      </c>
      <c r="AM326" s="16" t="n">
        <v>0.356461670433226</v>
      </c>
      <c r="AN326" s="16" t="n">
        <v>0.364560022057876</v>
      </c>
      <c r="AO326" s="16" t="n">
        <v>0.457646109866849</v>
      </c>
      <c r="AP326" s="16" t="n">
        <v>0.0920169050119899</v>
      </c>
    </row>
    <row r="327">
      <c r="B327" t="s">
        <v>179</v>
      </c>
      <c r="C327" s="16" t="n">
        <v>0.693471379826978</v>
      </c>
      <c r="D327" s="16" t="n">
        <v>0.413036056743077</v>
      </c>
      <c r="E327" s="16" t="n">
        <v>0.570148684088025</v>
      </c>
      <c r="F327" s="16" t="n">
        <v>0.831278649643276</v>
      </c>
      <c r="G327" s="16"/>
      <c r="H327" s="16" t="n">
        <v>0.292688622304204</v>
      </c>
      <c r="I327" s="16" t="n">
        <v>0.78016821688867</v>
      </c>
      <c r="J327" s="16"/>
      <c r="K327" s="16" t="n">
        <v>0.605651941152935</v>
      </c>
      <c r="L327" s="16"/>
      <c r="M327" s="16" t="n">
        <v>0.755844015277897</v>
      </c>
      <c r="N327" s="16" t="n">
        <v>0.525652826314206</v>
      </c>
      <c r="O327" s="16" t="n">
        <v>0.417467519926456</v>
      </c>
      <c r="P327" s="16" t="n">
        <v>0.324120909708715</v>
      </c>
      <c r="Q327" s="16"/>
      <c r="R327" s="16" t="n">
        <v>0.514708746272353</v>
      </c>
      <c r="S327" s="16" t="n">
        <v>0.629902938433755</v>
      </c>
      <c r="T327" s="16" t="n">
        <v>0.673590787116523</v>
      </c>
      <c r="U327" s="16" t="n">
        <v>0.63539411407285</v>
      </c>
      <c r="V327" s="16" t="n">
        <v>0.788667519455339</v>
      </c>
      <c r="W327" s="16"/>
      <c r="X327" s="16" t="n">
        <v>0.748285654773857</v>
      </c>
      <c r="Y327" s="16" t="n">
        <v>0.666744699274796</v>
      </c>
      <c r="Z327" s="16" t="n">
        <v>0.681760699281203</v>
      </c>
      <c r="AA327" s="16" t="n">
        <v>0.631123540862562</v>
      </c>
      <c r="AB327" s="16" t="n">
        <v>0.750822346507916</v>
      </c>
      <c r="AC327" s="16" t="n">
        <v>0.562730905664659</v>
      </c>
      <c r="AD327" s="16" t="n">
        <v>0.601763726610237</v>
      </c>
      <c r="AE327" s="16"/>
      <c r="AF327" s="16" t="n">
        <v>0.865896755402771</v>
      </c>
      <c r="AG327" s="16" t="n">
        <v>0.658452815563049</v>
      </c>
      <c r="AH327" s="16" t="n">
        <v>0.862248931355492</v>
      </c>
      <c r="AI327" s="16" t="n">
        <v>0.610327304043664</v>
      </c>
      <c r="AJ327" s="16" t="n">
        <v>0.895053502993153</v>
      </c>
      <c r="AK327" s="16" t="n">
        <v>0.979558016499633</v>
      </c>
      <c r="AL327" s="16" t="n">
        <v>0.389787957661666</v>
      </c>
      <c r="AM327" s="16" t="n">
        <v>0.559624529158677</v>
      </c>
      <c r="AN327" s="16" t="n">
        <v>0.454820506748271</v>
      </c>
      <c r="AO327" s="16" t="n">
        <v>0.416149712776051</v>
      </c>
      <c r="AP327" s="16" t="n">
        <v>0.90798309498801</v>
      </c>
    </row>
    <row r="328">
      <c r="B328" t="s">
        <v>88</v>
      </c>
      <c r="C328" s="16" t="n">
        <v>0.103172463052674</v>
      </c>
      <c r="D328" s="16" t="n">
        <v>0.308769931274202</v>
      </c>
      <c r="E328" s="16" t="n">
        <v>0.11219857610555</v>
      </c>
      <c r="F328" s="16" t="n">
        <v>0.0446268327063594</v>
      </c>
      <c r="G328" s="16"/>
      <c r="H328" s="16" t="n">
        <v>0.479450594401124</v>
      </c>
      <c r="I328" s="16" t="n">
        <v>0.0844838563455013</v>
      </c>
      <c r="J328" s="16"/>
      <c r="K328" s="16" t="n">
        <v>0.0324466330604317</v>
      </c>
      <c r="L328" s="16"/>
      <c r="M328" s="16" t="n">
        <v>0.0943539753207486</v>
      </c>
      <c r="N328" s="16" t="n">
        <v>0.132408092107597</v>
      </c>
      <c r="O328" s="16" t="n">
        <v>0.141409598152526</v>
      </c>
      <c r="P328" s="16" t="n">
        <v>0.0800727501263323</v>
      </c>
      <c r="Q328" s="16"/>
      <c r="R328" s="16" t="n">
        <v>0.0110970461663003</v>
      </c>
      <c r="S328" s="16" t="n">
        <v>0.0145438286861233</v>
      </c>
      <c r="T328" s="16" t="n">
        <v>0.101702837965423</v>
      </c>
      <c r="U328" s="16" t="n">
        <v>0.13144740961233</v>
      </c>
      <c r="V328" s="16" t="n">
        <v>0.133358761717081</v>
      </c>
      <c r="W328" s="16"/>
      <c r="X328" s="16" t="n">
        <v>0.0730395308730176</v>
      </c>
      <c r="Y328" s="16" t="n">
        <v>0.0946951618753588</v>
      </c>
      <c r="Z328" s="16" t="n">
        <v>0.212075503872166</v>
      </c>
      <c r="AA328" s="16" t="n">
        <v>0.0458464658292319</v>
      </c>
      <c r="AB328" s="16" t="n">
        <v>0.0880958129702318</v>
      </c>
      <c r="AC328" s="16" t="n">
        <v>0.125498814972764</v>
      </c>
      <c r="AD328" s="16" t="n">
        <v>0.0730509108743879</v>
      </c>
      <c r="AE328" s="16"/>
      <c r="AF328" s="16" t="n">
        <v>0.0189998246713641</v>
      </c>
      <c r="AG328" s="16" t="n">
        <v>0.0603123138275379</v>
      </c>
      <c r="AH328" s="16" t="n">
        <v>0.0462429198363991</v>
      </c>
      <c r="AI328" s="16" t="n">
        <v>0.0447201798588374</v>
      </c>
      <c r="AJ328" s="16" t="n">
        <v>0.0243069612762889</v>
      </c>
      <c r="AK328" s="16" t="n">
        <v>0.00283365507024116</v>
      </c>
      <c r="AL328" s="16" t="n">
        <v>0.352703954448429</v>
      </c>
      <c r="AM328" s="16" t="n">
        <v>0.0839138004080966</v>
      </c>
      <c r="AN328" s="16" t="n">
        <v>0.180619471193853</v>
      </c>
      <c r="AO328" s="16" t="n">
        <v>0.1262041773571</v>
      </c>
      <c r="AP328" s="16" t="n">
        <v>0</v>
      </c>
    </row>
    <row r="329">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row>
    <row r="330">
      <c r="B330" s="7" t="s">
        <v>206</v>
      </c>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row>
    <row r="331">
      <c r="B331" s="26" t="s">
        <v>70</v>
      </c>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row>
    <row r="332">
      <c r="B332" t="s">
        <v>198</v>
      </c>
      <c r="C332" s="16" t="n">
        <v>0.225666257626544</v>
      </c>
      <c r="D332" s="16" t="n">
        <v>0.101817172461725</v>
      </c>
      <c r="E332" s="16" t="n">
        <v>0.323437784557407</v>
      </c>
      <c r="F332" s="16" t="n">
        <v>0.207055453173557</v>
      </c>
      <c r="G332" s="16"/>
      <c r="H332" s="16" t="n">
        <v>0.0673906363888597</v>
      </c>
      <c r="I332" s="16" t="n">
        <v>0.224632979461308</v>
      </c>
      <c r="J332" s="16"/>
      <c r="K332" s="16" t="n">
        <v>0.364003671245233</v>
      </c>
      <c r="L332" s="16"/>
      <c r="M332" s="16" t="n">
        <v>0.200139630444817</v>
      </c>
      <c r="N332" s="16" t="n">
        <v>0.259119322928173</v>
      </c>
      <c r="O332" s="16" t="n">
        <v>0.427628304755121</v>
      </c>
      <c r="P332" s="16" t="n">
        <v>0.466526037592953</v>
      </c>
      <c r="Q332" s="16"/>
      <c r="R332" s="16" t="n">
        <v>0.211890386491093</v>
      </c>
      <c r="S332" s="16" t="n">
        <v>0.444434690138405</v>
      </c>
      <c r="T332" s="16" t="n">
        <v>0.252122924110193</v>
      </c>
      <c r="U332" s="16" t="n">
        <v>0.309221844170284</v>
      </c>
      <c r="V332" s="16" t="n">
        <v>0.0727579041227753</v>
      </c>
      <c r="W332" s="16"/>
      <c r="X332" s="16" t="n">
        <v>0.140572646522332</v>
      </c>
      <c r="Y332" s="16" t="n">
        <v>0.361762588370326</v>
      </c>
      <c r="Z332" s="16" t="n">
        <v>0.0542228310038825</v>
      </c>
      <c r="AA332" s="16" t="n">
        <v>0.408557957211316</v>
      </c>
      <c r="AB332" s="16" t="n">
        <v>0.193260498904993</v>
      </c>
      <c r="AC332" s="16" t="n">
        <v>0.207839458390312</v>
      </c>
      <c r="AD332" s="16" t="n">
        <v>0.597199588493964</v>
      </c>
      <c r="AE332" s="16"/>
      <c r="AF332" s="16" t="n">
        <v>0.2514942038967</v>
      </c>
      <c r="AG332" s="16" t="n">
        <v>0.320148076885917</v>
      </c>
      <c r="AH332" s="16" t="n">
        <v>0.203822540361678</v>
      </c>
      <c r="AI332" s="16" t="n">
        <v>0.275687706239253</v>
      </c>
      <c r="AJ332" s="16" t="n">
        <v>0.304567537881168</v>
      </c>
      <c r="AK332" s="16" t="n">
        <v>0.0195784055686712</v>
      </c>
      <c r="AL332" s="16" t="n">
        <v>0.0675789732725325</v>
      </c>
      <c r="AM332" s="16" t="n">
        <v>0.488623138101038</v>
      </c>
      <c r="AN332" s="16" t="n">
        <v>0.266824708411546</v>
      </c>
      <c r="AO332" s="16" t="n">
        <v>0.341331423865579</v>
      </c>
      <c r="AP332" s="16" t="n">
        <v>0.579325567454249</v>
      </c>
    </row>
    <row r="333">
      <c r="B333" t="s">
        <v>199</v>
      </c>
      <c r="C333" s="16" t="n">
        <v>0.20824304437474</v>
      </c>
      <c r="D333" s="16" t="n">
        <v>0.265397306870336</v>
      </c>
      <c r="E333" s="16" t="n">
        <v>0.215801987113116</v>
      </c>
      <c r="F333" s="16" t="n">
        <v>0.189331761338468</v>
      </c>
      <c r="G333" s="16"/>
      <c r="H333" s="16" t="n">
        <v>0.111356297035878</v>
      </c>
      <c r="I333" s="16" t="n">
        <v>0.18038751172752</v>
      </c>
      <c r="J333" s="16"/>
      <c r="K333" s="16" t="n">
        <v>0.0569331746642109</v>
      </c>
      <c r="L333" s="16"/>
      <c r="M333" s="16" t="n">
        <v>0.178952928570937</v>
      </c>
      <c r="N333" s="16" t="n">
        <v>0.310909597884397</v>
      </c>
      <c r="O333" s="16" t="n">
        <v>0.286200552320287</v>
      </c>
      <c r="P333" s="16" t="n">
        <v>0.280675460936399</v>
      </c>
      <c r="Q333" s="16"/>
      <c r="R333" s="16" t="n">
        <v>0.329564365468749</v>
      </c>
      <c r="S333" s="16" t="n">
        <v>0.0733735401103951</v>
      </c>
      <c r="T333" s="16" t="n">
        <v>0.307349692625338</v>
      </c>
      <c r="U333" s="16" t="n">
        <v>0.111713354840063</v>
      </c>
      <c r="V333" s="16" t="n">
        <v>0.202677458081832</v>
      </c>
      <c r="W333" s="16"/>
      <c r="X333" s="16" t="n">
        <v>0.192486953974022</v>
      </c>
      <c r="Y333" s="16" t="n">
        <v>0.229357679069818</v>
      </c>
      <c r="Z333" s="16" t="n">
        <v>0.373668067711917</v>
      </c>
      <c r="AA333" s="16" t="n">
        <v>0.17713058973731</v>
      </c>
      <c r="AB333" s="16" t="n">
        <v>0.280161507739</v>
      </c>
      <c r="AC333" s="16" t="n">
        <v>0.194087249890415</v>
      </c>
      <c r="AD333" s="16" t="n">
        <v>0.258828960481169</v>
      </c>
      <c r="AE333" s="16"/>
      <c r="AF333" s="16" t="n">
        <v>0.00180882115786755</v>
      </c>
      <c r="AG333" s="16" t="n">
        <v>0.0754989703247595</v>
      </c>
      <c r="AH333" s="16" t="n">
        <v>0.303065332095474</v>
      </c>
      <c r="AI333" s="16" t="n">
        <v>0.0707554713448738</v>
      </c>
      <c r="AJ333" s="16" t="n">
        <v>0.410308502512245</v>
      </c>
      <c r="AK333" s="16" t="n">
        <v>0.27391631047528</v>
      </c>
      <c r="AL333" s="16" t="n">
        <v>0.113524372838574</v>
      </c>
      <c r="AM333" s="16" t="n">
        <v>0.128515702073091</v>
      </c>
      <c r="AN333" s="16" t="n">
        <v>0.344034784913988</v>
      </c>
      <c r="AO333" s="16" t="n">
        <v>0.1262041773571</v>
      </c>
      <c r="AP333" s="16" t="n">
        <v>0.393725819045692</v>
      </c>
    </row>
    <row r="334">
      <c r="B334" t="s">
        <v>200</v>
      </c>
      <c r="C334" s="16" t="n">
        <v>0.237097465299711</v>
      </c>
      <c r="D334" s="16" t="n">
        <v>0.384334918562048</v>
      </c>
      <c r="E334" s="16" t="n">
        <v>0.264129767648869</v>
      </c>
      <c r="F334" s="16" t="n">
        <v>0.184433108700977</v>
      </c>
      <c r="G334" s="16"/>
      <c r="H334" s="16" t="n">
        <v>0.301521789233113</v>
      </c>
      <c r="I334" s="16" t="n">
        <v>0.215133676221828</v>
      </c>
      <c r="J334" s="16"/>
      <c r="K334" s="16" t="n">
        <v>0.307437125615749</v>
      </c>
      <c r="L334" s="16"/>
      <c r="M334" s="16" t="n">
        <v>0.258008698138785</v>
      </c>
      <c r="N334" s="16" t="n">
        <v>0.186684093845822</v>
      </c>
      <c r="O334" s="16" t="n">
        <v>0.120594774299032</v>
      </c>
      <c r="P334" s="16" t="n">
        <v>0.141259314557591</v>
      </c>
      <c r="Q334" s="16"/>
      <c r="R334" s="16" t="n">
        <v>0.458545248040158</v>
      </c>
      <c r="S334" s="16" t="n">
        <v>0.342779612056131</v>
      </c>
      <c r="T334" s="16" t="n">
        <v>0.236738900331294</v>
      </c>
      <c r="U334" s="16" t="n">
        <v>0.341951292378768</v>
      </c>
      <c r="V334" s="16" t="n">
        <v>0.123431716608007</v>
      </c>
      <c r="W334" s="16"/>
      <c r="X334" s="16" t="n">
        <v>0.254140442502417</v>
      </c>
      <c r="Y334" s="16" t="n">
        <v>0.208657820552265</v>
      </c>
      <c r="Z334" s="16" t="n">
        <v>0.231350740252698</v>
      </c>
      <c r="AA334" s="16" t="n">
        <v>0.17379346069586</v>
      </c>
      <c r="AB334" s="16" t="n">
        <v>0.238312135061812</v>
      </c>
      <c r="AC334" s="16" t="n">
        <v>0.0662816430507516</v>
      </c>
      <c r="AD334" s="16" t="n">
        <v>0.060664332718418</v>
      </c>
      <c r="AE334" s="16"/>
      <c r="AF334" s="16" t="n">
        <v>0.674067480367794</v>
      </c>
      <c r="AG334" s="16" t="n">
        <v>0.0758071343773685</v>
      </c>
      <c r="AH334" s="16" t="n">
        <v>0.0683408497469451</v>
      </c>
      <c r="AI334" s="16" t="n">
        <v>0.50467418388117</v>
      </c>
      <c r="AJ334" s="16" t="n">
        <v>0.0274970460865727</v>
      </c>
      <c r="AK334" s="16" t="n">
        <v>0.16545594695202</v>
      </c>
      <c r="AL334" s="16" t="n">
        <v>0.151715226498986</v>
      </c>
      <c r="AM334" s="16" t="n">
        <v>0.249839347660212</v>
      </c>
      <c r="AN334" s="16" t="n">
        <v>0.205696132777181</v>
      </c>
      <c r="AO334" s="16" t="n">
        <v>0.317177068436425</v>
      </c>
      <c r="AP334" s="16" t="n">
        <v>0.0120856150537942</v>
      </c>
    </row>
    <row r="335">
      <c r="B335" t="s">
        <v>201</v>
      </c>
      <c r="C335" s="16" t="n">
        <v>0.0901569173223273</v>
      </c>
      <c r="D335" s="16" t="n">
        <v>0.0211223223981662</v>
      </c>
      <c r="E335" s="16" t="n">
        <v>0.135948120544967</v>
      </c>
      <c r="F335" s="16" t="n">
        <v>0.0843286629641562</v>
      </c>
      <c r="G335" s="16"/>
      <c r="H335" s="16" t="n">
        <v>0.512510228406942</v>
      </c>
      <c r="I335" s="16" t="n">
        <v>0.0733876034030241</v>
      </c>
      <c r="J335" s="16"/>
      <c r="K335" s="16" t="n">
        <v>0.0162553376865823</v>
      </c>
      <c r="L335" s="16"/>
      <c r="M335" s="16" t="n">
        <v>0.0959360761079486</v>
      </c>
      <c r="N335" s="16" t="n">
        <v>0.0677240596177267</v>
      </c>
      <c r="O335" s="16" t="n">
        <v>0.0892182071320555</v>
      </c>
      <c r="P335" s="16" t="n">
        <v>0.0396561146186082</v>
      </c>
      <c r="Q335" s="16"/>
      <c r="R335" s="16" t="n">
        <v>0</v>
      </c>
      <c r="S335" s="16" t="n">
        <v>0.00416787749175532</v>
      </c>
      <c r="T335" s="16" t="n">
        <v>0.0789305701352307</v>
      </c>
      <c r="U335" s="16" t="n">
        <v>0.148771908405301</v>
      </c>
      <c r="V335" s="16" t="n">
        <v>0.120577513380022</v>
      </c>
      <c r="W335" s="16"/>
      <c r="X335" s="16" t="n">
        <v>0.114024136396591</v>
      </c>
      <c r="Y335" s="16" t="n">
        <v>0.0162335963656833</v>
      </c>
      <c r="Z335" s="16" t="n">
        <v>0.0153661962348486</v>
      </c>
      <c r="AA335" s="16" t="n">
        <v>0.126855394904208</v>
      </c>
      <c r="AB335" s="16" t="n">
        <v>0.0302414781711819</v>
      </c>
      <c r="AC335" s="16" t="n">
        <v>0.404166298903909</v>
      </c>
      <c r="AD335" s="16" t="n">
        <v>0.0182788909170417</v>
      </c>
      <c r="AE335" s="16"/>
      <c r="AF335" s="16" t="n">
        <v>0</v>
      </c>
      <c r="AG335" s="16" t="n">
        <v>0</v>
      </c>
      <c r="AH335" s="16" t="n">
        <v>0.190158676846752</v>
      </c>
      <c r="AI335" s="16" t="n">
        <v>0.0923559351886282</v>
      </c>
      <c r="AJ335" s="16" t="n">
        <v>0.00342664867948629</v>
      </c>
      <c r="AK335" s="16" t="n">
        <v>0.107785781615646</v>
      </c>
      <c r="AL335" s="16" t="n">
        <v>0.382536619778421</v>
      </c>
      <c r="AM335" s="16" t="n">
        <v>0.114006255731158</v>
      </c>
      <c r="AN335" s="16" t="n">
        <v>0</v>
      </c>
      <c r="AO335" s="16" t="n">
        <v>0.00335035795368945</v>
      </c>
      <c r="AP335" s="16" t="n">
        <v>0.00277738339247076</v>
      </c>
    </row>
    <row r="336">
      <c r="B336" t="s">
        <v>202</v>
      </c>
      <c r="C336" s="16" t="n">
        <v>0.203680729142434</v>
      </c>
      <c r="D336" s="16" t="n">
        <v>0.225981344252007</v>
      </c>
      <c r="E336" s="16" t="n">
        <v>0.0465369725560691</v>
      </c>
      <c r="F336" s="16" t="n">
        <v>0.279875023538093</v>
      </c>
      <c r="G336" s="16"/>
      <c r="H336" s="16" t="n">
        <v>0.00242719185355736</v>
      </c>
      <c r="I336" s="16" t="n">
        <v>0.260318606252156</v>
      </c>
      <c r="J336" s="16"/>
      <c r="K336" s="16" t="n">
        <v>0.255370690788225</v>
      </c>
      <c r="L336" s="16"/>
      <c r="M336" s="16" t="n">
        <v>0.228895658323532</v>
      </c>
      <c r="N336" s="16" t="n">
        <v>0.151730338276706</v>
      </c>
      <c r="O336" s="16" t="n">
        <v>0.0490498375945227</v>
      </c>
      <c r="P336" s="16" t="n">
        <v>0.0274383641351759</v>
      </c>
      <c r="Q336" s="16"/>
      <c r="R336" s="16" t="n">
        <v>0</v>
      </c>
      <c r="S336" s="16" t="n">
        <v>0.129459308883097</v>
      </c>
      <c r="T336" s="16" t="n">
        <v>0.122199895840551</v>
      </c>
      <c r="U336" s="16" t="n">
        <v>0.0883416002055845</v>
      </c>
      <c r="V336" s="16" t="n">
        <v>0.388056345949625</v>
      </c>
      <c r="W336" s="16"/>
      <c r="X336" s="16" t="n">
        <v>0.22573628973162</v>
      </c>
      <c r="Y336" s="16" t="n">
        <v>0.183988315641907</v>
      </c>
      <c r="Z336" s="16" t="n">
        <v>0.325392164796653</v>
      </c>
      <c r="AA336" s="16" t="n">
        <v>0.113662597451306</v>
      </c>
      <c r="AB336" s="16" t="n">
        <v>0.243206147143771</v>
      </c>
      <c r="AC336" s="16" t="n">
        <v>0.125923380571655</v>
      </c>
      <c r="AD336" s="16" t="n">
        <v>0.0114721071190136</v>
      </c>
      <c r="AE336" s="16"/>
      <c r="AF336" s="16" t="n">
        <v>0.0726294945776388</v>
      </c>
      <c r="AG336" s="16" t="n">
        <v>0.528545818411955</v>
      </c>
      <c r="AH336" s="16" t="n">
        <v>0.230705487311983</v>
      </c>
      <c r="AI336" s="16" t="n">
        <v>0.0413132688052884</v>
      </c>
      <c r="AJ336" s="16" t="n">
        <v>0.254200264840528</v>
      </c>
      <c r="AK336" s="16" t="n">
        <v>0.33701698162889</v>
      </c>
      <c r="AL336" s="16" t="n">
        <v>0.280349644501825</v>
      </c>
      <c r="AM336" s="16" t="n">
        <v>0.00531603557636656</v>
      </c>
      <c r="AN336" s="16" t="n">
        <v>0.0289050762491373</v>
      </c>
      <c r="AO336" s="16" t="n">
        <v>0.211936972387207</v>
      </c>
      <c r="AP336" s="16" t="n">
        <v>0.0120856150537942</v>
      </c>
    </row>
    <row r="337">
      <c r="B337" t="s">
        <v>88</v>
      </c>
      <c r="C337" s="16" t="n">
        <v>0.0351555862342427</v>
      </c>
      <c r="D337" s="16" t="n">
        <v>0.00134693545571772</v>
      </c>
      <c r="E337" s="16" t="n">
        <v>0.0141453675795731</v>
      </c>
      <c r="F337" s="16" t="n">
        <v>0.0549759902847484</v>
      </c>
      <c r="G337" s="16"/>
      <c r="H337" s="16" t="n">
        <v>0.00479385708165052</v>
      </c>
      <c r="I337" s="16" t="n">
        <v>0.0461396229341639</v>
      </c>
      <c r="J337" s="16"/>
      <c r="K337" s="16" t="n">
        <v>0</v>
      </c>
      <c r="L337" s="16"/>
      <c r="M337" s="16" t="n">
        <v>0.0380670084139806</v>
      </c>
      <c r="N337" s="16" t="n">
        <v>0.0238325874471755</v>
      </c>
      <c r="O337" s="16" t="n">
        <v>0.027308323898982</v>
      </c>
      <c r="P337" s="16" t="n">
        <v>0.0444447081592735</v>
      </c>
      <c r="Q337" s="16"/>
      <c r="R337" s="16" t="n">
        <v>0</v>
      </c>
      <c r="S337" s="16" t="n">
        <v>0.00578497132021679</v>
      </c>
      <c r="T337" s="16" t="n">
        <v>0.00265801695739287</v>
      </c>
      <c r="U337" s="16" t="n">
        <v>0</v>
      </c>
      <c r="V337" s="16" t="n">
        <v>0.092499061857739</v>
      </c>
      <c r="W337" s="16"/>
      <c r="X337" s="16" t="n">
        <v>0.0730395308730176</v>
      </c>
      <c r="Y337" s="16" t="n">
        <v>0</v>
      </c>
      <c r="Z337" s="16" t="n">
        <v>0</v>
      </c>
      <c r="AA337" s="16" t="n">
        <v>0</v>
      </c>
      <c r="AB337" s="16" t="n">
        <v>0.0148182329792412</v>
      </c>
      <c r="AC337" s="16" t="n">
        <v>0.00170196919295758</v>
      </c>
      <c r="AD337" s="16" t="n">
        <v>0.0535561202703938</v>
      </c>
      <c r="AE337" s="16"/>
      <c r="AF337" s="16" t="n">
        <v>0</v>
      </c>
      <c r="AG337" s="16" t="n">
        <v>0</v>
      </c>
      <c r="AH337" s="16" t="n">
        <v>0.00390711363716727</v>
      </c>
      <c r="AI337" s="16" t="n">
        <v>0.0152134345407862</v>
      </c>
      <c r="AJ337" s="16" t="n">
        <v>0</v>
      </c>
      <c r="AK337" s="16" t="n">
        <v>0.0962465737594915</v>
      </c>
      <c r="AL337" s="16" t="n">
        <v>0.00429516310966163</v>
      </c>
      <c r="AM337" s="16" t="n">
        <v>0.0136995208581352</v>
      </c>
      <c r="AN337" s="16" t="n">
        <v>0.154539297648148</v>
      </c>
      <c r="AO337" s="16" t="n">
        <v>0</v>
      </c>
      <c r="AP337" s="16" t="n">
        <v>0</v>
      </c>
    </row>
    <row r="338">
      <c r="B338" t="s">
        <v>203</v>
      </c>
      <c r="C338" s="16" t="n">
        <v>0.433909302001285</v>
      </c>
      <c r="D338" s="16" t="n">
        <v>0.367214479332061</v>
      </c>
      <c r="E338" s="16" t="n">
        <v>0.539239771670522</v>
      </c>
      <c r="F338" s="16" t="n">
        <v>0.396387214512025</v>
      </c>
      <c r="G338" s="16"/>
      <c r="H338" s="16" t="n">
        <v>0.178746933424737</v>
      </c>
      <c r="I338" s="16" t="n">
        <v>0.405020491188828</v>
      </c>
      <c r="J338" s="16"/>
      <c r="K338" s="16" t="n">
        <v>0.420936845909444</v>
      </c>
      <c r="L338" s="16"/>
      <c r="M338" s="16" t="n">
        <v>0.379092559015754</v>
      </c>
      <c r="N338" s="16" t="n">
        <v>0.57002892081257</v>
      </c>
      <c r="O338" s="16" t="n">
        <v>0.713828857075408</v>
      </c>
      <c r="P338" s="16" t="n">
        <v>0.747201498529352</v>
      </c>
      <c r="Q338" s="16"/>
      <c r="R338" s="16" t="n">
        <v>0.541454751959842</v>
      </c>
      <c r="S338" s="16" t="n">
        <v>0.5178082302488</v>
      </c>
      <c r="T338" s="16" t="n">
        <v>0.559472616735531</v>
      </c>
      <c r="U338" s="16" t="n">
        <v>0.420935199010347</v>
      </c>
      <c r="V338" s="16" t="n">
        <v>0.275435362204607</v>
      </c>
      <c r="W338" s="16"/>
      <c r="X338" s="16" t="n">
        <v>0.333059600496354</v>
      </c>
      <c r="Y338" s="16" t="n">
        <v>0.591120267440144</v>
      </c>
      <c r="Z338" s="16" t="n">
        <v>0.4278908987158</v>
      </c>
      <c r="AA338" s="16" t="n">
        <v>0.585688546948626</v>
      </c>
      <c r="AB338" s="16" t="n">
        <v>0.473422006643993</v>
      </c>
      <c r="AC338" s="16" t="n">
        <v>0.401926708280726</v>
      </c>
      <c r="AD338" s="16" t="n">
        <v>0.856028548975133</v>
      </c>
      <c r="AE338" s="16"/>
      <c r="AF338" s="16" t="n">
        <v>0.253303025054567</v>
      </c>
      <c r="AG338" s="16" t="n">
        <v>0.395647047210676</v>
      </c>
      <c r="AH338" s="16" t="n">
        <v>0.506887872457152</v>
      </c>
      <c r="AI338" s="16" t="n">
        <v>0.346443177584127</v>
      </c>
      <c r="AJ338" s="16" t="n">
        <v>0.714876040393413</v>
      </c>
      <c r="AK338" s="16" t="n">
        <v>0.293494716043952</v>
      </c>
      <c r="AL338" s="16" t="n">
        <v>0.181103346111107</v>
      </c>
      <c r="AM338" s="16" t="n">
        <v>0.617138840174129</v>
      </c>
      <c r="AN338" s="16" t="n">
        <v>0.610859493325534</v>
      </c>
      <c r="AO338" s="16" t="n">
        <v>0.467535601222679</v>
      </c>
      <c r="AP338" s="16" t="n">
        <v>0.973051386499941</v>
      </c>
    </row>
    <row r="339">
      <c r="B339" t="s">
        <v>204</v>
      </c>
      <c r="C339" s="16" t="n">
        <v>0.293837646464762</v>
      </c>
      <c r="D339" s="16" t="n">
        <v>0.247103666650173</v>
      </c>
      <c r="E339" s="16" t="n">
        <v>0.182485093101036</v>
      </c>
      <c r="F339" s="16" t="n">
        <v>0.364203686502249</v>
      </c>
      <c r="G339" s="16"/>
      <c r="H339" s="16" t="n">
        <v>0.514937420260499</v>
      </c>
      <c r="I339" s="16" t="n">
        <v>0.33370620965518</v>
      </c>
      <c r="J339" s="16"/>
      <c r="K339" s="16" t="n">
        <v>0.271626028474807</v>
      </c>
      <c r="L339" s="16"/>
      <c r="M339" s="16" t="n">
        <v>0.32483173443148</v>
      </c>
      <c r="N339" s="16" t="n">
        <v>0.219454397894432</v>
      </c>
      <c r="O339" s="16" t="n">
        <v>0.138268044726578</v>
      </c>
      <c r="P339" s="16" t="n">
        <v>0.0670944787537841</v>
      </c>
      <c r="Q339" s="16"/>
      <c r="R339" s="16" t="n">
        <v>0</v>
      </c>
      <c r="S339" s="16" t="n">
        <v>0.133627186374852</v>
      </c>
      <c r="T339" s="16" t="n">
        <v>0.201130465975782</v>
      </c>
      <c r="U339" s="16" t="n">
        <v>0.237113508610886</v>
      </c>
      <c r="V339" s="16" t="n">
        <v>0.508633859329646</v>
      </c>
      <c r="W339" s="16"/>
      <c r="X339" s="16" t="n">
        <v>0.339760426128212</v>
      </c>
      <c r="Y339" s="16" t="n">
        <v>0.20022191200759</v>
      </c>
      <c r="Z339" s="16" t="n">
        <v>0.340758361031502</v>
      </c>
      <c r="AA339" s="16" t="n">
        <v>0.240517992355514</v>
      </c>
      <c r="AB339" s="16" t="n">
        <v>0.273447625314953</v>
      </c>
      <c r="AC339" s="16" t="n">
        <v>0.530089679475565</v>
      </c>
      <c r="AD339" s="16" t="n">
        <v>0.0297509980360553</v>
      </c>
      <c r="AE339" s="16"/>
      <c r="AF339" s="16" t="n">
        <v>0.0726294945776388</v>
      </c>
      <c r="AG339" s="16" t="n">
        <v>0.528545818411955</v>
      </c>
      <c r="AH339" s="16" t="n">
        <v>0.420864164158735</v>
      </c>
      <c r="AI339" s="16" t="n">
        <v>0.133669203993917</v>
      </c>
      <c r="AJ339" s="16" t="n">
        <v>0.257626913520014</v>
      </c>
      <c r="AK339" s="16" t="n">
        <v>0.444802763244537</v>
      </c>
      <c r="AL339" s="16" t="n">
        <v>0.662886264280246</v>
      </c>
      <c r="AM339" s="16" t="n">
        <v>0.119322291307524</v>
      </c>
      <c r="AN339" s="16" t="n">
        <v>0.0289050762491373</v>
      </c>
      <c r="AO339" s="16" t="n">
        <v>0.215287330340896</v>
      </c>
      <c r="AP339" s="16" t="n">
        <v>0.0148629984462649</v>
      </c>
    </row>
    <row r="340">
      <c r="B340" t="s">
        <v>119</v>
      </c>
      <c r="C340" s="16" t="n">
        <v>0.140071655536523</v>
      </c>
      <c r="D340" s="16" t="n">
        <v>0.120110812681888</v>
      </c>
      <c r="E340" s="16" t="n">
        <v>0.356754678569487</v>
      </c>
      <c r="F340" s="16" t="n">
        <v>0.0321835280097759</v>
      </c>
      <c r="G340" s="16"/>
      <c r="H340" s="16" t="n">
        <v>-0.336190486835762</v>
      </c>
      <c r="I340" s="16" t="n">
        <v>0.0713142815336474</v>
      </c>
      <c r="J340" s="16"/>
      <c r="K340" s="16" t="n">
        <v>0.149310817434637</v>
      </c>
      <c r="L340" s="16"/>
      <c r="M340" s="16" t="n">
        <v>0.0542608245842735</v>
      </c>
      <c r="N340" s="16" t="n">
        <v>0.350574522918138</v>
      </c>
      <c r="O340" s="16" t="n">
        <v>0.57556081234883</v>
      </c>
      <c r="P340" s="16" t="n">
        <v>0.680107019775568</v>
      </c>
      <c r="Q340" s="16"/>
      <c r="R340" s="16" t="n">
        <v>0.541454751959842</v>
      </c>
      <c r="S340" s="16" t="n">
        <v>0.384181043873948</v>
      </c>
      <c r="T340" s="16" t="n">
        <v>0.358342150759749</v>
      </c>
      <c r="U340" s="16" t="n">
        <v>0.183821690399461</v>
      </c>
      <c r="V340" s="16" t="n">
        <v>-0.233198497125039</v>
      </c>
      <c r="W340" s="16"/>
      <c r="X340" s="16" t="n">
        <v>-0.00670082563185781</v>
      </c>
      <c r="Y340" s="16" t="n">
        <v>0.390898355432554</v>
      </c>
      <c r="Z340" s="16" t="n">
        <v>0.0871325376842982</v>
      </c>
      <c r="AA340" s="16" t="n">
        <v>0.345170554593112</v>
      </c>
      <c r="AB340" s="16" t="n">
        <v>0.19997438132904</v>
      </c>
      <c r="AC340" s="16" t="n">
        <v>-0.128162971194838</v>
      </c>
      <c r="AD340" s="16" t="n">
        <v>0.826277550939078</v>
      </c>
      <c r="AE340" s="16"/>
      <c r="AF340" s="16" t="n">
        <v>0.180673530476928</v>
      </c>
      <c r="AG340" s="16" t="n">
        <v>-0.132898771201279</v>
      </c>
      <c r="AH340" s="16" t="n">
        <v>0.0860237082984173</v>
      </c>
      <c r="AI340" s="16" t="n">
        <v>0.21277397359021</v>
      </c>
      <c r="AJ340" s="16" t="n">
        <v>0.457249126873399</v>
      </c>
      <c r="AK340" s="16" t="n">
        <v>-0.151308047200585</v>
      </c>
      <c r="AL340" s="16" t="n">
        <v>-0.481782918169139</v>
      </c>
      <c r="AM340" s="16" t="n">
        <v>0.497816548866605</v>
      </c>
      <c r="AN340" s="16" t="n">
        <v>0.581954417076397</v>
      </c>
      <c r="AO340" s="16" t="n">
        <v>0.252248270881783</v>
      </c>
      <c r="AP340" s="16" t="n">
        <v>0.958188388053676</v>
      </c>
    </row>
    <row r="341">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row>
    <row r="342">
      <c r="B342" s="7" t="s">
        <v>207</v>
      </c>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row>
    <row r="343">
      <c r="B343" s="26" t="s">
        <v>70</v>
      </c>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row>
    <row r="344">
      <c r="B344" t="s">
        <v>198</v>
      </c>
      <c r="C344" s="16" t="n">
        <v>0.264982333640581</v>
      </c>
      <c r="D344" s="16" t="n">
        <v>0.308899374756419</v>
      </c>
      <c r="E344" s="16" t="n">
        <v>0.321126679336118</v>
      </c>
      <c r="F344" s="16" t="n">
        <v>0.224174132694123</v>
      </c>
      <c r="G344" s="16"/>
      <c r="H344" s="16" t="n">
        <v>0.0733462758951344</v>
      </c>
      <c r="I344" s="16" t="n">
        <v>0.235467120643362</v>
      </c>
      <c r="J344" s="16"/>
      <c r="K344" s="16" t="n">
        <v>0.275117316325723</v>
      </c>
      <c r="L344" s="16"/>
      <c r="M344" s="16" t="n">
        <v>0.233900230977144</v>
      </c>
      <c r="N344" s="16" t="n">
        <v>0.354758123314252</v>
      </c>
      <c r="O344" s="16" t="n">
        <v>0.368876711288471</v>
      </c>
      <c r="P344" s="16" t="n">
        <v>0.51794195597599</v>
      </c>
      <c r="Q344" s="16"/>
      <c r="R344" s="16" t="n">
        <v>0.138497248380214</v>
      </c>
      <c r="S344" s="16" t="n">
        <v>0.242775060166901</v>
      </c>
      <c r="T344" s="16" t="n">
        <v>0.376172732134141</v>
      </c>
      <c r="U344" s="16" t="n">
        <v>0.315364180178364</v>
      </c>
      <c r="V344" s="16" t="n">
        <v>0.159766042819576</v>
      </c>
      <c r="W344" s="16"/>
      <c r="X344" s="16" t="n">
        <v>0.225648412440534</v>
      </c>
      <c r="Y344" s="16" t="n">
        <v>0.47164858386414</v>
      </c>
      <c r="Z344" s="16" t="n">
        <v>0.10873047048095</v>
      </c>
      <c r="AA344" s="16" t="n">
        <v>0.326670240098761</v>
      </c>
      <c r="AB344" s="16" t="n">
        <v>0.140021426265446</v>
      </c>
      <c r="AC344" s="16" t="n">
        <v>0.263646280721692</v>
      </c>
      <c r="AD344" s="16" t="n">
        <v>0.582528486510732</v>
      </c>
      <c r="AE344" s="16"/>
      <c r="AF344" s="16" t="n">
        <v>0.18084364378066</v>
      </c>
      <c r="AG344" s="16" t="n">
        <v>0.269978369838056</v>
      </c>
      <c r="AH344" s="16" t="n">
        <v>0.0762580598787438</v>
      </c>
      <c r="AI344" s="16" t="n">
        <v>0.496482501254717</v>
      </c>
      <c r="AJ344" s="16" t="n">
        <v>0.399426317595341</v>
      </c>
      <c r="AK344" s="16" t="n">
        <v>0.190034787806337</v>
      </c>
      <c r="AL344" s="16" t="n">
        <v>0.260510252293314</v>
      </c>
      <c r="AM344" s="16" t="n">
        <v>0.0805232524075247</v>
      </c>
      <c r="AN344" s="16" t="n">
        <v>0.3942356130702</v>
      </c>
      <c r="AO344" s="16" t="n">
        <v>0.3469770619341</v>
      </c>
      <c r="AP344" s="16" t="n">
        <v>0.0134743067500295</v>
      </c>
    </row>
    <row r="345">
      <c r="B345" t="s">
        <v>199</v>
      </c>
      <c r="C345" s="16" t="n">
        <v>0.349905336632282</v>
      </c>
      <c r="D345" s="16" t="n">
        <v>0.242057041621023</v>
      </c>
      <c r="E345" s="16" t="n">
        <v>0.362623426916624</v>
      </c>
      <c r="F345" s="16" t="n">
        <v>0.371505183920999</v>
      </c>
      <c r="G345" s="16"/>
      <c r="H345" s="16" t="n">
        <v>0.112471835048631</v>
      </c>
      <c r="I345" s="16" t="n">
        <v>0.394874948447366</v>
      </c>
      <c r="J345" s="16"/>
      <c r="K345" s="16" t="n">
        <v>0.303534804027505</v>
      </c>
      <c r="L345" s="16"/>
      <c r="M345" s="16" t="n">
        <v>0.381217430434902</v>
      </c>
      <c r="N345" s="16" t="n">
        <v>0.226027298061344</v>
      </c>
      <c r="O345" s="16" t="n">
        <v>0.311018458583024</v>
      </c>
      <c r="P345" s="16" t="n">
        <v>0.267515496812458</v>
      </c>
      <c r="Q345" s="16"/>
      <c r="R345" s="16" t="n">
        <v>0.810303705841508</v>
      </c>
      <c r="S345" s="16" t="n">
        <v>0.356117386173497</v>
      </c>
      <c r="T345" s="16" t="n">
        <v>0.214518729657965</v>
      </c>
      <c r="U345" s="16" t="n">
        <v>0.516770052127063</v>
      </c>
      <c r="V345" s="16" t="n">
        <v>0.355146088183306</v>
      </c>
      <c r="W345" s="16"/>
      <c r="X345" s="16" t="n">
        <v>0.377957482866694</v>
      </c>
      <c r="Y345" s="16" t="n">
        <v>0.329789708884044</v>
      </c>
      <c r="Z345" s="16" t="n">
        <v>0.250940455781885</v>
      </c>
      <c r="AA345" s="16" t="n">
        <v>0.382545268758836</v>
      </c>
      <c r="AB345" s="16" t="n">
        <v>0.297611791352039</v>
      </c>
      <c r="AC345" s="16" t="n">
        <v>0.493620058265945</v>
      </c>
      <c r="AD345" s="16" t="n">
        <v>0.232515575901726</v>
      </c>
      <c r="AE345" s="16"/>
      <c r="AF345" s="16" t="n">
        <v>0.659192032819508</v>
      </c>
      <c r="AG345" s="16" t="n">
        <v>0.12376287536576</v>
      </c>
      <c r="AH345" s="16" t="n">
        <v>0.235247860378937</v>
      </c>
      <c r="AI345" s="16" t="n">
        <v>0.0397757676101372</v>
      </c>
      <c r="AJ345" s="16" t="n">
        <v>0.39154476866461</v>
      </c>
      <c r="AK345" s="16" t="n">
        <v>0.290701308083813</v>
      </c>
      <c r="AL345" s="16" t="n">
        <v>0.506230114165384</v>
      </c>
      <c r="AM345" s="16" t="n">
        <v>0.602732361774736</v>
      </c>
      <c r="AN345" s="16" t="n">
        <v>0.25455692014632</v>
      </c>
      <c r="AO345" s="16" t="n">
        <v>0.6530229380659</v>
      </c>
      <c r="AP345" s="16" t="n">
        <v>0.523565507603641</v>
      </c>
    </row>
    <row r="346">
      <c r="B346" t="s">
        <v>200</v>
      </c>
      <c r="C346" s="16" t="n">
        <v>0.22469227728504</v>
      </c>
      <c r="D346" s="16" t="n">
        <v>0.314655602431049</v>
      </c>
      <c r="E346" s="16" t="n">
        <v>0.227627161160126</v>
      </c>
      <c r="F346" s="16" t="n">
        <v>0.199604142867589</v>
      </c>
      <c r="G346" s="16"/>
      <c r="H346" s="16" t="n">
        <v>0.685156052367417</v>
      </c>
      <c r="I346" s="16" t="n">
        <v>0.176336582920741</v>
      </c>
      <c r="J346" s="16"/>
      <c r="K346" s="16" t="n">
        <v>0.179625549972496</v>
      </c>
      <c r="L346" s="16"/>
      <c r="M346" s="16" t="n">
        <v>0.236525821522817</v>
      </c>
      <c r="N346" s="16" t="n">
        <v>0.187452483741169</v>
      </c>
      <c r="O346" s="16" t="n">
        <v>0.196433659023272</v>
      </c>
      <c r="P346" s="16" t="n">
        <v>0.119545738688948</v>
      </c>
      <c r="Q346" s="16"/>
      <c r="R346" s="16" t="n">
        <v>0.0511990457782787</v>
      </c>
      <c r="S346" s="16" t="n">
        <v>0.276596909889342</v>
      </c>
      <c r="T346" s="16" t="n">
        <v>0.325830154593884</v>
      </c>
      <c r="U346" s="16" t="n">
        <v>0.0647959238774051</v>
      </c>
      <c r="V346" s="16" t="n">
        <v>0.198027168889176</v>
      </c>
      <c r="W346" s="16"/>
      <c r="X346" s="16" t="n">
        <v>0.207628729529745</v>
      </c>
      <c r="Y346" s="16" t="n">
        <v>0.114763464590991</v>
      </c>
      <c r="Z346" s="16" t="n">
        <v>0.344141998652004</v>
      </c>
      <c r="AA346" s="16" t="n">
        <v>0.245313576295904</v>
      </c>
      <c r="AB346" s="16" t="n">
        <v>0.284944573839081</v>
      </c>
      <c r="AC346" s="16" t="n">
        <v>0.0501223803294029</v>
      </c>
      <c r="AD346" s="16" t="n">
        <v>0.0675655525133989</v>
      </c>
      <c r="AE346" s="16"/>
      <c r="AF346" s="16" t="n">
        <v>0.014705334244554</v>
      </c>
      <c r="AG346" s="16" t="n">
        <v>0.0827256440451596</v>
      </c>
      <c r="AH346" s="16" t="n">
        <v>0.629152465456408</v>
      </c>
      <c r="AI346" s="16" t="n">
        <v>0.245633574196191</v>
      </c>
      <c r="AJ346" s="16" t="n">
        <v>0.0384801816649037</v>
      </c>
      <c r="AK346" s="16" t="n">
        <v>0.178253774742204</v>
      </c>
      <c r="AL346" s="16" t="n">
        <v>0.212193732160828</v>
      </c>
      <c r="AM346" s="16" t="n">
        <v>0.280738288491537</v>
      </c>
      <c r="AN346" s="16" t="n">
        <v>0.17148538147491</v>
      </c>
      <c r="AO346" s="16" t="n">
        <v>0</v>
      </c>
      <c r="AP346" s="16" t="n">
        <v>0.449485878896299</v>
      </c>
    </row>
    <row r="347">
      <c r="B347" t="s">
        <v>201</v>
      </c>
      <c r="C347" s="16" t="n">
        <v>0.0575963712489376</v>
      </c>
      <c r="D347" s="16" t="n">
        <v>0.113275996545673</v>
      </c>
      <c r="E347" s="16" t="n">
        <v>0.0374915955532278</v>
      </c>
      <c r="F347" s="16" t="n">
        <v>0.0535124536930324</v>
      </c>
      <c r="G347" s="16"/>
      <c r="H347" s="16" t="n">
        <v>0.0559909964748577</v>
      </c>
      <c r="I347" s="16" t="n">
        <v>0.0651052564133049</v>
      </c>
      <c r="J347" s="16"/>
      <c r="K347" s="16" t="n">
        <v>0.112768546944809</v>
      </c>
      <c r="L347" s="16"/>
      <c r="M347" s="16" t="n">
        <v>0.055243477148295</v>
      </c>
      <c r="N347" s="16" t="n">
        <v>0.0721329449629487</v>
      </c>
      <c r="O347" s="16" t="n">
        <v>0.0552074274933417</v>
      </c>
      <c r="P347" s="16" t="n">
        <v>0.0136162766963343</v>
      </c>
      <c r="Q347" s="16"/>
      <c r="R347" s="16" t="n">
        <v>0</v>
      </c>
      <c r="S347" s="16" t="n">
        <v>0.115864462307191</v>
      </c>
      <c r="T347" s="16" t="n">
        <v>0.0158308167527505</v>
      </c>
      <c r="U347" s="16" t="n">
        <v>0.100142647802423</v>
      </c>
      <c r="V347" s="16" t="n">
        <v>0.0600475509287262</v>
      </c>
      <c r="W347" s="16"/>
      <c r="X347" s="16" t="n">
        <v>0.0499606952610714</v>
      </c>
      <c r="Y347" s="16" t="n">
        <v>0.0837982426608241</v>
      </c>
      <c r="Z347" s="16" t="n">
        <v>0.010724116250001</v>
      </c>
      <c r="AA347" s="16" t="n">
        <v>0.0180089362809613</v>
      </c>
      <c r="AB347" s="16" t="n">
        <v>0.169449636531771</v>
      </c>
      <c r="AC347" s="16" t="n">
        <v>0.0201488576919109</v>
      </c>
      <c r="AD347" s="16" t="n">
        <v>0.0536515126477305</v>
      </c>
      <c r="AE347" s="16"/>
      <c r="AF347" s="16" t="n">
        <v>0.0726294945776388</v>
      </c>
      <c r="AG347" s="16" t="n">
        <v>0.0605307355502451</v>
      </c>
      <c r="AH347" s="16" t="n">
        <v>0.00704066753528247</v>
      </c>
      <c r="AI347" s="16" t="n">
        <v>0.164827692972293</v>
      </c>
      <c r="AJ347" s="16" t="n">
        <v>0</v>
      </c>
      <c r="AK347" s="16" t="n">
        <v>0.154830044570839</v>
      </c>
      <c r="AL347" s="16" t="n">
        <v>0.0205723677607275</v>
      </c>
      <c r="AM347" s="16" t="n">
        <v>0.00999712137240716</v>
      </c>
      <c r="AN347" s="16" t="n">
        <v>0.0251827876604228</v>
      </c>
      <c r="AO347" s="16" t="n">
        <v>0</v>
      </c>
      <c r="AP347" s="16" t="n">
        <v>0.00138869169623538</v>
      </c>
    </row>
    <row r="348">
      <c r="B348" t="s">
        <v>202</v>
      </c>
      <c r="C348" s="16" t="n">
        <v>0.071964861243704</v>
      </c>
      <c r="D348" s="16" t="n">
        <v>0.0027123675171425</v>
      </c>
      <c r="E348" s="16" t="n">
        <v>0.0179551068180433</v>
      </c>
      <c r="F348" s="16" t="n">
        <v>0.118292592503988</v>
      </c>
      <c r="G348" s="16"/>
      <c r="H348" s="16" t="n">
        <v>0.00244138705312612</v>
      </c>
      <c r="I348" s="16" t="n">
        <v>0.0907461792655503</v>
      </c>
      <c r="J348" s="16"/>
      <c r="K348" s="16" t="n">
        <v>0.111426070223968</v>
      </c>
      <c r="L348" s="16"/>
      <c r="M348" s="16" t="n">
        <v>0.0763314624733951</v>
      </c>
      <c r="N348" s="16" t="n">
        <v>0.0710428342493831</v>
      </c>
      <c r="O348" s="16" t="n">
        <v>0.0238308603263654</v>
      </c>
      <c r="P348" s="16" t="n">
        <v>0.0253441085663888</v>
      </c>
      <c r="Q348" s="16"/>
      <c r="R348" s="16" t="n">
        <v>0</v>
      </c>
      <c r="S348" s="16" t="n">
        <v>0</v>
      </c>
      <c r="T348" s="16" t="n">
        <v>0.0604158935177821</v>
      </c>
      <c r="U348" s="16" t="n">
        <v>0.0029271960147452</v>
      </c>
      <c r="V348" s="16" t="n">
        <v>0.152761743658532</v>
      </c>
      <c r="W348" s="16"/>
      <c r="X348" s="16" t="n">
        <v>0.106605707751351</v>
      </c>
      <c r="Y348" s="16" t="n">
        <v>0</v>
      </c>
      <c r="Z348" s="16" t="n">
        <v>0.28546295883516</v>
      </c>
      <c r="AA348" s="16" t="n">
        <v>0.0137309892827688</v>
      </c>
      <c r="AB348" s="16" t="n">
        <v>0.0495236694377942</v>
      </c>
      <c r="AC348" s="16" t="n">
        <v>0.0706099663652818</v>
      </c>
      <c r="AD348" s="16" t="n">
        <v>0.0104710165760003</v>
      </c>
      <c r="AE348" s="16"/>
      <c r="AF348" s="16" t="n">
        <v>0</v>
      </c>
      <c r="AG348" s="16" t="n">
        <v>0.463002375200779</v>
      </c>
      <c r="AH348" s="16" t="n">
        <v>0.0272195067509414</v>
      </c>
      <c r="AI348" s="16" t="n">
        <v>0.0227669512092706</v>
      </c>
      <c r="AJ348" s="16" t="n">
        <v>0.130473775489655</v>
      </c>
      <c r="AK348" s="16" t="n">
        <v>0.183856754527841</v>
      </c>
      <c r="AL348" s="16" t="n">
        <v>0</v>
      </c>
      <c r="AM348" s="16" t="n">
        <v>0.000676219259370589</v>
      </c>
      <c r="AN348" s="16" t="n">
        <v>0</v>
      </c>
      <c r="AO348" s="16" t="n">
        <v>0</v>
      </c>
      <c r="AP348" s="16" t="n">
        <v>0.0120856150537942</v>
      </c>
    </row>
    <row r="349">
      <c r="B349" t="s">
        <v>88</v>
      </c>
      <c r="C349" s="16" t="n">
        <v>0.0308588199494547</v>
      </c>
      <c r="D349" s="16" t="n">
        <v>0.0183996171286938</v>
      </c>
      <c r="E349" s="16" t="n">
        <v>0.0331760302158605</v>
      </c>
      <c r="F349" s="16" t="n">
        <v>0.0329114943202678</v>
      </c>
      <c r="G349" s="16"/>
      <c r="H349" s="16" t="n">
        <v>0.0705934531608331</v>
      </c>
      <c r="I349" s="16" t="n">
        <v>0.0374699123096754</v>
      </c>
      <c r="J349" s="16"/>
      <c r="K349" s="16" t="n">
        <v>0.0175277125054982</v>
      </c>
      <c r="L349" s="16"/>
      <c r="M349" s="16" t="n">
        <v>0.0167815774434465</v>
      </c>
      <c r="N349" s="16" t="n">
        <v>0.0885863156709036</v>
      </c>
      <c r="O349" s="16" t="n">
        <v>0.0446328832855267</v>
      </c>
      <c r="P349" s="16" t="n">
        <v>0.0560364232598807</v>
      </c>
      <c r="Q349" s="16"/>
      <c r="R349" s="16" t="n">
        <v>0</v>
      </c>
      <c r="S349" s="16" t="n">
        <v>0.00864618146306862</v>
      </c>
      <c r="T349" s="16" t="n">
        <v>0.00723167334347822</v>
      </c>
      <c r="U349" s="16" t="n">
        <v>0</v>
      </c>
      <c r="V349" s="16" t="n">
        <v>0.0742514055206842</v>
      </c>
      <c r="W349" s="16"/>
      <c r="X349" s="16" t="n">
        <v>0.0321989721506035</v>
      </c>
      <c r="Y349" s="16" t="n">
        <v>0</v>
      </c>
      <c r="Z349" s="16" t="n">
        <v>0</v>
      </c>
      <c r="AA349" s="16" t="n">
        <v>0.0137309892827688</v>
      </c>
      <c r="AB349" s="16" t="n">
        <v>0.0584489025738694</v>
      </c>
      <c r="AC349" s="16" t="n">
        <v>0.101852456625768</v>
      </c>
      <c r="AD349" s="16" t="n">
        <v>0.0532678558504131</v>
      </c>
      <c r="AE349" s="16"/>
      <c r="AF349" s="16" t="n">
        <v>0.0726294945776388</v>
      </c>
      <c r="AG349" s="16" t="n">
        <v>0</v>
      </c>
      <c r="AH349" s="16" t="n">
        <v>0.0250814399996872</v>
      </c>
      <c r="AI349" s="16" t="n">
        <v>0.0305135127573906</v>
      </c>
      <c r="AJ349" s="16" t="n">
        <v>0.0400749565854903</v>
      </c>
      <c r="AK349" s="16" t="n">
        <v>0.00232333026896671</v>
      </c>
      <c r="AL349" s="16" t="n">
        <v>0.00049353361974665</v>
      </c>
      <c r="AM349" s="16" t="n">
        <v>0.0253327566944246</v>
      </c>
      <c r="AN349" s="16" t="n">
        <v>0.154539297648148</v>
      </c>
      <c r="AO349" s="16" t="n">
        <v>0</v>
      </c>
      <c r="AP349" s="16" t="n">
        <v>0</v>
      </c>
    </row>
    <row r="350">
      <c r="B350" t="s">
        <v>203</v>
      </c>
      <c r="C350" s="16" t="n">
        <v>0.614887670272864</v>
      </c>
      <c r="D350" s="16" t="n">
        <v>0.550956416377441</v>
      </c>
      <c r="E350" s="16" t="n">
        <v>0.683750106252742</v>
      </c>
      <c r="F350" s="16" t="n">
        <v>0.595679316615122</v>
      </c>
      <c r="G350" s="16"/>
      <c r="H350" s="16" t="n">
        <v>0.185818110943766</v>
      </c>
      <c r="I350" s="16" t="n">
        <v>0.630342069090728</v>
      </c>
      <c r="J350" s="16"/>
      <c r="K350" s="16" t="n">
        <v>0.578652120353229</v>
      </c>
      <c r="L350" s="16"/>
      <c r="M350" s="16" t="n">
        <v>0.615117661412046</v>
      </c>
      <c r="N350" s="16" t="n">
        <v>0.580785421375596</v>
      </c>
      <c r="O350" s="16" t="n">
        <v>0.679895169871495</v>
      </c>
      <c r="P350" s="16" t="n">
        <v>0.785457452788448</v>
      </c>
      <c r="Q350" s="16"/>
      <c r="R350" s="16" t="n">
        <v>0.948800954221721</v>
      </c>
      <c r="S350" s="16" t="n">
        <v>0.598892446340399</v>
      </c>
      <c r="T350" s="16" t="n">
        <v>0.590691461792105</v>
      </c>
      <c r="U350" s="16" t="n">
        <v>0.832134232305427</v>
      </c>
      <c r="V350" s="16" t="n">
        <v>0.514912131002882</v>
      </c>
      <c r="W350" s="16"/>
      <c r="X350" s="16" t="n">
        <v>0.603605895307228</v>
      </c>
      <c r="Y350" s="16" t="n">
        <v>0.801438292748185</v>
      </c>
      <c r="Z350" s="16" t="n">
        <v>0.359670926262834</v>
      </c>
      <c r="AA350" s="16" t="n">
        <v>0.709215508857597</v>
      </c>
      <c r="AB350" s="16" t="n">
        <v>0.437633217617484</v>
      </c>
      <c r="AC350" s="16" t="n">
        <v>0.757266338987636</v>
      </c>
      <c r="AD350" s="16" t="n">
        <v>0.815044062412457</v>
      </c>
      <c r="AE350" s="16"/>
      <c r="AF350" s="16" t="n">
        <v>0.840035676600168</v>
      </c>
      <c r="AG350" s="16" t="n">
        <v>0.393741245203816</v>
      </c>
      <c r="AH350" s="16" t="n">
        <v>0.311505920257681</v>
      </c>
      <c r="AI350" s="16" t="n">
        <v>0.536258268864854</v>
      </c>
      <c r="AJ350" s="16" t="n">
        <v>0.790971086259951</v>
      </c>
      <c r="AK350" s="16" t="n">
        <v>0.480736095890149</v>
      </c>
      <c r="AL350" s="16" t="n">
        <v>0.766740366458698</v>
      </c>
      <c r="AM350" s="16" t="n">
        <v>0.68325561418226</v>
      </c>
      <c r="AN350" s="16" t="n">
        <v>0.64879253321652</v>
      </c>
      <c r="AO350" s="16" t="n">
        <v>1</v>
      </c>
      <c r="AP350" s="16" t="n">
        <v>0.537039814353671</v>
      </c>
    </row>
    <row r="351">
      <c r="B351" t="s">
        <v>204</v>
      </c>
      <c r="C351" s="16" t="n">
        <v>0.129561232492642</v>
      </c>
      <c r="D351" s="16" t="n">
        <v>0.115988364062815</v>
      </c>
      <c r="E351" s="16" t="n">
        <v>0.0554467023712712</v>
      </c>
      <c r="F351" s="16" t="n">
        <v>0.171805046197021</v>
      </c>
      <c r="G351" s="16"/>
      <c r="H351" s="16" t="n">
        <v>0.0584323835279838</v>
      </c>
      <c r="I351" s="16" t="n">
        <v>0.155851435678855</v>
      </c>
      <c r="J351" s="16"/>
      <c r="K351" s="16" t="n">
        <v>0.224194617168777</v>
      </c>
      <c r="L351" s="16"/>
      <c r="M351" s="16" t="n">
        <v>0.13157493962169</v>
      </c>
      <c r="N351" s="16" t="n">
        <v>0.143175779212332</v>
      </c>
      <c r="O351" s="16" t="n">
        <v>0.0790382878197071</v>
      </c>
      <c r="P351" s="16" t="n">
        <v>0.0389603852627232</v>
      </c>
      <c r="Q351" s="16"/>
      <c r="R351" s="16" t="n">
        <v>0</v>
      </c>
      <c r="S351" s="16" t="n">
        <v>0.115864462307191</v>
      </c>
      <c r="T351" s="16" t="n">
        <v>0.0762467102705326</v>
      </c>
      <c r="U351" s="16" t="n">
        <v>0.103069843817168</v>
      </c>
      <c r="V351" s="16" t="n">
        <v>0.212809294587258</v>
      </c>
      <c r="W351" s="16"/>
      <c r="X351" s="16" t="n">
        <v>0.156566403012423</v>
      </c>
      <c r="Y351" s="16" t="n">
        <v>0.0837982426608241</v>
      </c>
      <c r="Z351" s="16" t="n">
        <v>0.296187075085161</v>
      </c>
      <c r="AA351" s="16" t="n">
        <v>0.0317399255637302</v>
      </c>
      <c r="AB351" s="16" t="n">
        <v>0.218973305969565</v>
      </c>
      <c r="AC351" s="16" t="n">
        <v>0.0907588240571927</v>
      </c>
      <c r="AD351" s="16" t="n">
        <v>0.0641225292237308</v>
      </c>
      <c r="AE351" s="16"/>
      <c r="AF351" s="16" t="n">
        <v>0.0726294945776388</v>
      </c>
      <c r="AG351" s="16" t="n">
        <v>0.523533110751024</v>
      </c>
      <c r="AH351" s="16" t="n">
        <v>0.0342601742862239</v>
      </c>
      <c r="AI351" s="16" t="n">
        <v>0.187594644181564</v>
      </c>
      <c r="AJ351" s="16" t="n">
        <v>0.130473775489655</v>
      </c>
      <c r="AK351" s="16" t="n">
        <v>0.33868679909868</v>
      </c>
      <c r="AL351" s="16" t="n">
        <v>0.0205723677607275</v>
      </c>
      <c r="AM351" s="16" t="n">
        <v>0.0106733406317777</v>
      </c>
      <c r="AN351" s="16" t="n">
        <v>0.0251827876604228</v>
      </c>
      <c r="AO351" s="16" t="n">
        <v>0</v>
      </c>
      <c r="AP351" s="16" t="n">
        <v>0.0134743067500295</v>
      </c>
    </row>
    <row r="352">
      <c r="B352" t="s">
        <v>119</v>
      </c>
      <c r="C352" s="16" t="n">
        <v>0.485326437780222</v>
      </c>
      <c r="D352" s="16" t="n">
        <v>0.434968052314626</v>
      </c>
      <c r="E352" s="16" t="n">
        <v>0.628303403881471</v>
      </c>
      <c r="F352" s="16" t="n">
        <v>0.423874270418101</v>
      </c>
      <c r="G352" s="16"/>
      <c r="H352" s="16" t="n">
        <v>0.127385727415782</v>
      </c>
      <c r="I352" s="16" t="n">
        <v>0.474490633411873</v>
      </c>
      <c r="J352" s="16"/>
      <c r="K352" s="16" t="n">
        <v>0.354457503184452</v>
      </c>
      <c r="L352" s="16"/>
      <c r="M352" s="16" t="n">
        <v>0.483542721790356</v>
      </c>
      <c r="N352" s="16" t="n">
        <v>0.437609642163264</v>
      </c>
      <c r="O352" s="16" t="n">
        <v>0.600856882051787</v>
      </c>
      <c r="P352" s="16" t="n">
        <v>0.746497067525725</v>
      </c>
      <c r="Q352" s="16"/>
      <c r="R352" s="16" t="n">
        <v>0.948800954221721</v>
      </c>
      <c r="S352" s="16" t="n">
        <v>0.483027984033207</v>
      </c>
      <c r="T352" s="16" t="n">
        <v>0.514444751521573</v>
      </c>
      <c r="U352" s="16" t="n">
        <v>0.729064388488259</v>
      </c>
      <c r="V352" s="16" t="n">
        <v>0.302102836415624</v>
      </c>
      <c r="W352" s="16"/>
      <c r="X352" s="16" t="n">
        <v>0.447039492294806</v>
      </c>
      <c r="Y352" s="16" t="n">
        <v>0.717640050087361</v>
      </c>
      <c r="Z352" s="16" t="n">
        <v>0.0634838511776731</v>
      </c>
      <c r="AA352" s="16" t="n">
        <v>0.677475583293867</v>
      </c>
      <c r="AB352" s="16" t="n">
        <v>0.218659911647919</v>
      </c>
      <c r="AC352" s="16" t="n">
        <v>0.666507514930444</v>
      </c>
      <c r="AD352" s="16" t="n">
        <v>0.750921533188726</v>
      </c>
      <c r="AE352" s="16"/>
      <c r="AF352" s="16" t="n">
        <v>0.76740618202253</v>
      </c>
      <c r="AG352" s="16" t="n">
        <v>-0.129791865547208</v>
      </c>
      <c r="AH352" s="16" t="n">
        <v>0.277245745971457</v>
      </c>
      <c r="AI352" s="16" t="n">
        <v>0.348663624683291</v>
      </c>
      <c r="AJ352" s="16" t="n">
        <v>0.660497310770296</v>
      </c>
      <c r="AK352" s="16" t="n">
        <v>0.14204929679147</v>
      </c>
      <c r="AL352" s="16" t="n">
        <v>0.746167998697971</v>
      </c>
      <c r="AM352" s="16" t="n">
        <v>0.672582273550483</v>
      </c>
      <c r="AN352" s="16" t="n">
        <v>0.623609745556097</v>
      </c>
      <c r="AO352" s="16" t="n">
        <v>1</v>
      </c>
      <c r="AP352" s="16" t="n">
        <v>0.523565507603641</v>
      </c>
    </row>
    <row r="353">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row>
    <row r="354">
      <c r="B354" s="7" t="s">
        <v>208</v>
      </c>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row>
    <row r="355">
      <c r="B355" s="26" t="s">
        <v>70</v>
      </c>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row>
    <row r="356">
      <c r="B356" t="s">
        <v>198</v>
      </c>
      <c r="C356" s="16" t="n">
        <v>0.262135771960256</v>
      </c>
      <c r="D356" s="16" t="n">
        <v>0.144436977219631</v>
      </c>
      <c r="E356" s="16" t="n">
        <v>0.365112181286548</v>
      </c>
      <c r="F356" s="16" t="n">
        <v>0.239197476150646</v>
      </c>
      <c r="G356" s="16"/>
      <c r="H356" s="16" t="n">
        <v>0.136774514780559</v>
      </c>
      <c r="I356" s="16" t="n">
        <v>0.281783432667573</v>
      </c>
      <c r="J356" s="16"/>
      <c r="K356" s="16" t="n">
        <v>0.316184455164534</v>
      </c>
      <c r="L356" s="16"/>
      <c r="M356" s="16" t="n">
        <v>0.238601530149666</v>
      </c>
      <c r="N356" s="16" t="n">
        <v>0.283897618415373</v>
      </c>
      <c r="O356" s="16" t="n">
        <v>0.474885010478278</v>
      </c>
      <c r="P356" s="16" t="n">
        <v>0.490469890190845</v>
      </c>
      <c r="Q356" s="16"/>
      <c r="R356" s="16" t="n">
        <v>0.877564250240003</v>
      </c>
      <c r="S356" s="16" t="n">
        <v>0.319297516797814</v>
      </c>
      <c r="T356" s="16" t="n">
        <v>0.209461973218222</v>
      </c>
      <c r="U356" s="16" t="n">
        <v>0.340612525895522</v>
      </c>
      <c r="V356" s="16" t="n">
        <v>0.190013717700154</v>
      </c>
      <c r="W356" s="16"/>
      <c r="X356" s="16" t="n">
        <v>0.192948424554874</v>
      </c>
      <c r="Y356" s="16" t="n">
        <v>0.467255448086859</v>
      </c>
      <c r="Z356" s="16" t="n">
        <v>0.254424817651747</v>
      </c>
      <c r="AA356" s="16" t="n">
        <v>0.300486287644711</v>
      </c>
      <c r="AB356" s="16" t="n">
        <v>0.28347234157073</v>
      </c>
      <c r="AC356" s="16" t="n">
        <v>0.225110536643415</v>
      </c>
      <c r="AD356" s="16" t="n">
        <v>0.395831683448652</v>
      </c>
      <c r="AE356" s="16"/>
      <c r="AF356" s="16" t="n">
        <v>0.2562528653299</v>
      </c>
      <c r="AG356" s="16" t="n">
        <v>0.328845072676858</v>
      </c>
      <c r="AH356" s="16" t="n">
        <v>0.083062686214095</v>
      </c>
      <c r="AI356" s="16" t="n">
        <v>0.384091780870118</v>
      </c>
      <c r="AJ356" s="16" t="n">
        <v>0.367402768376418</v>
      </c>
      <c r="AK356" s="16" t="n">
        <v>0.193654850095632</v>
      </c>
      <c r="AL356" s="16" t="n">
        <v>0.115439725534904</v>
      </c>
      <c r="AM356" s="16" t="n">
        <v>0.125418830552869</v>
      </c>
      <c r="AN356" s="16" t="n">
        <v>0.31648967850113</v>
      </c>
      <c r="AO356" s="16" t="n">
        <v>0.464888632011721</v>
      </c>
      <c r="AP356" s="16" t="n">
        <v>0.535651122657436</v>
      </c>
    </row>
    <row r="357">
      <c r="B357" t="s">
        <v>199</v>
      </c>
      <c r="C357" s="16" t="n">
        <v>0.223542514929293</v>
      </c>
      <c r="D357" s="16" t="n">
        <v>0.186674182113948</v>
      </c>
      <c r="E357" s="16" t="n">
        <v>0.282586204284951</v>
      </c>
      <c r="F357" s="16" t="n">
        <v>0.20237365682178</v>
      </c>
      <c r="G357" s="16"/>
      <c r="H357" s="16" t="n">
        <v>0.593376726938188</v>
      </c>
      <c r="I357" s="16" t="n">
        <v>0.170405866158338</v>
      </c>
      <c r="J357" s="16"/>
      <c r="K357" s="16" t="n">
        <v>0.2207228086335</v>
      </c>
      <c r="L357" s="16"/>
      <c r="M357" s="16" t="n">
        <v>0.21385574795839</v>
      </c>
      <c r="N357" s="16" t="n">
        <v>0.258666469657254</v>
      </c>
      <c r="O357" s="16" t="n">
        <v>0.235785552591702</v>
      </c>
      <c r="P357" s="16" t="n">
        <v>0.293907221973289</v>
      </c>
      <c r="Q357" s="16"/>
      <c r="R357" s="16" t="n">
        <v>0.122435749759997</v>
      </c>
      <c r="S357" s="16" t="n">
        <v>0.349040257579185</v>
      </c>
      <c r="T357" s="16" t="n">
        <v>0.300147652935316</v>
      </c>
      <c r="U357" s="16" t="n">
        <v>0.152269817392225</v>
      </c>
      <c r="V357" s="16" t="n">
        <v>0.141452013891586</v>
      </c>
      <c r="W357" s="16"/>
      <c r="X357" s="16" t="n">
        <v>0.199466051531563</v>
      </c>
      <c r="Y357" s="16" t="n">
        <v>0.145701084715445</v>
      </c>
      <c r="Z357" s="16" t="n">
        <v>0.0653567723582694</v>
      </c>
      <c r="AA357" s="16" t="n">
        <v>0.484500972373056</v>
      </c>
      <c r="AB357" s="16" t="n">
        <v>0.291311268189365</v>
      </c>
      <c r="AC357" s="16" t="n">
        <v>0.0627540744004046</v>
      </c>
      <c r="AD357" s="16" t="n">
        <v>0.430067304705134</v>
      </c>
      <c r="AE357" s="16"/>
      <c r="AF357" s="16" t="n">
        <v>0.0206385325254999</v>
      </c>
      <c r="AG357" s="16" t="n">
        <v>0.0629111599676073</v>
      </c>
      <c r="AH357" s="16" t="n">
        <v>0.0604487759228646</v>
      </c>
      <c r="AI357" s="16" t="n">
        <v>0.364824628467316</v>
      </c>
      <c r="AJ357" s="16" t="n">
        <v>0.283025401460516</v>
      </c>
      <c r="AK357" s="16" t="n">
        <v>0.176176615827622</v>
      </c>
      <c r="AL357" s="16" t="n">
        <v>0.234801059437302</v>
      </c>
      <c r="AM357" s="16" t="n">
        <v>0.51644052753511</v>
      </c>
      <c r="AN357" s="16" t="n">
        <v>0.300925677421401</v>
      </c>
      <c r="AO357" s="16" t="n">
        <v>0.18138262757528</v>
      </c>
      <c r="AP357" s="16" t="n">
        <v>0.0557600598506074</v>
      </c>
    </row>
    <row r="358">
      <c r="B358" t="s">
        <v>200</v>
      </c>
      <c r="C358" s="16" t="n">
        <v>0.252470132118975</v>
      </c>
      <c r="D358" s="16" t="n">
        <v>0.438208521855698</v>
      </c>
      <c r="E358" s="16" t="n">
        <v>0.146391649143813</v>
      </c>
      <c r="F358" s="16" t="n">
        <v>0.259212276987561</v>
      </c>
      <c r="G358" s="16"/>
      <c r="H358" s="16" t="n">
        <v>0.0701246949600808</v>
      </c>
      <c r="I358" s="16" t="n">
        <v>0.242141230266258</v>
      </c>
      <c r="J358" s="16"/>
      <c r="K358" s="16" t="n">
        <v>0.268256965322937</v>
      </c>
      <c r="L358" s="16"/>
      <c r="M358" s="16" t="n">
        <v>0.276273647272778</v>
      </c>
      <c r="N358" s="16" t="n">
        <v>0.189091874736857</v>
      </c>
      <c r="O358" s="16" t="n">
        <v>0.148537625486354</v>
      </c>
      <c r="P358" s="16" t="n">
        <v>0.0954160773019617</v>
      </c>
      <c r="Q358" s="16"/>
      <c r="R358" s="16" t="n">
        <v>0</v>
      </c>
      <c r="S358" s="16" t="n">
        <v>0.328913691382987</v>
      </c>
      <c r="T358" s="16" t="n">
        <v>0.306631776667058</v>
      </c>
      <c r="U358" s="16" t="n">
        <v>0.377677783755511</v>
      </c>
      <c r="V358" s="16" t="n">
        <v>0.139335355358097</v>
      </c>
      <c r="W358" s="16"/>
      <c r="X358" s="16" t="n">
        <v>0.387289159022955</v>
      </c>
      <c r="Y358" s="16" t="n">
        <v>0.114425764869013</v>
      </c>
      <c r="Z358" s="16" t="n">
        <v>0.10095441334842</v>
      </c>
      <c r="AA358" s="16" t="n">
        <v>0.0585926321422229</v>
      </c>
      <c r="AB358" s="16" t="n">
        <v>0.0851303259131289</v>
      </c>
      <c r="AC358" s="16" t="n">
        <v>0.137308192956293</v>
      </c>
      <c r="AD358" s="16" t="n">
        <v>0.0336603313819023</v>
      </c>
      <c r="AE358" s="16"/>
      <c r="AF358" s="16" t="n">
        <v>0</v>
      </c>
      <c r="AG358" s="16" t="n">
        <v>0.0138101971057116</v>
      </c>
      <c r="AH358" s="16" t="n">
        <v>0.598644391111774</v>
      </c>
      <c r="AI358" s="16" t="n">
        <v>0.169787206529853</v>
      </c>
      <c r="AJ358" s="16" t="n">
        <v>0.053661068160606</v>
      </c>
      <c r="AK358" s="16" t="n">
        <v>0.16281792320526</v>
      </c>
      <c r="AL358" s="16" t="n">
        <v>0.329326839708855</v>
      </c>
      <c r="AM358" s="16" t="n">
        <v>0.32430904057375</v>
      </c>
      <c r="AN358" s="16" t="n">
        <v>0.201801365787897</v>
      </c>
      <c r="AO358" s="16" t="n">
        <v>0.141791768025793</v>
      </c>
      <c r="AP358" s="16" t="n">
        <v>0.396503202438163</v>
      </c>
    </row>
    <row r="359">
      <c r="B359" t="s">
        <v>201</v>
      </c>
      <c r="C359" s="16" t="n">
        <v>0.0586544816529107</v>
      </c>
      <c r="D359" s="16" t="n">
        <v>0.00456476020449311</v>
      </c>
      <c r="E359" s="16" t="n">
        <v>0.102869978537468</v>
      </c>
      <c r="F359" s="16" t="n">
        <v>0.0497356175994539</v>
      </c>
      <c r="G359" s="16"/>
      <c r="H359" s="16" t="n">
        <v>0.0702920078020233</v>
      </c>
      <c r="I359" s="16" t="n">
        <v>0.0466235987787052</v>
      </c>
      <c r="J359" s="16"/>
      <c r="K359" s="16" t="n">
        <v>0.0139917910289338</v>
      </c>
      <c r="L359" s="16"/>
      <c r="M359" s="16" t="n">
        <v>0.0548485858574271</v>
      </c>
      <c r="N359" s="16" t="n">
        <v>0.0827500540582593</v>
      </c>
      <c r="O359" s="16" t="n">
        <v>0.0423935233519553</v>
      </c>
      <c r="P359" s="16" t="n">
        <v>0.037027524040921</v>
      </c>
      <c r="Q359" s="16"/>
      <c r="R359" s="16" t="n">
        <v>0</v>
      </c>
      <c r="S359" s="16" t="n">
        <v>0</v>
      </c>
      <c r="T359" s="16" t="n">
        <v>0.00578554840477122</v>
      </c>
      <c r="U359" s="16" t="n">
        <v>0.0407259226619426</v>
      </c>
      <c r="V359" s="16" t="n">
        <v>0.148725555689115</v>
      </c>
      <c r="W359" s="16"/>
      <c r="X359" s="16" t="n">
        <v>0</v>
      </c>
      <c r="Y359" s="16" t="n">
        <v>0.0847698660502705</v>
      </c>
      <c r="Z359" s="16" t="n">
        <v>0.293801037806403</v>
      </c>
      <c r="AA359" s="16" t="n">
        <v>0.128958129274472</v>
      </c>
      <c r="AB359" s="16" t="n">
        <v>0.0787502604577665</v>
      </c>
      <c r="AC359" s="16" t="n">
        <v>0.0483733160821475</v>
      </c>
      <c r="AD359" s="16" t="n">
        <v>0.0151585016887032</v>
      </c>
      <c r="AE359" s="16"/>
      <c r="AF359" s="16" t="n">
        <v>0</v>
      </c>
      <c r="AG359" s="16" t="n">
        <v>0.0709004594987989</v>
      </c>
      <c r="AH359" s="16" t="n">
        <v>0</v>
      </c>
      <c r="AI359" s="16" t="n">
        <v>0.0422721507806864</v>
      </c>
      <c r="AJ359" s="16" t="n">
        <v>0.125362029927315</v>
      </c>
      <c r="AK359" s="16" t="n">
        <v>0.10810047509344</v>
      </c>
      <c r="AL359" s="16" t="n">
        <v>0.147517138393842</v>
      </c>
      <c r="AM359" s="16" t="n">
        <v>0.00463981631699597</v>
      </c>
      <c r="AN359" s="16" t="n">
        <v>0.0262439806414249</v>
      </c>
      <c r="AO359" s="16" t="n">
        <v>0</v>
      </c>
      <c r="AP359" s="16" t="n">
        <v>0</v>
      </c>
    </row>
    <row r="360">
      <c r="B360" t="s">
        <v>202</v>
      </c>
      <c r="C360" s="16" t="n">
        <v>0.129228484677889</v>
      </c>
      <c r="D360" s="16" t="n">
        <v>0.119786051857129</v>
      </c>
      <c r="E360" s="16" t="n">
        <v>0.0200631606859589</v>
      </c>
      <c r="F360" s="16" t="n">
        <v>0.188688291734663</v>
      </c>
      <c r="G360" s="16"/>
      <c r="H360" s="16" t="n">
        <v>0.0607922504992171</v>
      </c>
      <c r="I360" s="16" t="n">
        <v>0.164728824345158</v>
      </c>
      <c r="J360" s="16"/>
      <c r="K360" s="16" t="n">
        <v>0.118267504865237</v>
      </c>
      <c r="L360" s="16"/>
      <c r="M360" s="16" t="n">
        <v>0.140089026288344</v>
      </c>
      <c r="N360" s="16" t="n">
        <v>0.11661369891381</v>
      </c>
      <c r="O360" s="16" t="n">
        <v>0.0366242078032297</v>
      </c>
      <c r="P360" s="16" t="n">
        <v>0.0347177973374715</v>
      </c>
      <c r="Q360" s="16"/>
      <c r="R360" s="16" t="n">
        <v>0</v>
      </c>
      <c r="S360" s="16" t="n">
        <v>0</v>
      </c>
      <c r="T360" s="16" t="n">
        <v>0.115101720106855</v>
      </c>
      <c r="U360" s="16" t="n">
        <v>0.0861591043692668</v>
      </c>
      <c r="V360" s="16" t="n">
        <v>0.231219941527991</v>
      </c>
      <c r="W360" s="16"/>
      <c r="X360" s="16" t="n">
        <v>0.188097392740005</v>
      </c>
      <c r="Y360" s="16" t="n">
        <v>0</v>
      </c>
      <c r="Z360" s="16" t="n">
        <v>0.28546295883516</v>
      </c>
      <c r="AA360" s="16" t="n">
        <v>0.0274619785655377</v>
      </c>
      <c r="AB360" s="16" t="n">
        <v>0.196788888168483</v>
      </c>
      <c r="AC360" s="16" t="n">
        <v>0.127591182590858</v>
      </c>
      <c r="AD360" s="16" t="n">
        <v>0.062670369034829</v>
      </c>
      <c r="AE360" s="16"/>
      <c r="AF360" s="16" t="n">
        <v>0.0726294945776388</v>
      </c>
      <c r="AG360" s="16" t="n">
        <v>0.523533110751024</v>
      </c>
      <c r="AH360" s="16" t="n">
        <v>0.253937033114099</v>
      </c>
      <c r="AI360" s="16" t="n">
        <v>0.0235030033547298</v>
      </c>
      <c r="AJ360" s="16" t="n">
        <v>0.13002499232719</v>
      </c>
      <c r="AK360" s="16" t="n">
        <v>0.186180084796807</v>
      </c>
      <c r="AL360" s="16" t="n">
        <v>0.141047577638448</v>
      </c>
      <c r="AM360" s="16" t="n">
        <v>0</v>
      </c>
      <c r="AN360" s="16" t="n">
        <v>0</v>
      </c>
      <c r="AO360" s="16" t="n">
        <v>0.211936972387207</v>
      </c>
      <c r="AP360" s="16" t="n">
        <v>0.0120856150537942</v>
      </c>
    </row>
    <row r="361">
      <c r="B361" t="s">
        <v>88</v>
      </c>
      <c r="C361" s="16" t="n">
        <v>0.0739686146606764</v>
      </c>
      <c r="D361" s="16" t="n">
        <v>0.1063295067491</v>
      </c>
      <c r="E361" s="16" t="n">
        <v>0.0829768260612614</v>
      </c>
      <c r="F361" s="16" t="n">
        <v>0.0607926807058964</v>
      </c>
      <c r="G361" s="16"/>
      <c r="H361" s="16" t="n">
        <v>0.068639805019932</v>
      </c>
      <c r="I361" s="16" t="n">
        <v>0.0943170477839687</v>
      </c>
      <c r="J361" s="16"/>
      <c r="K361" s="16" t="n">
        <v>0.0625764749848588</v>
      </c>
      <c r="L361" s="16"/>
      <c r="M361" s="16" t="n">
        <v>0.0763314624733951</v>
      </c>
      <c r="N361" s="16" t="n">
        <v>0.0689802842184464</v>
      </c>
      <c r="O361" s="16" t="n">
        <v>0.0617740802884814</v>
      </c>
      <c r="P361" s="16" t="n">
        <v>0.0484614891555114</v>
      </c>
      <c r="Q361" s="16"/>
      <c r="R361" s="16" t="n">
        <v>0</v>
      </c>
      <c r="S361" s="16" t="n">
        <v>0.00274853424001398</v>
      </c>
      <c r="T361" s="16" t="n">
        <v>0.0628713286677764</v>
      </c>
      <c r="U361" s="16" t="n">
        <v>0.00255484592553146</v>
      </c>
      <c r="V361" s="16" t="n">
        <v>0.149253415833057</v>
      </c>
      <c r="W361" s="16"/>
      <c r="X361" s="16" t="n">
        <v>0.0321989721506035</v>
      </c>
      <c r="Y361" s="16" t="n">
        <v>0.187847836278413</v>
      </c>
      <c r="Z361" s="16" t="n">
        <v>0</v>
      </c>
      <c r="AA361" s="16" t="n">
        <v>0</v>
      </c>
      <c r="AB361" s="16" t="n">
        <v>0.0645469157005267</v>
      </c>
      <c r="AC361" s="16" t="n">
        <v>0.398862697326883</v>
      </c>
      <c r="AD361" s="16" t="n">
        <v>0.0626118097407793</v>
      </c>
      <c r="AE361" s="16"/>
      <c r="AF361" s="16" t="n">
        <v>0.650479107566961</v>
      </c>
      <c r="AG361" s="16" t="n">
        <v>0</v>
      </c>
      <c r="AH361" s="16" t="n">
        <v>0.00390711363716727</v>
      </c>
      <c r="AI361" s="16" t="n">
        <v>0.0155212299972966</v>
      </c>
      <c r="AJ361" s="16" t="n">
        <v>0.0405237397479551</v>
      </c>
      <c r="AK361" s="16" t="n">
        <v>0.17307005098124</v>
      </c>
      <c r="AL361" s="16" t="n">
        <v>0.0318676592866485</v>
      </c>
      <c r="AM361" s="16" t="n">
        <v>0.0291917850212749</v>
      </c>
      <c r="AN361" s="16" t="n">
        <v>0.154539297648148</v>
      </c>
      <c r="AO361" s="16" t="n">
        <v>0</v>
      </c>
      <c r="AP361" s="16" t="n">
        <v>0</v>
      </c>
    </row>
    <row r="362">
      <c r="B362" t="s">
        <v>203</v>
      </c>
      <c r="C362" s="16" t="n">
        <v>0.485678286889549</v>
      </c>
      <c r="D362" s="16" t="n">
        <v>0.33111115933358</v>
      </c>
      <c r="E362" s="16" t="n">
        <v>0.647698385571499</v>
      </c>
      <c r="F362" s="16" t="n">
        <v>0.441571132972426</v>
      </c>
      <c r="G362" s="16"/>
      <c r="H362" s="16" t="n">
        <v>0.730151241718747</v>
      </c>
      <c r="I362" s="16" t="n">
        <v>0.452189298825911</v>
      </c>
      <c r="J362" s="16"/>
      <c r="K362" s="16" t="n">
        <v>0.536907263798034</v>
      </c>
      <c r="L362" s="16"/>
      <c r="M362" s="16" t="n">
        <v>0.452457278108056</v>
      </c>
      <c r="N362" s="16" t="n">
        <v>0.542564088072627</v>
      </c>
      <c r="O362" s="16" t="n">
        <v>0.710670563069979</v>
      </c>
      <c r="P362" s="16" t="n">
        <v>0.784377112164135</v>
      </c>
      <c r="Q362" s="16"/>
      <c r="R362" s="16" t="n">
        <v>1</v>
      </c>
      <c r="S362" s="16" t="n">
        <v>0.668337774376999</v>
      </c>
      <c r="T362" s="16" t="n">
        <v>0.509609626153539</v>
      </c>
      <c r="U362" s="16" t="n">
        <v>0.492882343287748</v>
      </c>
      <c r="V362" s="16" t="n">
        <v>0.33146573159174</v>
      </c>
      <c r="W362" s="16"/>
      <c r="X362" s="16" t="n">
        <v>0.392414476086437</v>
      </c>
      <c r="Y362" s="16" t="n">
        <v>0.612956532802303</v>
      </c>
      <c r="Z362" s="16" t="n">
        <v>0.319781590010017</v>
      </c>
      <c r="AA362" s="16" t="n">
        <v>0.784987260017768</v>
      </c>
      <c r="AB362" s="16" t="n">
        <v>0.574783609760094</v>
      </c>
      <c r="AC362" s="16" t="n">
        <v>0.287864611043819</v>
      </c>
      <c r="AD362" s="16" t="n">
        <v>0.825898988153786</v>
      </c>
      <c r="AE362" s="16"/>
      <c r="AF362" s="16" t="n">
        <v>0.2768913978554</v>
      </c>
      <c r="AG362" s="16" t="n">
        <v>0.391756232644465</v>
      </c>
      <c r="AH362" s="16" t="n">
        <v>0.14351146213696</v>
      </c>
      <c r="AI362" s="16" t="n">
        <v>0.748916409337434</v>
      </c>
      <c r="AJ362" s="16" t="n">
        <v>0.650428169836934</v>
      </c>
      <c r="AK362" s="16" t="n">
        <v>0.369831465923254</v>
      </c>
      <c r="AL362" s="16" t="n">
        <v>0.350240784972206</v>
      </c>
      <c r="AM362" s="16" t="n">
        <v>0.641859358087979</v>
      </c>
      <c r="AN362" s="16" t="n">
        <v>0.617415355922531</v>
      </c>
      <c r="AO362" s="16" t="n">
        <v>0.646271259587</v>
      </c>
      <c r="AP362" s="16" t="n">
        <v>0.591411182508043</v>
      </c>
    </row>
    <row r="363">
      <c r="B363" t="s">
        <v>204</v>
      </c>
      <c r="C363" s="16" t="n">
        <v>0.1878829663308</v>
      </c>
      <c r="D363" s="16" t="n">
        <v>0.124350812061623</v>
      </c>
      <c r="E363" s="16" t="n">
        <v>0.122933139223427</v>
      </c>
      <c r="F363" s="16" t="n">
        <v>0.238423909334117</v>
      </c>
      <c r="G363" s="16"/>
      <c r="H363" s="16" t="n">
        <v>0.13108425830124</v>
      </c>
      <c r="I363" s="16" t="n">
        <v>0.211352423123863</v>
      </c>
      <c r="J363" s="16"/>
      <c r="K363" s="16" t="n">
        <v>0.13225929589417</v>
      </c>
      <c r="L363" s="16"/>
      <c r="M363" s="16" t="n">
        <v>0.194937612145771</v>
      </c>
      <c r="N363" s="16" t="n">
        <v>0.199363752972069</v>
      </c>
      <c r="O363" s="16" t="n">
        <v>0.079017731155185</v>
      </c>
      <c r="P363" s="16" t="n">
        <v>0.0717453213783925</v>
      </c>
      <c r="Q363" s="16"/>
      <c r="R363" s="16" t="n">
        <v>0</v>
      </c>
      <c r="S363" s="16" t="n">
        <v>0</v>
      </c>
      <c r="T363" s="16" t="n">
        <v>0.120887268511627</v>
      </c>
      <c r="U363" s="16" t="n">
        <v>0.126885027031209</v>
      </c>
      <c r="V363" s="16" t="n">
        <v>0.379945497217107</v>
      </c>
      <c r="W363" s="16"/>
      <c r="X363" s="16" t="n">
        <v>0.188097392740005</v>
      </c>
      <c r="Y363" s="16" t="n">
        <v>0.0847698660502705</v>
      </c>
      <c r="Z363" s="16" t="n">
        <v>0.579263996641563</v>
      </c>
      <c r="AA363" s="16" t="n">
        <v>0.156420107840009</v>
      </c>
      <c r="AB363" s="16" t="n">
        <v>0.27553914862625</v>
      </c>
      <c r="AC363" s="16" t="n">
        <v>0.175964498673005</v>
      </c>
      <c r="AD363" s="16" t="n">
        <v>0.0778288707235321</v>
      </c>
      <c r="AE363" s="16"/>
      <c r="AF363" s="16" t="n">
        <v>0.0726294945776388</v>
      </c>
      <c r="AG363" s="16" t="n">
        <v>0.594433570249823</v>
      </c>
      <c r="AH363" s="16" t="n">
        <v>0.253937033114099</v>
      </c>
      <c r="AI363" s="16" t="n">
        <v>0.0657751541354161</v>
      </c>
      <c r="AJ363" s="16" t="n">
        <v>0.255387022254505</v>
      </c>
      <c r="AK363" s="16" t="n">
        <v>0.294280559890247</v>
      </c>
      <c r="AL363" s="16" t="n">
        <v>0.28856471603229</v>
      </c>
      <c r="AM363" s="16" t="n">
        <v>0.00463981631699597</v>
      </c>
      <c r="AN363" s="16" t="n">
        <v>0.0262439806414249</v>
      </c>
      <c r="AO363" s="16" t="n">
        <v>0.211936972387207</v>
      </c>
      <c r="AP363" s="16" t="n">
        <v>0.0120856150537942</v>
      </c>
    </row>
    <row r="364">
      <c r="B364" t="s">
        <v>119</v>
      </c>
      <c r="C364" s="16" t="n">
        <v>0.297795320558749</v>
      </c>
      <c r="D364" s="16" t="n">
        <v>0.206760347271957</v>
      </c>
      <c r="E364" s="16" t="n">
        <v>0.524765246348072</v>
      </c>
      <c r="F364" s="16" t="n">
        <v>0.203147223638309</v>
      </c>
      <c r="G364" s="16"/>
      <c r="H364" s="16" t="n">
        <v>0.599066983417507</v>
      </c>
      <c r="I364" s="16" t="n">
        <v>0.240836875702048</v>
      </c>
      <c r="J364" s="16"/>
      <c r="K364" s="16" t="n">
        <v>0.404647967903864</v>
      </c>
      <c r="L364" s="16"/>
      <c r="M364" s="16" t="n">
        <v>0.257519665962285</v>
      </c>
      <c r="N364" s="16" t="n">
        <v>0.343200335100558</v>
      </c>
      <c r="O364" s="16" t="n">
        <v>0.631652831914794</v>
      </c>
      <c r="P364" s="16" t="n">
        <v>0.712631790785742</v>
      </c>
      <c r="Q364" s="16"/>
      <c r="R364" s="16" t="n">
        <v>1</v>
      </c>
      <c r="S364" s="16" t="n">
        <v>0.668337774376999</v>
      </c>
      <c r="T364" s="16" t="n">
        <v>0.388722357641912</v>
      </c>
      <c r="U364" s="16" t="n">
        <v>0.365997316256538</v>
      </c>
      <c r="V364" s="16" t="n">
        <v>-0.048479765625367</v>
      </c>
      <c r="W364" s="16"/>
      <c r="X364" s="16" t="n">
        <v>0.204317083346432</v>
      </c>
      <c r="Y364" s="16" t="n">
        <v>0.528186666752033</v>
      </c>
      <c r="Z364" s="16" t="n">
        <v>-0.259482406631547</v>
      </c>
      <c r="AA364" s="16" t="n">
        <v>0.628567152177758</v>
      </c>
      <c r="AB364" s="16" t="n">
        <v>0.299244461133845</v>
      </c>
      <c r="AC364" s="16" t="n">
        <v>0.111900112370814</v>
      </c>
      <c r="AD364" s="16" t="n">
        <v>0.748070117430254</v>
      </c>
      <c r="AE364" s="16"/>
      <c r="AF364" s="16" t="n">
        <v>0.204261903277761</v>
      </c>
      <c r="AG364" s="16" t="n">
        <v>-0.202677337605358</v>
      </c>
      <c r="AH364" s="16" t="n">
        <v>-0.110425570977139</v>
      </c>
      <c r="AI364" s="16" t="n">
        <v>0.683141255202018</v>
      </c>
      <c r="AJ364" s="16" t="n">
        <v>0.395041147582429</v>
      </c>
      <c r="AK364" s="16" t="n">
        <v>0.0755509060330064</v>
      </c>
      <c r="AL364" s="16" t="n">
        <v>0.0616760689399161</v>
      </c>
      <c r="AM364" s="16" t="n">
        <v>0.637219541770983</v>
      </c>
      <c r="AN364" s="16" t="n">
        <v>0.591171375281106</v>
      </c>
      <c r="AO364" s="16" t="n">
        <v>0.434334287199794</v>
      </c>
      <c r="AP364" s="16" t="n">
        <v>0.579325567454249</v>
      </c>
    </row>
    <row r="365">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row>
    <row r="366">
      <c r="B366" s="7" t="s">
        <v>209</v>
      </c>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row>
    <row r="367">
      <c r="B367" s="26" t="s">
        <v>70</v>
      </c>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row>
    <row r="368">
      <c r="B368" t="s">
        <v>198</v>
      </c>
      <c r="C368" s="16" t="n">
        <v>0.198970592522489</v>
      </c>
      <c r="D368" s="16" t="n">
        <v>0.308161921579662</v>
      </c>
      <c r="E368" s="16" t="n">
        <v>0.283407044732581</v>
      </c>
      <c r="F368" s="16" t="n">
        <v>0.126301657423408</v>
      </c>
      <c r="G368" s="16"/>
      <c r="H368" s="16" t="n">
        <v>0.112772330201135</v>
      </c>
      <c r="I368" s="16" t="n">
        <v>0.213749338552612</v>
      </c>
      <c r="J368" s="16"/>
      <c r="K368" s="16" t="n">
        <v>0.203484603699498</v>
      </c>
      <c r="L368" s="16"/>
      <c r="M368" s="16" t="n">
        <v>0.153558535364183</v>
      </c>
      <c r="N368" s="16" t="n">
        <v>0.30587672531737</v>
      </c>
      <c r="O368" s="16" t="n">
        <v>0.435671326475659</v>
      </c>
      <c r="P368" s="16" t="n">
        <v>0.520103593085578</v>
      </c>
      <c r="Q368" s="16"/>
      <c r="R368" s="16" t="n">
        <v>0.0783575905647953</v>
      </c>
      <c r="S368" s="16" t="n">
        <v>0.176061166858348</v>
      </c>
      <c r="T368" s="16" t="n">
        <v>0.267966913631285</v>
      </c>
      <c r="U368" s="16" t="n">
        <v>0.181968082423945</v>
      </c>
      <c r="V368" s="16" t="n">
        <v>0.164085133512703</v>
      </c>
      <c r="W368" s="16"/>
      <c r="X368" s="16" t="n">
        <v>0.121014849498439</v>
      </c>
      <c r="Y368" s="16" t="n">
        <v>0.212626116013283</v>
      </c>
      <c r="Z368" s="16" t="n">
        <v>0.289800240025984</v>
      </c>
      <c r="AA368" s="16" t="n">
        <v>0.248442471578819</v>
      </c>
      <c r="AB368" s="16" t="n">
        <v>0.344903425608045</v>
      </c>
      <c r="AC368" s="16" t="n">
        <v>0.314567122915936</v>
      </c>
      <c r="AD368" s="16" t="n">
        <v>0.366027699542824</v>
      </c>
      <c r="AE368" s="16"/>
      <c r="AF368" s="16" t="n">
        <v>0.207113789416482</v>
      </c>
      <c r="AG368" s="16" t="n">
        <v>0.388585523327186</v>
      </c>
      <c r="AH368" s="16" t="n">
        <v>0.0858330357544844</v>
      </c>
      <c r="AI368" s="16" t="n">
        <v>0.262094401786292</v>
      </c>
      <c r="AJ368" s="16" t="n">
        <v>0.470937274107143</v>
      </c>
      <c r="AK368" s="16" t="n">
        <v>0.13648799210217</v>
      </c>
      <c r="AL368" s="16" t="n">
        <v>0.195972887532958</v>
      </c>
      <c r="AM368" s="16" t="n">
        <v>0.168663252935354</v>
      </c>
      <c r="AN368" s="16" t="n">
        <v>0.076548828768991</v>
      </c>
      <c r="AO368" s="16" t="n">
        <v>0.194597406513996</v>
      </c>
      <c r="AP368" s="16" t="n">
        <v>0.0241712301075883</v>
      </c>
    </row>
    <row r="369">
      <c r="B369" t="s">
        <v>199</v>
      </c>
      <c r="C369" s="16" t="n">
        <v>0.302910500520104</v>
      </c>
      <c r="D369" s="16" t="n">
        <v>0.161207104593031</v>
      </c>
      <c r="E369" s="16" t="n">
        <v>0.451193751028192</v>
      </c>
      <c r="F369" s="16" t="n">
        <v>0.262606125129801</v>
      </c>
      <c r="G369" s="16"/>
      <c r="H369" s="16" t="n">
        <v>0.197586063692071</v>
      </c>
      <c r="I369" s="16" t="n">
        <v>0.259008472809683</v>
      </c>
      <c r="J369" s="16"/>
      <c r="K369" s="16" t="n">
        <v>0.396343282752669</v>
      </c>
      <c r="L369" s="16"/>
      <c r="M369" s="16" t="n">
        <v>0.311916682937614</v>
      </c>
      <c r="N369" s="16" t="n">
        <v>0.262229028074072</v>
      </c>
      <c r="O369" s="16" t="n">
        <v>0.313543630524928</v>
      </c>
      <c r="P369" s="16" t="n">
        <v>0.249802711570376</v>
      </c>
      <c r="Q369" s="16"/>
      <c r="R369" s="16" t="n">
        <v>0.839308659287186</v>
      </c>
      <c r="S369" s="16" t="n">
        <v>0.41302482152393</v>
      </c>
      <c r="T369" s="16" t="n">
        <v>0.250971627508275</v>
      </c>
      <c r="U369" s="16" t="n">
        <v>0.469175411795971</v>
      </c>
      <c r="V369" s="16" t="n">
        <v>0.176343670908321</v>
      </c>
      <c r="W369" s="16"/>
      <c r="X369" s="16" t="n">
        <v>0.323183647009647</v>
      </c>
      <c r="Y369" s="16" t="n">
        <v>0.30294737628346</v>
      </c>
      <c r="Z369" s="16" t="n">
        <v>0.107317250357364</v>
      </c>
      <c r="AA369" s="16" t="n">
        <v>0.65700712953567</v>
      </c>
      <c r="AB369" s="16" t="n">
        <v>0.08735523070691</v>
      </c>
      <c r="AC369" s="16" t="n">
        <v>0.10145967280284</v>
      </c>
      <c r="AD369" s="16" t="n">
        <v>0.451297479272169</v>
      </c>
      <c r="AE369" s="16"/>
      <c r="AF369" s="16" t="n">
        <v>0.0697776084389185</v>
      </c>
      <c r="AG369" s="16" t="n">
        <v>0.0380349796542256</v>
      </c>
      <c r="AH369" s="16" t="n">
        <v>0.27559390618267</v>
      </c>
      <c r="AI369" s="16" t="n">
        <v>0.393963057164549</v>
      </c>
      <c r="AJ369" s="16" t="n">
        <v>0.326077918093384</v>
      </c>
      <c r="AK369" s="16" t="n">
        <v>0.0208989850774712</v>
      </c>
      <c r="AL369" s="16" t="n">
        <v>0.0957774580271818</v>
      </c>
      <c r="AM369" s="16" t="n">
        <v>0.513685533785248</v>
      </c>
      <c r="AN369" s="16" t="n">
        <v>0.54148850619521</v>
      </c>
      <c r="AO369" s="16" t="n">
        <v>0.774772679349543</v>
      </c>
      <c r="AP369" s="16" t="n">
        <v>0.570017335792925</v>
      </c>
    </row>
    <row r="370">
      <c r="B370" t="s">
        <v>200</v>
      </c>
      <c r="C370" s="16" t="n">
        <v>0.208816670077472</v>
      </c>
      <c r="D370" s="16" t="n">
        <v>0.219885439888938</v>
      </c>
      <c r="E370" s="16" t="n">
        <v>0.0643266856891134</v>
      </c>
      <c r="F370" s="16" t="n">
        <v>0.281346288400525</v>
      </c>
      <c r="G370" s="16"/>
      <c r="H370" s="16" t="n">
        <v>0.613659911109703</v>
      </c>
      <c r="I370" s="16" t="n">
        <v>0.210541163575976</v>
      </c>
      <c r="J370" s="16"/>
      <c r="K370" s="16" t="n">
        <v>0.182377222684141</v>
      </c>
      <c r="L370" s="16"/>
      <c r="M370" s="16" t="n">
        <v>0.224391804796444</v>
      </c>
      <c r="N370" s="16" t="n">
        <v>0.172496176176586</v>
      </c>
      <c r="O370" s="16" t="n">
        <v>0.121999636059311</v>
      </c>
      <c r="P370" s="16" t="n">
        <v>0.120022728616951</v>
      </c>
      <c r="Q370" s="16"/>
      <c r="R370" s="16" t="n">
        <v>0.0712367039817186</v>
      </c>
      <c r="S370" s="16" t="n">
        <v>0.307313498735964</v>
      </c>
      <c r="T370" s="16" t="n">
        <v>0.227767573969889</v>
      </c>
      <c r="U370" s="16" t="n">
        <v>0.239051450582093</v>
      </c>
      <c r="V370" s="16" t="n">
        <v>0.150976983574321</v>
      </c>
      <c r="W370" s="16"/>
      <c r="X370" s="16" t="n">
        <v>0.258090440525874</v>
      </c>
      <c r="Y370" s="16" t="n">
        <v>0.122859021492126</v>
      </c>
      <c r="Z370" s="16" t="n">
        <v>0.0264459117309743</v>
      </c>
      <c r="AA370" s="16" t="n">
        <v>0.0302586824346854</v>
      </c>
      <c r="AB370" s="16" t="n">
        <v>0.219387659680443</v>
      </c>
      <c r="AC370" s="16" t="n">
        <v>0.0755430962169652</v>
      </c>
      <c r="AD370" s="16" t="n">
        <v>0.0573842259454234</v>
      </c>
      <c r="AE370" s="16"/>
      <c r="AF370" s="16" t="n">
        <v>0</v>
      </c>
      <c r="AG370" s="16" t="n">
        <v>0.0586804137946124</v>
      </c>
      <c r="AH370" s="16" t="n">
        <v>0.376082954776456</v>
      </c>
      <c r="AI370" s="16" t="n">
        <v>0.144940358199385</v>
      </c>
      <c r="AJ370" s="16" t="n">
        <v>0.00352160816759638</v>
      </c>
      <c r="AK370" s="16" t="n">
        <v>0.234442813524217</v>
      </c>
      <c r="AL370" s="16" t="n">
        <v>0.427900009938036</v>
      </c>
      <c r="AM370" s="16" t="n">
        <v>0.0541735005070228</v>
      </c>
      <c r="AN370" s="16" t="n">
        <v>0.0878599522478277</v>
      </c>
      <c r="AO370" s="16" t="n">
        <v>0.0272795561827711</v>
      </c>
      <c r="AP370" s="16" t="n">
        <v>0.393725819045692</v>
      </c>
    </row>
    <row r="371">
      <c r="B371" t="s">
        <v>201</v>
      </c>
      <c r="C371" s="16" t="n">
        <v>0.0801767001592626</v>
      </c>
      <c r="D371" s="16" t="n">
        <v>0.0840672249526925</v>
      </c>
      <c r="E371" s="16" t="n">
        <v>0.0756773875573844</v>
      </c>
      <c r="F371" s="16" t="n">
        <v>0.081506772020677</v>
      </c>
      <c r="G371" s="16"/>
      <c r="H371" s="16" t="n">
        <v>0.00232054601117536</v>
      </c>
      <c r="I371" s="16" t="n">
        <v>0.0687415917419177</v>
      </c>
      <c r="J371" s="16"/>
      <c r="K371" s="16" t="n">
        <v>0.00111556088734707</v>
      </c>
      <c r="L371" s="16"/>
      <c r="M371" s="16" t="n">
        <v>0.0899488508903146</v>
      </c>
      <c r="N371" s="16" t="n">
        <v>0.0569942991899548</v>
      </c>
      <c r="O371" s="16" t="n">
        <v>0.0274107777627308</v>
      </c>
      <c r="P371" s="16" t="n">
        <v>0.0221608078420928</v>
      </c>
      <c r="Q371" s="16"/>
      <c r="R371" s="16" t="n">
        <v>0</v>
      </c>
      <c r="S371" s="16" t="n">
        <v>0.00197541888537902</v>
      </c>
      <c r="T371" s="16" t="n">
        <v>0.130120972885753</v>
      </c>
      <c r="U371" s="16" t="n">
        <v>0.0210140452243476</v>
      </c>
      <c r="V371" s="16" t="n">
        <v>0.101106753338353</v>
      </c>
      <c r="W371" s="16"/>
      <c r="X371" s="16" t="n">
        <v>0.0293528127884183</v>
      </c>
      <c r="Y371" s="16" t="n">
        <v>0.261980479277639</v>
      </c>
      <c r="Z371" s="16" t="n">
        <v>0.00551068021535674</v>
      </c>
      <c r="AA371" s="16" t="n">
        <v>0.0363062276857745</v>
      </c>
      <c r="AB371" s="16" t="n">
        <v>0.0339179478497992</v>
      </c>
      <c r="AC371" s="16" t="n">
        <v>0.379936731674989</v>
      </c>
      <c r="AD371" s="16" t="n">
        <v>0.00863308437549243</v>
      </c>
      <c r="AE371" s="16"/>
      <c r="AF371" s="16" t="n">
        <v>0.650479107566961</v>
      </c>
      <c r="AG371" s="16" t="n">
        <v>0</v>
      </c>
      <c r="AH371" s="16" t="n">
        <v>0.0297273965348108</v>
      </c>
      <c r="AI371" s="16" t="n">
        <v>0.131856664794797</v>
      </c>
      <c r="AJ371" s="16" t="n">
        <v>0.00496341156433922</v>
      </c>
      <c r="AK371" s="16" t="n">
        <v>0.0960032100882684</v>
      </c>
      <c r="AL371" s="16" t="n">
        <v>0.139928055441039</v>
      </c>
      <c r="AM371" s="16" t="n">
        <v>0.0294386096324572</v>
      </c>
      <c r="AN371" s="16" t="n">
        <v>0.140251690143244</v>
      </c>
      <c r="AO371" s="16" t="n">
        <v>0.00335035795368945</v>
      </c>
      <c r="AP371" s="16" t="n">
        <v>0</v>
      </c>
    </row>
    <row r="372">
      <c r="B372" t="s">
        <v>202</v>
      </c>
      <c r="C372" s="16" t="n">
        <v>0.145588507900994</v>
      </c>
      <c r="D372" s="16" t="n">
        <v>0.0902645755314258</v>
      </c>
      <c r="E372" s="16" t="n">
        <v>0.0851807082548371</v>
      </c>
      <c r="F372" s="16" t="n">
        <v>0.19160913882552</v>
      </c>
      <c r="G372" s="16"/>
      <c r="H372" s="16" t="n">
        <v>0.00491469812360129</v>
      </c>
      <c r="I372" s="16" t="n">
        <v>0.167207912376673</v>
      </c>
      <c r="J372" s="16"/>
      <c r="K372" s="16" t="n">
        <v>0.155308541295878</v>
      </c>
      <c r="L372" s="16"/>
      <c r="M372" s="16" t="n">
        <v>0.169641948035671</v>
      </c>
      <c r="N372" s="16" t="n">
        <v>0.081842281553105</v>
      </c>
      <c r="O372" s="16" t="n">
        <v>0.0295001243935555</v>
      </c>
      <c r="P372" s="16" t="n">
        <v>0.0342618579493731</v>
      </c>
      <c r="Q372" s="16"/>
      <c r="R372" s="16" t="n">
        <v>0</v>
      </c>
      <c r="S372" s="16" t="n">
        <v>0</v>
      </c>
      <c r="T372" s="16" t="n">
        <v>0.116068144777964</v>
      </c>
      <c r="U372" s="16" t="n">
        <v>0.0862361640481119</v>
      </c>
      <c r="V372" s="16" t="n">
        <v>0.278449553580896</v>
      </c>
      <c r="W372" s="16"/>
      <c r="X372" s="16" t="n">
        <v>0.203960305876415</v>
      </c>
      <c r="Y372" s="16" t="n">
        <v>0</v>
      </c>
      <c r="Z372" s="16" t="n">
        <v>0.570925917670321</v>
      </c>
      <c r="AA372" s="16" t="n">
        <v>0.0279854887650513</v>
      </c>
      <c r="AB372" s="16" t="n">
        <v>0.199263124465139</v>
      </c>
      <c r="AC372" s="16" t="n">
        <v>0.0694259337945404</v>
      </c>
      <c r="AD372" s="16" t="n">
        <v>0.0196870904683841</v>
      </c>
      <c r="AE372" s="16"/>
      <c r="AF372" s="16" t="n">
        <v>0.0726294945776388</v>
      </c>
      <c r="AG372" s="16" t="n">
        <v>0.463002375200779</v>
      </c>
      <c r="AH372" s="16" t="n">
        <v>0.232762706751579</v>
      </c>
      <c r="AI372" s="16" t="n">
        <v>0.000428256688948854</v>
      </c>
      <c r="AJ372" s="16" t="n">
        <v>0.154424831482047</v>
      </c>
      <c r="AK372" s="16" t="n">
        <v>0.433020191717159</v>
      </c>
      <c r="AL372" s="16" t="n">
        <v>0.139928055441039</v>
      </c>
      <c r="AM372" s="16" t="n">
        <v>0.000676219259370589</v>
      </c>
      <c r="AN372" s="16" t="n">
        <v>0</v>
      </c>
      <c r="AO372" s="16" t="n">
        <v>0</v>
      </c>
      <c r="AP372" s="16" t="n">
        <v>0.0120856150537942</v>
      </c>
    </row>
    <row r="373">
      <c r="B373" t="s">
        <v>88</v>
      </c>
      <c r="C373" s="16" t="n">
        <v>0.0635370288196772</v>
      </c>
      <c r="D373" s="16" t="n">
        <v>0.13641373345425</v>
      </c>
      <c r="E373" s="16" t="n">
        <v>0.0402144227378922</v>
      </c>
      <c r="F373" s="16" t="n">
        <v>0.0566300182000688</v>
      </c>
      <c r="G373" s="16"/>
      <c r="H373" s="16" t="n">
        <v>0.068746450862314</v>
      </c>
      <c r="I373" s="16" t="n">
        <v>0.0807515209431381</v>
      </c>
      <c r="J373" s="16"/>
      <c r="K373" s="16" t="n">
        <v>0.0613707886804669</v>
      </c>
      <c r="L373" s="16"/>
      <c r="M373" s="16" t="n">
        <v>0.0505421779757736</v>
      </c>
      <c r="N373" s="16" t="n">
        <v>0.120561489688913</v>
      </c>
      <c r="O373" s="16" t="n">
        <v>0.0718745047838163</v>
      </c>
      <c r="P373" s="16" t="n">
        <v>0.0536483009356297</v>
      </c>
      <c r="Q373" s="16"/>
      <c r="R373" s="16" t="n">
        <v>0.0110970461663003</v>
      </c>
      <c r="S373" s="16" t="n">
        <v>0.101625093996379</v>
      </c>
      <c r="T373" s="16" t="n">
        <v>0.00710476722683291</v>
      </c>
      <c r="U373" s="16" t="n">
        <v>0.00255484592553146</v>
      </c>
      <c r="V373" s="16" t="n">
        <v>0.129037905085406</v>
      </c>
      <c r="W373" s="16"/>
      <c r="X373" s="16" t="n">
        <v>0.064397944301207</v>
      </c>
      <c r="Y373" s="16" t="n">
        <v>0.0995870069334917</v>
      </c>
      <c r="Z373" s="16" t="n">
        <v>0</v>
      </c>
      <c r="AA373" s="16" t="n">
        <v>0</v>
      </c>
      <c r="AB373" s="16" t="n">
        <v>0.115172611689664</v>
      </c>
      <c r="AC373" s="16" t="n">
        <v>0.0590674425947288</v>
      </c>
      <c r="AD373" s="16" t="n">
        <v>0.0969704203957076</v>
      </c>
      <c r="AE373" s="16"/>
      <c r="AF373" s="16" t="n">
        <v>0</v>
      </c>
      <c r="AG373" s="16" t="n">
        <v>0.0516967080231969</v>
      </c>
      <c r="AH373" s="16" t="n">
        <v>0</v>
      </c>
      <c r="AI373" s="16" t="n">
        <v>0.0667172613660284</v>
      </c>
      <c r="AJ373" s="16" t="n">
        <v>0.0400749565854903</v>
      </c>
      <c r="AK373" s="16" t="n">
        <v>0.0791468074907148</v>
      </c>
      <c r="AL373" s="16" t="n">
        <v>0.00049353361974665</v>
      </c>
      <c r="AM373" s="16" t="n">
        <v>0.233362883880548</v>
      </c>
      <c r="AN373" s="16" t="n">
        <v>0.153851022644727</v>
      </c>
      <c r="AO373" s="16" t="n">
        <v>0</v>
      </c>
      <c r="AP373" s="16" t="n">
        <v>0</v>
      </c>
    </row>
    <row r="374">
      <c r="B374" t="s">
        <v>203</v>
      </c>
      <c r="C374" s="16" t="n">
        <v>0.501881093042594</v>
      </c>
      <c r="D374" s="16" t="n">
        <v>0.469369026172694</v>
      </c>
      <c r="E374" s="16" t="n">
        <v>0.734600795760773</v>
      </c>
      <c r="F374" s="16" t="n">
        <v>0.388907782553209</v>
      </c>
      <c r="G374" s="16"/>
      <c r="H374" s="16" t="n">
        <v>0.310358393893207</v>
      </c>
      <c r="I374" s="16" t="n">
        <v>0.472757811362295</v>
      </c>
      <c r="J374" s="16"/>
      <c r="K374" s="16" t="n">
        <v>0.599827886452167</v>
      </c>
      <c r="L374" s="16"/>
      <c r="M374" s="16" t="n">
        <v>0.465475218301797</v>
      </c>
      <c r="N374" s="16" t="n">
        <v>0.568105753391441</v>
      </c>
      <c r="O374" s="16" t="n">
        <v>0.749214957000587</v>
      </c>
      <c r="P374" s="16" t="n">
        <v>0.769906304655953</v>
      </c>
      <c r="Q374" s="16"/>
      <c r="R374" s="16" t="n">
        <v>0.917666249851981</v>
      </c>
      <c r="S374" s="16" t="n">
        <v>0.589085988382279</v>
      </c>
      <c r="T374" s="16" t="n">
        <v>0.518938541139561</v>
      </c>
      <c r="U374" s="16" t="n">
        <v>0.651143494219916</v>
      </c>
      <c r="V374" s="16" t="n">
        <v>0.340428804421024</v>
      </c>
      <c r="W374" s="16"/>
      <c r="X374" s="16" t="n">
        <v>0.444198496508086</v>
      </c>
      <c r="Y374" s="16" t="n">
        <v>0.515573492296743</v>
      </c>
      <c r="Z374" s="16" t="n">
        <v>0.397117490383348</v>
      </c>
      <c r="AA374" s="16" t="n">
        <v>0.905449601114489</v>
      </c>
      <c r="AB374" s="16" t="n">
        <v>0.432258656314955</v>
      </c>
      <c r="AC374" s="16" t="n">
        <v>0.416026795718776</v>
      </c>
      <c r="AD374" s="16" t="n">
        <v>0.817325178814992</v>
      </c>
      <c r="AE374" s="16"/>
      <c r="AF374" s="16" t="n">
        <v>0.2768913978554</v>
      </c>
      <c r="AG374" s="16" t="n">
        <v>0.426620502981412</v>
      </c>
      <c r="AH374" s="16" t="n">
        <v>0.361426941937154</v>
      </c>
      <c r="AI374" s="16" t="n">
        <v>0.656057458950841</v>
      </c>
      <c r="AJ374" s="16" t="n">
        <v>0.797015192200527</v>
      </c>
      <c r="AK374" s="16" t="n">
        <v>0.157386977179641</v>
      </c>
      <c r="AL374" s="16" t="n">
        <v>0.291750345560139</v>
      </c>
      <c r="AM374" s="16" t="n">
        <v>0.682348786720602</v>
      </c>
      <c r="AN374" s="16" t="n">
        <v>0.618037334964201</v>
      </c>
      <c r="AO374" s="16" t="n">
        <v>0.969370085863539</v>
      </c>
      <c r="AP374" s="16" t="n">
        <v>0.594188565900514</v>
      </c>
    </row>
    <row r="375">
      <c r="B375" t="s">
        <v>204</v>
      </c>
      <c r="C375" s="16" t="n">
        <v>0.225765208060257</v>
      </c>
      <c r="D375" s="16" t="n">
        <v>0.174331800484118</v>
      </c>
      <c r="E375" s="16" t="n">
        <v>0.160858095812221</v>
      </c>
      <c r="F375" s="16" t="n">
        <v>0.273115910846197</v>
      </c>
      <c r="G375" s="16"/>
      <c r="H375" s="16" t="n">
        <v>0.00723524413477665</v>
      </c>
      <c r="I375" s="16" t="n">
        <v>0.235949504118591</v>
      </c>
      <c r="J375" s="16"/>
      <c r="K375" s="16" t="n">
        <v>0.156424102183225</v>
      </c>
      <c r="L375" s="16"/>
      <c r="M375" s="16" t="n">
        <v>0.259590798925985</v>
      </c>
      <c r="N375" s="16" t="n">
        <v>0.13883658074306</v>
      </c>
      <c r="O375" s="16" t="n">
        <v>0.0569109021562863</v>
      </c>
      <c r="P375" s="16" t="n">
        <v>0.0564226657914659</v>
      </c>
      <c r="Q375" s="16"/>
      <c r="R375" s="16" t="n">
        <v>0</v>
      </c>
      <c r="S375" s="16" t="n">
        <v>0.00197541888537902</v>
      </c>
      <c r="T375" s="16" t="n">
        <v>0.246189117663718</v>
      </c>
      <c r="U375" s="16" t="n">
        <v>0.107250209272459</v>
      </c>
      <c r="V375" s="16" t="n">
        <v>0.379556306919248</v>
      </c>
      <c r="W375" s="16"/>
      <c r="X375" s="16" t="n">
        <v>0.233313118664833</v>
      </c>
      <c r="Y375" s="16" t="n">
        <v>0.261980479277639</v>
      </c>
      <c r="Z375" s="16" t="n">
        <v>0.576436597885677</v>
      </c>
      <c r="AA375" s="16" t="n">
        <v>0.0642917164508258</v>
      </c>
      <c r="AB375" s="16" t="n">
        <v>0.233181072314939</v>
      </c>
      <c r="AC375" s="16" t="n">
        <v>0.44936266546953</v>
      </c>
      <c r="AD375" s="16" t="n">
        <v>0.0283201748438766</v>
      </c>
      <c r="AE375" s="16"/>
      <c r="AF375" s="16" t="n">
        <v>0.7231086021446</v>
      </c>
      <c r="AG375" s="16" t="n">
        <v>0.463002375200779</v>
      </c>
      <c r="AH375" s="16" t="n">
        <v>0.26249010328639</v>
      </c>
      <c r="AI375" s="16" t="n">
        <v>0.132284921483746</v>
      </c>
      <c r="AJ375" s="16" t="n">
        <v>0.159388243046386</v>
      </c>
      <c r="AK375" s="16" t="n">
        <v>0.529023401805427</v>
      </c>
      <c r="AL375" s="16" t="n">
        <v>0.279856110882078</v>
      </c>
      <c r="AM375" s="16" t="n">
        <v>0.0301148288918278</v>
      </c>
      <c r="AN375" s="16" t="n">
        <v>0.140251690143244</v>
      </c>
      <c r="AO375" s="16" t="n">
        <v>0.00335035795368945</v>
      </c>
      <c r="AP375" s="16" t="n">
        <v>0.0120856150537942</v>
      </c>
    </row>
    <row r="376">
      <c r="B376" t="s">
        <v>119</v>
      </c>
      <c r="C376" s="16" t="n">
        <v>0.276115884982337</v>
      </c>
      <c r="D376" s="16" t="n">
        <v>0.295037225688575</v>
      </c>
      <c r="E376" s="16" t="n">
        <v>0.573742699948552</v>
      </c>
      <c r="F376" s="16" t="n">
        <v>0.115791871707012</v>
      </c>
      <c r="G376" s="16"/>
      <c r="H376" s="16" t="n">
        <v>0.30312314975843</v>
      </c>
      <c r="I376" s="16" t="n">
        <v>0.236808307243704</v>
      </c>
      <c r="J376" s="16"/>
      <c r="K376" s="16" t="n">
        <v>0.443403784268942</v>
      </c>
      <c r="L376" s="16"/>
      <c r="M376" s="16" t="n">
        <v>0.205884419375812</v>
      </c>
      <c r="N376" s="16" t="n">
        <v>0.429269172648381</v>
      </c>
      <c r="O376" s="16" t="n">
        <v>0.692304054844301</v>
      </c>
      <c r="P376" s="16" t="n">
        <v>0.713483638864487</v>
      </c>
      <c r="Q376" s="16"/>
      <c r="R376" s="16" t="n">
        <v>0.917666249851981</v>
      </c>
      <c r="S376" s="16" t="n">
        <v>0.5871105694969</v>
      </c>
      <c r="T376" s="16" t="n">
        <v>0.272749423475843</v>
      </c>
      <c r="U376" s="16" t="n">
        <v>0.543893284947456</v>
      </c>
      <c r="V376" s="16" t="n">
        <v>-0.0391275024982245</v>
      </c>
      <c r="W376" s="16"/>
      <c r="X376" s="16" t="n">
        <v>0.210885377843253</v>
      </c>
      <c r="Y376" s="16" t="n">
        <v>0.253593013019104</v>
      </c>
      <c r="Z376" s="16" t="n">
        <v>-0.179319107502329</v>
      </c>
      <c r="AA376" s="16" t="n">
        <v>0.841157884663663</v>
      </c>
      <c r="AB376" s="16" t="n">
        <v>0.199077584000016</v>
      </c>
      <c r="AC376" s="16" t="n">
        <v>-0.0333358697507533</v>
      </c>
      <c r="AD376" s="16" t="n">
        <v>0.789005003971116</v>
      </c>
      <c r="AE376" s="16"/>
      <c r="AF376" s="16" t="n">
        <v>-0.4462172042892</v>
      </c>
      <c r="AG376" s="16" t="n">
        <v>-0.0363818722193674</v>
      </c>
      <c r="AH376" s="16" t="n">
        <v>0.0989368386507647</v>
      </c>
      <c r="AI376" s="16" t="n">
        <v>0.523772537467095</v>
      </c>
      <c r="AJ376" s="16" t="n">
        <v>0.637626949154141</v>
      </c>
      <c r="AK376" s="16" t="n">
        <v>-0.371636424625786</v>
      </c>
      <c r="AL376" s="16" t="n">
        <v>0.0118942346780611</v>
      </c>
      <c r="AM376" s="16" t="n">
        <v>0.652233957828774</v>
      </c>
      <c r="AN376" s="16" t="n">
        <v>0.477785644820957</v>
      </c>
      <c r="AO376" s="16" t="n">
        <v>0.96601972790985</v>
      </c>
      <c r="AP376" s="16" t="n">
        <v>0.58210295084672</v>
      </c>
    </row>
    <row r="377">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row>
    <row r="378">
      <c r="B378" s="7" t="s">
        <v>214</v>
      </c>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row>
    <row r="379">
      <c r="B379" s="26" t="s">
        <v>70</v>
      </c>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row>
    <row r="380">
      <c r="B380" t="s">
        <v>210</v>
      </c>
      <c r="C380" s="16" t="n">
        <v>0.25290214018323</v>
      </c>
      <c r="D380" s="16" t="n">
        <v>0.144719382385306</v>
      </c>
      <c r="E380" s="16" t="n">
        <v>0.301882279011906</v>
      </c>
      <c r="F380" s="16" t="n">
        <v>0.255659745409862</v>
      </c>
      <c r="G380" s="16"/>
      <c r="H380" s="16" t="n">
        <v>0.0225303159475216</v>
      </c>
      <c r="I380" s="16" t="n">
        <v>0.280385085685333</v>
      </c>
      <c r="J380" s="16"/>
      <c r="K380" s="16" t="n">
        <v>0.383083544002587</v>
      </c>
      <c r="L380" s="16"/>
      <c r="M380" s="16" t="n">
        <v>0.214937117071192</v>
      </c>
      <c r="N380" s="16" t="n">
        <v>0.352454743598571</v>
      </c>
      <c r="O380" s="16" t="n">
        <v>0.437608121104399</v>
      </c>
      <c r="P380" s="16" t="n">
        <v>0.436951221200195</v>
      </c>
      <c r="Q380" s="16"/>
      <c r="R380" s="16" t="n">
        <v>0.547999884771254</v>
      </c>
      <c r="S380" s="16" t="n">
        <v>0.314822214428724</v>
      </c>
      <c r="T380" s="16" t="n">
        <v>0.283598957479425</v>
      </c>
      <c r="U380" s="16" t="n">
        <v>0.230342094790994</v>
      </c>
      <c r="V380" s="16" t="n">
        <v>0.178249565547164</v>
      </c>
      <c r="W380" s="16"/>
      <c r="X380" s="16" t="n">
        <v>0.0863661586701682</v>
      </c>
      <c r="Y380" s="16" t="n">
        <v>0.276475413456429</v>
      </c>
      <c r="Z380" s="16" t="n">
        <v>0.374455282737071</v>
      </c>
      <c r="AA380" s="16" t="n">
        <v>0.647320311390974</v>
      </c>
      <c r="AB380" s="16" t="n">
        <v>0.348131239782484</v>
      </c>
      <c r="AC380" s="16" t="n">
        <v>0.348221844828813</v>
      </c>
      <c r="AD380" s="16" t="n">
        <v>0.32834695169509</v>
      </c>
      <c r="AE380" s="16"/>
      <c r="AF380" s="16" t="n">
        <v>0.243186238939482</v>
      </c>
      <c r="AG380" s="16" t="n">
        <v>0.312080478754898</v>
      </c>
      <c r="AH380" s="16" t="n">
        <v>0.496307042607217</v>
      </c>
      <c r="AI380" s="16" t="n">
        <v>0.273801989882412</v>
      </c>
      <c r="AJ380" s="16" t="n">
        <v>0.27549610963915</v>
      </c>
      <c r="AK380" s="16" t="n">
        <v>0.135592518437094</v>
      </c>
      <c r="AL380" s="16" t="n">
        <v>0.120261839491747</v>
      </c>
      <c r="AM380" s="16" t="n">
        <v>0.337158738423871</v>
      </c>
      <c r="AN380" s="16" t="n">
        <v>0.579884346342479</v>
      </c>
      <c r="AO380" s="16" t="n">
        <v>0.187847690325708</v>
      </c>
      <c r="AP380" s="16" t="n">
        <v>0.0376455368576179</v>
      </c>
    </row>
    <row r="381">
      <c r="B381" t="s">
        <v>211</v>
      </c>
      <c r="C381" s="16" t="n">
        <v>0.316662017746413</v>
      </c>
      <c r="D381" s="16" t="n">
        <v>0.29204865642061</v>
      </c>
      <c r="E381" s="16" t="n">
        <v>0.321496681766169</v>
      </c>
      <c r="F381" s="16" t="n">
        <v>0.32058296075238</v>
      </c>
      <c r="G381" s="16"/>
      <c r="H381" s="16" t="n">
        <v>0.334608783601066</v>
      </c>
      <c r="I381" s="16" t="n">
        <v>0.297070363919248</v>
      </c>
      <c r="J381" s="16"/>
      <c r="K381" s="16" t="n">
        <v>0.17375523646983</v>
      </c>
      <c r="L381" s="16"/>
      <c r="M381" s="16" t="n">
        <v>0.331077255036873</v>
      </c>
      <c r="N381" s="16" t="n">
        <v>0.240150540060455</v>
      </c>
      <c r="O381" s="16" t="n">
        <v>0.332594759938278</v>
      </c>
      <c r="P381" s="16" t="n">
        <v>0.400140303839053</v>
      </c>
      <c r="Q381" s="16"/>
      <c r="R381" s="16" t="n">
        <v>0.329564365468749</v>
      </c>
      <c r="S381" s="16" t="n">
        <v>0.175122269601405</v>
      </c>
      <c r="T381" s="16" t="n">
        <v>0.342037153151448</v>
      </c>
      <c r="U381" s="16" t="n">
        <v>0.50557473236828</v>
      </c>
      <c r="V381" s="16" t="n">
        <v>0.266860823980468</v>
      </c>
      <c r="W381" s="16"/>
      <c r="X381" s="16" t="n">
        <v>0.36502733607939</v>
      </c>
      <c r="Y381" s="16" t="n">
        <v>0.439515030334287</v>
      </c>
      <c r="Z381" s="16" t="n">
        <v>0.0788146946843018</v>
      </c>
      <c r="AA381" s="16" t="n">
        <v>0.166674857546738</v>
      </c>
      <c r="AB381" s="16" t="n">
        <v>0.295322512620212</v>
      </c>
      <c r="AC381" s="16" t="n">
        <v>0.424928662765246</v>
      </c>
      <c r="AD381" s="16" t="n">
        <v>0.239908951156167</v>
      </c>
      <c r="AE381" s="16"/>
      <c r="AF381" s="16" t="n">
        <v>0.669478932238325</v>
      </c>
      <c r="AG381" s="16" t="n">
        <v>0.508290025290345</v>
      </c>
      <c r="AH381" s="16" t="n">
        <v>0.257148411289798</v>
      </c>
      <c r="AI381" s="16" t="n">
        <v>0.360641761349495</v>
      </c>
      <c r="AJ381" s="16" t="n">
        <v>0.284530174106169</v>
      </c>
      <c r="AK381" s="16" t="n">
        <v>0.209719529327722</v>
      </c>
      <c r="AL381" s="16" t="n">
        <v>0.51097323208281</v>
      </c>
      <c r="AM381" s="16" t="n">
        <v>0.620862077412943</v>
      </c>
      <c r="AN381" s="16" t="n">
        <v>0.197899041676894</v>
      </c>
      <c r="AO381" s="16" t="n">
        <v>0.178735658364321</v>
      </c>
      <c r="AP381" s="16" t="n">
        <v>0.499394277496053</v>
      </c>
    </row>
    <row r="382">
      <c r="B382" t="s">
        <v>212</v>
      </c>
      <c r="C382" s="16" t="n">
        <v>0.271712856106883</v>
      </c>
      <c r="D382" s="16" t="n">
        <v>0.297279346131744</v>
      </c>
      <c r="E382" s="16" t="n">
        <v>0.242583708558662</v>
      </c>
      <c r="F382" s="16" t="n">
        <v>0.280224754957734</v>
      </c>
      <c r="G382" s="16"/>
      <c r="H382" s="16" t="n">
        <v>0.152588864735841</v>
      </c>
      <c r="I382" s="16" t="n">
        <v>0.265078579838357</v>
      </c>
      <c r="J382" s="16"/>
      <c r="K382" s="16" t="n">
        <v>0.335222265250845</v>
      </c>
      <c r="L382" s="16"/>
      <c r="M382" s="16" t="n">
        <v>0.277411693976811</v>
      </c>
      <c r="N382" s="16" t="n">
        <v>0.279073797618288</v>
      </c>
      <c r="O382" s="16" t="n">
        <v>0.200363696964461</v>
      </c>
      <c r="P382" s="16" t="n">
        <v>0.127882827829043</v>
      </c>
      <c r="Q382" s="16"/>
      <c r="R382" s="16" t="n">
        <v>0.0712367039817186</v>
      </c>
      <c r="S382" s="16" t="n">
        <v>0.42051361925979</v>
      </c>
      <c r="T382" s="16" t="n">
        <v>0.324895703312435</v>
      </c>
      <c r="U382" s="16" t="n">
        <v>0.15389979535013</v>
      </c>
      <c r="V382" s="16" t="n">
        <v>0.234058051591538</v>
      </c>
      <c r="W382" s="16"/>
      <c r="X382" s="16" t="n">
        <v>0.319190003821176</v>
      </c>
      <c r="Y382" s="16" t="n">
        <v>0.283640998867429</v>
      </c>
      <c r="Z382" s="16" t="n">
        <v>0.0506533222114937</v>
      </c>
      <c r="AA382" s="16" t="n">
        <v>0.166831237028357</v>
      </c>
      <c r="AB382" s="16" t="n">
        <v>0.263495943788005</v>
      </c>
      <c r="AC382" s="16" t="n">
        <v>0.183697263226885</v>
      </c>
      <c r="AD382" s="16" t="n">
        <v>0.423119429237226</v>
      </c>
      <c r="AE382" s="16"/>
      <c r="AF382" s="16" t="n">
        <v>0.0850405547574584</v>
      </c>
      <c r="AG382" s="16" t="n">
        <v>0.0662106645865009</v>
      </c>
      <c r="AH382" s="16" t="n">
        <v>0.221463106103298</v>
      </c>
      <c r="AI382" s="16" t="n">
        <v>0.324290865426746</v>
      </c>
      <c r="AJ382" s="16" t="n">
        <v>0.314076489994304</v>
      </c>
      <c r="AK382" s="16" t="n">
        <v>0.558684742146916</v>
      </c>
      <c r="AL382" s="16" t="n">
        <v>0.0507288226060241</v>
      </c>
      <c r="AM382" s="16" t="n">
        <v>0.0373393678461894</v>
      </c>
      <c r="AN382" s="16" t="n">
        <v>0.0424945266720565</v>
      </c>
      <c r="AO382" s="16" t="n">
        <v>0.295275501565664</v>
      </c>
      <c r="AP382" s="16" t="n">
        <v>0.395114510741927</v>
      </c>
    </row>
    <row r="383">
      <c r="B383" t="s">
        <v>213</v>
      </c>
      <c r="C383" s="16" t="n">
        <v>0.100686732664938</v>
      </c>
      <c r="D383" s="16" t="n">
        <v>0.130980927863514</v>
      </c>
      <c r="E383" s="16" t="n">
        <v>0.05906508203665</v>
      </c>
      <c r="F383" s="16" t="n">
        <v>0.114482167817982</v>
      </c>
      <c r="G383" s="16"/>
      <c r="H383" s="16" t="n">
        <v>0.0537670634823988</v>
      </c>
      <c r="I383" s="16" t="n">
        <v>0.128469739194351</v>
      </c>
      <c r="J383" s="16"/>
      <c r="K383" s="16" t="n">
        <v>0.0956106036714914</v>
      </c>
      <c r="L383" s="16"/>
      <c r="M383" s="16" t="n">
        <v>0.108312516573088</v>
      </c>
      <c r="N383" s="16" t="n">
        <v>0.0947360390867509</v>
      </c>
      <c r="O383" s="16" t="n">
        <v>0.0294334219928632</v>
      </c>
      <c r="P383" s="16" t="n">
        <v>0.0217275560239622</v>
      </c>
      <c r="Q383" s="16"/>
      <c r="R383" s="16" t="n">
        <v>0</v>
      </c>
      <c r="S383" s="16" t="n">
        <v>0.0895418967100806</v>
      </c>
      <c r="T383" s="16" t="n">
        <v>0.0492916129716365</v>
      </c>
      <c r="U383" s="16" t="n">
        <v>0.0980235957247473</v>
      </c>
      <c r="V383" s="16" t="n">
        <v>0.166994663172675</v>
      </c>
      <c r="W383" s="16"/>
      <c r="X383" s="16" t="n">
        <v>0.179455806168194</v>
      </c>
      <c r="Y383" s="16" t="n">
        <v>0.000368557341855098</v>
      </c>
      <c r="Z383" s="16" t="n">
        <v>0.210613741531973</v>
      </c>
      <c r="AA383" s="16" t="n">
        <v>0.0187398494129912</v>
      </c>
      <c r="AB383" s="16" t="n">
        <v>0.0930503038092997</v>
      </c>
      <c r="AC383" s="16" t="n">
        <v>0.0419681966083155</v>
      </c>
      <c r="AD383" s="16" t="n">
        <v>0.00862466791151652</v>
      </c>
      <c r="AE383" s="16"/>
      <c r="AF383" s="16" t="n">
        <v>0</v>
      </c>
      <c r="AG383" s="16" t="n">
        <v>0.113418831368256</v>
      </c>
      <c r="AH383" s="16" t="n">
        <v>0.0250814399996872</v>
      </c>
      <c r="AI383" s="16" t="n">
        <v>0.0412653833413469</v>
      </c>
      <c r="AJ383" s="16" t="n">
        <v>0.125897226260376</v>
      </c>
      <c r="AK383" s="16" t="n">
        <v>0</v>
      </c>
      <c r="AL383" s="16" t="n">
        <v>0.139928055441039</v>
      </c>
      <c r="AM383" s="16" t="n">
        <v>0.00463981631699597</v>
      </c>
      <c r="AN383" s="16" t="n">
        <v>0.157933465371122</v>
      </c>
      <c r="AO383" s="16" t="n">
        <v>0.338141149744307</v>
      </c>
      <c r="AP383" s="16" t="n">
        <v>0.0120856150537942</v>
      </c>
    </row>
    <row r="384">
      <c r="B384" t="s">
        <v>81</v>
      </c>
      <c r="C384" s="16" t="n">
        <v>0.0580362532985356</v>
      </c>
      <c r="D384" s="16" t="n">
        <v>0.134971687198826</v>
      </c>
      <c r="E384" s="16" t="n">
        <v>0.0749722486266127</v>
      </c>
      <c r="F384" s="16" t="n">
        <v>0.0290503710620417</v>
      </c>
      <c r="G384" s="16"/>
      <c r="H384" s="16" t="n">
        <v>0.436504972233173</v>
      </c>
      <c r="I384" s="16" t="n">
        <v>0.0289962313627109</v>
      </c>
      <c r="J384" s="16"/>
      <c r="K384" s="16" t="n">
        <v>0.0123283506052466</v>
      </c>
      <c r="L384" s="16"/>
      <c r="M384" s="16" t="n">
        <v>0.0682614173420361</v>
      </c>
      <c r="N384" s="16" t="n">
        <v>0.0335848796359355</v>
      </c>
      <c r="O384" s="16" t="n">
        <v>0</v>
      </c>
      <c r="P384" s="16" t="n">
        <v>0.0132980911077461</v>
      </c>
      <c r="Q384" s="16"/>
      <c r="R384" s="16" t="n">
        <v>0.0511990457782787</v>
      </c>
      <c r="S384" s="16" t="n">
        <v>0</v>
      </c>
      <c r="T384" s="16" t="n">
        <v>0.000176573085054775</v>
      </c>
      <c r="U384" s="16" t="n">
        <v>0.0121597817658491</v>
      </c>
      <c r="V384" s="16" t="n">
        <v>0.153836895708156</v>
      </c>
      <c r="W384" s="16"/>
      <c r="X384" s="16" t="n">
        <v>0.0499606952610714</v>
      </c>
      <c r="Y384" s="16" t="n">
        <v>0</v>
      </c>
      <c r="Z384" s="16" t="n">
        <v>0.28546295883516</v>
      </c>
      <c r="AA384" s="16" t="n">
        <v>0.000433744620939459</v>
      </c>
      <c r="AB384" s="16" t="n">
        <v>0</v>
      </c>
      <c r="AC384" s="16" t="n">
        <v>0.0011840325707414</v>
      </c>
      <c r="AD384" s="16" t="n">
        <v>0</v>
      </c>
      <c r="AE384" s="16"/>
      <c r="AF384" s="16" t="n">
        <v>0.0022942740647344</v>
      </c>
      <c r="AG384" s="16" t="n">
        <v>0</v>
      </c>
      <c r="AH384" s="16" t="n">
        <v>0</v>
      </c>
      <c r="AI384" s="16" t="n">
        <v>0</v>
      </c>
      <c r="AJ384" s="16" t="n">
        <v>0</v>
      </c>
      <c r="AK384" s="16" t="n">
        <v>0.0960032100882684</v>
      </c>
      <c r="AL384" s="16" t="n">
        <v>0.178108050378379</v>
      </c>
      <c r="AM384" s="16" t="n">
        <v>0</v>
      </c>
      <c r="AN384" s="16" t="n">
        <v>0.0217886199374484</v>
      </c>
      <c r="AO384" s="16" t="n">
        <v>0</v>
      </c>
      <c r="AP384" s="16" t="n">
        <v>0.0557600598506074</v>
      </c>
    </row>
    <row r="385">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row>
    <row r="386">
      <c r="B386" s="7" t="s">
        <v>222</v>
      </c>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row>
    <row r="387">
      <c r="B387" s="26" t="s">
        <v>70</v>
      </c>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row>
    <row r="388">
      <c r="B388" t="s">
        <v>215</v>
      </c>
      <c r="C388" s="16" t="n">
        <v>0.273223612250014</v>
      </c>
      <c r="D388" s="16" t="n">
        <v>0.232220894340729</v>
      </c>
      <c r="E388" s="16" t="n">
        <v>0.406403345832755</v>
      </c>
      <c r="F388" s="16" t="n">
        <v>0.214436185530688</v>
      </c>
      <c r="G388" s="16"/>
      <c r="H388" s="16" t="n">
        <v>0.0764511091760806</v>
      </c>
      <c r="I388" s="16" t="n">
        <v>0.275433542184735</v>
      </c>
      <c r="J388" s="16"/>
      <c r="K388" s="16" t="n">
        <v>0.34387980110071</v>
      </c>
      <c r="L388" s="16"/>
      <c r="M388" s="16" t="n">
        <v>0.228751951133546</v>
      </c>
      <c r="N388" s="16" t="n">
        <v>0.380058958948321</v>
      </c>
      <c r="O388" s="16" t="n">
        <v>0.510235363179406</v>
      </c>
      <c r="P388" s="16" t="n">
        <v>0.53265082946327</v>
      </c>
      <c r="Q388" s="16"/>
      <c r="R388" s="16" t="n">
        <v>0.491836386539059</v>
      </c>
      <c r="S388" s="16" t="n">
        <v>0.232239748941648</v>
      </c>
      <c r="T388" s="16" t="n">
        <v>0.358803580858964</v>
      </c>
      <c r="U388" s="16" t="n">
        <v>0.231718303899335</v>
      </c>
      <c r="V388" s="16" t="n">
        <v>0.206178648858942</v>
      </c>
      <c r="W388" s="16"/>
      <c r="X388" s="16" t="n">
        <v>0.0862221118690087</v>
      </c>
      <c r="Y388" s="16" t="n">
        <v>0.373329862539611</v>
      </c>
      <c r="Z388" s="16" t="n">
        <v>0.317548072255005</v>
      </c>
      <c r="AA388" s="16" t="n">
        <v>0.528435968448916</v>
      </c>
      <c r="AB388" s="16" t="n">
        <v>0.551711639237547</v>
      </c>
      <c r="AC388" s="16" t="n">
        <v>0.304588889747924</v>
      </c>
      <c r="AD388" s="16" t="n">
        <v>0.427524843657431</v>
      </c>
      <c r="AE388" s="16"/>
      <c r="AF388" s="16" t="n">
        <v>0.311227185387652</v>
      </c>
      <c r="AG388" s="16" t="n">
        <v>0.312418443107685</v>
      </c>
      <c r="AH388" s="16" t="n">
        <v>0.650870722205139</v>
      </c>
      <c r="AI388" s="16" t="n">
        <v>0.399071160960147</v>
      </c>
      <c r="AJ388" s="16" t="n">
        <v>0.198619215160982</v>
      </c>
      <c r="AK388" s="16" t="n">
        <v>0.141710721950602</v>
      </c>
      <c r="AL388" s="16" t="n">
        <v>0.150659336987104</v>
      </c>
      <c r="AM388" s="16" t="n">
        <v>0.297900670982306</v>
      </c>
      <c r="AN388" s="16" t="n">
        <v>0.701777457118471</v>
      </c>
      <c r="AO388" s="16" t="n">
        <v>0.0272795561827711</v>
      </c>
      <c r="AP388" s="16" t="n">
        <v>0.0376455368576179</v>
      </c>
    </row>
    <row r="389">
      <c r="B389" t="s">
        <v>216</v>
      </c>
      <c r="C389" s="16" t="n">
        <v>0.25943933580974</v>
      </c>
      <c r="D389" s="16" t="n">
        <v>0.073810283335091</v>
      </c>
      <c r="E389" s="16" t="n">
        <v>0.252060560458736</v>
      </c>
      <c r="F389" s="16" t="n">
        <v>0.311896469239925</v>
      </c>
      <c r="G389" s="16"/>
      <c r="H389" s="16" t="n">
        <v>0.216418243653366</v>
      </c>
      <c r="I389" s="16" t="n">
        <v>0.259184962804438</v>
      </c>
      <c r="J389" s="16"/>
      <c r="K389" s="16" t="n">
        <v>0.218386520481477</v>
      </c>
      <c r="L389" s="16"/>
      <c r="M389" s="16" t="n">
        <v>0.267562114960691</v>
      </c>
      <c r="N389" s="16" t="n">
        <v>0.206849445707868</v>
      </c>
      <c r="O389" s="16" t="n">
        <v>0.29068900531639</v>
      </c>
      <c r="P389" s="16" t="n">
        <v>0.338408689653341</v>
      </c>
      <c r="Q389" s="16"/>
      <c r="R389" s="16" t="n">
        <v>0.0561634982321946</v>
      </c>
      <c r="S389" s="16" t="n">
        <v>0.457875210746818</v>
      </c>
      <c r="T389" s="16" t="n">
        <v>0.274013546066054</v>
      </c>
      <c r="U389" s="16" t="n">
        <v>0.216296436628344</v>
      </c>
      <c r="V389" s="16" t="n">
        <v>0.204104024209674</v>
      </c>
      <c r="W389" s="16"/>
      <c r="X389" s="16" t="n">
        <v>0.258219843649588</v>
      </c>
      <c r="Y389" s="16" t="n">
        <v>0.297912175165984</v>
      </c>
      <c r="Z389" s="16" t="n">
        <v>0.0620158899077629</v>
      </c>
      <c r="AA389" s="16" t="n">
        <v>0.299290189771565</v>
      </c>
      <c r="AB389" s="16" t="n">
        <v>0.101214277627704</v>
      </c>
      <c r="AC389" s="16" t="n">
        <v>0.128439534924954</v>
      </c>
      <c r="AD389" s="16" t="n">
        <v>0.485133006412022</v>
      </c>
      <c r="AE389" s="16"/>
      <c r="AF389" s="16" t="n">
        <v>0.0235883728008329</v>
      </c>
      <c r="AG389" s="16" t="n">
        <v>0.0290549797395453</v>
      </c>
      <c r="AH389" s="16" t="n">
        <v>0.205779604357679</v>
      </c>
      <c r="AI389" s="16" t="n">
        <v>0.35267270174472</v>
      </c>
      <c r="AJ389" s="16" t="n">
        <v>0.487287339033426</v>
      </c>
      <c r="AK389" s="16" t="n">
        <v>0.266951873891982</v>
      </c>
      <c r="AL389" s="16" t="n">
        <v>0.0503524082377791</v>
      </c>
      <c r="AM389" s="16" t="n">
        <v>0.129523237945349</v>
      </c>
      <c r="AN389" s="16" t="n">
        <v>0.0984828258417705</v>
      </c>
      <c r="AO389" s="16" t="n">
        <v>0.342654150460948</v>
      </c>
      <c r="AP389" s="16" t="n">
        <v>0.499394277496053</v>
      </c>
    </row>
    <row r="390">
      <c r="B390" t="s">
        <v>217</v>
      </c>
      <c r="C390" s="16" t="n">
        <v>0.190954672812829</v>
      </c>
      <c r="D390" s="16" t="n">
        <v>0.298424918467071</v>
      </c>
      <c r="E390" s="16" t="n">
        <v>0.105801619247458</v>
      </c>
      <c r="F390" s="16" t="n">
        <v>0.207266919708566</v>
      </c>
      <c r="G390" s="16"/>
      <c r="H390" s="16" t="n">
        <v>0.62450688636687</v>
      </c>
      <c r="I390" s="16" t="n">
        <v>0.153011579278873</v>
      </c>
      <c r="J390" s="16"/>
      <c r="K390" s="16" t="n">
        <v>0.165163715064557</v>
      </c>
      <c r="L390" s="16"/>
      <c r="M390" s="16" t="n">
        <v>0.199441465672858</v>
      </c>
      <c r="N390" s="16" t="n">
        <v>0.182558993783949</v>
      </c>
      <c r="O390" s="16" t="n">
        <v>0.124906872362066</v>
      </c>
      <c r="P390" s="16" t="n">
        <v>0.0666595927890438</v>
      </c>
      <c r="Q390" s="16"/>
      <c r="R390" s="16" t="n">
        <v>0.0712367039817186</v>
      </c>
      <c r="S390" s="16" t="n">
        <v>0.206432478040835</v>
      </c>
      <c r="T390" s="16" t="n">
        <v>0.168243927333454</v>
      </c>
      <c r="U390" s="16" t="n">
        <v>0.371783060340643</v>
      </c>
      <c r="V390" s="16" t="n">
        <v>0.1376946348517</v>
      </c>
      <c r="W390" s="16"/>
      <c r="X390" s="16" t="n">
        <v>0.264519219610796</v>
      </c>
      <c r="Y390" s="16" t="n">
        <v>0.141609714226791</v>
      </c>
      <c r="Z390" s="16" t="n">
        <v>0.0879335264293262</v>
      </c>
      <c r="AA390" s="16" t="n">
        <v>0.0382969087175429</v>
      </c>
      <c r="AB390" s="16" t="n">
        <v>0.225731109086229</v>
      </c>
      <c r="AC390" s="16" t="n">
        <v>0.0718123261652856</v>
      </c>
      <c r="AD390" s="16" t="n">
        <v>0.0720542420318546</v>
      </c>
      <c r="AE390" s="16"/>
      <c r="AF390" s="16" t="n">
        <v>0.662890167746781</v>
      </c>
      <c r="AG390" s="16" t="n">
        <v>0.138814786267863</v>
      </c>
      <c r="AH390" s="16" t="n">
        <v>0.0313543420914171</v>
      </c>
      <c r="AI390" s="16" t="n">
        <v>0.176450379812394</v>
      </c>
      <c r="AJ390" s="16" t="n">
        <v>0.0363205583039027</v>
      </c>
      <c r="AK390" s="16" t="n">
        <v>0.0814701377596815</v>
      </c>
      <c r="AL390" s="16" t="n">
        <v>0.387859733745629</v>
      </c>
      <c r="AM390" s="16" t="n">
        <v>0.374261679051442</v>
      </c>
      <c r="AN390" s="16" t="n">
        <v>0.0132603391274804</v>
      </c>
      <c r="AO390" s="16" t="n">
        <v>0.165720966254874</v>
      </c>
      <c r="AP390" s="16" t="n">
        <v>0.395114510741927</v>
      </c>
    </row>
    <row r="391">
      <c r="B391" t="s">
        <v>218</v>
      </c>
      <c r="C391" s="16" t="n">
        <v>0.118912149918966</v>
      </c>
      <c r="D391" s="16" t="n">
        <v>0.259961780509357</v>
      </c>
      <c r="E391" s="16" t="n">
        <v>0.0239425344721556</v>
      </c>
      <c r="F391" s="16" t="n">
        <v>0.131556477731417</v>
      </c>
      <c r="G391" s="16"/>
      <c r="H391" s="16" t="n">
        <v>0.0277568448366722</v>
      </c>
      <c r="I391" s="16" t="n">
        <v>0.134893847211393</v>
      </c>
      <c r="J391" s="16"/>
      <c r="K391" s="16" t="n">
        <v>0.0660090893784529</v>
      </c>
      <c r="L391" s="16"/>
      <c r="M391" s="16" t="n">
        <v>0.136184620984435</v>
      </c>
      <c r="N391" s="16" t="n">
        <v>0.0722293719741527</v>
      </c>
      <c r="O391" s="16" t="n">
        <v>0.0427126929191431</v>
      </c>
      <c r="P391" s="16" t="n">
        <v>0.0185529598308613</v>
      </c>
      <c r="Q391" s="16"/>
      <c r="R391" s="16" t="n">
        <v>0.329564365468749</v>
      </c>
      <c r="S391" s="16" t="n">
        <v>0.0895418967100806</v>
      </c>
      <c r="T391" s="16" t="n">
        <v>0.147262872879583</v>
      </c>
      <c r="U391" s="16" t="n">
        <v>0.162483315746708</v>
      </c>
      <c r="V391" s="16" t="n">
        <v>0.0630377457328413</v>
      </c>
      <c r="W391" s="16"/>
      <c r="X391" s="16" t="n">
        <v>0.206644109596459</v>
      </c>
      <c r="Y391" s="16" t="n">
        <v>0.103794837499806</v>
      </c>
      <c r="Z391" s="16" t="n">
        <v>0.00690835996338805</v>
      </c>
      <c r="AA391" s="16" t="n">
        <v>0.100235224380349</v>
      </c>
      <c r="AB391" s="16" t="n">
        <v>0.0466330448340116</v>
      </c>
      <c r="AC391" s="16" t="n">
        <v>0.0134281046646594</v>
      </c>
      <c r="AD391" s="16" t="n">
        <v>0.00277930962747632</v>
      </c>
      <c r="AE391" s="16"/>
      <c r="AF391" s="16" t="n">
        <v>0</v>
      </c>
      <c r="AG391" s="16" t="n">
        <v>0.463002375200779</v>
      </c>
      <c r="AH391" s="16" t="n">
        <v>0.0388117252551077</v>
      </c>
      <c r="AI391" s="16" t="n">
        <v>0.0150467977127133</v>
      </c>
      <c r="AJ391" s="16" t="n">
        <v>0.127568699965024</v>
      </c>
      <c r="AK391" s="16" t="n">
        <v>0.0887440791816618</v>
      </c>
      <c r="AL391" s="16" t="n">
        <v>0.411128521029488</v>
      </c>
      <c r="AM391" s="16" t="n">
        <v>0.193674595703908</v>
      </c>
      <c r="AN391" s="16" t="n">
        <v>0.0326283552675507</v>
      </c>
      <c r="AO391" s="16" t="n">
        <v>0.1262041773571</v>
      </c>
      <c r="AP391" s="16" t="n">
        <v>0</v>
      </c>
    </row>
    <row r="392">
      <c r="B392" t="s">
        <v>219</v>
      </c>
      <c r="C392" s="16" t="n">
        <v>0.12147747887308</v>
      </c>
      <c r="D392" s="16" t="n">
        <v>0.130369708895321</v>
      </c>
      <c r="E392" s="16" t="n">
        <v>0.098465314369022</v>
      </c>
      <c r="F392" s="16" t="n">
        <v>0.131162135586889</v>
      </c>
      <c r="G392" s="16"/>
      <c r="H392" s="16" t="n">
        <v>0.0537670634823988</v>
      </c>
      <c r="I392" s="16" t="n">
        <v>0.155783896818212</v>
      </c>
      <c r="J392" s="16"/>
      <c r="K392" s="16" t="n">
        <v>0.195003575875459</v>
      </c>
      <c r="L392" s="16"/>
      <c r="M392" s="16" t="n">
        <v>0.131476210525037</v>
      </c>
      <c r="N392" s="16" t="n">
        <v>0.116334933694195</v>
      </c>
      <c r="O392" s="16" t="n">
        <v>0.0200508356879231</v>
      </c>
      <c r="P392" s="16" t="n">
        <v>0.0171544336179592</v>
      </c>
      <c r="Q392" s="16"/>
      <c r="R392" s="16" t="n">
        <v>0.0511990457782787</v>
      </c>
      <c r="S392" s="16" t="n">
        <v>0.0139106655606188</v>
      </c>
      <c r="T392" s="16" t="n">
        <v>0.000176573085054775</v>
      </c>
      <c r="U392" s="16" t="n">
        <v>0.017269473616912</v>
      </c>
      <c r="V392" s="16" t="n">
        <v>0.338580514275581</v>
      </c>
      <c r="W392" s="16"/>
      <c r="X392" s="16" t="n">
        <v>0.184394715274149</v>
      </c>
      <c r="Y392" s="16" t="n">
        <v>0.0833534105678085</v>
      </c>
      <c r="Z392" s="16" t="n">
        <v>0.0349640487005799</v>
      </c>
      <c r="AA392" s="16" t="n">
        <v>0.0332181984821139</v>
      </c>
      <c r="AB392" s="16" t="n">
        <v>0.0747099292145082</v>
      </c>
      <c r="AC392" s="16" t="n">
        <v>0.377668478359635</v>
      </c>
      <c r="AD392" s="16" t="n">
        <v>0.00139288515220322</v>
      </c>
      <c r="AE392" s="16"/>
      <c r="AF392" s="16" t="n">
        <v>0.0022942740647344</v>
      </c>
      <c r="AG392" s="16" t="n">
        <v>0</v>
      </c>
      <c r="AH392" s="16" t="n">
        <v>0.0731836060906567</v>
      </c>
      <c r="AI392" s="16" t="n">
        <v>0.0567589597700254</v>
      </c>
      <c r="AJ392" s="16" t="n">
        <v>0.125355565219344</v>
      </c>
      <c r="AK392" s="16" t="n">
        <v>0.324853015997754</v>
      </c>
      <c r="AL392" s="16" t="n">
        <v>0</v>
      </c>
      <c r="AM392" s="16" t="n">
        <v>0</v>
      </c>
      <c r="AN392" s="16" t="n">
        <v>0.153851022644727</v>
      </c>
      <c r="AO392" s="16" t="n">
        <v>0.211936972387207</v>
      </c>
      <c r="AP392" s="16" t="n">
        <v>0.0678456749044016</v>
      </c>
    </row>
    <row r="393">
      <c r="B393" t="s">
        <v>88</v>
      </c>
      <c r="C393" s="16" t="n">
        <v>0.0359927503353708</v>
      </c>
      <c r="D393" s="16" t="n">
        <v>0.00521241445243131</v>
      </c>
      <c r="E393" s="16" t="n">
        <v>0.113326625619873</v>
      </c>
      <c r="F393" s="16" t="n">
        <v>0.00368181220251496</v>
      </c>
      <c r="G393" s="16"/>
      <c r="H393" s="16" t="n">
        <v>0.0010998524846123</v>
      </c>
      <c r="I393" s="16" t="n">
        <v>0.0216921717023488</v>
      </c>
      <c r="J393" s="16"/>
      <c r="K393" s="16" t="n">
        <v>0.0115572980993439</v>
      </c>
      <c r="L393" s="16"/>
      <c r="M393" s="16" t="n">
        <v>0.036583636723434</v>
      </c>
      <c r="N393" s="16" t="n">
        <v>0.0419682958915145</v>
      </c>
      <c r="O393" s="16" t="n">
        <v>0.0114052305350724</v>
      </c>
      <c r="P393" s="16" t="n">
        <v>0.0265734946455244</v>
      </c>
      <c r="Q393" s="16"/>
      <c r="R393" s="16" t="n">
        <v>0</v>
      </c>
      <c r="S393" s="16" t="n">
        <v>0</v>
      </c>
      <c r="T393" s="16" t="n">
        <v>0.0514994997768897</v>
      </c>
      <c r="U393" s="16" t="n">
        <v>0.000449409768058888</v>
      </c>
      <c r="V393" s="16" t="n">
        <v>0.0504044320712612</v>
      </c>
      <c r="W393" s="16"/>
      <c r="X393" s="16" t="n">
        <v>0</v>
      </c>
      <c r="Y393" s="16" t="n">
        <v>0</v>
      </c>
      <c r="Z393" s="16" t="n">
        <v>0.490630102743938</v>
      </c>
      <c r="AA393" s="16" t="n">
        <v>0.000523510199513592</v>
      </c>
      <c r="AB393" s="16" t="n">
        <v>0</v>
      </c>
      <c r="AC393" s="16" t="n">
        <v>0.104062666137542</v>
      </c>
      <c r="AD393" s="16" t="n">
        <v>0.0111157131190122</v>
      </c>
      <c r="AE393" s="16"/>
      <c r="AF393" s="16" t="n">
        <v>0</v>
      </c>
      <c r="AG393" s="16" t="n">
        <v>0.0567094156841279</v>
      </c>
      <c r="AH393" s="16" t="n">
        <v>0</v>
      </c>
      <c r="AI393" s="16" t="n">
        <v>0</v>
      </c>
      <c r="AJ393" s="16" t="n">
        <v>0.0248486223173214</v>
      </c>
      <c r="AK393" s="16" t="n">
        <v>0.0962701712183197</v>
      </c>
      <c r="AL393" s="16" t="n">
        <v>0</v>
      </c>
      <c r="AM393" s="16" t="n">
        <v>0.00463981631699597</v>
      </c>
      <c r="AN393" s="16" t="n">
        <v>0</v>
      </c>
      <c r="AO393" s="16" t="n">
        <v>0.1262041773571</v>
      </c>
      <c r="AP393" s="16" t="n">
        <v>0</v>
      </c>
    </row>
    <row r="394">
      <c r="B394" t="s">
        <v>220</v>
      </c>
      <c r="C394" s="16" t="n">
        <v>0.532662948059754</v>
      </c>
      <c r="D394" s="16" t="n">
        <v>0.30603117767582</v>
      </c>
      <c r="E394" s="16" t="n">
        <v>0.658463906291491</v>
      </c>
      <c r="F394" s="16" t="n">
        <v>0.526332654770613</v>
      </c>
      <c r="G394" s="16"/>
      <c r="H394" s="16" t="n">
        <v>0.292869352829447</v>
      </c>
      <c r="I394" s="16" t="n">
        <v>0.534618504989173</v>
      </c>
      <c r="J394" s="16"/>
      <c r="K394" s="16" t="n">
        <v>0.562266321582187</v>
      </c>
      <c r="L394" s="16"/>
      <c r="M394" s="16" t="n">
        <v>0.496314066094236</v>
      </c>
      <c r="N394" s="16" t="n">
        <v>0.586908404656189</v>
      </c>
      <c r="O394" s="16" t="n">
        <v>0.800924368495796</v>
      </c>
      <c r="P394" s="16" t="n">
        <v>0.871059519116611</v>
      </c>
      <c r="Q394" s="16"/>
      <c r="R394" s="16" t="n">
        <v>0.547999884771254</v>
      </c>
      <c r="S394" s="16" t="n">
        <v>0.690114959688466</v>
      </c>
      <c r="T394" s="16" t="n">
        <v>0.632817126925018</v>
      </c>
      <c r="U394" s="16" t="n">
        <v>0.448014740527679</v>
      </c>
      <c r="V394" s="16" t="n">
        <v>0.410282673068616</v>
      </c>
      <c r="W394" s="16"/>
      <c r="X394" s="16" t="n">
        <v>0.344441955518596</v>
      </c>
      <c r="Y394" s="16" t="n">
        <v>0.671242037705595</v>
      </c>
      <c r="Z394" s="16" t="n">
        <v>0.379563962162768</v>
      </c>
      <c r="AA394" s="16" t="n">
        <v>0.827726158220481</v>
      </c>
      <c r="AB394" s="16" t="n">
        <v>0.652925916865251</v>
      </c>
      <c r="AC394" s="16" t="n">
        <v>0.433028424672878</v>
      </c>
      <c r="AD394" s="16" t="n">
        <v>0.912657850069454</v>
      </c>
      <c r="AE394" s="16"/>
      <c r="AF394" s="16" t="n">
        <v>0.334815558188485</v>
      </c>
      <c r="AG394" s="16" t="n">
        <v>0.341473422847231</v>
      </c>
      <c r="AH394" s="16" t="n">
        <v>0.856650326562818</v>
      </c>
      <c r="AI394" s="16" t="n">
        <v>0.751743862704867</v>
      </c>
      <c r="AJ394" s="16" t="n">
        <v>0.685906554194408</v>
      </c>
      <c r="AK394" s="16" t="n">
        <v>0.408662595842583</v>
      </c>
      <c r="AL394" s="16" t="n">
        <v>0.201011745224883</v>
      </c>
      <c r="AM394" s="16" t="n">
        <v>0.427423908927655</v>
      </c>
      <c r="AN394" s="16" t="n">
        <v>0.800260282960242</v>
      </c>
      <c r="AO394" s="16" t="n">
        <v>0.369933706643719</v>
      </c>
      <c r="AP394" s="16" t="n">
        <v>0.537039814353671</v>
      </c>
    </row>
    <row r="395">
      <c r="B395" t="s">
        <v>221</v>
      </c>
      <c r="C395" s="16" t="n">
        <v>0.240389628792046</v>
      </c>
      <c r="D395" s="16" t="n">
        <v>0.390331489404677</v>
      </c>
      <c r="E395" s="16" t="n">
        <v>0.122407848841178</v>
      </c>
      <c r="F395" s="16" t="n">
        <v>0.262718613318306</v>
      </c>
      <c r="G395" s="16"/>
      <c r="H395" s="16" t="n">
        <v>0.081523908319071</v>
      </c>
      <c r="I395" s="16" t="n">
        <v>0.290677744029605</v>
      </c>
      <c r="J395" s="16"/>
      <c r="K395" s="16" t="n">
        <v>0.261012665253912</v>
      </c>
      <c r="L395" s="16"/>
      <c r="M395" s="16" t="n">
        <v>0.267660831509471</v>
      </c>
      <c r="N395" s="16" t="n">
        <v>0.188564305668348</v>
      </c>
      <c r="O395" s="16" t="n">
        <v>0.0627635286070662</v>
      </c>
      <c r="P395" s="16" t="n">
        <v>0.0357073934488206</v>
      </c>
      <c r="Q395" s="16"/>
      <c r="R395" s="16" t="n">
        <v>0.380763411247028</v>
      </c>
      <c r="S395" s="16" t="n">
        <v>0.103452562270699</v>
      </c>
      <c r="T395" s="16" t="n">
        <v>0.147439445964638</v>
      </c>
      <c r="U395" s="16" t="n">
        <v>0.17975278936362</v>
      </c>
      <c r="V395" s="16" t="n">
        <v>0.401618260008423</v>
      </c>
      <c r="W395" s="16"/>
      <c r="X395" s="16" t="n">
        <v>0.391038824870608</v>
      </c>
      <c r="Y395" s="16" t="n">
        <v>0.187148248067614</v>
      </c>
      <c r="Z395" s="16" t="n">
        <v>0.0418724086639679</v>
      </c>
      <c r="AA395" s="16" t="n">
        <v>0.133453422862463</v>
      </c>
      <c r="AB395" s="16" t="n">
        <v>0.12134297404852</v>
      </c>
      <c r="AC395" s="16" t="n">
        <v>0.391096583024294</v>
      </c>
      <c r="AD395" s="16" t="n">
        <v>0.00417219477967953</v>
      </c>
      <c r="AE395" s="16"/>
      <c r="AF395" s="16" t="n">
        <v>0.0022942740647344</v>
      </c>
      <c r="AG395" s="16" t="n">
        <v>0.463002375200779</v>
      </c>
      <c r="AH395" s="16" t="n">
        <v>0.111995331345764</v>
      </c>
      <c r="AI395" s="16" t="n">
        <v>0.0718057574827387</v>
      </c>
      <c r="AJ395" s="16" t="n">
        <v>0.252924265184368</v>
      </c>
      <c r="AK395" s="16" t="n">
        <v>0.413597095179415</v>
      </c>
      <c r="AL395" s="16" t="n">
        <v>0.411128521029488</v>
      </c>
      <c r="AM395" s="16" t="n">
        <v>0.193674595703908</v>
      </c>
      <c r="AN395" s="16" t="n">
        <v>0.186479377912278</v>
      </c>
      <c r="AO395" s="16" t="n">
        <v>0.338141149744307</v>
      </c>
      <c r="AP395" s="16" t="n">
        <v>0.0678456749044016</v>
      </c>
    </row>
    <row r="396">
      <c r="B396" t="s">
        <v>119</v>
      </c>
      <c r="C396" s="16" t="n">
        <v>0.292273319267708</v>
      </c>
      <c r="D396" s="16" t="n">
        <v>-0.0843003117288571</v>
      </c>
      <c r="E396" s="16" t="n">
        <v>0.536056057450314</v>
      </c>
      <c r="F396" s="16" t="n">
        <v>0.263614041452307</v>
      </c>
      <c r="G396" s="16"/>
      <c r="H396" s="16" t="n">
        <v>0.211345444510376</v>
      </c>
      <c r="I396" s="16" t="n">
        <v>0.243940760959568</v>
      </c>
      <c r="J396" s="16"/>
      <c r="K396" s="16" t="n">
        <v>0.301253656328275</v>
      </c>
      <c r="L396" s="16"/>
      <c r="M396" s="16" t="n">
        <v>0.228653234584765</v>
      </c>
      <c r="N396" s="16" t="n">
        <v>0.398344098987842</v>
      </c>
      <c r="O396" s="16" t="n">
        <v>0.738160839888729</v>
      </c>
      <c r="P396" s="16" t="n">
        <v>0.835352125667791</v>
      </c>
      <c r="Q396" s="16"/>
      <c r="R396" s="16" t="n">
        <v>0.167236473524226</v>
      </c>
      <c r="S396" s="16" t="n">
        <v>0.586662397417766</v>
      </c>
      <c r="T396" s="16" t="n">
        <v>0.48537768096038</v>
      </c>
      <c r="U396" s="16" t="n">
        <v>0.268261951164059</v>
      </c>
      <c r="V396" s="16" t="n">
        <v>0.0086644130601935</v>
      </c>
      <c r="W396" s="16"/>
      <c r="X396" s="16" t="n">
        <v>-0.0465968693520118</v>
      </c>
      <c r="Y396" s="16" t="n">
        <v>0.484093789637981</v>
      </c>
      <c r="Z396" s="16" t="n">
        <v>0.3376915534988</v>
      </c>
      <c r="AA396" s="16" t="n">
        <v>0.694272735358018</v>
      </c>
      <c r="AB396" s="16" t="n">
        <v>0.531582942816731</v>
      </c>
      <c r="AC396" s="16" t="n">
        <v>0.0419318416485841</v>
      </c>
      <c r="AD396" s="16" t="n">
        <v>0.908485655289774</v>
      </c>
      <c r="AE396" s="16"/>
      <c r="AF396" s="16" t="n">
        <v>0.332521284123751</v>
      </c>
      <c r="AG396" s="16" t="n">
        <v>-0.121528952353549</v>
      </c>
      <c r="AH396" s="16" t="n">
        <v>0.744654995217054</v>
      </c>
      <c r="AI396" s="16" t="n">
        <v>0.679938105222129</v>
      </c>
      <c r="AJ396" s="16" t="n">
        <v>0.432982289010041</v>
      </c>
      <c r="AK396" s="16" t="n">
        <v>-0.00493449933683188</v>
      </c>
      <c r="AL396" s="16" t="n">
        <v>-0.210116775804606</v>
      </c>
      <c r="AM396" s="16" t="n">
        <v>0.233749313223747</v>
      </c>
      <c r="AN396" s="16" t="n">
        <v>0.613780905047964</v>
      </c>
      <c r="AO396" s="16" t="n">
        <v>0.031792556899412</v>
      </c>
      <c r="AP396" s="16" t="n">
        <v>0.469194139449269</v>
      </c>
    </row>
    <row r="397">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row>
    <row r="398">
      <c r="B398" s="7" t="s">
        <v>232</v>
      </c>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row>
    <row r="399">
      <c r="B399" s="26" t="s">
        <v>70</v>
      </c>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row>
    <row r="400">
      <c r="B400" t="s">
        <v>223</v>
      </c>
      <c r="C400" s="16" t="n">
        <v>0.367557092161704</v>
      </c>
      <c r="D400" s="16" t="n">
        <v>0.241603452726231</v>
      </c>
      <c r="E400" s="16" t="n">
        <v>0.276883979454659</v>
      </c>
      <c r="F400" s="16" t="n">
        <v>0.447870792634916</v>
      </c>
      <c r="G400" s="16"/>
      <c r="H400" s="16" t="n">
        <v>0.0507650057175556</v>
      </c>
      <c r="I400" s="16" t="n">
        <v>0.459998835937421</v>
      </c>
      <c r="J400" s="16"/>
      <c r="K400" s="16" t="n">
        <v>0.309816715535185</v>
      </c>
      <c r="L400" s="16"/>
      <c r="M400" s="16" t="n">
        <v>0.41843838218797</v>
      </c>
      <c r="N400" s="16" t="n">
        <v>0.26027408273814</v>
      </c>
      <c r="O400" s="16" t="n">
        <v>0.0572095150589519</v>
      </c>
      <c r="P400" s="16" t="n">
        <v>0.0392228628004776</v>
      </c>
      <c r="Q400" s="16"/>
      <c r="R400" s="16" t="n">
        <v>0</v>
      </c>
      <c r="S400" s="16" t="n">
        <v>0.217025786707798</v>
      </c>
      <c r="T400" s="16" t="n">
        <v>0.277434522239107</v>
      </c>
      <c r="U400" s="16" t="n">
        <v>0.25245150994867</v>
      </c>
      <c r="V400" s="16" t="n">
        <v>0.61047567432245</v>
      </c>
      <c r="W400" s="16"/>
      <c r="X400" s="16" t="n">
        <v>0.44055148001954</v>
      </c>
      <c r="Y400" s="16" t="n">
        <v>0.495414545849386</v>
      </c>
      <c r="Z400" s="16" t="n">
        <v>0.539378828038956</v>
      </c>
      <c r="AA400" s="16" t="n">
        <v>0.142265317593583</v>
      </c>
      <c r="AB400" s="16" t="n">
        <v>0.330907908652099</v>
      </c>
      <c r="AC400" s="16" t="n">
        <v>0.494174168296823</v>
      </c>
      <c r="AD400" s="16" t="n">
        <v>0.0562111628165099</v>
      </c>
      <c r="AE400" s="16"/>
      <c r="AF400" s="16" t="n">
        <v>0.7231086021446</v>
      </c>
      <c r="AG400" s="16" t="n">
        <v>0.471836402727827</v>
      </c>
      <c r="AH400" s="16" t="n">
        <v>0.102449265995368</v>
      </c>
      <c r="AI400" s="16" t="n">
        <v>0.371792134097455</v>
      </c>
      <c r="AJ400" s="16" t="n">
        <v>0.414580719100865</v>
      </c>
      <c r="AK400" s="16" t="n">
        <v>0.760920726259591</v>
      </c>
      <c r="AL400" s="16" t="n">
        <v>0.31816565722857</v>
      </c>
      <c r="AM400" s="16" t="n">
        <v>0.00927963263399194</v>
      </c>
      <c r="AN400" s="16" t="n">
        <v>0.158262576666561</v>
      </c>
      <c r="AO400" s="16" t="n">
        <v>0.338141149744307</v>
      </c>
      <c r="AP400" s="16" t="n">
        <v>0.0120856150537942</v>
      </c>
    </row>
    <row r="401">
      <c r="B401" t="s">
        <v>224</v>
      </c>
      <c r="C401" s="16" t="n">
        <v>0.13600860783789</v>
      </c>
      <c r="D401" s="16" t="n">
        <v>0.186590229249043</v>
      </c>
      <c r="E401" s="16" t="n">
        <v>0.115016882329532</v>
      </c>
      <c r="F401" s="16" t="n">
        <v>0.133722567115704</v>
      </c>
      <c r="G401" s="16"/>
      <c r="H401" s="16" t="n">
        <v>0.114457785364689</v>
      </c>
      <c r="I401" s="16" t="n">
        <v>0.0868589116110197</v>
      </c>
      <c r="J401" s="16"/>
      <c r="K401" s="16" t="n">
        <v>0.140876362008452</v>
      </c>
      <c r="L401" s="16"/>
      <c r="M401" s="16" t="n">
        <v>0.123709451422642</v>
      </c>
      <c r="N401" s="16" t="n">
        <v>0.135448119235453</v>
      </c>
      <c r="O401" s="16" t="n">
        <v>0.268239063263188</v>
      </c>
      <c r="P401" s="16" t="n">
        <v>0.328211189652832</v>
      </c>
      <c r="Q401" s="16"/>
      <c r="R401" s="16" t="n">
        <v>0.385727863700944</v>
      </c>
      <c r="S401" s="16" t="n">
        <v>0.0533815632130021</v>
      </c>
      <c r="T401" s="16" t="n">
        <v>0.173478141314127</v>
      </c>
      <c r="U401" s="16" t="n">
        <v>0.157642977983992</v>
      </c>
      <c r="V401" s="16" t="n">
        <v>0.0998752188356121</v>
      </c>
      <c r="W401" s="16"/>
      <c r="X401" s="16" t="n">
        <v>0.0686849180395235</v>
      </c>
      <c r="Y401" s="16" t="n">
        <v>0.294510874976053</v>
      </c>
      <c r="Z401" s="16" t="n">
        <v>0.0133032362321557</v>
      </c>
      <c r="AA401" s="16" t="n">
        <v>0.284742221019293</v>
      </c>
      <c r="AB401" s="16" t="n">
        <v>0.0859802428571346</v>
      </c>
      <c r="AC401" s="16" t="n">
        <v>0.161421832969961</v>
      </c>
      <c r="AD401" s="16" t="n">
        <v>0.170464634589037</v>
      </c>
      <c r="AE401" s="16"/>
      <c r="AF401" s="16" t="n">
        <v>0.0609914964787038</v>
      </c>
      <c r="AG401" s="16" t="n">
        <v>0.0499701669338736</v>
      </c>
      <c r="AH401" s="16" t="n">
        <v>0.067053916019876</v>
      </c>
      <c r="AI401" s="16" t="n">
        <v>0.1376993289712</v>
      </c>
      <c r="AJ401" s="16" t="n">
        <v>0.129898066064916</v>
      </c>
      <c r="AK401" s="16" t="n">
        <v>0.00401794253678665</v>
      </c>
      <c r="AL401" s="16" t="n">
        <v>0.0542416797909496</v>
      </c>
      <c r="AM401" s="16" t="n">
        <v>0.0416811232410761</v>
      </c>
      <c r="AN401" s="16" t="n">
        <v>0.489763245676914</v>
      </c>
      <c r="AO401" s="16" t="n">
        <v>0.148330901427934</v>
      </c>
      <c r="AP401" s="16" t="n">
        <v>0.893120096541745</v>
      </c>
    </row>
    <row r="402">
      <c r="B402" t="s">
        <v>225</v>
      </c>
      <c r="C402" s="16" t="n">
        <v>0.128983095376119</v>
      </c>
      <c r="D402" s="16" t="n">
        <v>0.193707252295763</v>
      </c>
      <c r="E402" s="16" t="n">
        <v>0.169970624472554</v>
      </c>
      <c r="F402" s="16" t="n">
        <v>0.0906390370923632</v>
      </c>
      <c r="G402" s="16"/>
      <c r="H402" s="16" t="n">
        <v>0.110990663201056</v>
      </c>
      <c r="I402" s="16" t="n">
        <v>0.0841106094112998</v>
      </c>
      <c r="J402" s="16"/>
      <c r="K402" s="16" t="n">
        <v>0.0852993208900229</v>
      </c>
      <c r="L402" s="16"/>
      <c r="M402" s="16" t="n">
        <v>0.128213304949729</v>
      </c>
      <c r="N402" s="16" t="n">
        <v>0.0615046404680217</v>
      </c>
      <c r="O402" s="16" t="n">
        <v>0.279326529455889</v>
      </c>
      <c r="P402" s="16" t="n">
        <v>0.444957187415968</v>
      </c>
      <c r="Q402" s="16"/>
      <c r="R402" s="16" t="n">
        <v>0.107362544010473</v>
      </c>
      <c r="S402" s="16" t="n">
        <v>0.00800789254225235</v>
      </c>
      <c r="T402" s="16" t="n">
        <v>0.28911985412543</v>
      </c>
      <c r="U402" s="16" t="n">
        <v>0.176789189217347</v>
      </c>
      <c r="V402" s="16" t="n">
        <v>0.00795821048444801</v>
      </c>
      <c r="W402" s="16"/>
      <c r="X402" s="16" t="n">
        <v>0.125573290965262</v>
      </c>
      <c r="Y402" s="16" t="n">
        <v>0.0954870870079736</v>
      </c>
      <c r="Z402" s="16" t="n">
        <v>0.0741561712625325</v>
      </c>
      <c r="AA402" s="16" t="n">
        <v>0.218349114405453</v>
      </c>
      <c r="AB402" s="16" t="n">
        <v>0.198636871565086</v>
      </c>
      <c r="AC402" s="16" t="n">
        <v>0.0917646027601923</v>
      </c>
      <c r="AD402" s="16" t="n">
        <v>0.117135608132906</v>
      </c>
      <c r="AE402" s="16"/>
      <c r="AF402" s="16" t="n">
        <v>0.0521463439727479</v>
      </c>
      <c r="AG402" s="16" t="n">
        <v>0.0347608348948874</v>
      </c>
      <c r="AH402" s="16" t="n">
        <v>0.478236008875073</v>
      </c>
      <c r="AI402" s="16" t="n">
        <v>0.140601748952221</v>
      </c>
      <c r="AJ402" s="16" t="n">
        <v>0.14049079935229</v>
      </c>
      <c r="AK402" s="16" t="n">
        <v>0.00973462924357271</v>
      </c>
      <c r="AL402" s="16" t="n">
        <v>0.0110951670581973</v>
      </c>
      <c r="AM402" s="16" t="n">
        <v>0.278519914297014</v>
      </c>
      <c r="AN402" s="16" t="n">
        <v>0.154419297234571</v>
      </c>
      <c r="AO402" s="16" t="n">
        <v>0.160568134142937</v>
      </c>
      <c r="AP402" s="16" t="n">
        <v>0.0557600598506074</v>
      </c>
    </row>
    <row r="403">
      <c r="B403" t="s">
        <v>226</v>
      </c>
      <c r="C403" s="16" t="n">
        <v>0.125482756740315</v>
      </c>
      <c r="D403" s="16" t="n">
        <v>0.0664344564469996</v>
      </c>
      <c r="E403" s="16" t="n">
        <v>0.207997484711426</v>
      </c>
      <c r="F403" s="16" t="n">
        <v>0.0978689643977909</v>
      </c>
      <c r="G403" s="16"/>
      <c r="H403" s="16" t="n">
        <v>0.0714209803371681</v>
      </c>
      <c r="I403" s="16" t="n">
        <v>0.14073492270246</v>
      </c>
      <c r="J403" s="16"/>
      <c r="K403" s="16" t="n">
        <v>0.0936767131342269</v>
      </c>
      <c r="L403" s="16"/>
      <c r="M403" s="16" t="n">
        <v>0.113112544842263</v>
      </c>
      <c r="N403" s="16" t="n">
        <v>0.0977760662146072</v>
      </c>
      <c r="O403" s="16" t="n">
        <v>0.307489491647255</v>
      </c>
      <c r="P403" s="16" t="n">
        <v>0.47922067951195</v>
      </c>
      <c r="Q403" s="16"/>
      <c r="R403" s="16" t="n">
        <v>0.509744293818437</v>
      </c>
      <c r="S403" s="16" t="n">
        <v>0.0127312783659813</v>
      </c>
      <c r="T403" s="16" t="n">
        <v>0.206530578181916</v>
      </c>
      <c r="U403" s="16" t="n">
        <v>0.193120278571099</v>
      </c>
      <c r="V403" s="16" t="n">
        <v>0.0252743140931213</v>
      </c>
      <c r="W403" s="16"/>
      <c r="X403" s="16" t="n">
        <v>0.0851115730794744</v>
      </c>
      <c r="Y403" s="16" t="n">
        <v>0.138584343695868</v>
      </c>
      <c r="Z403" s="16" t="n">
        <v>0.0104758374762696</v>
      </c>
      <c r="AA403" s="16" t="n">
        <v>0.145235083159247</v>
      </c>
      <c r="AB403" s="16" t="n">
        <v>0.0643237597090175</v>
      </c>
      <c r="AC403" s="16" t="n">
        <v>0.159617894583017</v>
      </c>
      <c r="AD403" s="16" t="n">
        <v>0.532578388310892</v>
      </c>
      <c r="AE403" s="16"/>
      <c r="AF403" s="16" t="n">
        <v>0.082422293620604</v>
      </c>
      <c r="AG403" s="16" t="n">
        <v>0.103919288076607</v>
      </c>
      <c r="AH403" s="16" t="n">
        <v>0.282086518664879</v>
      </c>
      <c r="AI403" s="16" t="n">
        <v>0.134143906698983</v>
      </c>
      <c r="AJ403" s="16" t="n">
        <v>0.143158935245615</v>
      </c>
      <c r="AK403" s="16" t="n">
        <v>0.0102701220849453</v>
      </c>
      <c r="AL403" s="16" t="n">
        <v>0.0317790260598326</v>
      </c>
      <c r="AM403" s="16" t="n">
        <v>0.0255712083992818</v>
      </c>
      <c r="AN403" s="16" t="n">
        <v>0.288852878046781</v>
      </c>
      <c r="AO403" s="16" t="n">
        <v>0.1262041773571</v>
      </c>
      <c r="AP403" s="16" t="n">
        <v>0.555154337346661</v>
      </c>
    </row>
    <row r="404">
      <c r="B404" t="s">
        <v>227</v>
      </c>
      <c r="C404" s="16" t="n">
        <v>0.123564249195084</v>
      </c>
      <c r="D404" s="16" t="n">
        <v>0.128835714303068</v>
      </c>
      <c r="E404" s="16" t="n">
        <v>0.16317242643637</v>
      </c>
      <c r="F404" s="16" t="n">
        <v>0.101507374088531</v>
      </c>
      <c r="G404" s="16"/>
      <c r="H404" s="16" t="n">
        <v>0.0758993677563664</v>
      </c>
      <c r="I404" s="16" t="n">
        <v>0.0947626625190797</v>
      </c>
      <c r="J404" s="16"/>
      <c r="K404" s="16" t="n">
        <v>0.18633775291863</v>
      </c>
      <c r="L404" s="16"/>
      <c r="M404" s="16" t="n">
        <v>0.0901462965357485</v>
      </c>
      <c r="N404" s="16" t="n">
        <v>0.210861912153096</v>
      </c>
      <c r="O404" s="16" t="n">
        <v>0.257435002457601</v>
      </c>
      <c r="P404" s="16" t="n">
        <v>0.42433428796599</v>
      </c>
      <c r="Q404" s="16"/>
      <c r="R404" s="16" t="n">
        <v>0.0110970461663003</v>
      </c>
      <c r="S404" s="16" t="n">
        <v>0.0379458272785327</v>
      </c>
      <c r="T404" s="16" t="n">
        <v>0.0932235796149574</v>
      </c>
      <c r="U404" s="16" t="n">
        <v>0.4129460105357</v>
      </c>
      <c r="V404" s="16" t="n">
        <v>0.0698222446151443</v>
      </c>
      <c r="W404" s="16"/>
      <c r="X404" s="16" t="n">
        <v>0.11579945393841</v>
      </c>
      <c r="Y404" s="16" t="n">
        <v>0.224323509797297</v>
      </c>
      <c r="Z404" s="16" t="n">
        <v>0.0214807544700614</v>
      </c>
      <c r="AA404" s="16" t="n">
        <v>0.0780520115803124</v>
      </c>
      <c r="AB404" s="16" t="n">
        <v>0.180474461322105</v>
      </c>
      <c r="AC404" s="16" t="n">
        <v>0.106028956619532</v>
      </c>
      <c r="AD404" s="16" t="n">
        <v>0.136417723699449</v>
      </c>
      <c r="AE404" s="16"/>
      <c r="AF404" s="16" t="n">
        <v>0.0408216061119872</v>
      </c>
      <c r="AG404" s="16" t="n">
        <v>0.143142903167639</v>
      </c>
      <c r="AH404" s="16" t="n">
        <v>0.0662594845564956</v>
      </c>
      <c r="AI404" s="16" t="n">
        <v>0.210855329424514</v>
      </c>
      <c r="AJ404" s="16" t="n">
        <v>0.0343732998581906</v>
      </c>
      <c r="AK404" s="16" t="n">
        <v>0.0269436076220398</v>
      </c>
      <c r="AL404" s="16" t="n">
        <v>0.17600053787041</v>
      </c>
      <c r="AM404" s="16" t="n">
        <v>0.36408498816125</v>
      </c>
      <c r="AN404" s="16" t="n">
        <v>0.150815945673035</v>
      </c>
      <c r="AO404" s="16" t="n">
        <v>0.0468858429387004</v>
      </c>
      <c r="AP404" s="16" t="n">
        <v>0.511479892549847</v>
      </c>
    </row>
    <row r="405">
      <c r="B405" t="s">
        <v>228</v>
      </c>
      <c r="C405" s="16" t="n">
        <v>0.102856881729252</v>
      </c>
      <c r="D405" s="16" t="n">
        <v>0.0571127327253338</v>
      </c>
      <c r="E405" s="16" t="n">
        <v>0.111532574956019</v>
      </c>
      <c r="F405" s="16" t="n">
        <v>0.110305594483984</v>
      </c>
      <c r="G405" s="16"/>
      <c r="H405" s="16" t="n">
        <v>0.159923088112781</v>
      </c>
      <c r="I405" s="16" t="n">
        <v>0.0998363256484097</v>
      </c>
      <c r="J405" s="16"/>
      <c r="K405" s="16" t="n">
        <v>0.14682288689</v>
      </c>
      <c r="L405" s="16"/>
      <c r="M405" s="16" t="n">
        <v>0.0671263097737861</v>
      </c>
      <c r="N405" s="16" t="n">
        <v>0.200062464849374</v>
      </c>
      <c r="O405" s="16" t="n">
        <v>0.239010548997823</v>
      </c>
      <c r="P405" s="16" t="n">
        <v>0.401584115349813</v>
      </c>
      <c r="Q405" s="16"/>
      <c r="R405" s="16" t="n">
        <v>0.0783575905647953</v>
      </c>
      <c r="S405" s="16" t="n">
        <v>0.248110875978127</v>
      </c>
      <c r="T405" s="16" t="n">
        <v>0.0945375550595558</v>
      </c>
      <c r="U405" s="16" t="n">
        <v>0.101638978285806</v>
      </c>
      <c r="V405" s="16" t="n">
        <v>0.0532179958514878</v>
      </c>
      <c r="W405" s="16"/>
      <c r="X405" s="16" t="n">
        <v>0.115159522556826</v>
      </c>
      <c r="Y405" s="16" t="n">
        <v>0.0333786038054373</v>
      </c>
      <c r="Z405" s="16" t="n">
        <v>0.0734832142129794</v>
      </c>
      <c r="AA405" s="16" t="n">
        <v>0.188972200674228</v>
      </c>
      <c r="AB405" s="16" t="n">
        <v>0.102031261430435</v>
      </c>
      <c r="AC405" s="16" t="n">
        <v>0.124371769794427</v>
      </c>
      <c r="AD405" s="16" t="n">
        <v>0.129006079481724</v>
      </c>
      <c r="AE405" s="16"/>
      <c r="AF405" s="16" t="n">
        <v>0.056563556808753</v>
      </c>
      <c r="AG405" s="16" t="n">
        <v>0.0852244902145921</v>
      </c>
      <c r="AH405" s="16" t="n">
        <v>0.383798246556344</v>
      </c>
      <c r="AI405" s="16" t="n">
        <v>0.0701606853526505</v>
      </c>
      <c r="AJ405" s="16" t="n">
        <v>0.170485217264308</v>
      </c>
      <c r="AK405" s="16" t="n">
        <v>0.0201734519886568</v>
      </c>
      <c r="AL405" s="16" t="n">
        <v>0.0280755241544462</v>
      </c>
      <c r="AM405" s="16" t="n">
        <v>0.158281004346383</v>
      </c>
      <c r="AN405" s="16" t="n">
        <v>0.0101333463976383</v>
      </c>
      <c r="AO405" s="16" t="n">
        <v>0.196843686347918</v>
      </c>
      <c r="AP405" s="16" t="n">
        <v>0.0134743067500295</v>
      </c>
    </row>
    <row r="406">
      <c r="B406" t="s">
        <v>229</v>
      </c>
      <c r="C406" s="16" t="n">
        <v>0.0821442426469152</v>
      </c>
      <c r="D406" s="16" t="n">
        <v>0.130991688928862</v>
      </c>
      <c r="E406" s="16" t="n">
        <v>0.155901754972078</v>
      </c>
      <c r="F406" s="16" t="n">
        <v>0.030850489357513</v>
      </c>
      <c r="G406" s="16"/>
      <c r="H406" s="16" t="n">
        <v>0.0720866893351245</v>
      </c>
      <c r="I406" s="16" t="n">
        <v>0.0756546017781562</v>
      </c>
      <c r="J406" s="16"/>
      <c r="K406" s="16" t="n">
        <v>0.0809318639358166</v>
      </c>
      <c r="L406" s="16"/>
      <c r="M406" s="16" t="n">
        <v>0.064357012038127</v>
      </c>
      <c r="N406" s="16" t="n">
        <v>0.0786628895312563</v>
      </c>
      <c r="O406" s="16" t="n">
        <v>0.284096002412916</v>
      </c>
      <c r="P406" s="16" t="n">
        <v>0.348380456380064</v>
      </c>
      <c r="Q406" s="16"/>
      <c r="R406" s="16" t="n">
        <v>0</v>
      </c>
      <c r="S406" s="16" t="n">
        <v>0.116423212950254</v>
      </c>
      <c r="T406" s="16" t="n">
        <v>0.104760789639538</v>
      </c>
      <c r="U406" s="16" t="n">
        <v>0.156505022607569</v>
      </c>
      <c r="V406" s="16" t="n">
        <v>0.0211760625028191</v>
      </c>
      <c r="W406" s="16"/>
      <c r="X406" s="16" t="n">
        <v>0.0389028580218211</v>
      </c>
      <c r="Y406" s="16" t="n">
        <v>0.0234773065417384</v>
      </c>
      <c r="Z406" s="16" t="n">
        <v>0.0188139164475124</v>
      </c>
      <c r="AA406" s="16" t="n">
        <v>0.208285387150274</v>
      </c>
      <c r="AB406" s="16" t="n">
        <v>0.0427478227450783</v>
      </c>
      <c r="AC406" s="16" t="n">
        <v>0.19167251790943</v>
      </c>
      <c r="AD406" s="16" t="n">
        <v>0.492987043481596</v>
      </c>
      <c r="AE406" s="16"/>
      <c r="AF406" s="16" t="n">
        <v>0.0408216061119872</v>
      </c>
      <c r="AG406" s="16" t="n">
        <v>0.0977123445106277</v>
      </c>
      <c r="AH406" s="16" t="n">
        <v>0.0353777749721289</v>
      </c>
      <c r="AI406" s="16" t="n">
        <v>0.0310537519244738</v>
      </c>
      <c r="AJ406" s="16" t="n">
        <v>0.143444582266017</v>
      </c>
      <c r="AK406" s="16" t="n">
        <v>0.00767983068592721</v>
      </c>
      <c r="AL406" s="16" t="n">
        <v>0.17268461981837</v>
      </c>
      <c r="AM406" s="16" t="n">
        <v>0.245056644650921</v>
      </c>
      <c r="AN406" s="16" t="n">
        <v>0.0769754198058837</v>
      </c>
      <c r="AO406" s="16" t="n">
        <v>0.1262041773571</v>
      </c>
      <c r="AP406" s="16" t="n">
        <v>0.0120856150537942</v>
      </c>
    </row>
    <row r="407">
      <c r="B407" t="s">
        <v>230</v>
      </c>
      <c r="C407" s="16" t="n">
        <v>0.0755656287815707</v>
      </c>
      <c r="D407" s="16" t="n">
        <v>0.0810990249487929</v>
      </c>
      <c r="E407" s="16" t="n">
        <v>0.124360883662142</v>
      </c>
      <c r="F407" s="16" t="n">
        <v>0.0486442543840903</v>
      </c>
      <c r="G407" s="16"/>
      <c r="H407" s="16" t="n">
        <v>0.549291016336096</v>
      </c>
      <c r="I407" s="16" t="n">
        <v>0.0380608849762398</v>
      </c>
      <c r="J407" s="16"/>
      <c r="K407" s="16" t="n">
        <v>0.0673485543006734</v>
      </c>
      <c r="L407" s="16"/>
      <c r="M407" s="16" t="n">
        <v>0.0380670084139806</v>
      </c>
      <c r="N407" s="16" t="n">
        <v>0.164806442876671</v>
      </c>
      <c r="O407" s="16" t="n">
        <v>0.262237832973484</v>
      </c>
      <c r="P407" s="16" t="n">
        <v>0.367901958898916</v>
      </c>
      <c r="Q407" s="16"/>
      <c r="R407" s="16" t="n">
        <v>0</v>
      </c>
      <c r="S407" s="16" t="n">
        <v>0.150783186379315</v>
      </c>
      <c r="T407" s="16" t="n">
        <v>0.0509604235083056</v>
      </c>
      <c r="U407" s="16" t="n">
        <v>0.069335681138875</v>
      </c>
      <c r="V407" s="16" t="n">
        <v>0.0785670966390998</v>
      </c>
      <c r="W407" s="16"/>
      <c r="X407" s="16" t="n">
        <v>0.0568064431781568</v>
      </c>
      <c r="Y407" s="16" t="n">
        <v>0.0867304410128407</v>
      </c>
      <c r="Z407" s="16" t="n">
        <v>0.0669587677951888</v>
      </c>
      <c r="AA407" s="16" t="n">
        <v>0.0643878837508304</v>
      </c>
      <c r="AB407" s="16" t="n">
        <v>0.101156341809818</v>
      </c>
      <c r="AC407" s="16" t="n">
        <v>0.127508784211654</v>
      </c>
      <c r="AD407" s="16" t="n">
        <v>0.238102964390379</v>
      </c>
      <c r="AE407" s="16"/>
      <c r="AF407" s="16" t="n">
        <v>0.146583214781507</v>
      </c>
      <c r="AG407" s="16" t="n">
        <v>0.194235253141782</v>
      </c>
      <c r="AH407" s="16" t="n">
        <v>0.0682007722827847</v>
      </c>
      <c r="AI407" s="16" t="n">
        <v>0.129510928744214</v>
      </c>
      <c r="AJ407" s="16" t="n">
        <v>0.045978627270104</v>
      </c>
      <c r="AK407" s="16" t="n">
        <v>0.00758615636157649</v>
      </c>
      <c r="AL407" s="16" t="n">
        <v>0.252914634179819</v>
      </c>
      <c r="AM407" s="16" t="n">
        <v>0.0697389466072421</v>
      </c>
      <c r="AN407" s="16" t="n">
        <v>0.0622379506480732</v>
      </c>
      <c r="AO407" s="16" t="n">
        <v>0.0196062867559293</v>
      </c>
      <c r="AP407" s="16" t="n">
        <v>0.00138869169623538</v>
      </c>
    </row>
    <row r="408">
      <c r="B408" t="s">
        <v>88</v>
      </c>
      <c r="C408" s="16" t="n">
        <v>0.0633179589913789</v>
      </c>
      <c r="D408" s="16" t="n">
        <v>0.148922623967548</v>
      </c>
      <c r="E408" s="16" t="n">
        <v>0.0308135873869261</v>
      </c>
      <c r="F408" s="16" t="n">
        <v>0.0578713949646717</v>
      </c>
      <c r="G408" s="16"/>
      <c r="H408" s="16" t="n">
        <v>0.0664401000507074</v>
      </c>
      <c r="I408" s="16" t="n">
        <v>0.0770854822836143</v>
      </c>
      <c r="J408" s="16"/>
      <c r="K408" s="16" t="n">
        <v>0.017387764953946</v>
      </c>
      <c r="L408" s="16"/>
      <c r="M408" s="16" t="n">
        <v>0.0594511559332951</v>
      </c>
      <c r="N408" s="16" t="n">
        <v>0.0928128716656219</v>
      </c>
      <c r="O408" s="16" t="n">
        <v>0.0328775322456306</v>
      </c>
      <c r="P408" s="16" t="n">
        <v>0.0344222964353978</v>
      </c>
      <c r="Q408" s="16"/>
      <c r="R408" s="16" t="n">
        <v>0.0712367039817186</v>
      </c>
      <c r="S408" s="16" t="n">
        <v>0.0895418967100806</v>
      </c>
      <c r="T408" s="16" t="n">
        <v>0.0217226115837144</v>
      </c>
      <c r="U408" s="16" t="n">
        <v>0.0849282074606629</v>
      </c>
      <c r="V408" s="16" t="n">
        <v>0.0758900220915079</v>
      </c>
      <c r="W408" s="16"/>
      <c r="X408" s="16" t="n">
        <v>0.0372600561549891</v>
      </c>
      <c r="Y408" s="16" t="n">
        <v>0.0358268151906567</v>
      </c>
      <c r="Z408" s="16" t="n">
        <v>0</v>
      </c>
      <c r="AA408" s="16" t="n">
        <v>0.00286988663112612</v>
      </c>
      <c r="AB408" s="16" t="n">
        <v>0.11944459418018</v>
      </c>
      <c r="AC408" s="16" t="n">
        <v>0.0411172120118367</v>
      </c>
      <c r="AD408" s="16" t="n">
        <v>0.0724721047949121</v>
      </c>
      <c r="AE408" s="16"/>
      <c r="AF408" s="16" t="n">
        <v>0</v>
      </c>
      <c r="AG408" s="16" t="n">
        <v>0.0567094156841279</v>
      </c>
      <c r="AH408" s="16" t="n">
        <v>0.0423248709037868</v>
      </c>
      <c r="AI408" s="16" t="n">
        <v>0.0179583802516152</v>
      </c>
      <c r="AJ408" s="16" t="n">
        <v>0.000541661041032443</v>
      </c>
      <c r="AK408" s="16" t="n">
        <v>0.0910438119918003</v>
      </c>
      <c r="AL408" s="16" t="n">
        <v>0</v>
      </c>
      <c r="AM408" s="16" t="n">
        <v>0.190170311509016</v>
      </c>
      <c r="AN408" s="16" t="n">
        <v>0</v>
      </c>
      <c r="AO408" s="16" t="n">
        <v>0.0272795561827711</v>
      </c>
      <c r="AP408" s="16" t="n">
        <v>0</v>
      </c>
    </row>
    <row r="409">
      <c r="B409" t="s">
        <v>231</v>
      </c>
      <c r="C409" s="16" t="n">
        <v>0.0534949777986254</v>
      </c>
      <c r="D409" s="16" t="n">
        <v>0.0220998449132663</v>
      </c>
      <c r="E409" s="16" t="n">
        <v>0.00328258302915934</v>
      </c>
      <c r="F409" s="16" t="n">
        <v>0.0879277894170204</v>
      </c>
      <c r="G409" s="16"/>
      <c r="H409" s="16" t="n">
        <v>0.0549735618093931</v>
      </c>
      <c r="I409" s="16" t="n">
        <v>0.0680460765116835</v>
      </c>
      <c r="J409" s="16"/>
      <c r="K409" s="16" t="n">
        <v>0.0633846257693148</v>
      </c>
      <c r="L409" s="16"/>
      <c r="M409" s="16" t="n">
        <v>0.0638562929116021</v>
      </c>
      <c r="N409" s="16" t="n">
        <v>0.0119859850284916</v>
      </c>
      <c r="O409" s="16" t="n">
        <v>0.046256858892452</v>
      </c>
      <c r="P409" s="16" t="n">
        <v>0.00737181186187014</v>
      </c>
      <c r="Q409" s="16"/>
      <c r="R409" s="16" t="n">
        <v>0</v>
      </c>
      <c r="S409" s="16" t="n">
        <v>0.113573224437099</v>
      </c>
      <c r="T409" s="16" t="n">
        <v>0.00282360174797756</v>
      </c>
      <c r="U409" s="16" t="n">
        <v>0.00819327568272994</v>
      </c>
      <c r="V409" s="16" t="n">
        <v>0.103178388144948</v>
      </c>
      <c r="W409" s="16"/>
      <c r="X409" s="16" t="n">
        <v>0.0418289226135179</v>
      </c>
      <c r="Y409" s="16" t="n">
        <v>0.00486968269313826</v>
      </c>
      <c r="Z409" s="16" t="n">
        <v>0.28546295883516</v>
      </c>
      <c r="AA409" s="16" t="n">
        <v>0</v>
      </c>
      <c r="AB409" s="16" t="n">
        <v>0.0214131705650142</v>
      </c>
      <c r="AC409" s="16" t="n">
        <v>0.00897511529144605</v>
      </c>
      <c r="AD409" s="16" t="n">
        <v>0.00955715349324608</v>
      </c>
      <c r="AE409" s="16"/>
      <c r="AF409" s="16" t="n">
        <v>0</v>
      </c>
      <c r="AG409" s="16" t="n">
        <v>0</v>
      </c>
      <c r="AH409" s="16" t="n">
        <v>0.00979615813967767</v>
      </c>
      <c r="AI409" s="16" t="n">
        <v>0.0026244844783905</v>
      </c>
      <c r="AJ409" s="16" t="n">
        <v>0.151151100791408</v>
      </c>
      <c r="AK409" s="16" t="n">
        <v>0.0960032100882684</v>
      </c>
      <c r="AL409" s="16" t="n">
        <v>0</v>
      </c>
      <c r="AM409" s="16" t="n">
        <v>0</v>
      </c>
      <c r="AN409" s="16" t="n">
        <v>0.00472253569710895</v>
      </c>
      <c r="AO409" s="16" t="n">
        <v>0</v>
      </c>
      <c r="AP409" s="16" t="n">
        <v>0</v>
      </c>
    </row>
    <row r="410">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row>
    <row r="411">
      <c r="B411" s="7" t="s">
        <v>238</v>
      </c>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row>
    <row r="412">
      <c r="B412" s="26" t="s">
        <v>70</v>
      </c>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row>
    <row r="413">
      <c r="B413" t="s">
        <v>233</v>
      </c>
      <c r="C413" s="16" t="n">
        <v>0.160001682914137</v>
      </c>
      <c r="D413" s="16" t="n">
        <v>0.143859214456663</v>
      </c>
      <c r="E413" s="16" t="n">
        <v>0.25136128571326</v>
      </c>
      <c r="F413" s="16" t="n">
        <v>0.116536130674988</v>
      </c>
      <c r="G413" s="16"/>
      <c r="H413" s="16" t="n">
        <v>0.017215589509874</v>
      </c>
      <c r="I413" s="16" t="n">
        <v>0.188607363078947</v>
      </c>
      <c r="J413" s="16"/>
      <c r="K413" s="16" t="n">
        <v>0.236695570425997</v>
      </c>
      <c r="L413" s="16"/>
      <c r="M413" s="16" t="n">
        <v>0.10880613696061</v>
      </c>
      <c r="N413" s="16" t="n">
        <v>0.299831394218968</v>
      </c>
      <c r="O413" s="16" t="n">
        <v>0.391738684199779</v>
      </c>
      <c r="P413" s="16" t="n">
        <v>0.409048888547922</v>
      </c>
      <c r="Q413" s="16"/>
      <c r="R413" s="16" t="n">
        <v>0.547999884771254</v>
      </c>
      <c r="S413" s="16" t="n">
        <v>0.140392987813375</v>
      </c>
      <c r="T413" s="16" t="n">
        <v>0.177125194033012</v>
      </c>
      <c r="U413" s="16" t="n">
        <v>0.101687443350402</v>
      </c>
      <c r="V413" s="16" t="n">
        <v>0.138754400887523</v>
      </c>
      <c r="W413" s="16"/>
      <c r="X413" s="16" t="n">
        <v>0.0406993099788354</v>
      </c>
      <c r="Y413" s="16" t="n">
        <v>0.133676924918755</v>
      </c>
      <c r="Z413" s="16" t="n">
        <v>0.0844700012172808</v>
      </c>
      <c r="AA413" s="16" t="n">
        <v>0.284935218328058</v>
      </c>
      <c r="AB413" s="16" t="n">
        <v>0.478382164596393</v>
      </c>
      <c r="AC413" s="16" t="n">
        <v>0.32565141409626</v>
      </c>
      <c r="AD413" s="16" t="n">
        <v>0.302481131718704</v>
      </c>
      <c r="AE413" s="16"/>
      <c r="AF413" s="16" t="n">
        <v>0.240891964874748</v>
      </c>
      <c r="AG413" s="16" t="n">
        <v>0.373333716963692</v>
      </c>
      <c r="AH413" s="16" t="n">
        <v>0.271723029386027</v>
      </c>
      <c r="AI413" s="16" t="n">
        <v>0.115587676353017</v>
      </c>
      <c r="AJ413" s="16" t="n">
        <v>0.141790985457159</v>
      </c>
      <c r="AK413" s="16" t="n">
        <v>0.100023744819034</v>
      </c>
      <c r="AL413" s="16" t="n">
        <v>0.132619987999061</v>
      </c>
      <c r="AM413" s="16" t="n">
        <v>0.328858276564658</v>
      </c>
      <c r="AN413" s="16" t="n">
        <v>0.334244037744889</v>
      </c>
      <c r="AO413" s="16" t="n">
        <v>0.0494062802536047</v>
      </c>
      <c r="AP413" s="16" t="n">
        <v>0.0390342285538532</v>
      </c>
    </row>
    <row r="414">
      <c r="B414" t="s">
        <v>234</v>
      </c>
      <c r="C414" s="16" t="n">
        <v>0.297569250719494</v>
      </c>
      <c r="D414" s="16" t="n">
        <v>0.178054380219198</v>
      </c>
      <c r="E414" s="16" t="n">
        <v>0.350966246339267</v>
      </c>
      <c r="F414" s="16" t="n">
        <v>0.300988337434663</v>
      </c>
      <c r="G414" s="16"/>
      <c r="H414" s="16" t="n">
        <v>0.626986223567154</v>
      </c>
      <c r="I414" s="16" t="n">
        <v>0.224736996251351</v>
      </c>
      <c r="J414" s="16"/>
      <c r="K414" s="16" t="n">
        <v>0.295116151350012</v>
      </c>
      <c r="L414" s="16"/>
      <c r="M414" s="16" t="n">
        <v>0.309693094969685</v>
      </c>
      <c r="N414" s="16" t="n">
        <v>0.22808984809228</v>
      </c>
      <c r="O414" s="16" t="n">
        <v>0.321891615693504</v>
      </c>
      <c r="P414" s="16" t="n">
        <v>0.390354321064213</v>
      </c>
      <c r="Q414" s="16"/>
      <c r="R414" s="16" t="n">
        <v>0.329564365468749</v>
      </c>
      <c r="S414" s="16" t="n">
        <v>0.441136697904083</v>
      </c>
      <c r="T414" s="16" t="n">
        <v>0.415169902863715</v>
      </c>
      <c r="U414" s="16" t="n">
        <v>0.294608883134128</v>
      </c>
      <c r="V414" s="16" t="n">
        <v>0.124049350832315</v>
      </c>
      <c r="W414" s="16"/>
      <c r="X414" s="16" t="n">
        <v>0.252270858987021</v>
      </c>
      <c r="Y414" s="16" t="n">
        <v>0.339127805218227</v>
      </c>
      <c r="Z414" s="16" t="n">
        <v>0.538701733855409</v>
      </c>
      <c r="AA414" s="16" t="n">
        <v>0.305244345611118</v>
      </c>
      <c r="AB414" s="16" t="n">
        <v>0.175292074738608</v>
      </c>
      <c r="AC414" s="16" t="n">
        <v>0.106419477581784</v>
      </c>
      <c r="AD414" s="16" t="n">
        <v>0.462937131675993</v>
      </c>
      <c r="AE414" s="16"/>
      <c r="AF414" s="16" t="n">
        <v>0.0022942740647344</v>
      </c>
      <c r="AG414" s="16" t="n">
        <v>0.0869155535394175</v>
      </c>
      <c r="AH414" s="16" t="n">
        <v>0.415533362462846</v>
      </c>
      <c r="AI414" s="16" t="n">
        <v>0.515612089032388</v>
      </c>
      <c r="AJ414" s="16" t="n">
        <v>0.185250473283239</v>
      </c>
      <c r="AK414" s="16" t="n">
        <v>0.178591238952882</v>
      </c>
      <c r="AL414" s="16" t="n">
        <v>0.376539053470347</v>
      </c>
      <c r="AM414" s="16" t="n">
        <v>0.0863257648587508</v>
      </c>
      <c r="AN414" s="16" t="n">
        <v>0.335209626466326</v>
      </c>
      <c r="AO414" s="16" t="n">
        <v>0.569585423150625</v>
      </c>
      <c r="AP414" s="16" t="n">
        <v>0</v>
      </c>
    </row>
    <row r="415">
      <c r="B415" t="s">
        <v>235</v>
      </c>
      <c r="C415" s="16" t="n">
        <v>0.124275257327349</v>
      </c>
      <c r="D415" s="16" t="n">
        <v>0.196289180965578</v>
      </c>
      <c r="E415" s="16" t="n">
        <v>0.214449526361661</v>
      </c>
      <c r="F415" s="16" t="n">
        <v>0.058345569402804</v>
      </c>
      <c r="G415" s="16"/>
      <c r="H415" s="16" t="n">
        <v>0.18031996189148</v>
      </c>
      <c r="I415" s="16" t="n">
        <v>0.0635940527482845</v>
      </c>
      <c r="J415" s="16"/>
      <c r="K415" s="16" t="n">
        <v>0.087575205009892</v>
      </c>
      <c r="L415" s="16"/>
      <c r="M415" s="16" t="n">
        <v>0.125390268758622</v>
      </c>
      <c r="N415" s="16" t="n">
        <v>0.0924326593710693</v>
      </c>
      <c r="O415" s="16" t="n">
        <v>0.207485373752916</v>
      </c>
      <c r="P415" s="16" t="n">
        <v>0.1198283137891</v>
      </c>
      <c r="Q415" s="16"/>
      <c r="R415" s="16" t="n">
        <v>0.0511990457782787</v>
      </c>
      <c r="S415" s="16" t="n">
        <v>0.022360734154583</v>
      </c>
      <c r="T415" s="16" t="n">
        <v>0.222869776985789</v>
      </c>
      <c r="U415" s="16" t="n">
        <v>0.290493958304308</v>
      </c>
      <c r="V415" s="16" t="n">
        <v>0.00571830962585607</v>
      </c>
      <c r="W415" s="16"/>
      <c r="X415" s="16" t="n">
        <v>0.151496520818837</v>
      </c>
      <c r="Y415" s="16" t="n">
        <v>0.131343082762338</v>
      </c>
      <c r="Z415" s="16" t="n">
        <v>0.0155792373941376</v>
      </c>
      <c r="AA415" s="16" t="n">
        <v>0.251166956399496</v>
      </c>
      <c r="AB415" s="16" t="n">
        <v>0.0250871323304327</v>
      </c>
      <c r="AC415" s="16" t="n">
        <v>0.0215522353596267</v>
      </c>
      <c r="AD415" s="16" t="n">
        <v>0.117143232736241</v>
      </c>
      <c r="AE415" s="16"/>
      <c r="AF415" s="16" t="n">
        <v>0.0314108848511837</v>
      </c>
      <c r="AG415" s="16" t="n">
        <v>0.0200389386119839</v>
      </c>
      <c r="AH415" s="16" t="n">
        <v>0.0501652995626076</v>
      </c>
      <c r="AI415" s="16" t="n">
        <v>0.133867725849647</v>
      </c>
      <c r="AJ415" s="16" t="n">
        <v>0.226271870804051</v>
      </c>
      <c r="AK415" s="16" t="n">
        <v>0.0242273640790569</v>
      </c>
      <c r="AL415" s="16" t="n">
        <v>0.0335027858477969</v>
      </c>
      <c r="AM415" s="16" t="n">
        <v>0.297067625912723</v>
      </c>
      <c r="AN415" s="16" t="n">
        <v>0.00514363570739692</v>
      </c>
      <c r="AO415" s="16" t="n">
        <v>0.141791768025793</v>
      </c>
      <c r="AP415" s="16" t="n">
        <v>0.948880156392353</v>
      </c>
    </row>
    <row r="416">
      <c r="B416" t="s">
        <v>236</v>
      </c>
      <c r="C416" s="16" t="n">
        <v>0.0386383820439131</v>
      </c>
      <c r="D416" s="16" t="n">
        <v>0.0874712233953277</v>
      </c>
      <c r="E416" s="16" t="n">
        <v>0.0304940745964757</v>
      </c>
      <c r="F416" s="16" t="n">
        <v>0.0301035260990141</v>
      </c>
      <c r="G416" s="16"/>
      <c r="H416" s="16" t="n">
        <v>0.0137728890529209</v>
      </c>
      <c r="I416" s="16" t="n">
        <v>0.0482052957480054</v>
      </c>
      <c r="J416" s="16"/>
      <c r="K416" s="16" t="n">
        <v>0.00684143464126881</v>
      </c>
      <c r="L416" s="16"/>
      <c r="M416" s="16" t="n">
        <v>0.0335631548868931</v>
      </c>
      <c r="N416" s="16" t="n">
        <v>0.0736300081063209</v>
      </c>
      <c r="O416" s="16" t="n">
        <v>0.00867895423369395</v>
      </c>
      <c r="P416" s="16" t="n">
        <v>0.00741718411835255</v>
      </c>
      <c r="Q416" s="16"/>
      <c r="R416" s="16" t="n">
        <v>0</v>
      </c>
      <c r="S416" s="16" t="n">
        <v>0</v>
      </c>
      <c r="T416" s="16" t="n">
        <v>0.0201130414167757</v>
      </c>
      <c r="U416" s="16" t="n">
        <v>0.108101859499707</v>
      </c>
      <c r="V416" s="16" t="n">
        <v>0.045421959646406</v>
      </c>
      <c r="W416" s="16"/>
      <c r="X416" s="16" t="n">
        <v>0.0372600561549891</v>
      </c>
      <c r="Y416" s="16" t="n">
        <v>0.0162335963656833</v>
      </c>
      <c r="Z416" s="16" t="n">
        <v>0.035375422374237</v>
      </c>
      <c r="AA416" s="16" t="n">
        <v>0.112017907061861</v>
      </c>
      <c r="AB416" s="16" t="n">
        <v>0</v>
      </c>
      <c r="AC416" s="16" t="n">
        <v>0.0424519660567766</v>
      </c>
      <c r="AD416" s="16" t="n">
        <v>0.045205439742524</v>
      </c>
      <c r="AE416" s="16"/>
      <c r="AF416" s="16" t="n">
        <v>0</v>
      </c>
      <c r="AG416" s="16" t="n">
        <v>0</v>
      </c>
      <c r="AH416" s="16" t="n">
        <v>0.0256508732077053</v>
      </c>
      <c r="AI416" s="16" t="n">
        <v>0.0150467977127133</v>
      </c>
      <c r="AJ416" s="16" t="n">
        <v>0.100639642585986</v>
      </c>
      <c r="AK416" s="16" t="n">
        <v>0.0118970045010855</v>
      </c>
      <c r="AL416" s="16" t="n">
        <v>0.139928055441039</v>
      </c>
      <c r="AM416" s="16" t="n">
        <v>0.0936144240972275</v>
      </c>
      <c r="AN416" s="16" t="n">
        <v>0</v>
      </c>
      <c r="AO416" s="16" t="n">
        <v>0</v>
      </c>
      <c r="AP416" s="16" t="n">
        <v>0</v>
      </c>
    </row>
    <row r="417">
      <c r="B417" t="s">
        <v>237</v>
      </c>
      <c r="C417" s="16" t="n">
        <v>0.0540797664159762</v>
      </c>
      <c r="D417" s="16" t="n">
        <v>0.0140301065644613</v>
      </c>
      <c r="E417" s="16" t="n">
        <v>0.0144691183192019</v>
      </c>
      <c r="F417" s="16" t="n">
        <v>0.0852442711812049</v>
      </c>
      <c r="G417" s="16"/>
      <c r="H417" s="16" t="n">
        <v>0</v>
      </c>
      <c r="I417" s="16" t="n">
        <v>0.0694677605264128</v>
      </c>
      <c r="J417" s="16"/>
      <c r="K417" s="16" t="n">
        <v>0.101246352008368</v>
      </c>
      <c r="L417" s="16"/>
      <c r="M417" s="16" t="n">
        <v>0.0594511559332951</v>
      </c>
      <c r="N417" s="16" t="n">
        <v>0.0467574023891967</v>
      </c>
      <c r="O417" s="16" t="n">
        <v>0.0108374056474242</v>
      </c>
      <c r="P417" s="16" t="n">
        <v>0.0109326534700096</v>
      </c>
      <c r="Q417" s="16"/>
      <c r="R417" s="16" t="n">
        <v>0</v>
      </c>
      <c r="S417" s="16" t="n">
        <v>0.0895418967100806</v>
      </c>
      <c r="T417" s="16" t="n">
        <v>0.00087075465919968</v>
      </c>
      <c r="U417" s="16" t="n">
        <v>0.0120550460972589</v>
      </c>
      <c r="V417" s="16" t="n">
        <v>0.115167507935275</v>
      </c>
      <c r="W417" s="16"/>
      <c r="X417" s="16" t="n">
        <v>0.119130581980269</v>
      </c>
      <c r="Y417" s="16" t="n">
        <v>0</v>
      </c>
      <c r="Z417" s="16" t="n">
        <v>0</v>
      </c>
      <c r="AA417" s="16" t="n">
        <v>0.0158699627818651</v>
      </c>
      <c r="AB417" s="16" t="n">
        <v>0.0371123209070301</v>
      </c>
      <c r="AC417" s="16" t="n">
        <v>0.00725610407031079</v>
      </c>
      <c r="AD417" s="16" t="n">
        <v>0.00100109054301331</v>
      </c>
      <c r="AE417" s="16"/>
      <c r="AF417" s="16" t="n">
        <v>0</v>
      </c>
      <c r="AG417" s="16" t="n">
        <v>0</v>
      </c>
      <c r="AH417" s="16" t="n">
        <v>0.0255945028733987</v>
      </c>
      <c r="AI417" s="16" t="n">
        <v>0.0138650540883161</v>
      </c>
      <c r="AJ417" s="16" t="n">
        <v>0.10149738710552</v>
      </c>
      <c r="AK417" s="16" t="n">
        <v>0.0118970045010855</v>
      </c>
      <c r="AL417" s="16" t="n">
        <v>0</v>
      </c>
      <c r="AM417" s="16" t="n">
        <v>0</v>
      </c>
      <c r="AN417" s="16" t="n">
        <v>0.0312999872934162</v>
      </c>
      <c r="AO417" s="16" t="n">
        <v>0.211936972387207</v>
      </c>
      <c r="AP417" s="16" t="n">
        <v>0</v>
      </c>
    </row>
    <row r="418">
      <c r="B418" t="s">
        <v>88</v>
      </c>
      <c r="C418" s="16" t="n">
        <v>0.325435660579131</v>
      </c>
      <c r="D418" s="16" t="n">
        <v>0.380295894398773</v>
      </c>
      <c r="E418" s="16" t="n">
        <v>0.138259748670134</v>
      </c>
      <c r="F418" s="16" t="n">
        <v>0.408782165207326</v>
      </c>
      <c r="G418" s="16"/>
      <c r="H418" s="16" t="n">
        <v>0.161705335978572</v>
      </c>
      <c r="I418" s="16" t="n">
        <v>0.405388531646999</v>
      </c>
      <c r="J418" s="16"/>
      <c r="K418" s="16" t="n">
        <v>0.272525286564462</v>
      </c>
      <c r="L418" s="16"/>
      <c r="M418" s="16" t="n">
        <v>0.363096188490895</v>
      </c>
      <c r="N418" s="16" t="n">
        <v>0.259258687822165</v>
      </c>
      <c r="O418" s="16" t="n">
        <v>0.0593679664726822</v>
      </c>
      <c r="P418" s="16" t="n">
        <v>0.0624186390104019</v>
      </c>
      <c r="Q418" s="16"/>
      <c r="R418" s="16" t="n">
        <v>0.0712367039817186</v>
      </c>
      <c r="S418" s="16" t="n">
        <v>0.306567683417879</v>
      </c>
      <c r="T418" s="16" t="n">
        <v>0.163851330041508</v>
      </c>
      <c r="U418" s="16" t="n">
        <v>0.193052809614196</v>
      </c>
      <c r="V418" s="16" t="n">
        <v>0.570888471072624</v>
      </c>
      <c r="W418" s="16"/>
      <c r="X418" s="16" t="n">
        <v>0.399142672080048</v>
      </c>
      <c r="Y418" s="16" t="n">
        <v>0.379618590734997</v>
      </c>
      <c r="Z418" s="16" t="n">
        <v>0.325873605158936</v>
      </c>
      <c r="AA418" s="16" t="n">
        <v>0.0307656098176032</v>
      </c>
      <c r="AB418" s="16" t="n">
        <v>0.284126307427536</v>
      </c>
      <c r="AC418" s="16" t="n">
        <v>0.496668802835242</v>
      </c>
      <c r="AD418" s="16" t="n">
        <v>0.0712319735835246</v>
      </c>
      <c r="AE418" s="16"/>
      <c r="AF418" s="16" t="n">
        <v>0.725402876209334</v>
      </c>
      <c r="AG418" s="16" t="n">
        <v>0.519711790884907</v>
      </c>
      <c r="AH418" s="16" t="n">
        <v>0.211332932507415</v>
      </c>
      <c r="AI418" s="16" t="n">
        <v>0.206020656963918</v>
      </c>
      <c r="AJ418" s="16" t="n">
        <v>0.244549640764045</v>
      </c>
      <c r="AK418" s="16" t="n">
        <v>0.673363643146856</v>
      </c>
      <c r="AL418" s="16" t="n">
        <v>0.317410117241756</v>
      </c>
      <c r="AM418" s="16" t="n">
        <v>0.194133908566641</v>
      </c>
      <c r="AN418" s="16" t="n">
        <v>0.294102712787971</v>
      </c>
      <c r="AO418" s="16" t="n">
        <v>0.0272795561827711</v>
      </c>
      <c r="AP418" s="16" t="n">
        <v>0.0120856150537942</v>
      </c>
    </row>
    <row r="419">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row>
    <row r="420">
      <c r="B420" s="7" t="s">
        <v>249</v>
      </c>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row>
    <row r="421">
      <c r="B421" s="26" t="s">
        <v>248</v>
      </c>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row>
    <row r="422">
      <c r="B422" t="s">
        <v>215</v>
      </c>
      <c r="C422" s="16" t="n">
        <v>0.543359259504071</v>
      </c>
      <c r="D422" s="16" t="n">
        <v>0.695393751550327</v>
      </c>
      <c r="E422" s="16" t="n">
        <v>0.650350974669661</v>
      </c>
      <c r="F422" s="16" t="n">
        <v>0.404144282513446</v>
      </c>
      <c r="G422" s="16"/>
      <c r="H422" s="16" t="n">
        <v>0.170381186221636</v>
      </c>
      <c r="I422" s="16" t="n">
        <v>0.582182152873187</v>
      </c>
      <c r="J422" s="16"/>
      <c r="K422" s="16" t="n">
        <v>0.723775257007544</v>
      </c>
      <c r="L422" s="16"/>
      <c r="M422" s="16" t="n">
        <v>0.472751862916512</v>
      </c>
      <c r="N422" s="16" t="n">
        <v>0.738566432732916</v>
      </c>
      <c r="O422" s="16" t="n">
        <v>0.674000224779932</v>
      </c>
      <c r="P422" s="16" t="n">
        <v>0.765371489252316</v>
      </c>
      <c r="Q422" s="16"/>
      <c r="R422" s="16" t="n">
        <v>0.939528727639244</v>
      </c>
      <c r="S422" s="16" t="n">
        <v>0.73422764926767</v>
      </c>
      <c r="T422" s="16" t="n">
        <v>0.500242921795695</v>
      </c>
      <c r="U422" s="16" t="n">
        <v>0.36231089405003</v>
      </c>
      <c r="V422" s="16" t="n">
        <v>0.554537763489377</v>
      </c>
      <c r="W422" s="16"/>
      <c r="X422" s="16" t="n">
        <v>0.434748389249106</v>
      </c>
      <c r="Y422" s="16" t="n">
        <v>0.393929906544357</v>
      </c>
      <c r="Z422" s="16" t="n">
        <v>0.469454790292581</v>
      </c>
      <c r="AA422" s="16" t="n">
        <v>0.758293261088255</v>
      </c>
      <c r="AB422" s="16" t="n">
        <v>0.66405479747354</v>
      </c>
      <c r="AC422" s="16" t="n">
        <v>0.907252056234449</v>
      </c>
      <c r="AD422" s="16" t="n">
        <v>0.862483536971008</v>
      </c>
      <c r="AE422" s="16"/>
      <c r="AF422" s="16" t="n">
        <v>0.877255965209553</v>
      </c>
      <c r="AG422" s="16" t="n">
        <v>0.907259379184085</v>
      </c>
      <c r="AH422" s="16" t="n">
        <v>0.407308884440302</v>
      </c>
      <c r="AI422" s="16" t="n">
        <v>0.514791862683754</v>
      </c>
      <c r="AJ422" s="16" t="n">
        <v>0.774930072426037</v>
      </c>
      <c r="AK422" s="16" t="n">
        <v>0.0975263088859496</v>
      </c>
      <c r="AL422" s="16" t="n">
        <v>0.599951985550088</v>
      </c>
      <c r="AM422" s="16" t="n">
        <v>0.484983526629069</v>
      </c>
      <c r="AN422" s="16" t="n">
        <v>0.873726403422806</v>
      </c>
      <c r="AO422" s="16" t="n">
        <v>0.742075957398965</v>
      </c>
      <c r="AP422" s="16" t="n">
        <v>0.0945482707120531</v>
      </c>
    </row>
    <row r="423">
      <c r="B423" t="s">
        <v>216</v>
      </c>
      <c r="C423" s="16" t="n">
        <v>0.240521878393976</v>
      </c>
      <c r="D423" s="16" t="n">
        <v>0.251599078861134</v>
      </c>
      <c r="E423" s="16" t="n">
        <v>0.26785734041826</v>
      </c>
      <c r="F423" s="16" t="n">
        <v>0.212870752650339</v>
      </c>
      <c r="G423" s="16"/>
      <c r="H423" s="16" t="n">
        <v>0.212741084882751</v>
      </c>
      <c r="I423" s="16" t="n">
        <v>0.168505083714755</v>
      </c>
      <c r="J423" s="16"/>
      <c r="K423" s="16" t="n">
        <v>0.251612675623894</v>
      </c>
      <c r="L423" s="16"/>
      <c r="M423" s="16" t="n">
        <v>0.262759369869121</v>
      </c>
      <c r="N423" s="16" t="n">
        <v>0.169784403094885</v>
      </c>
      <c r="O423" s="16" t="n">
        <v>0.2200790942745</v>
      </c>
      <c r="P423" s="16" t="n">
        <v>0.163361160190192</v>
      </c>
      <c r="Q423" s="16"/>
      <c r="R423" s="16" t="n">
        <v>0.0604712723607556</v>
      </c>
      <c r="S423" s="16" t="n">
        <v>0.223302800108085</v>
      </c>
      <c r="T423" s="16" t="n">
        <v>0.139843230499229</v>
      </c>
      <c r="U423" s="16" t="n">
        <v>0.598348736282241</v>
      </c>
      <c r="V423" s="16" t="n">
        <v>0.199026990101163</v>
      </c>
      <c r="W423" s="16"/>
      <c r="X423" s="16" t="n">
        <v>0.164330719380566</v>
      </c>
      <c r="Y423" s="16" t="n">
        <v>0.464653898234156</v>
      </c>
      <c r="Z423" s="16" t="n">
        <v>0.512179743910693</v>
      </c>
      <c r="AA423" s="16" t="n">
        <v>0.212508401673855</v>
      </c>
      <c r="AB423" s="16" t="n">
        <v>0.0329938433737441</v>
      </c>
      <c r="AC423" s="16" t="n">
        <v>0.071531721227157</v>
      </c>
      <c r="AD423" s="16" t="n">
        <v>0.0938406656993897</v>
      </c>
      <c r="AE423" s="16"/>
      <c r="AF423" s="16" t="n">
        <v>0.122744034790447</v>
      </c>
      <c r="AG423" s="16" t="n">
        <v>0.0510178838599017</v>
      </c>
      <c r="AH423" s="16" t="n">
        <v>0.0809220733829318</v>
      </c>
      <c r="AI423" s="16" t="n">
        <v>0.325118625745907</v>
      </c>
      <c r="AJ423" s="16" t="n">
        <v>0.0292991802455403</v>
      </c>
      <c r="AK423" s="16" t="n">
        <v>0.378814528212823</v>
      </c>
      <c r="AL423" s="16" t="n">
        <v>0.0243102184620646</v>
      </c>
      <c r="AM423" s="16" t="n">
        <v>0.463641085803424</v>
      </c>
      <c r="AN423" s="16" t="n">
        <v>0.120689397380116</v>
      </c>
      <c r="AO423" s="16" t="n">
        <v>0.214646033170305</v>
      </c>
      <c r="AP423" s="16" t="n">
        <v>0.505503599406791</v>
      </c>
    </row>
    <row r="424">
      <c r="B424" t="s">
        <v>246</v>
      </c>
      <c r="C424" s="16" t="n">
        <v>0.157866438664194</v>
      </c>
      <c r="D424" s="16" t="n">
        <v>0.0411364202345344</v>
      </c>
      <c r="E424" s="16" t="n">
        <v>0.0664569512266342</v>
      </c>
      <c r="F424" s="16" t="n">
        <v>0.273053212138329</v>
      </c>
      <c r="G424" s="16"/>
      <c r="H424" s="16" t="n">
        <v>0.613558474331016</v>
      </c>
      <c r="I424" s="16" t="n">
        <v>0.156843959907551</v>
      </c>
      <c r="J424" s="16"/>
      <c r="K424" s="16" t="n">
        <v>0.0063490905889032</v>
      </c>
      <c r="L424" s="16"/>
      <c r="M424" s="16" t="n">
        <v>0.194498432108131</v>
      </c>
      <c r="N424" s="16" t="n">
        <v>0.0624147088150922</v>
      </c>
      <c r="O424" s="16" t="n">
        <v>0.0796662379192453</v>
      </c>
      <c r="P424" s="16" t="n">
        <v>0.0350698333694706</v>
      </c>
      <c r="Q424" s="16"/>
      <c r="R424" s="16" t="n">
        <v>0</v>
      </c>
      <c r="S424" s="16" t="n">
        <v>0.00327115453462169</v>
      </c>
      <c r="T424" s="16" t="n">
        <v>0.247401248655627</v>
      </c>
      <c r="U424" s="16" t="n">
        <v>0.0334912600428649</v>
      </c>
      <c r="V424" s="16" t="n">
        <v>0.245938482588746</v>
      </c>
      <c r="W424" s="16"/>
      <c r="X424" s="16" t="n">
        <v>0.383691691005802</v>
      </c>
      <c r="Y424" s="16" t="n">
        <v>0</v>
      </c>
      <c r="Z424" s="16" t="n">
        <v>0.00934949676133327</v>
      </c>
      <c r="AA424" s="16" t="n">
        <v>0.0266560155578348</v>
      </c>
      <c r="AB424" s="16" t="n">
        <v>0.0765565729291616</v>
      </c>
      <c r="AC424" s="16" t="n">
        <v>0.0141199138493221</v>
      </c>
      <c r="AD424" s="16" t="n">
        <v>0.0436757973296021</v>
      </c>
      <c r="AE424" s="16"/>
      <c r="AF424" s="16" t="n">
        <v>0</v>
      </c>
      <c r="AG424" s="16" t="n">
        <v>0.0417227369560136</v>
      </c>
      <c r="AH424" s="16" t="n">
        <v>0.232531644181802</v>
      </c>
      <c r="AI424" s="16" t="n">
        <v>0.15968720006183</v>
      </c>
      <c r="AJ424" s="16" t="n">
        <v>0.185054048680173</v>
      </c>
      <c r="AK424" s="16" t="n">
        <v>0.273728532837292</v>
      </c>
      <c r="AL424" s="16" t="n">
        <v>0.374584244095765</v>
      </c>
      <c r="AM424" s="16" t="n">
        <v>0.0413317525005726</v>
      </c>
      <c r="AN424" s="16" t="n">
        <v>0.00558419919707759</v>
      </c>
      <c r="AO424" s="16" t="n">
        <v>0</v>
      </c>
      <c r="AP424" s="16" t="n">
        <v>0.398542449675061</v>
      </c>
    </row>
    <row r="425">
      <c r="B425" t="s">
        <v>218</v>
      </c>
      <c r="C425" s="16" t="n">
        <v>0.0357620109421644</v>
      </c>
      <c r="D425" s="16" t="n">
        <v>0.0112753924292668</v>
      </c>
      <c r="E425" s="16" t="n">
        <v>0.0151452742112719</v>
      </c>
      <c r="F425" s="16" t="n">
        <v>0.0612166151398394</v>
      </c>
      <c r="G425" s="16"/>
      <c r="H425" s="16" t="n">
        <v>0.00185598414091273</v>
      </c>
      <c r="I425" s="16" t="n">
        <v>0.0562269480595703</v>
      </c>
      <c r="J425" s="16"/>
      <c r="K425" s="16" t="n">
        <v>0.018262976779659</v>
      </c>
      <c r="L425" s="16"/>
      <c r="M425" s="16" t="n">
        <v>0.0391355798256316</v>
      </c>
      <c r="N425" s="16" t="n">
        <v>0.0292344553571072</v>
      </c>
      <c r="O425" s="16" t="n">
        <v>0.0262544430263221</v>
      </c>
      <c r="P425" s="16" t="n">
        <v>0.0133406246715083</v>
      </c>
      <c r="Q425" s="16"/>
      <c r="R425" s="16" t="n">
        <v>0</v>
      </c>
      <c r="S425" s="16" t="n">
        <v>0.0385350659061256</v>
      </c>
      <c r="T425" s="16" t="n">
        <v>0.0635503493989414</v>
      </c>
      <c r="U425" s="16" t="n">
        <v>0.00584910962486471</v>
      </c>
      <c r="V425" s="16" t="n">
        <v>0</v>
      </c>
      <c r="W425" s="16"/>
      <c r="X425" s="16" t="n">
        <v>0.0172292003645262</v>
      </c>
      <c r="Y425" s="16" t="n">
        <v>0.00505203274726413</v>
      </c>
      <c r="Z425" s="16" t="n">
        <v>0.009015969035393</v>
      </c>
      <c r="AA425" s="16" t="n">
        <v>0.0025423216800555</v>
      </c>
      <c r="AB425" s="16" t="n">
        <v>0.225003240845042</v>
      </c>
      <c r="AC425" s="16" t="n">
        <v>0.0026101680010752</v>
      </c>
      <c r="AD425" s="16" t="n">
        <v>0</v>
      </c>
      <c r="AE425" s="16"/>
      <c r="AF425" s="16" t="n">
        <v>0</v>
      </c>
      <c r="AG425" s="16" t="n">
        <v>0</v>
      </c>
      <c r="AH425" s="16" t="n">
        <v>0.279237397994965</v>
      </c>
      <c r="AI425" s="16" t="n">
        <v>0.000402311508509509</v>
      </c>
      <c r="AJ425" s="16" t="n">
        <v>0.0107166986482496</v>
      </c>
      <c r="AK425" s="16" t="n">
        <v>0</v>
      </c>
      <c r="AL425" s="16" t="n">
        <v>0.001153551892082</v>
      </c>
      <c r="AM425" s="16" t="n">
        <v>0.00586941897924622</v>
      </c>
      <c r="AN425" s="16" t="n">
        <v>0</v>
      </c>
      <c r="AO425" s="16" t="n">
        <v>0.0432780094307302</v>
      </c>
      <c r="AP425" s="16" t="n">
        <v>0.00140568020609498</v>
      </c>
    </row>
    <row r="426">
      <c r="B426" t="s">
        <v>219</v>
      </c>
      <c r="C426" s="16" t="n">
        <v>0.000155658498198445</v>
      </c>
      <c r="D426" s="16" t="n">
        <v>0.000595356924738012</v>
      </c>
      <c r="E426" s="16" t="n">
        <v>0.000189459474172648</v>
      </c>
      <c r="F426" s="16" t="n">
        <v>0</v>
      </c>
      <c r="G426" s="16"/>
      <c r="H426" s="16" t="n">
        <v>0.00146327042368333</v>
      </c>
      <c r="I426" s="16" t="n">
        <v>0</v>
      </c>
      <c r="J426" s="16"/>
      <c r="K426" s="16" t="n">
        <v>0</v>
      </c>
      <c r="L426" s="16"/>
      <c r="M426" s="16" t="n">
        <v>0</v>
      </c>
      <c r="N426" s="16" t="n">
        <v>0</v>
      </c>
      <c r="O426" s="16" t="n">
        <v>0</v>
      </c>
      <c r="P426" s="16" t="n">
        <v>0.00839036175770891</v>
      </c>
      <c r="Q426" s="16"/>
      <c r="R426" s="16" t="n">
        <v>0</v>
      </c>
      <c r="S426" s="16" t="n">
        <v>0</v>
      </c>
      <c r="T426" s="16" t="n">
        <v>0.000170777000456784</v>
      </c>
      <c r="U426" s="16" t="n">
        <v>0</v>
      </c>
      <c r="V426" s="16" t="n">
        <v>0.000496763820714209</v>
      </c>
      <c r="W426" s="16"/>
      <c r="X426" s="16" t="n">
        <v>0</v>
      </c>
      <c r="Y426" s="16" t="n">
        <v>0</v>
      </c>
      <c r="Z426" s="16" t="n">
        <v>0</v>
      </c>
      <c r="AA426" s="16" t="n">
        <v>0</v>
      </c>
      <c r="AB426" s="16" t="n">
        <v>0.000613453158221009</v>
      </c>
      <c r="AC426" s="16" t="n">
        <v>0</v>
      </c>
      <c r="AD426" s="16" t="n">
        <v>0</v>
      </c>
      <c r="AE426" s="16"/>
      <c r="AF426" s="16" t="n">
        <v>0</v>
      </c>
      <c r="AG426" s="16" t="n">
        <v>0</v>
      </c>
      <c r="AH426" s="16" t="n">
        <v>0</v>
      </c>
      <c r="AI426" s="16" t="n">
        <v>0</v>
      </c>
      <c r="AJ426" s="16" t="n">
        <v>0</v>
      </c>
      <c r="AK426" s="16" t="n">
        <v>0</v>
      </c>
      <c r="AL426" s="16" t="n">
        <v>0</v>
      </c>
      <c r="AM426" s="16" t="n">
        <v>0.000938370062472765</v>
      </c>
      <c r="AN426" s="16" t="n">
        <v>0</v>
      </c>
      <c r="AO426" s="16" t="n">
        <v>0</v>
      </c>
      <c r="AP426" s="16" t="n">
        <v>0</v>
      </c>
    </row>
    <row r="427">
      <c r="B427" t="s">
        <v>88</v>
      </c>
      <c r="C427" s="16" t="n">
        <v>0.0223347539973965</v>
      </c>
      <c r="D427" s="16" t="n">
        <v>0</v>
      </c>
      <c r="E427" s="16" t="n">
        <v>0</v>
      </c>
      <c r="F427" s="16" t="n">
        <v>0.0487151375580464</v>
      </c>
      <c r="G427" s="16"/>
      <c r="H427" s="16" t="n">
        <v>0</v>
      </c>
      <c r="I427" s="16" t="n">
        <v>0.0362418554449361</v>
      </c>
      <c r="J427" s="16"/>
      <c r="K427" s="16" t="n">
        <v>0</v>
      </c>
      <c r="L427" s="16"/>
      <c r="M427" s="16" t="n">
        <v>0.0308547552806042</v>
      </c>
      <c r="N427" s="16" t="n">
        <v>0</v>
      </c>
      <c r="O427" s="16" t="n">
        <v>0</v>
      </c>
      <c r="P427" s="16" t="n">
        <v>0.0144665307588039</v>
      </c>
      <c r="Q427" s="16"/>
      <c r="R427" s="16" t="n">
        <v>0</v>
      </c>
      <c r="S427" s="16" t="n">
        <v>0.000663330183498467</v>
      </c>
      <c r="T427" s="16" t="n">
        <v>0.0487914726500517</v>
      </c>
      <c r="U427" s="16" t="n">
        <v>0</v>
      </c>
      <c r="V427" s="16" t="n">
        <v>0</v>
      </c>
      <c r="W427" s="16"/>
      <c r="X427" s="16" t="n">
        <v>0</v>
      </c>
      <c r="Y427" s="16" t="n">
        <v>0.136364162474223</v>
      </c>
      <c r="Z427" s="16" t="n">
        <v>0</v>
      </c>
      <c r="AA427" s="16" t="n">
        <v>0</v>
      </c>
      <c r="AB427" s="16" t="n">
        <v>0.000778092220291756</v>
      </c>
      <c r="AC427" s="16" t="n">
        <v>0.00448614068799714</v>
      </c>
      <c r="AD427" s="16" t="n">
        <v>0</v>
      </c>
      <c r="AE427" s="16"/>
      <c r="AF427" s="16" t="n">
        <v>0</v>
      </c>
      <c r="AG427" s="16" t="n">
        <v>0</v>
      </c>
      <c r="AH427" s="16" t="n">
        <v>0</v>
      </c>
      <c r="AI427" s="16" t="n">
        <v>0</v>
      </c>
      <c r="AJ427" s="16" t="n">
        <v>0</v>
      </c>
      <c r="AK427" s="16" t="n">
        <v>0.249930630063936</v>
      </c>
      <c r="AL427" s="16" t="n">
        <v>0</v>
      </c>
      <c r="AM427" s="16" t="n">
        <v>0.00323584602521591</v>
      </c>
      <c r="AN427" s="16" t="n">
        <v>0</v>
      </c>
      <c r="AO427" s="16" t="n">
        <v>0</v>
      </c>
      <c r="AP427" s="16" t="n">
        <v>0</v>
      </c>
    </row>
    <row r="428">
      <c r="B428" t="s">
        <v>220</v>
      </c>
      <c r="C428" s="16" t="n">
        <v>0.783881137898047</v>
      </c>
      <c r="D428" s="16" t="n">
        <v>0.946992830411461</v>
      </c>
      <c r="E428" s="16" t="n">
        <v>0.918208315087921</v>
      </c>
      <c r="F428" s="16" t="n">
        <v>0.617015035163785</v>
      </c>
      <c r="G428" s="16"/>
      <c r="H428" s="16" t="n">
        <v>0.383122271104388</v>
      </c>
      <c r="I428" s="16" t="n">
        <v>0.750687236587943</v>
      </c>
      <c r="J428" s="16"/>
      <c r="K428" s="16" t="n">
        <v>0.975387932631438</v>
      </c>
      <c r="L428" s="16"/>
      <c r="M428" s="16" t="n">
        <v>0.735511232785633</v>
      </c>
      <c r="N428" s="16" t="n">
        <v>0.908350835827801</v>
      </c>
      <c r="O428" s="16" t="n">
        <v>0.894079319054432</v>
      </c>
      <c r="P428" s="16" t="n">
        <v>0.928732649442508</v>
      </c>
      <c r="Q428" s="16"/>
      <c r="R428" s="16" t="n">
        <v>1</v>
      </c>
      <c r="S428" s="16" t="n">
        <v>0.957530449375754</v>
      </c>
      <c r="T428" s="16" t="n">
        <v>0.640086152294923</v>
      </c>
      <c r="U428" s="16" t="n">
        <v>0.96065963033227</v>
      </c>
      <c r="V428" s="16" t="n">
        <v>0.75356475359054</v>
      </c>
      <c r="W428" s="16"/>
      <c r="X428" s="16" t="n">
        <v>0.599079108629672</v>
      </c>
      <c r="Y428" s="16" t="n">
        <v>0.858583804778513</v>
      </c>
      <c r="Z428" s="16" t="n">
        <v>0.981634534203274</v>
      </c>
      <c r="AA428" s="16" t="n">
        <v>0.97080166276211</v>
      </c>
      <c r="AB428" s="16" t="n">
        <v>0.697048640847284</v>
      </c>
      <c r="AC428" s="16" t="n">
        <v>0.978783777461606</v>
      </c>
      <c r="AD428" s="16" t="n">
        <v>0.956324202670398</v>
      </c>
      <c r="AE428" s="16"/>
      <c r="AF428" s="16" t="n">
        <v>1</v>
      </c>
      <c r="AG428" s="16" t="n">
        <v>0.958277263043986</v>
      </c>
      <c r="AH428" s="16" t="n">
        <v>0.488230957823234</v>
      </c>
      <c r="AI428" s="16" t="n">
        <v>0.839910488429661</v>
      </c>
      <c r="AJ428" s="16" t="n">
        <v>0.804229252671578</v>
      </c>
      <c r="AK428" s="16" t="n">
        <v>0.476340837098772</v>
      </c>
      <c r="AL428" s="16" t="n">
        <v>0.624262204012153</v>
      </c>
      <c r="AM428" s="16" t="n">
        <v>0.948624612432493</v>
      </c>
      <c r="AN428" s="16" t="n">
        <v>0.994415800802922</v>
      </c>
      <c r="AO428" s="16" t="n">
        <v>0.95672199056927</v>
      </c>
      <c r="AP428" s="16" t="n">
        <v>0.600051870118844</v>
      </c>
    </row>
    <row r="429">
      <c r="B429" t="s">
        <v>221</v>
      </c>
      <c r="C429" s="16" t="n">
        <v>0.0359176694403629</v>
      </c>
      <c r="D429" s="16" t="n">
        <v>0.0118707493540048</v>
      </c>
      <c r="E429" s="16" t="n">
        <v>0.0153347336854446</v>
      </c>
      <c r="F429" s="16" t="n">
        <v>0.0612166151398394</v>
      </c>
      <c r="G429" s="16"/>
      <c r="H429" s="16" t="n">
        <v>0.00331925456459606</v>
      </c>
      <c r="I429" s="16" t="n">
        <v>0.0562269480595703</v>
      </c>
      <c r="J429" s="16"/>
      <c r="K429" s="16" t="n">
        <v>0.018262976779659</v>
      </c>
      <c r="L429" s="16"/>
      <c r="M429" s="16" t="n">
        <v>0.0391355798256316</v>
      </c>
      <c r="N429" s="16" t="n">
        <v>0.0292344553571072</v>
      </c>
      <c r="O429" s="16" t="n">
        <v>0.0262544430263221</v>
      </c>
      <c r="P429" s="16" t="n">
        <v>0.0217309864292172</v>
      </c>
      <c r="Q429" s="16"/>
      <c r="R429" s="16" t="n">
        <v>0</v>
      </c>
      <c r="S429" s="16" t="n">
        <v>0.0385350659061256</v>
      </c>
      <c r="T429" s="16" t="n">
        <v>0.0637211263993981</v>
      </c>
      <c r="U429" s="16" t="n">
        <v>0.00584910962486471</v>
      </c>
      <c r="V429" s="16" t="n">
        <v>0.000496763820714209</v>
      </c>
      <c r="W429" s="16"/>
      <c r="X429" s="16" t="n">
        <v>0.0172292003645262</v>
      </c>
      <c r="Y429" s="16" t="n">
        <v>0.00505203274726413</v>
      </c>
      <c r="Z429" s="16" t="n">
        <v>0.009015969035393</v>
      </c>
      <c r="AA429" s="16" t="n">
        <v>0.0025423216800555</v>
      </c>
      <c r="AB429" s="16" t="n">
        <v>0.225616694003263</v>
      </c>
      <c r="AC429" s="16" t="n">
        <v>0.0026101680010752</v>
      </c>
      <c r="AD429" s="16" t="n">
        <v>0</v>
      </c>
      <c r="AE429" s="16"/>
      <c r="AF429" s="16" t="n">
        <v>0</v>
      </c>
      <c r="AG429" s="16" t="n">
        <v>0</v>
      </c>
      <c r="AH429" s="16" t="n">
        <v>0.279237397994965</v>
      </c>
      <c r="AI429" s="16" t="n">
        <v>0.000402311508509509</v>
      </c>
      <c r="AJ429" s="16" t="n">
        <v>0.0107166986482496</v>
      </c>
      <c r="AK429" s="16" t="n">
        <v>0</v>
      </c>
      <c r="AL429" s="16" t="n">
        <v>0.001153551892082</v>
      </c>
      <c r="AM429" s="16" t="n">
        <v>0.00680778904171899</v>
      </c>
      <c r="AN429" s="16" t="n">
        <v>0</v>
      </c>
      <c r="AO429" s="16" t="n">
        <v>0.0432780094307302</v>
      </c>
      <c r="AP429" s="16" t="n">
        <v>0.00140568020609498</v>
      </c>
    </row>
    <row r="430">
      <c r="B430" t="s">
        <v>119</v>
      </c>
      <c r="C430" s="16" t="n">
        <v>0.747963468457684</v>
      </c>
      <c r="D430" s="16" t="n">
        <v>0.935122081057456</v>
      </c>
      <c r="E430" s="16" t="n">
        <v>0.902873581402477</v>
      </c>
      <c r="F430" s="16" t="n">
        <v>0.555798420023946</v>
      </c>
      <c r="G430" s="16"/>
      <c r="H430" s="16" t="n">
        <v>0.379803016539792</v>
      </c>
      <c r="I430" s="16" t="n">
        <v>0.694460288528372</v>
      </c>
      <c r="J430" s="16"/>
      <c r="K430" s="16" t="n">
        <v>0.957124955851779</v>
      </c>
      <c r="L430" s="16"/>
      <c r="M430" s="16" t="n">
        <v>0.696375652960002</v>
      </c>
      <c r="N430" s="16" t="n">
        <v>0.879116380470694</v>
      </c>
      <c r="O430" s="16" t="n">
        <v>0.86782487602811</v>
      </c>
      <c r="P430" s="16" t="n">
        <v>0.907001663013291</v>
      </c>
      <c r="Q430" s="16"/>
      <c r="R430" s="16" t="n">
        <v>1</v>
      </c>
      <c r="S430" s="16" t="n">
        <v>0.918995383469629</v>
      </c>
      <c r="T430" s="16" t="n">
        <v>0.576365025895525</v>
      </c>
      <c r="U430" s="16" t="n">
        <v>0.954810520707406</v>
      </c>
      <c r="V430" s="16" t="n">
        <v>0.753067989769826</v>
      </c>
      <c r="W430" s="16"/>
      <c r="X430" s="16" t="n">
        <v>0.581849908265145</v>
      </c>
      <c r="Y430" s="16" t="n">
        <v>0.853531772031249</v>
      </c>
      <c r="Z430" s="16" t="n">
        <v>0.972618565167881</v>
      </c>
      <c r="AA430" s="16" t="n">
        <v>0.968259341082054</v>
      </c>
      <c r="AB430" s="16" t="n">
        <v>0.471431946844021</v>
      </c>
      <c r="AC430" s="16" t="n">
        <v>0.97617360946053</v>
      </c>
      <c r="AD430" s="16" t="n">
        <v>0.956324202670398</v>
      </c>
      <c r="AE430" s="16"/>
      <c r="AF430" s="16" t="n">
        <v>1</v>
      </c>
      <c r="AG430" s="16" t="n">
        <v>0.958277263043986</v>
      </c>
      <c r="AH430" s="16" t="n">
        <v>0.208993559828269</v>
      </c>
      <c r="AI430" s="16" t="n">
        <v>0.839508176921151</v>
      </c>
      <c r="AJ430" s="16" t="n">
        <v>0.793512554023328</v>
      </c>
      <c r="AK430" s="16" t="n">
        <v>0.476340837098772</v>
      </c>
      <c r="AL430" s="16" t="n">
        <v>0.623108652120071</v>
      </c>
      <c r="AM430" s="16" t="n">
        <v>0.941816823390774</v>
      </c>
      <c r="AN430" s="16" t="n">
        <v>0.994415800802922</v>
      </c>
      <c r="AO430" s="16" t="n">
        <v>0.91344398113854</v>
      </c>
      <c r="AP430" s="16" t="n">
        <v>0.598646189912749</v>
      </c>
    </row>
    <row r="431">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row>
    <row r="432">
      <c r="B432" s="7" t="s">
        <v>250</v>
      </c>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row>
    <row r="433">
      <c r="B433" s="26" t="s">
        <v>248</v>
      </c>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row>
    <row r="434">
      <c r="B434" t="s">
        <v>215</v>
      </c>
      <c r="C434" s="16" t="n">
        <v>0.235677070541766</v>
      </c>
      <c r="D434" s="16" t="n">
        <v>0.212930142511683</v>
      </c>
      <c r="E434" s="16" t="n">
        <v>0.219170484094999</v>
      </c>
      <c r="F434" s="16" t="n">
        <v>0.256952925401175</v>
      </c>
      <c r="G434" s="16"/>
      <c r="H434" s="16" t="n">
        <v>0.216978971657871</v>
      </c>
      <c r="I434" s="16" t="n">
        <v>0.236841310326</v>
      </c>
      <c r="J434" s="16"/>
      <c r="K434" s="16" t="n">
        <v>0.397447481405717</v>
      </c>
      <c r="L434" s="16"/>
      <c r="M434" s="16" t="n">
        <v>0.149545146622583</v>
      </c>
      <c r="N434" s="16" t="n">
        <v>0.471152100012964</v>
      </c>
      <c r="O434" s="16" t="n">
        <v>0.435613830730519</v>
      </c>
      <c r="P434" s="16" t="n">
        <v>0.342423685402589</v>
      </c>
      <c r="Q434" s="16"/>
      <c r="R434" s="16" t="n">
        <v>0.0963158612259962</v>
      </c>
      <c r="S434" s="16" t="n">
        <v>0.412896097406927</v>
      </c>
      <c r="T434" s="16" t="n">
        <v>0.240274184929595</v>
      </c>
      <c r="U434" s="16" t="n">
        <v>0.138621510689484</v>
      </c>
      <c r="V434" s="16" t="n">
        <v>0.217189038286717</v>
      </c>
      <c r="W434" s="16"/>
      <c r="X434" s="16" t="n">
        <v>0.167016678428513</v>
      </c>
      <c r="Y434" s="16" t="n">
        <v>0.248135502742307</v>
      </c>
      <c r="Z434" s="16" t="n">
        <v>0.332015938939615</v>
      </c>
      <c r="AA434" s="16" t="n">
        <v>0.286554475053132</v>
      </c>
      <c r="AB434" s="16" t="n">
        <v>0.225559333368322</v>
      </c>
      <c r="AC434" s="16" t="n">
        <v>0.489452786498003</v>
      </c>
      <c r="AD434" s="16" t="n">
        <v>0.346302681219373</v>
      </c>
      <c r="AE434" s="16"/>
      <c r="AF434" s="16" t="n">
        <v>0.709888263031446</v>
      </c>
      <c r="AG434" s="16" t="n">
        <v>0.532892214832756</v>
      </c>
      <c r="AH434" s="16" t="n">
        <v>0.0821495043497143</v>
      </c>
      <c r="AI434" s="16" t="n">
        <v>0.26712075594946</v>
      </c>
      <c r="AJ434" s="16" t="n">
        <v>0.302527543098824</v>
      </c>
      <c r="AK434" s="16" t="n">
        <v>0.0664282079198816</v>
      </c>
      <c r="AL434" s="16" t="n">
        <v>0.233297507920995</v>
      </c>
      <c r="AM434" s="16" t="n">
        <v>0.211509661877802</v>
      </c>
      <c r="AN434" s="16" t="n">
        <v>0.25352060811888</v>
      </c>
      <c r="AO434" s="16" t="n">
        <v>0.412800592384708</v>
      </c>
      <c r="AP434" s="16" t="n">
        <v>0.0244669279807121</v>
      </c>
    </row>
    <row r="435">
      <c r="B435" t="s">
        <v>216</v>
      </c>
      <c r="C435" s="16" t="n">
        <v>0.396013847911061</v>
      </c>
      <c r="D435" s="16" t="n">
        <v>0.371178088832139</v>
      </c>
      <c r="E435" s="16" t="n">
        <v>0.483203716718976</v>
      </c>
      <c r="F435" s="16" t="n">
        <v>0.324973004306419</v>
      </c>
      <c r="G435" s="16"/>
      <c r="H435" s="16" t="n">
        <v>0.731045629261564</v>
      </c>
      <c r="I435" s="16" t="n">
        <v>0.355189313479139</v>
      </c>
      <c r="J435" s="16"/>
      <c r="K435" s="16" t="n">
        <v>0.40793507078055</v>
      </c>
      <c r="L435" s="16"/>
      <c r="M435" s="16" t="n">
        <v>0.417858000853353</v>
      </c>
      <c r="N435" s="16" t="n">
        <v>0.313996177361748</v>
      </c>
      <c r="O435" s="16" t="n">
        <v>0.369066741775713</v>
      </c>
      <c r="P435" s="16" t="n">
        <v>0.473585393047088</v>
      </c>
      <c r="Q435" s="16"/>
      <c r="R435" s="16" t="n">
        <v>0.848558095359309</v>
      </c>
      <c r="S435" s="16" t="n">
        <v>0.222695339955824</v>
      </c>
      <c r="T435" s="16" t="n">
        <v>0.355489232509481</v>
      </c>
      <c r="U435" s="16" t="n">
        <v>0.556093527546647</v>
      </c>
      <c r="V435" s="16" t="n">
        <v>0.32873861639505</v>
      </c>
      <c r="W435" s="16"/>
      <c r="X435" s="16" t="n">
        <v>0.444083965231884</v>
      </c>
      <c r="Y435" s="16" t="n">
        <v>0.24315188077808</v>
      </c>
      <c r="Z435" s="16" t="n">
        <v>0.16684291960065</v>
      </c>
      <c r="AA435" s="16" t="n">
        <v>0.702767509547121</v>
      </c>
      <c r="AB435" s="16" t="n">
        <v>0.236627545427036</v>
      </c>
      <c r="AC435" s="16" t="n">
        <v>0.407739942044126</v>
      </c>
      <c r="AD435" s="16" t="n">
        <v>0.484852581513298</v>
      </c>
      <c r="AE435" s="16"/>
      <c r="AF435" s="16" t="n">
        <v>0.228204284790549</v>
      </c>
      <c r="AG435" s="16" t="n">
        <v>0.177028931059747</v>
      </c>
      <c r="AH435" s="16" t="n">
        <v>0.333505477034878</v>
      </c>
      <c r="AI435" s="16" t="n">
        <v>0.410475360501673</v>
      </c>
      <c r="AJ435" s="16" t="n">
        <v>0.277541928840067</v>
      </c>
      <c r="AK435" s="16" t="n">
        <v>0.283856621378402</v>
      </c>
      <c r="AL435" s="16" t="n">
        <v>0.483751571074959</v>
      </c>
      <c r="AM435" s="16" t="n">
        <v>0.766638576469838</v>
      </c>
      <c r="AN435" s="16" t="n">
        <v>0.703424131563049</v>
      </c>
      <c r="AO435" s="16" t="n">
        <v>0.400823423711132</v>
      </c>
      <c r="AP435" s="16" t="n">
        <v>0.013639144196451</v>
      </c>
    </row>
    <row r="436">
      <c r="B436" t="s">
        <v>246</v>
      </c>
      <c r="C436" s="16" t="n">
        <v>0.134028806160721</v>
      </c>
      <c r="D436" s="16" t="n">
        <v>0.203282083695809</v>
      </c>
      <c r="E436" s="16" t="n">
        <v>0.0889845300287998</v>
      </c>
      <c r="F436" s="16" t="n">
        <v>0.154642167996114</v>
      </c>
      <c r="G436" s="16"/>
      <c r="H436" s="16" t="n">
        <v>0.0449355686400938</v>
      </c>
      <c r="I436" s="16" t="n">
        <v>0.0910645503471865</v>
      </c>
      <c r="J436" s="16"/>
      <c r="K436" s="16" t="n">
        <v>0.0240183958493751</v>
      </c>
      <c r="L436" s="16"/>
      <c r="M436" s="16" t="n">
        <v>0.15463680169618</v>
      </c>
      <c r="N436" s="16" t="n">
        <v>0.0539135756790246</v>
      </c>
      <c r="O436" s="16" t="n">
        <v>0.134878816318564</v>
      </c>
      <c r="P436" s="16" t="n">
        <v>0.1108425860074</v>
      </c>
      <c r="Q436" s="16"/>
      <c r="R436" s="16" t="n">
        <v>0.0551260434146947</v>
      </c>
      <c r="S436" s="16" t="n">
        <v>0.173068148018714</v>
      </c>
      <c r="T436" s="16" t="n">
        <v>0.213542949296662</v>
      </c>
      <c r="U436" s="16" t="n">
        <v>0.0235079509859289</v>
      </c>
      <c r="V436" s="16" t="n">
        <v>0.0226462869618111</v>
      </c>
      <c r="W436" s="16"/>
      <c r="X436" s="16" t="n">
        <v>0.238175553364658</v>
      </c>
      <c r="Y436" s="16" t="n">
        <v>0.16621930155351</v>
      </c>
      <c r="Z436" s="16" t="n">
        <v>0.0247788525577405</v>
      </c>
      <c r="AA436" s="16" t="n">
        <v>0.0106780153997469</v>
      </c>
      <c r="AB436" s="16" t="n">
        <v>0.0144203344019474</v>
      </c>
      <c r="AC436" s="16" t="n">
        <v>0.0964451580829527</v>
      </c>
      <c r="AD436" s="16" t="n">
        <v>0.0508995587042938</v>
      </c>
      <c r="AE436" s="16"/>
      <c r="AF436" s="16" t="n">
        <v>0.01671010994626</v>
      </c>
      <c r="AG436" s="16" t="n">
        <v>0.0609681756093434</v>
      </c>
      <c r="AH436" s="16" t="n">
        <v>0.24743957574168</v>
      </c>
      <c r="AI436" s="16" t="n">
        <v>0.264430340665957</v>
      </c>
      <c r="AJ436" s="16" t="n">
        <v>0.0224041710774632</v>
      </c>
      <c r="AK436" s="16" t="n">
        <v>0.0131855659127338</v>
      </c>
      <c r="AL436" s="16" t="n">
        <v>0.0445135651683769</v>
      </c>
      <c r="AM436" s="16" t="n">
        <v>0.00672484382452356</v>
      </c>
      <c r="AN436" s="16" t="n">
        <v>0.0420349849574916</v>
      </c>
      <c r="AO436" s="16" t="n">
        <v>0.18637598390416</v>
      </c>
      <c r="AP436" s="16" t="n">
        <v>0.456390328416046</v>
      </c>
    </row>
    <row r="437">
      <c r="B437" t="s">
        <v>218</v>
      </c>
      <c r="C437" s="16" t="n">
        <v>0.162670704330253</v>
      </c>
      <c r="D437" s="16" t="n">
        <v>0.183738033359997</v>
      </c>
      <c r="E437" s="16" t="n">
        <v>0.0975716291917833</v>
      </c>
      <c r="F437" s="16" t="n">
        <v>0.214992644763054</v>
      </c>
      <c r="G437" s="16"/>
      <c r="H437" s="16" t="n">
        <v>0.00224008916997936</v>
      </c>
      <c r="I437" s="16" t="n">
        <v>0.206839210301081</v>
      </c>
      <c r="J437" s="16"/>
      <c r="K437" s="16" t="n">
        <v>0.170284678978258</v>
      </c>
      <c r="L437" s="16"/>
      <c r="M437" s="16" t="n">
        <v>0.184669734399752</v>
      </c>
      <c r="N437" s="16" t="n">
        <v>0.141841624160547</v>
      </c>
      <c r="O437" s="16" t="n">
        <v>0.0510183914887889</v>
      </c>
      <c r="P437" s="16" t="n">
        <v>0.0383488306953276</v>
      </c>
      <c r="Q437" s="16"/>
      <c r="R437" s="16" t="n">
        <v>0</v>
      </c>
      <c r="S437" s="16" t="n">
        <v>0.191340414618536</v>
      </c>
      <c r="T437" s="16" t="n">
        <v>0.0854521276561546</v>
      </c>
      <c r="U437" s="16" t="n">
        <v>0.275813183796932</v>
      </c>
      <c r="V437" s="16" t="n">
        <v>0.287423070666704</v>
      </c>
      <c r="W437" s="16"/>
      <c r="X437" s="16" t="n">
        <v>0.0774273923867602</v>
      </c>
      <c r="Y437" s="16" t="n">
        <v>0.20612915245188</v>
      </c>
      <c r="Z437" s="16" t="n">
        <v>0.476362288901995</v>
      </c>
      <c r="AA437" s="16" t="n">
        <v>0</v>
      </c>
      <c r="AB437" s="16" t="n">
        <v>0.312774475416027</v>
      </c>
      <c r="AC437" s="16" t="n">
        <v>0</v>
      </c>
      <c r="AD437" s="16" t="n">
        <v>0.115108021321052</v>
      </c>
      <c r="AE437" s="16"/>
      <c r="AF437" s="16" t="n">
        <v>0.045197342231745</v>
      </c>
      <c r="AG437" s="16" t="n">
        <v>0.111036958161333</v>
      </c>
      <c r="AH437" s="16" t="n">
        <v>0.335937395455094</v>
      </c>
      <c r="AI437" s="16" t="n">
        <v>0.0524890884584238</v>
      </c>
      <c r="AJ437" s="16" t="n">
        <v>0.0306550683809154</v>
      </c>
      <c r="AK437" s="16" t="n">
        <v>0.385707084621512</v>
      </c>
      <c r="AL437" s="16" t="n">
        <v>0.236454726335709</v>
      </c>
      <c r="AM437" s="16" t="n">
        <v>0.014271492982559</v>
      </c>
      <c r="AN437" s="16" t="n">
        <v>0.00102027536057939</v>
      </c>
      <c r="AO437" s="16" t="n">
        <v>0</v>
      </c>
      <c r="AP437" s="16" t="n">
        <v>0.505503599406791</v>
      </c>
    </row>
    <row r="438">
      <c r="B438" t="s">
        <v>219</v>
      </c>
      <c r="C438" s="16" t="n">
        <v>0.049141677112254</v>
      </c>
      <c r="D438" s="16" t="n">
        <v>0.0288716516003708</v>
      </c>
      <c r="E438" s="16" t="n">
        <v>0.0567215480069829</v>
      </c>
      <c r="F438" s="16" t="n">
        <v>0.0481297556384817</v>
      </c>
      <c r="G438" s="16"/>
      <c r="H438" s="16" t="n">
        <v>0.00479974127049256</v>
      </c>
      <c r="I438" s="16" t="n">
        <v>0.0737225244846019</v>
      </c>
      <c r="J438" s="16"/>
      <c r="K438" s="16" t="n">
        <v>0.000314372986100271</v>
      </c>
      <c r="L438" s="16"/>
      <c r="M438" s="16" t="n">
        <v>0.0620725358543679</v>
      </c>
      <c r="N438" s="16" t="n">
        <v>0.0190965227857156</v>
      </c>
      <c r="O438" s="16" t="n">
        <v>0.00942221968641425</v>
      </c>
      <c r="P438" s="16" t="n">
        <v>0.0271507911945883</v>
      </c>
      <c r="Q438" s="16"/>
      <c r="R438" s="16" t="n">
        <v>0</v>
      </c>
      <c r="S438" s="16" t="n">
        <v>0</v>
      </c>
      <c r="T438" s="16" t="n">
        <v>0.0559412800664677</v>
      </c>
      <c r="U438" s="16" t="n">
        <v>0.00596382698100838</v>
      </c>
      <c r="V438" s="16" t="n">
        <v>0.144002987689718</v>
      </c>
      <c r="W438" s="16"/>
      <c r="X438" s="16" t="n">
        <v>0</v>
      </c>
      <c r="Y438" s="16" t="n">
        <v>0.136364162474223</v>
      </c>
      <c r="Z438" s="16" t="n">
        <v>0</v>
      </c>
      <c r="AA438" s="16" t="n">
        <v>0</v>
      </c>
      <c r="AB438" s="16" t="n">
        <v>0.210618311386667</v>
      </c>
      <c r="AC438" s="16" t="n">
        <v>0.0026101680010752</v>
      </c>
      <c r="AD438" s="16" t="n">
        <v>0.00283715724198252</v>
      </c>
      <c r="AE438" s="16"/>
      <c r="AF438" s="16" t="n">
        <v>0</v>
      </c>
      <c r="AG438" s="16" t="n">
        <v>0.118073720336821</v>
      </c>
      <c r="AH438" s="16" t="n">
        <v>0.000968047418632964</v>
      </c>
      <c r="AI438" s="16" t="n">
        <v>0.00508214291597672</v>
      </c>
      <c r="AJ438" s="16" t="n">
        <v>0.183435644301365</v>
      </c>
      <c r="AK438" s="16" t="n">
        <v>0.250822520167471</v>
      </c>
      <c r="AL438" s="16" t="n">
        <v>0.00198262949996069</v>
      </c>
      <c r="AM438" s="16" t="n">
        <v>0</v>
      </c>
      <c r="AN438" s="16" t="n">
        <v>0</v>
      </c>
      <c r="AO438" s="16" t="n">
        <v>0</v>
      </c>
      <c r="AP438" s="16" t="n">
        <v>0</v>
      </c>
    </row>
    <row r="439">
      <c r="B439" t="s">
        <v>88</v>
      </c>
      <c r="C439" s="16" t="n">
        <v>0.022467893943945</v>
      </c>
      <c r="D439" s="16" t="n">
        <v>0</v>
      </c>
      <c r="E439" s="16" t="n">
        <v>0.0543480919584581</v>
      </c>
      <c r="F439" s="16" t="n">
        <v>0.000309501894756132</v>
      </c>
      <c r="G439" s="16"/>
      <c r="H439" s="16" t="n">
        <v>0</v>
      </c>
      <c r="I439" s="16" t="n">
        <v>0.0363430910619909</v>
      </c>
      <c r="J439" s="16"/>
      <c r="K439" s="16" t="n">
        <v>0</v>
      </c>
      <c r="L439" s="16"/>
      <c r="M439" s="16" t="n">
        <v>0.0312177805737637</v>
      </c>
      <c r="N439" s="16" t="n">
        <v>0</v>
      </c>
      <c r="O439" s="16" t="n">
        <v>0</v>
      </c>
      <c r="P439" s="16" t="n">
        <v>0.00764871365300764</v>
      </c>
      <c r="Q439" s="16"/>
      <c r="R439" s="16" t="n">
        <v>0</v>
      </c>
      <c r="S439" s="16" t="n">
        <v>0</v>
      </c>
      <c r="T439" s="16" t="n">
        <v>0.0493002255416389</v>
      </c>
      <c r="U439" s="16" t="n">
        <v>0</v>
      </c>
      <c r="V439" s="16" t="n">
        <v>0</v>
      </c>
      <c r="W439" s="16"/>
      <c r="X439" s="16" t="n">
        <v>0.0732964105881841</v>
      </c>
      <c r="Y439" s="16" t="n">
        <v>0</v>
      </c>
      <c r="Z439" s="16" t="n">
        <v>0</v>
      </c>
      <c r="AA439" s="16" t="n">
        <v>0</v>
      </c>
      <c r="AB439" s="16" t="n">
        <v>0</v>
      </c>
      <c r="AC439" s="16" t="n">
        <v>0.00375194537384387</v>
      </c>
      <c r="AD439" s="16" t="n">
        <v>0</v>
      </c>
      <c r="AE439" s="16"/>
      <c r="AF439" s="16" t="n">
        <v>0</v>
      </c>
      <c r="AG439" s="16" t="n">
        <v>0</v>
      </c>
      <c r="AH439" s="16" t="n">
        <v>0</v>
      </c>
      <c r="AI439" s="16" t="n">
        <v>0.000402311508509509</v>
      </c>
      <c r="AJ439" s="16" t="n">
        <v>0.183435644301365</v>
      </c>
      <c r="AK439" s="16" t="n">
        <v>0</v>
      </c>
      <c r="AL439" s="16" t="n">
        <v>0</v>
      </c>
      <c r="AM439" s="16" t="n">
        <v>0.000855424845277341</v>
      </c>
      <c r="AN439" s="16" t="n">
        <v>0</v>
      </c>
      <c r="AO439" s="16" t="n">
        <v>0</v>
      </c>
      <c r="AP439" s="16" t="n">
        <v>0</v>
      </c>
    </row>
    <row r="440">
      <c r="B440" t="s">
        <v>220</v>
      </c>
      <c r="C440" s="16" t="n">
        <v>0.631690918452827</v>
      </c>
      <c r="D440" s="16" t="n">
        <v>0.584108231343823</v>
      </c>
      <c r="E440" s="16" t="n">
        <v>0.702374200813976</v>
      </c>
      <c r="F440" s="16" t="n">
        <v>0.581925929707594</v>
      </c>
      <c r="G440" s="16"/>
      <c r="H440" s="16" t="n">
        <v>0.948024600919434</v>
      </c>
      <c r="I440" s="16" t="n">
        <v>0.592030623805139</v>
      </c>
      <c r="J440" s="16"/>
      <c r="K440" s="16" t="n">
        <v>0.805382552186267</v>
      </c>
      <c r="L440" s="16"/>
      <c r="M440" s="16" t="n">
        <v>0.567403147475936</v>
      </c>
      <c r="N440" s="16" t="n">
        <v>0.785148277374712</v>
      </c>
      <c r="O440" s="16" t="n">
        <v>0.804680572506233</v>
      </c>
      <c r="P440" s="16" t="n">
        <v>0.816009078449677</v>
      </c>
      <c r="Q440" s="16"/>
      <c r="R440" s="16" t="n">
        <v>0.944873956585305</v>
      </c>
      <c r="S440" s="16" t="n">
        <v>0.63559143736275</v>
      </c>
      <c r="T440" s="16" t="n">
        <v>0.595763417439077</v>
      </c>
      <c r="U440" s="16" t="n">
        <v>0.694715038236131</v>
      </c>
      <c r="V440" s="16" t="n">
        <v>0.545927654681767</v>
      </c>
      <c r="W440" s="16"/>
      <c r="X440" s="16" t="n">
        <v>0.611100643660398</v>
      </c>
      <c r="Y440" s="16" t="n">
        <v>0.491287383520387</v>
      </c>
      <c r="Z440" s="16" t="n">
        <v>0.498858858540265</v>
      </c>
      <c r="AA440" s="16" t="n">
        <v>0.989321984600253</v>
      </c>
      <c r="AB440" s="16" t="n">
        <v>0.462186878795358</v>
      </c>
      <c r="AC440" s="16" t="n">
        <v>0.897192728542128</v>
      </c>
      <c r="AD440" s="16" t="n">
        <v>0.831155262732672</v>
      </c>
      <c r="AE440" s="16"/>
      <c r="AF440" s="16" t="n">
        <v>0.938092547821995</v>
      </c>
      <c r="AG440" s="16" t="n">
        <v>0.709921145892503</v>
      </c>
      <c r="AH440" s="16" t="n">
        <v>0.415654981384593</v>
      </c>
      <c r="AI440" s="16" t="n">
        <v>0.677596116451132</v>
      </c>
      <c r="AJ440" s="16" t="n">
        <v>0.580069471938891</v>
      </c>
      <c r="AK440" s="16" t="n">
        <v>0.350284829298284</v>
      </c>
      <c r="AL440" s="16" t="n">
        <v>0.717049078995954</v>
      </c>
      <c r="AM440" s="16" t="n">
        <v>0.97814823834764</v>
      </c>
      <c r="AN440" s="16" t="n">
        <v>0.956944739681929</v>
      </c>
      <c r="AO440" s="16" t="n">
        <v>0.81362401609584</v>
      </c>
      <c r="AP440" s="16" t="n">
        <v>0.0381060721771631</v>
      </c>
    </row>
    <row r="441">
      <c r="B441" t="s">
        <v>221</v>
      </c>
      <c r="C441" s="16" t="n">
        <v>0.211812381442507</v>
      </c>
      <c r="D441" s="16" t="n">
        <v>0.212609684960368</v>
      </c>
      <c r="E441" s="16" t="n">
        <v>0.154293177198766</v>
      </c>
      <c r="F441" s="16" t="n">
        <v>0.263122400401536</v>
      </c>
      <c r="G441" s="16"/>
      <c r="H441" s="16" t="n">
        <v>0.00703983044047192</v>
      </c>
      <c r="I441" s="16" t="n">
        <v>0.280561734785683</v>
      </c>
      <c r="J441" s="16"/>
      <c r="K441" s="16" t="n">
        <v>0.170599051964358</v>
      </c>
      <c r="L441" s="16"/>
      <c r="M441" s="16" t="n">
        <v>0.24674227025412</v>
      </c>
      <c r="N441" s="16" t="n">
        <v>0.160938146946263</v>
      </c>
      <c r="O441" s="16" t="n">
        <v>0.0604406111752031</v>
      </c>
      <c r="P441" s="16" t="n">
        <v>0.065499621889916</v>
      </c>
      <c r="Q441" s="16"/>
      <c r="R441" s="16" t="n">
        <v>0</v>
      </c>
      <c r="S441" s="16" t="n">
        <v>0.191340414618536</v>
      </c>
      <c r="T441" s="16" t="n">
        <v>0.141393407722622</v>
      </c>
      <c r="U441" s="16" t="n">
        <v>0.28177701077794</v>
      </c>
      <c r="V441" s="16" t="n">
        <v>0.431426058356422</v>
      </c>
      <c r="W441" s="16"/>
      <c r="X441" s="16" t="n">
        <v>0.0774273923867602</v>
      </c>
      <c r="Y441" s="16" t="n">
        <v>0.342493314926103</v>
      </c>
      <c r="Z441" s="16" t="n">
        <v>0.476362288901995</v>
      </c>
      <c r="AA441" s="16" t="n">
        <v>0</v>
      </c>
      <c r="AB441" s="16" t="n">
        <v>0.523392786802694</v>
      </c>
      <c r="AC441" s="16" t="n">
        <v>0.0026101680010752</v>
      </c>
      <c r="AD441" s="16" t="n">
        <v>0.117945178563034</v>
      </c>
      <c r="AE441" s="16"/>
      <c r="AF441" s="16" t="n">
        <v>0.045197342231745</v>
      </c>
      <c r="AG441" s="16" t="n">
        <v>0.229110678498153</v>
      </c>
      <c r="AH441" s="16" t="n">
        <v>0.336905442873727</v>
      </c>
      <c r="AI441" s="16" t="n">
        <v>0.0575712313744006</v>
      </c>
      <c r="AJ441" s="16" t="n">
        <v>0.214090712682281</v>
      </c>
      <c r="AK441" s="16" t="n">
        <v>0.636529604788983</v>
      </c>
      <c r="AL441" s="16" t="n">
        <v>0.238437355835669</v>
      </c>
      <c r="AM441" s="16" t="n">
        <v>0.014271492982559</v>
      </c>
      <c r="AN441" s="16" t="n">
        <v>0.00102027536057939</v>
      </c>
      <c r="AO441" s="16" t="n">
        <v>0</v>
      </c>
      <c r="AP441" s="16" t="n">
        <v>0.505503599406791</v>
      </c>
    </row>
    <row r="442">
      <c r="B442" t="s">
        <v>119</v>
      </c>
      <c r="C442" s="16" t="n">
        <v>0.419878537010321</v>
      </c>
      <c r="D442" s="16" t="n">
        <v>0.371498546383454</v>
      </c>
      <c r="E442" s="16" t="n">
        <v>0.54808102361521</v>
      </c>
      <c r="F442" s="16" t="n">
        <v>0.318803529306058</v>
      </c>
      <c r="G442" s="16"/>
      <c r="H442" s="16" t="n">
        <v>0.940984770478962</v>
      </c>
      <c r="I442" s="16" t="n">
        <v>0.311468889019456</v>
      </c>
      <c r="J442" s="16"/>
      <c r="K442" s="16" t="n">
        <v>0.634783500221909</v>
      </c>
      <c r="L442" s="16"/>
      <c r="M442" s="16" t="n">
        <v>0.320660877221816</v>
      </c>
      <c r="N442" s="16" t="n">
        <v>0.624210130428449</v>
      </c>
      <c r="O442" s="16" t="n">
        <v>0.74423996133103</v>
      </c>
      <c r="P442" s="16" t="n">
        <v>0.750509456559761</v>
      </c>
      <c r="Q442" s="16"/>
      <c r="R442" s="16" t="n">
        <v>0.944873956585305</v>
      </c>
      <c r="S442" s="16" t="n">
        <v>0.444251022744215</v>
      </c>
      <c r="T442" s="16" t="n">
        <v>0.454370009716454</v>
      </c>
      <c r="U442" s="16" t="n">
        <v>0.412938027458191</v>
      </c>
      <c r="V442" s="16" t="n">
        <v>0.114501596325346</v>
      </c>
      <c r="W442" s="16"/>
      <c r="X442" s="16" t="n">
        <v>0.533673251273637</v>
      </c>
      <c r="Y442" s="16" t="n">
        <v>0.148794068594284</v>
      </c>
      <c r="Z442" s="16" t="n">
        <v>0.0224965696382703</v>
      </c>
      <c r="AA442" s="16" t="n">
        <v>0.989321984600253</v>
      </c>
      <c r="AB442" s="16" t="n">
        <v>-0.0612059080073361</v>
      </c>
      <c r="AC442" s="16" t="n">
        <v>0.894582560541053</v>
      </c>
      <c r="AD442" s="16" t="n">
        <v>0.713210084169637</v>
      </c>
      <c r="AE442" s="16"/>
      <c r="AF442" s="16" t="n">
        <v>0.89289520559025</v>
      </c>
      <c r="AG442" s="16" t="n">
        <v>0.48081046739435</v>
      </c>
      <c r="AH442" s="16" t="n">
        <v>0.0787495385108655</v>
      </c>
      <c r="AI442" s="16" t="n">
        <v>0.620024885076732</v>
      </c>
      <c r="AJ442" s="16" t="n">
        <v>0.36597875925661</v>
      </c>
      <c r="AK442" s="16" t="n">
        <v>-0.286244775490699</v>
      </c>
      <c r="AL442" s="16" t="n">
        <v>0.478611723160285</v>
      </c>
      <c r="AM442" s="16" t="n">
        <v>0.963876745365081</v>
      </c>
      <c r="AN442" s="16" t="n">
        <v>0.95592446432135</v>
      </c>
      <c r="AO442" s="16" t="n">
        <v>0.81362401609584</v>
      </c>
      <c r="AP442" s="16" t="n">
        <v>-0.467397527229628</v>
      </c>
    </row>
    <row r="443">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row>
    <row r="444">
      <c r="B444" s="7" t="s">
        <v>251</v>
      </c>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row>
    <row r="445">
      <c r="B445" s="26" t="s">
        <v>248</v>
      </c>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row>
    <row r="446">
      <c r="B446" t="s">
        <v>215</v>
      </c>
      <c r="C446" s="16" t="n">
        <v>0.238367734647296</v>
      </c>
      <c r="D446" s="16" t="n">
        <v>0.201291435149745</v>
      </c>
      <c r="E446" s="16" t="n">
        <v>0.340834610195817</v>
      </c>
      <c r="F446" s="16" t="n">
        <v>0.157128840893415</v>
      </c>
      <c r="G446" s="16"/>
      <c r="H446" s="16" t="n">
        <v>0.144374286223453</v>
      </c>
      <c r="I446" s="16" t="n">
        <v>0.149403353317383</v>
      </c>
      <c r="J446" s="16"/>
      <c r="K446" s="16" t="n">
        <v>0.385844904687873</v>
      </c>
      <c r="L446" s="16"/>
      <c r="M446" s="16" t="n">
        <v>0.157462945874451</v>
      </c>
      <c r="N446" s="16" t="n">
        <v>0.469464103673903</v>
      </c>
      <c r="O446" s="16" t="n">
        <v>0.406494360487015</v>
      </c>
      <c r="P446" s="16" t="n">
        <v>0.33475133371607</v>
      </c>
      <c r="Q446" s="16"/>
      <c r="R446" s="16" t="n">
        <v>0.0963158612259962</v>
      </c>
      <c r="S446" s="16" t="n">
        <v>0.375423601916083</v>
      </c>
      <c r="T446" s="16" t="n">
        <v>0.252659743681435</v>
      </c>
      <c r="U446" s="16" t="n">
        <v>0.13263756367226</v>
      </c>
      <c r="V446" s="16" t="n">
        <v>0.240884047923375</v>
      </c>
      <c r="W446" s="16"/>
      <c r="X446" s="16" t="n">
        <v>0.104832257151266</v>
      </c>
      <c r="Y446" s="16" t="n">
        <v>0.38523596200271</v>
      </c>
      <c r="Z446" s="16" t="n">
        <v>0.0185886483717527</v>
      </c>
      <c r="AA446" s="16" t="n">
        <v>0.288991631851443</v>
      </c>
      <c r="AB446" s="16" t="n">
        <v>0.226873834241148</v>
      </c>
      <c r="AC446" s="16" t="n">
        <v>0.603150993294281</v>
      </c>
      <c r="AD446" s="16" t="n">
        <v>0.575559445775052</v>
      </c>
      <c r="AE446" s="16"/>
      <c r="AF446" s="16" t="n">
        <v>0.654328694237384</v>
      </c>
      <c r="AG446" s="16" t="n">
        <v>0.531940332096279</v>
      </c>
      <c r="AH446" s="16" t="n">
        <v>0.0934462115699886</v>
      </c>
      <c r="AI446" s="16" t="n">
        <v>0.385721245694639</v>
      </c>
      <c r="AJ446" s="16" t="n">
        <v>0.0866720325302665</v>
      </c>
      <c r="AK446" s="16" t="n">
        <v>0.0198210866845972</v>
      </c>
      <c r="AL446" s="16" t="n">
        <v>0.256531185847813</v>
      </c>
      <c r="AM446" s="16" t="n">
        <v>0.211846133204817</v>
      </c>
      <c r="AN446" s="16" t="n">
        <v>0.552371827592861</v>
      </c>
      <c r="AO446" s="16" t="n">
        <v>0.255785534020892</v>
      </c>
      <c r="AP446" s="16" t="n">
        <v>0.0244669279807121</v>
      </c>
    </row>
    <row r="447">
      <c r="B447" t="s">
        <v>216</v>
      </c>
      <c r="C447" s="16" t="n">
        <v>0.222002161385253</v>
      </c>
      <c r="D447" s="16" t="n">
        <v>0.321210001942243</v>
      </c>
      <c r="E447" s="16" t="n">
        <v>0.175278848665363</v>
      </c>
      <c r="F447" s="16" t="n">
        <v>0.235578896049035</v>
      </c>
      <c r="G447" s="16"/>
      <c r="H447" s="16" t="n">
        <v>0.0518286147087779</v>
      </c>
      <c r="I447" s="16" t="n">
        <v>0.278961920899076</v>
      </c>
      <c r="J447" s="16"/>
      <c r="K447" s="16" t="n">
        <v>0.133602862489478</v>
      </c>
      <c r="L447" s="16"/>
      <c r="M447" s="16" t="n">
        <v>0.222625847205357</v>
      </c>
      <c r="N447" s="16" t="n">
        <v>0.173497426527707</v>
      </c>
      <c r="O447" s="16" t="n">
        <v>0.295189671528689</v>
      </c>
      <c r="P447" s="16" t="n">
        <v>0.325016931225338</v>
      </c>
      <c r="Q447" s="16"/>
      <c r="R447" s="16" t="n">
        <v>0</v>
      </c>
      <c r="S447" s="16" t="n">
        <v>0.243234599987476</v>
      </c>
      <c r="T447" s="16" t="n">
        <v>0.228812911907737</v>
      </c>
      <c r="U447" s="16" t="n">
        <v>0.285880334100885</v>
      </c>
      <c r="V447" s="16" t="n">
        <v>0.188112818568882</v>
      </c>
      <c r="W447" s="16"/>
      <c r="X447" s="16" t="n">
        <v>0.156274991809262</v>
      </c>
      <c r="Y447" s="16" t="n">
        <v>0.23326278940694</v>
      </c>
      <c r="Z447" s="16" t="n">
        <v>0.441624792203765</v>
      </c>
      <c r="AA447" s="16" t="n">
        <v>0.291664579294026</v>
      </c>
      <c r="AB447" s="16" t="n">
        <v>0.311417322767164</v>
      </c>
      <c r="AC447" s="16" t="n">
        <v>0.0887938188828189</v>
      </c>
      <c r="AD447" s="16" t="n">
        <v>0.155808283791225</v>
      </c>
      <c r="AE447" s="16"/>
      <c r="AF447" s="16" t="n">
        <v>0.300473963530871</v>
      </c>
      <c r="AG447" s="16" t="n">
        <v>0.143846996321774</v>
      </c>
      <c r="AH447" s="16" t="n">
        <v>0.0380464874221064</v>
      </c>
      <c r="AI447" s="16" t="n">
        <v>0.0779897335137702</v>
      </c>
      <c r="AJ447" s="16" t="n">
        <v>0.663221161598269</v>
      </c>
      <c r="AK447" s="16" t="n">
        <v>0.0175441147218113</v>
      </c>
      <c r="AL447" s="16" t="n">
        <v>0.0879513091259564</v>
      </c>
      <c r="AM447" s="16" t="n">
        <v>0.0399505992224599</v>
      </c>
      <c r="AN447" s="16" t="n">
        <v>0.110412543554082</v>
      </c>
      <c r="AO447" s="16" t="n">
        <v>0.347859275822274</v>
      </c>
      <c r="AP447" s="16" t="n">
        <v>0.905451729287947</v>
      </c>
    </row>
    <row r="448">
      <c r="B448" t="s">
        <v>246</v>
      </c>
      <c r="C448" s="16" t="n">
        <v>0.320304749528412</v>
      </c>
      <c r="D448" s="16" t="n">
        <v>0.438910925311215</v>
      </c>
      <c r="E448" s="16" t="n">
        <v>0.380620259841342</v>
      </c>
      <c r="F448" s="16" t="n">
        <v>0.232443305329901</v>
      </c>
      <c r="G448" s="16"/>
      <c r="H448" s="16" t="n">
        <v>0.179534580158037</v>
      </c>
      <c r="I448" s="16" t="n">
        <v>0.273312431856919</v>
      </c>
      <c r="J448" s="16"/>
      <c r="K448" s="16" t="n">
        <v>0.445656866408374</v>
      </c>
      <c r="L448" s="16"/>
      <c r="M448" s="16" t="n">
        <v>0.361979270826401</v>
      </c>
      <c r="N448" s="16" t="n">
        <v>0.225559460619435</v>
      </c>
      <c r="O448" s="16" t="n">
        <v>0.197715439020075</v>
      </c>
      <c r="P448" s="16" t="n">
        <v>0.2038867232944</v>
      </c>
      <c r="Q448" s="16"/>
      <c r="R448" s="16" t="n">
        <v>0.903684138774004</v>
      </c>
      <c r="S448" s="16" t="n">
        <v>0.337778606258385</v>
      </c>
      <c r="T448" s="16" t="n">
        <v>0.239908738658575</v>
      </c>
      <c r="U448" s="16" t="n">
        <v>0.360079115543407</v>
      </c>
      <c r="V448" s="16" t="n">
        <v>0.280254256394364</v>
      </c>
      <c r="W448" s="16"/>
      <c r="X448" s="16" t="n">
        <v>0.390973324391291</v>
      </c>
      <c r="Y448" s="16" t="n">
        <v>0.0363801273286367</v>
      </c>
      <c r="Z448" s="16" t="n">
        <v>0.530880439784434</v>
      </c>
      <c r="AA448" s="16" t="n">
        <v>0.391824130277739</v>
      </c>
      <c r="AB448" s="16" t="n">
        <v>0.156810428972739</v>
      </c>
      <c r="AC448" s="16" t="n">
        <v>0.228142740810037</v>
      </c>
      <c r="AD448" s="16" t="n">
        <v>0.113647646921796</v>
      </c>
      <c r="AE448" s="16"/>
      <c r="AF448" s="16" t="n">
        <v>0.045197342231745</v>
      </c>
      <c r="AG448" s="16" t="n">
        <v>0.177062533990796</v>
      </c>
      <c r="AH448" s="16" t="n">
        <v>0.308426209239434</v>
      </c>
      <c r="AI448" s="16" t="n">
        <v>0.297461186815878</v>
      </c>
      <c r="AJ448" s="16" t="n">
        <v>0.026063300127652</v>
      </c>
      <c r="AK448" s="16" t="n">
        <v>0.404769913392829</v>
      </c>
      <c r="AL448" s="16" t="n">
        <v>0.279576006385102</v>
      </c>
      <c r="AM448" s="16" t="n">
        <v>0.731266267706692</v>
      </c>
      <c r="AN448" s="16" t="n">
        <v>0.335175078131899</v>
      </c>
      <c r="AO448" s="16" t="n">
        <v>0.353077180726104</v>
      </c>
      <c r="AP448" s="16" t="n">
        <v>0.070081342731341</v>
      </c>
    </row>
    <row r="449">
      <c r="B449" t="s">
        <v>218</v>
      </c>
      <c r="C449" s="16" t="n">
        <v>0.123734830958882</v>
      </c>
      <c r="D449" s="16" t="n">
        <v>0.0276284040079208</v>
      </c>
      <c r="E449" s="16" t="n">
        <v>0.0125495050335015</v>
      </c>
      <c r="F449" s="16" t="n">
        <v>0.250760331158751</v>
      </c>
      <c r="G449" s="16"/>
      <c r="H449" s="16" t="n">
        <v>0.55168323121254</v>
      </c>
      <c r="I449" s="16" t="n">
        <v>0.152735203405477</v>
      </c>
      <c r="J449" s="16"/>
      <c r="K449" s="16" t="n">
        <v>0.00117052222053374</v>
      </c>
      <c r="L449" s="16"/>
      <c r="M449" s="16" t="n">
        <v>0.148624520050658</v>
      </c>
      <c r="N449" s="16" t="n">
        <v>0.0657395045894773</v>
      </c>
      <c r="O449" s="16" t="n">
        <v>0.0541937122505458</v>
      </c>
      <c r="P449" s="16" t="n">
        <v>0.0506622670787614</v>
      </c>
      <c r="Q449" s="16"/>
      <c r="R449" s="16" t="n">
        <v>0</v>
      </c>
      <c r="S449" s="16" t="n">
        <v>0</v>
      </c>
      <c r="T449" s="16" t="n">
        <v>0.178424342553794</v>
      </c>
      <c r="U449" s="16" t="n">
        <v>0.00635358436827142</v>
      </c>
      <c r="V449" s="16" t="n">
        <v>0.263374446760372</v>
      </c>
      <c r="W449" s="16"/>
      <c r="X449" s="16" t="n">
        <v>0.257393815695471</v>
      </c>
      <c r="Y449" s="16" t="n">
        <v>0</v>
      </c>
      <c r="Z449" s="16" t="n">
        <v>0.0011328911442266</v>
      </c>
      <c r="AA449" s="16" t="n">
        <v>0.00353730453752429</v>
      </c>
      <c r="AB449" s="16" t="n">
        <v>0.288992158645292</v>
      </c>
      <c r="AC449" s="16" t="n">
        <v>0.0586962244744691</v>
      </c>
      <c r="AD449" s="16" t="n">
        <v>0.0911307379039313</v>
      </c>
      <c r="AE449" s="16"/>
      <c r="AF449" s="16" t="n">
        <v>0</v>
      </c>
      <c r="AG449" s="16" t="n">
        <v>0.115844410060945</v>
      </c>
      <c r="AH449" s="16" t="n">
        <v>0.553371156117134</v>
      </c>
      <c r="AI449" s="16" t="n">
        <v>0.0428767100611159</v>
      </c>
      <c r="AJ449" s="16" t="n">
        <v>0.00438762000218949</v>
      </c>
      <c r="AK449" s="16" t="n">
        <v>0.268214715230083</v>
      </c>
      <c r="AL449" s="16" t="n">
        <v>0.375032030543498</v>
      </c>
      <c r="AM449" s="16" t="n">
        <v>0.000855424845277341</v>
      </c>
      <c r="AN449" s="16" t="n">
        <v>0</v>
      </c>
      <c r="AO449" s="16" t="n">
        <v>0</v>
      </c>
      <c r="AP449" s="16" t="n">
        <v>0</v>
      </c>
    </row>
    <row r="450">
      <c r="B450" t="s">
        <v>219</v>
      </c>
      <c r="C450" s="16" t="n">
        <v>0.072121372231985</v>
      </c>
      <c r="D450" s="16" t="n">
        <v>0.0102040942840604</v>
      </c>
      <c r="E450" s="16" t="n">
        <v>0.0363686843055177</v>
      </c>
      <c r="F450" s="16" t="n">
        <v>0.121810561738646</v>
      </c>
      <c r="G450" s="16"/>
      <c r="H450" s="16" t="n">
        <v>0.0725792876971916</v>
      </c>
      <c r="I450" s="16" t="n">
        <v>0.107498620695823</v>
      </c>
      <c r="J450" s="16"/>
      <c r="K450" s="16" t="n">
        <v>0.0334104712076419</v>
      </c>
      <c r="L450" s="16"/>
      <c r="M450" s="16" t="n">
        <v>0.0780896354693689</v>
      </c>
      <c r="N450" s="16" t="n">
        <v>0.0657395045894773</v>
      </c>
      <c r="O450" s="16" t="n">
        <v>0.0386002121621507</v>
      </c>
      <c r="P450" s="16" t="n">
        <v>0.0605740399943261</v>
      </c>
      <c r="Q450" s="16"/>
      <c r="R450" s="16" t="n">
        <v>0</v>
      </c>
      <c r="S450" s="16" t="n">
        <v>0.0385350659061256</v>
      </c>
      <c r="T450" s="16" t="n">
        <v>0.0505555699054329</v>
      </c>
      <c r="U450" s="16" t="n">
        <v>0.215049402315176</v>
      </c>
      <c r="V450" s="16" t="n">
        <v>0.0267443446503908</v>
      </c>
      <c r="W450" s="16"/>
      <c r="X450" s="16" t="n">
        <v>0.0172292003645262</v>
      </c>
      <c r="Y450" s="16" t="n">
        <v>0.345121121261713</v>
      </c>
      <c r="Z450" s="16" t="n">
        <v>0.00777322849582158</v>
      </c>
      <c r="AA450" s="16" t="n">
        <v>0.0239823540392676</v>
      </c>
      <c r="AB450" s="16" t="n">
        <v>0.00978935487511851</v>
      </c>
      <c r="AC450" s="16" t="n">
        <v>0.0141199138493221</v>
      </c>
      <c r="AD450" s="16" t="n">
        <v>0.0622756554695757</v>
      </c>
      <c r="AE450" s="16"/>
      <c r="AF450" s="16" t="n">
        <v>0</v>
      </c>
      <c r="AG450" s="16" t="n">
        <v>0.0313057275302058</v>
      </c>
      <c r="AH450" s="16" t="n">
        <v>0.00670993565133671</v>
      </c>
      <c r="AI450" s="16" t="n">
        <v>0.195391360633768</v>
      </c>
      <c r="AJ450" s="16" t="n">
        <v>0.0362202414402579</v>
      </c>
      <c r="AK450" s="16" t="n">
        <v>0.28965016997068</v>
      </c>
      <c r="AL450" s="16" t="n">
        <v>0.000909468097630096</v>
      </c>
      <c r="AM450" s="16" t="n">
        <v>0.00586941897924622</v>
      </c>
      <c r="AN450" s="16" t="n">
        <v>0</v>
      </c>
      <c r="AO450" s="16" t="n">
        <v>0.0432780094307302</v>
      </c>
      <c r="AP450" s="16" t="n">
        <v>0</v>
      </c>
    </row>
    <row r="451">
      <c r="B451" t="s">
        <v>88</v>
      </c>
      <c r="C451" s="16" t="n">
        <v>0.0234691512481721</v>
      </c>
      <c r="D451" s="16" t="n">
        <v>0.000755139304814825</v>
      </c>
      <c r="E451" s="16" t="n">
        <v>0.0543480919584581</v>
      </c>
      <c r="F451" s="16" t="n">
        <v>0.00227806483025232</v>
      </c>
      <c r="G451" s="16"/>
      <c r="H451" s="16" t="n">
        <v>0</v>
      </c>
      <c r="I451" s="16" t="n">
        <v>0.0380884698253219</v>
      </c>
      <c r="J451" s="16"/>
      <c r="K451" s="16" t="n">
        <v>0.000314372986100271</v>
      </c>
      <c r="L451" s="16"/>
      <c r="M451" s="16" t="n">
        <v>0.0312177805737637</v>
      </c>
      <c r="N451" s="16" t="n">
        <v>0</v>
      </c>
      <c r="O451" s="16" t="n">
        <v>0.00780660455152403</v>
      </c>
      <c r="P451" s="16" t="n">
        <v>0.0251087046911039</v>
      </c>
      <c r="Q451" s="16"/>
      <c r="R451" s="16" t="n">
        <v>0</v>
      </c>
      <c r="S451" s="16" t="n">
        <v>0.00502812593193019</v>
      </c>
      <c r="T451" s="16" t="n">
        <v>0.0496386932930271</v>
      </c>
      <c r="U451" s="16" t="n">
        <v>0</v>
      </c>
      <c r="V451" s="16" t="n">
        <v>0.000630085702616727</v>
      </c>
      <c r="W451" s="16"/>
      <c r="X451" s="16" t="n">
        <v>0.0732964105881841</v>
      </c>
      <c r="Y451" s="16" t="n">
        <v>0</v>
      </c>
      <c r="Z451" s="16" t="n">
        <v>0</v>
      </c>
      <c r="AA451" s="16" t="n">
        <v>0</v>
      </c>
      <c r="AB451" s="16" t="n">
        <v>0.0061169004985381</v>
      </c>
      <c r="AC451" s="16" t="n">
        <v>0.00709630868907234</v>
      </c>
      <c r="AD451" s="16" t="n">
        <v>0.00157823013842037</v>
      </c>
      <c r="AE451" s="16"/>
      <c r="AF451" s="16" t="n">
        <v>0</v>
      </c>
      <c r="AG451" s="16" t="n">
        <v>0</v>
      </c>
      <c r="AH451" s="16" t="n">
        <v>0</v>
      </c>
      <c r="AI451" s="16" t="n">
        <v>0.000559763280828358</v>
      </c>
      <c r="AJ451" s="16" t="n">
        <v>0.183435644301365</v>
      </c>
      <c r="AK451" s="16" t="n">
        <v>0</v>
      </c>
      <c r="AL451" s="16" t="n">
        <v>0</v>
      </c>
      <c r="AM451" s="16" t="n">
        <v>0.0102121560415082</v>
      </c>
      <c r="AN451" s="16" t="n">
        <v>0.00204055072115879</v>
      </c>
      <c r="AO451" s="16" t="n">
        <v>0</v>
      </c>
      <c r="AP451" s="16" t="n">
        <v>0</v>
      </c>
    </row>
    <row r="452">
      <c r="B452" t="s">
        <v>220</v>
      </c>
      <c r="C452" s="16" t="n">
        <v>0.460369896032549</v>
      </c>
      <c r="D452" s="16" t="n">
        <v>0.522501437091989</v>
      </c>
      <c r="E452" s="16" t="n">
        <v>0.51611345886118</v>
      </c>
      <c r="F452" s="16" t="n">
        <v>0.39270773694245</v>
      </c>
      <c r="G452" s="16"/>
      <c r="H452" s="16" t="n">
        <v>0.196202900932231</v>
      </c>
      <c r="I452" s="16" t="n">
        <v>0.428365274216459</v>
      </c>
      <c r="J452" s="16"/>
      <c r="K452" s="16" t="n">
        <v>0.519447767177351</v>
      </c>
      <c r="L452" s="16"/>
      <c r="M452" s="16" t="n">
        <v>0.380088793079808</v>
      </c>
      <c r="N452" s="16" t="n">
        <v>0.642961530201611</v>
      </c>
      <c r="O452" s="16" t="n">
        <v>0.701684032015704</v>
      </c>
      <c r="P452" s="16" t="n">
        <v>0.659768264941408</v>
      </c>
      <c r="Q452" s="16"/>
      <c r="R452" s="16" t="n">
        <v>0.0963158612259962</v>
      </c>
      <c r="S452" s="16" t="n">
        <v>0.618658201903559</v>
      </c>
      <c r="T452" s="16" t="n">
        <v>0.481472655589171</v>
      </c>
      <c r="U452" s="16" t="n">
        <v>0.418517897773145</v>
      </c>
      <c r="V452" s="16" t="n">
        <v>0.428996866492257</v>
      </c>
      <c r="W452" s="16"/>
      <c r="X452" s="16" t="n">
        <v>0.261107248960528</v>
      </c>
      <c r="Y452" s="16" t="n">
        <v>0.61849875140965</v>
      </c>
      <c r="Z452" s="16" t="n">
        <v>0.460213440575518</v>
      </c>
      <c r="AA452" s="16" t="n">
        <v>0.580656211145469</v>
      </c>
      <c r="AB452" s="16" t="n">
        <v>0.538291157008312</v>
      </c>
      <c r="AC452" s="16" t="n">
        <v>0.6919448121771</v>
      </c>
      <c r="AD452" s="16" t="n">
        <v>0.731367729566277</v>
      </c>
      <c r="AE452" s="16"/>
      <c r="AF452" s="16" t="n">
        <v>0.954802657768255</v>
      </c>
      <c r="AG452" s="16" t="n">
        <v>0.675787328418053</v>
      </c>
      <c r="AH452" s="16" t="n">
        <v>0.131492698992095</v>
      </c>
      <c r="AI452" s="16" t="n">
        <v>0.46371097920841</v>
      </c>
      <c r="AJ452" s="16" t="n">
        <v>0.749893194128535</v>
      </c>
      <c r="AK452" s="16" t="n">
        <v>0.0373652014064084</v>
      </c>
      <c r="AL452" s="16" t="n">
        <v>0.34448249497377</v>
      </c>
      <c r="AM452" s="16" t="n">
        <v>0.251796732427277</v>
      </c>
      <c r="AN452" s="16" t="n">
        <v>0.662784371146943</v>
      </c>
      <c r="AO452" s="16" t="n">
        <v>0.603644809843166</v>
      </c>
      <c r="AP452" s="16" t="n">
        <v>0.929918657268659</v>
      </c>
    </row>
    <row r="453">
      <c r="B453" t="s">
        <v>221</v>
      </c>
      <c r="C453" s="16" t="n">
        <v>0.195856203190867</v>
      </c>
      <c r="D453" s="16" t="n">
        <v>0.0378324982919813</v>
      </c>
      <c r="E453" s="16" t="n">
        <v>0.0489181893390191</v>
      </c>
      <c r="F453" s="16" t="n">
        <v>0.372570892897397</v>
      </c>
      <c r="G453" s="16"/>
      <c r="H453" s="16" t="n">
        <v>0.624262518909732</v>
      </c>
      <c r="I453" s="16" t="n">
        <v>0.2602338241013</v>
      </c>
      <c r="J453" s="16"/>
      <c r="K453" s="16" t="n">
        <v>0.0345809934281756</v>
      </c>
      <c r="L453" s="16"/>
      <c r="M453" s="16" t="n">
        <v>0.226714155520027</v>
      </c>
      <c r="N453" s="16" t="n">
        <v>0.131479009178955</v>
      </c>
      <c r="O453" s="16" t="n">
        <v>0.0927939244126965</v>
      </c>
      <c r="P453" s="16" t="n">
        <v>0.111236307073088</v>
      </c>
      <c r="Q453" s="16"/>
      <c r="R453" s="16" t="n">
        <v>0</v>
      </c>
      <c r="S453" s="16" t="n">
        <v>0.0385350659061256</v>
      </c>
      <c r="T453" s="16" t="n">
        <v>0.228979912459227</v>
      </c>
      <c r="U453" s="16" t="n">
        <v>0.221402986683448</v>
      </c>
      <c r="V453" s="16" t="n">
        <v>0.290118791410763</v>
      </c>
      <c r="W453" s="16"/>
      <c r="X453" s="16" t="n">
        <v>0.274623016059997</v>
      </c>
      <c r="Y453" s="16" t="n">
        <v>0.345121121261713</v>
      </c>
      <c r="Z453" s="16" t="n">
        <v>0.00890611964004819</v>
      </c>
      <c r="AA453" s="16" t="n">
        <v>0.0275196585767919</v>
      </c>
      <c r="AB453" s="16" t="n">
        <v>0.298781513520411</v>
      </c>
      <c r="AC453" s="16" t="n">
        <v>0.0728161383237912</v>
      </c>
      <c r="AD453" s="16" t="n">
        <v>0.153406393373507</v>
      </c>
      <c r="AE453" s="16"/>
      <c r="AF453" s="16" t="n">
        <v>0</v>
      </c>
      <c r="AG453" s="16" t="n">
        <v>0.147150137591151</v>
      </c>
      <c r="AH453" s="16" t="n">
        <v>0.560081091768471</v>
      </c>
      <c r="AI453" s="16" t="n">
        <v>0.238268070694884</v>
      </c>
      <c r="AJ453" s="16" t="n">
        <v>0.0406078614424474</v>
      </c>
      <c r="AK453" s="16" t="n">
        <v>0.557864885200763</v>
      </c>
      <c r="AL453" s="16" t="n">
        <v>0.375941498641128</v>
      </c>
      <c r="AM453" s="16" t="n">
        <v>0.00672484382452356</v>
      </c>
      <c r="AN453" s="16" t="n">
        <v>0</v>
      </c>
      <c r="AO453" s="16" t="n">
        <v>0.0432780094307302</v>
      </c>
      <c r="AP453" s="16" t="n">
        <v>0</v>
      </c>
    </row>
    <row r="454">
      <c r="B454" t="s">
        <v>119</v>
      </c>
      <c r="C454" s="16" t="n">
        <v>0.264513692841682</v>
      </c>
      <c r="D454" s="16" t="n">
        <v>0.484668938800007</v>
      </c>
      <c r="E454" s="16" t="n">
        <v>0.467195269522161</v>
      </c>
      <c r="F454" s="16" t="n">
        <v>0.0201368440450533</v>
      </c>
      <c r="G454" s="16"/>
      <c r="H454" s="16" t="n">
        <v>-0.428059617977501</v>
      </c>
      <c r="I454" s="16" t="n">
        <v>0.168131450115159</v>
      </c>
      <c r="J454" s="16"/>
      <c r="K454" s="16" t="n">
        <v>0.484866773749175</v>
      </c>
      <c r="L454" s="16"/>
      <c r="M454" s="16" t="n">
        <v>0.15337463755978</v>
      </c>
      <c r="N454" s="16" t="n">
        <v>0.511482521022656</v>
      </c>
      <c r="O454" s="16" t="n">
        <v>0.608890107603007</v>
      </c>
      <c r="P454" s="16" t="n">
        <v>0.548531957868321</v>
      </c>
      <c r="Q454" s="16"/>
      <c r="R454" s="16" t="n">
        <v>0.0963158612259962</v>
      </c>
      <c r="S454" s="16" t="n">
        <v>0.580123135997434</v>
      </c>
      <c r="T454" s="16" t="n">
        <v>0.252492743129944</v>
      </c>
      <c r="U454" s="16" t="n">
        <v>0.197114911089697</v>
      </c>
      <c r="V454" s="16" t="n">
        <v>0.138878075081494</v>
      </c>
      <c r="W454" s="16"/>
      <c r="X454" s="16" t="n">
        <v>-0.0135157670994696</v>
      </c>
      <c r="Y454" s="16" t="n">
        <v>0.273377630147938</v>
      </c>
      <c r="Z454" s="16" t="n">
        <v>0.45130732093547</v>
      </c>
      <c r="AA454" s="16" t="n">
        <v>0.553136552568677</v>
      </c>
      <c r="AB454" s="16" t="n">
        <v>0.239509643487901</v>
      </c>
      <c r="AC454" s="16" t="n">
        <v>0.619128673853309</v>
      </c>
      <c r="AD454" s="16" t="n">
        <v>0.57796133619277</v>
      </c>
      <c r="AE454" s="16"/>
      <c r="AF454" s="16" t="n">
        <v>0.954802657768255</v>
      </c>
      <c r="AG454" s="16" t="n">
        <v>0.528637190826902</v>
      </c>
      <c r="AH454" s="16" t="n">
        <v>-0.428588392776376</v>
      </c>
      <c r="AI454" s="16" t="n">
        <v>0.225442908513525</v>
      </c>
      <c r="AJ454" s="16" t="n">
        <v>0.709285332686088</v>
      </c>
      <c r="AK454" s="16" t="n">
        <v>-0.520499683794354</v>
      </c>
      <c r="AL454" s="16" t="n">
        <v>-0.0314590036673584</v>
      </c>
      <c r="AM454" s="16" t="n">
        <v>0.245071888602753</v>
      </c>
      <c r="AN454" s="16" t="n">
        <v>0.662784371146943</v>
      </c>
      <c r="AO454" s="16" t="n">
        <v>0.560366800412436</v>
      </c>
      <c r="AP454" s="16" t="n">
        <v>0.929918657268659</v>
      </c>
    </row>
    <row r="455">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row>
    <row r="456">
      <c r="B456" s="7" t="s">
        <v>252</v>
      </c>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row>
    <row r="457">
      <c r="B457" s="26" t="s">
        <v>248</v>
      </c>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row>
    <row r="458">
      <c r="B458" t="s">
        <v>215</v>
      </c>
      <c r="C458" s="16" t="n">
        <v>0.176374199491338</v>
      </c>
      <c r="D458" s="16" t="n">
        <v>0.538737471721946</v>
      </c>
      <c r="E458" s="16" t="n">
        <v>0.0744142358668862</v>
      </c>
      <c r="F458" s="16" t="n">
        <v>0.164408697377954</v>
      </c>
      <c r="G458" s="16"/>
      <c r="H458" s="16" t="n">
        <v>0.101749866626502</v>
      </c>
      <c r="I458" s="16" t="n">
        <v>0.212782922557238</v>
      </c>
      <c r="J458" s="16"/>
      <c r="K458" s="16" t="n">
        <v>0.263386262813967</v>
      </c>
      <c r="L458" s="16"/>
      <c r="M458" s="16" t="n">
        <v>0.149545146622583</v>
      </c>
      <c r="N458" s="16" t="n">
        <v>0.181835028694336</v>
      </c>
      <c r="O458" s="16" t="n">
        <v>0.337961762668611</v>
      </c>
      <c r="P458" s="16" t="n">
        <v>0.402058232582749</v>
      </c>
      <c r="Q458" s="16"/>
      <c r="R458" s="16" t="n">
        <v>0.0843676649375827</v>
      </c>
      <c r="S458" s="16" t="n">
        <v>0.224985925129646</v>
      </c>
      <c r="T458" s="16" t="n">
        <v>0.200572219093572</v>
      </c>
      <c r="U458" s="16" t="n">
        <v>0.174671406003847</v>
      </c>
      <c r="V458" s="16" t="n">
        <v>0.0950806149048351</v>
      </c>
      <c r="W458" s="16"/>
      <c r="X458" s="16" t="n">
        <v>0.22279756165083</v>
      </c>
      <c r="Y458" s="16" t="n">
        <v>0.0594348359404385</v>
      </c>
      <c r="Z458" s="16" t="n">
        <v>0.0372274559780185</v>
      </c>
      <c r="AA458" s="16" t="n">
        <v>0.265458475240922</v>
      </c>
      <c r="AB458" s="16" t="n">
        <v>0.128364059706515</v>
      </c>
      <c r="AC458" s="16" t="n">
        <v>0.292191716600021</v>
      </c>
      <c r="AD458" s="16" t="n">
        <v>0.292807550552906</v>
      </c>
      <c r="AE458" s="16"/>
      <c r="AF458" s="16" t="n">
        <v>0.882532979027933</v>
      </c>
      <c r="AG458" s="16" t="n">
        <v>0.573678224599596</v>
      </c>
      <c r="AH458" s="16" t="n">
        <v>0.0927876805142075</v>
      </c>
      <c r="AI458" s="16" t="n">
        <v>0.139298373799171</v>
      </c>
      <c r="AJ458" s="16" t="n">
        <v>0.424987765005044</v>
      </c>
      <c r="AK458" s="16" t="n">
        <v>0.0277912445273923</v>
      </c>
      <c r="AL458" s="16" t="n">
        <v>0.316496032904177</v>
      </c>
      <c r="AM458" s="16" t="n">
        <v>0.0234759903346619</v>
      </c>
      <c r="AN458" s="16" t="n">
        <v>0.0529601808631998</v>
      </c>
      <c r="AO458" s="16" t="n">
        <v>0.210242207273047</v>
      </c>
      <c r="AP458" s="16" t="n">
        <v>0.0244669279807121</v>
      </c>
    </row>
    <row r="459">
      <c r="B459" t="s">
        <v>216</v>
      </c>
      <c r="C459" s="16" t="n">
        <v>0.33914439269348</v>
      </c>
      <c r="D459" s="16" t="n">
        <v>0.163592886655199</v>
      </c>
      <c r="E459" s="16" t="n">
        <v>0.548795901846689</v>
      </c>
      <c r="F459" s="16" t="n">
        <v>0.201351703327406</v>
      </c>
      <c r="G459" s="16"/>
      <c r="H459" s="16" t="n">
        <v>0.144835236569621</v>
      </c>
      <c r="I459" s="16" t="n">
        <v>0.393454351937999</v>
      </c>
      <c r="J459" s="16"/>
      <c r="K459" s="16" t="n">
        <v>0.457725112242669</v>
      </c>
      <c r="L459" s="16"/>
      <c r="M459" s="16" t="n">
        <v>0.326297081770467</v>
      </c>
      <c r="N459" s="16" t="n">
        <v>0.384403379609712</v>
      </c>
      <c r="O459" s="16" t="n">
        <v>0.349124722662985</v>
      </c>
      <c r="P459" s="16" t="n">
        <v>0.349786855735415</v>
      </c>
      <c r="Q459" s="16"/>
      <c r="R459" s="16" t="n">
        <v>0.493715944639496</v>
      </c>
      <c r="S459" s="16" t="n">
        <v>0.348337045286098</v>
      </c>
      <c r="T459" s="16" t="n">
        <v>0.355993500379881</v>
      </c>
      <c r="U459" s="16" t="n">
        <v>0.173391724308162</v>
      </c>
      <c r="V459" s="16" t="n">
        <v>0.418105571272833</v>
      </c>
      <c r="W459" s="16"/>
      <c r="X459" s="16" t="n">
        <v>0.1757667977728</v>
      </c>
      <c r="Y459" s="16" t="n">
        <v>0.337921057846593</v>
      </c>
      <c r="Z459" s="16" t="n">
        <v>0.419529355945176</v>
      </c>
      <c r="AA459" s="16" t="n">
        <v>0.541191572954507</v>
      </c>
      <c r="AB459" s="16" t="n">
        <v>0.391393085755465</v>
      </c>
      <c r="AC459" s="16" t="n">
        <v>0.413500118918836</v>
      </c>
      <c r="AD459" s="16" t="n">
        <v>0.543031294561121</v>
      </c>
      <c r="AE459" s="16"/>
      <c r="AF459" s="16" t="n">
        <v>0.0639146237671917</v>
      </c>
      <c r="AG459" s="16" t="n">
        <v>0.0566427749747173</v>
      </c>
      <c r="AH459" s="16" t="n">
        <v>0.321661608938427</v>
      </c>
      <c r="AI459" s="16" t="n">
        <v>0.22112024557689</v>
      </c>
      <c r="AJ459" s="16" t="n">
        <v>0.521494498147058</v>
      </c>
      <c r="AK459" s="16" t="n">
        <v>0.291608090851763</v>
      </c>
      <c r="AL459" s="16" t="n">
        <v>0.109290711823157</v>
      </c>
      <c r="AM459" s="16" t="n">
        <v>0.389942793834475</v>
      </c>
      <c r="AN459" s="16" t="n">
        <v>0.876249776538145</v>
      </c>
      <c r="AO459" s="16" t="n">
        <v>0.39421668157669</v>
      </c>
      <c r="AP459" s="16" t="n">
        <v>0.0122334639903561</v>
      </c>
    </row>
    <row r="460">
      <c r="B460" t="s">
        <v>246</v>
      </c>
      <c r="C460" s="16" t="n">
        <v>0.279400881213546</v>
      </c>
      <c r="D460" s="16" t="n">
        <v>0.101354608390589</v>
      </c>
      <c r="E460" s="16" t="n">
        <v>0.254090219908725</v>
      </c>
      <c r="F460" s="16" t="n">
        <v>0.352846250286736</v>
      </c>
      <c r="G460" s="16"/>
      <c r="H460" s="16" t="n">
        <v>0.086460289393322</v>
      </c>
      <c r="I460" s="16" t="n">
        <v>0.263014091785929</v>
      </c>
      <c r="J460" s="16"/>
      <c r="K460" s="16" t="n">
        <v>0.234702324238116</v>
      </c>
      <c r="L460" s="16"/>
      <c r="M460" s="16" t="n">
        <v>0.305905941743215</v>
      </c>
      <c r="N460" s="16" t="n">
        <v>0.247574519005016</v>
      </c>
      <c r="O460" s="16" t="n">
        <v>0.157410696247405</v>
      </c>
      <c r="P460" s="16" t="n">
        <v>0.136135286093085</v>
      </c>
      <c r="Q460" s="16"/>
      <c r="R460" s="16" t="n">
        <v>0.354842150719813</v>
      </c>
      <c r="S460" s="16" t="n">
        <v>0.378509957041273</v>
      </c>
      <c r="T460" s="16" t="n">
        <v>0.244846139325758</v>
      </c>
      <c r="U460" s="16" t="n">
        <v>0.43154125448085</v>
      </c>
      <c r="V460" s="16" t="n">
        <v>0.0816619529968801</v>
      </c>
      <c r="W460" s="16"/>
      <c r="X460" s="16" t="n">
        <v>0.332283722720037</v>
      </c>
      <c r="Y460" s="16" t="n">
        <v>0.428946121112246</v>
      </c>
      <c r="Z460" s="16" t="n">
        <v>0.0300349320506019</v>
      </c>
      <c r="AA460" s="16" t="n">
        <v>0.158756444772381</v>
      </c>
      <c r="AB460" s="16" t="n">
        <v>0.133612090981817</v>
      </c>
      <c r="AC460" s="16" t="n">
        <v>0.0818205680943545</v>
      </c>
      <c r="AD460" s="16" t="n">
        <v>0.0968383395998735</v>
      </c>
      <c r="AE460" s="16"/>
      <c r="AF460" s="16" t="n">
        <v>0.053552397204875</v>
      </c>
      <c r="AG460" s="16" t="n">
        <v>0.120785931433545</v>
      </c>
      <c r="AH460" s="16" t="n">
        <v>0.294046975815391</v>
      </c>
      <c r="AI460" s="16" t="n">
        <v>0.611337760505731</v>
      </c>
      <c r="AJ460" s="16" t="n">
        <v>0.0425411529813315</v>
      </c>
      <c r="AK460" s="16" t="n">
        <v>0.318360089425726</v>
      </c>
      <c r="AL460" s="16" t="n">
        <v>0.1083983768206</v>
      </c>
      <c r="AM460" s="16" t="n">
        <v>0.450106051718073</v>
      </c>
      <c r="AN460" s="16" t="n">
        <v>0.036450785760414</v>
      </c>
      <c r="AO460" s="16" t="n">
        <v>0.213568953143361</v>
      </c>
      <c r="AP460" s="16" t="n">
        <v>0.00140568020609498</v>
      </c>
    </row>
    <row r="461">
      <c r="B461" t="s">
        <v>218</v>
      </c>
      <c r="C461" s="16" t="n">
        <v>0.130513691535818</v>
      </c>
      <c r="D461" s="16" t="n">
        <v>0.169552427754408</v>
      </c>
      <c r="E461" s="16" t="n">
        <v>0.046264985765631</v>
      </c>
      <c r="F461" s="16" t="n">
        <v>0.194869501318466</v>
      </c>
      <c r="G461" s="16"/>
      <c r="H461" s="16" t="n">
        <v>0.651276185626336</v>
      </c>
      <c r="I461" s="16" t="n">
        <v>0.059365778938572</v>
      </c>
      <c r="J461" s="16"/>
      <c r="K461" s="16" t="n">
        <v>0.041467032575574</v>
      </c>
      <c r="L461" s="16"/>
      <c r="M461" s="16" t="n">
        <v>0.139980670212472</v>
      </c>
      <c r="N461" s="16" t="n">
        <v>0.144556883000621</v>
      </c>
      <c r="O461" s="16" t="n">
        <v>0.0421402104082667</v>
      </c>
      <c r="P461" s="16" t="n">
        <v>0.0429906532756078</v>
      </c>
      <c r="Q461" s="16"/>
      <c r="R461" s="16" t="n">
        <v>0.0551260434146947</v>
      </c>
      <c r="S461" s="16" t="n">
        <v>0.0209989454643308</v>
      </c>
      <c r="T461" s="16" t="n">
        <v>0.178665235979858</v>
      </c>
      <c r="U461" s="16" t="n">
        <v>0.0623065823155728</v>
      </c>
      <c r="V461" s="16" t="n">
        <v>0.20102107470801</v>
      </c>
      <c r="W461" s="16"/>
      <c r="X461" s="16" t="n">
        <v>0.269151917856333</v>
      </c>
      <c r="Y461" s="16" t="n">
        <v>0.000736296786180271</v>
      </c>
      <c r="Z461" s="16" t="n">
        <v>0.0585269661105841</v>
      </c>
      <c r="AA461" s="16" t="n">
        <v>0.0345935070321908</v>
      </c>
      <c r="AB461" s="16" t="n">
        <v>0.285844404357771</v>
      </c>
      <c r="AC461" s="16" t="n">
        <v>0.0302977017680528</v>
      </c>
      <c r="AD461" s="16" t="n">
        <v>0.0113600803702048</v>
      </c>
      <c r="AE461" s="16"/>
      <c r="AF461" s="16" t="n">
        <v>0</v>
      </c>
      <c r="AG461" s="16" t="n">
        <v>0.122863042850609</v>
      </c>
      <c r="AH461" s="16" t="n">
        <v>0.286729893917904</v>
      </c>
      <c r="AI461" s="16" t="n">
        <v>0.0238121396667812</v>
      </c>
      <c r="AJ461" s="16" t="n">
        <v>0.0056100229784267</v>
      </c>
      <c r="AK461" s="16" t="n">
        <v>0.0443414674104188</v>
      </c>
      <c r="AL461" s="16" t="n">
        <v>0.406180698789234</v>
      </c>
      <c r="AM461" s="16" t="n">
        <v>0.0444861095698421</v>
      </c>
      <c r="AN461" s="16" t="n">
        <v>0.0322987061170821</v>
      </c>
      <c r="AO461" s="16" t="n">
        <v>0.181972158006902</v>
      </c>
      <c r="AP461" s="16" t="n">
        <v>0.456390328416046</v>
      </c>
    </row>
    <row r="462">
      <c r="B462" t="s">
        <v>219</v>
      </c>
      <c r="C462" s="16" t="n">
        <v>0.0340679578497384</v>
      </c>
      <c r="D462" s="16" t="n">
        <v>0.024500690157348</v>
      </c>
      <c r="E462" s="16" t="n">
        <v>0.0070022408813812</v>
      </c>
      <c r="F462" s="16" t="n">
        <v>0.0610468589573289</v>
      </c>
      <c r="G462" s="16"/>
      <c r="H462" s="16" t="n">
        <v>0.0156784217842186</v>
      </c>
      <c r="I462" s="16" t="n">
        <v>0.0525147139391274</v>
      </c>
      <c r="J462" s="16"/>
      <c r="K462" s="16" t="n">
        <v>0.00215704135946741</v>
      </c>
      <c r="L462" s="16"/>
      <c r="M462" s="16" t="n">
        <v>0.0391355798256316</v>
      </c>
      <c r="N462" s="16" t="n">
        <v>0.0174085264466545</v>
      </c>
      <c r="O462" s="16" t="n">
        <v>0.0313376462165188</v>
      </c>
      <c r="P462" s="16" t="n">
        <v>0.0126842604357845</v>
      </c>
      <c r="Q462" s="16"/>
      <c r="R462" s="16" t="n">
        <v>0</v>
      </c>
      <c r="S462" s="16" t="n">
        <v>0.00327115453462169</v>
      </c>
      <c r="T462" s="16" t="n">
        <v>0.00341173592505201</v>
      </c>
      <c r="U462" s="16" t="n">
        <v>0.157434670449331</v>
      </c>
      <c r="V462" s="16" t="n">
        <v>0.0214485107821086</v>
      </c>
      <c r="W462" s="16"/>
      <c r="X462" s="16" t="n">
        <v>0</v>
      </c>
      <c r="Y462" s="16" t="n">
        <v>0.172961688314543</v>
      </c>
      <c r="Z462" s="16" t="n">
        <v>0.00777322849582158</v>
      </c>
      <c r="AA462" s="16" t="n">
        <v>0</v>
      </c>
      <c r="AB462" s="16" t="n">
        <v>0.00978935487511851</v>
      </c>
      <c r="AC462" s="16" t="n">
        <v>0.0282398276986441</v>
      </c>
      <c r="AD462" s="16" t="n">
        <v>0.0524796521643088</v>
      </c>
      <c r="AE462" s="16"/>
      <c r="AF462" s="16" t="n">
        <v>0</v>
      </c>
      <c r="AG462" s="16" t="n">
        <v>0.107636846048013</v>
      </c>
      <c r="AH462" s="16" t="n">
        <v>0.00477384081407078</v>
      </c>
      <c r="AI462" s="16" t="n">
        <v>0.00302808451335489</v>
      </c>
      <c r="AJ462" s="16" t="n">
        <v>0.00438762000218949</v>
      </c>
      <c r="AK462" s="16" t="n">
        <v>0.000891890103535276</v>
      </c>
      <c r="AL462" s="16" t="n">
        <v>0.000909468097630096</v>
      </c>
      <c r="AM462" s="16" t="n">
        <v>0.0149853501525616</v>
      </c>
      <c r="AN462" s="16" t="n">
        <v>0</v>
      </c>
      <c r="AO462" s="16" t="n">
        <v>0</v>
      </c>
      <c r="AP462" s="16" t="n">
        <v>0.505503599406791</v>
      </c>
    </row>
    <row r="463">
      <c r="B463" t="s">
        <v>88</v>
      </c>
      <c r="C463" s="16" t="n">
        <v>0.0404988772160792</v>
      </c>
      <c r="D463" s="16" t="n">
        <v>0.00226191532050992</v>
      </c>
      <c r="E463" s="16" t="n">
        <v>0.0694324157306876</v>
      </c>
      <c r="F463" s="16" t="n">
        <v>0.0254769887321092</v>
      </c>
      <c r="G463" s="16"/>
      <c r="H463" s="16" t="n">
        <v>0</v>
      </c>
      <c r="I463" s="16" t="n">
        <v>0.0188681408411351</v>
      </c>
      <c r="J463" s="16"/>
      <c r="K463" s="16" t="n">
        <v>0.000562226770206051</v>
      </c>
      <c r="L463" s="16"/>
      <c r="M463" s="16" t="n">
        <v>0.0391355798256316</v>
      </c>
      <c r="N463" s="16" t="n">
        <v>0.024221663243661</v>
      </c>
      <c r="O463" s="16" t="n">
        <v>0.0820249617962136</v>
      </c>
      <c r="P463" s="16" t="n">
        <v>0.0563447118773597</v>
      </c>
      <c r="Q463" s="16"/>
      <c r="R463" s="16" t="n">
        <v>0.0119481962884135</v>
      </c>
      <c r="S463" s="16" t="n">
        <v>0.0238969725440308</v>
      </c>
      <c r="T463" s="16" t="n">
        <v>0.0165111692958792</v>
      </c>
      <c r="U463" s="16" t="n">
        <v>0.000654362442236737</v>
      </c>
      <c r="V463" s="16" t="n">
        <v>0.182682275335334</v>
      </c>
      <c r="W463" s="16"/>
      <c r="X463" s="16" t="n">
        <v>0</v>
      </c>
      <c r="Y463" s="16" t="n">
        <v>0</v>
      </c>
      <c r="Z463" s="16" t="n">
        <v>0.446908061419798</v>
      </c>
      <c r="AA463" s="16" t="n">
        <v>0</v>
      </c>
      <c r="AB463" s="16" t="n">
        <v>0.0509970043233133</v>
      </c>
      <c r="AC463" s="16" t="n">
        <v>0.153950066920092</v>
      </c>
      <c r="AD463" s="16" t="n">
        <v>0.00348308275158542</v>
      </c>
      <c r="AE463" s="16"/>
      <c r="AF463" s="16" t="n">
        <v>0</v>
      </c>
      <c r="AG463" s="16" t="n">
        <v>0.0183931800935201</v>
      </c>
      <c r="AH463" s="16" t="n">
        <v>0</v>
      </c>
      <c r="AI463" s="16" t="n">
        <v>0.00140339593807208</v>
      </c>
      <c r="AJ463" s="16" t="n">
        <v>0.000978940885950463</v>
      </c>
      <c r="AK463" s="16" t="n">
        <v>0.317007217681164</v>
      </c>
      <c r="AL463" s="16" t="n">
        <v>0.0587247115652025</v>
      </c>
      <c r="AM463" s="16" t="n">
        <v>0.077003704390387</v>
      </c>
      <c r="AN463" s="16" t="n">
        <v>0.00204055072115879</v>
      </c>
      <c r="AO463" s="16" t="n">
        <v>0</v>
      </c>
      <c r="AP463" s="16" t="n">
        <v>0</v>
      </c>
    </row>
    <row r="464">
      <c r="B464" t="s">
        <v>220</v>
      </c>
      <c r="C464" s="16" t="n">
        <v>0.515518592184818</v>
      </c>
      <c r="D464" s="16" t="n">
        <v>0.702330358377145</v>
      </c>
      <c r="E464" s="16" t="n">
        <v>0.623210137713575</v>
      </c>
      <c r="F464" s="16" t="n">
        <v>0.36576040070536</v>
      </c>
      <c r="G464" s="16"/>
      <c r="H464" s="16" t="n">
        <v>0.246585103196123</v>
      </c>
      <c r="I464" s="16" t="n">
        <v>0.606237274495237</v>
      </c>
      <c r="J464" s="16"/>
      <c r="K464" s="16" t="n">
        <v>0.721111375056637</v>
      </c>
      <c r="L464" s="16"/>
      <c r="M464" s="16" t="n">
        <v>0.47584222839305</v>
      </c>
      <c r="N464" s="16" t="n">
        <v>0.566238408304048</v>
      </c>
      <c r="O464" s="16" t="n">
        <v>0.687086485331596</v>
      </c>
      <c r="P464" s="16" t="n">
        <v>0.751845088318163</v>
      </c>
      <c r="Q464" s="16"/>
      <c r="R464" s="16" t="n">
        <v>0.578083609577079</v>
      </c>
      <c r="S464" s="16" t="n">
        <v>0.573322970415744</v>
      </c>
      <c r="T464" s="16" t="n">
        <v>0.556565719473453</v>
      </c>
      <c r="U464" s="16" t="n">
        <v>0.348063130312009</v>
      </c>
      <c r="V464" s="16" t="n">
        <v>0.513186186177668</v>
      </c>
      <c r="W464" s="16"/>
      <c r="X464" s="16" t="n">
        <v>0.39856435942363</v>
      </c>
      <c r="Y464" s="16" t="n">
        <v>0.397355893787031</v>
      </c>
      <c r="Z464" s="16" t="n">
        <v>0.456756811923195</v>
      </c>
      <c r="AA464" s="16" t="n">
        <v>0.806650048195428</v>
      </c>
      <c r="AB464" s="16" t="n">
        <v>0.51975714546198</v>
      </c>
      <c r="AC464" s="16" t="n">
        <v>0.705691835518857</v>
      </c>
      <c r="AD464" s="16" t="n">
        <v>0.835838845114027</v>
      </c>
      <c r="AE464" s="16"/>
      <c r="AF464" s="16" t="n">
        <v>0.946447602795125</v>
      </c>
      <c r="AG464" s="16" t="n">
        <v>0.630320999574313</v>
      </c>
      <c r="AH464" s="16" t="n">
        <v>0.414449289452634</v>
      </c>
      <c r="AI464" s="16" t="n">
        <v>0.360418619376061</v>
      </c>
      <c r="AJ464" s="16" t="n">
        <v>0.946482263152102</v>
      </c>
      <c r="AK464" s="16" t="n">
        <v>0.319399335379155</v>
      </c>
      <c r="AL464" s="16" t="n">
        <v>0.425786744727334</v>
      </c>
      <c r="AM464" s="16" t="n">
        <v>0.413418784169137</v>
      </c>
      <c r="AN464" s="16" t="n">
        <v>0.929209957401345</v>
      </c>
      <c r="AO464" s="16" t="n">
        <v>0.604458888849738</v>
      </c>
      <c r="AP464" s="16" t="n">
        <v>0.0367003919710682</v>
      </c>
    </row>
    <row r="465">
      <c r="B465" t="s">
        <v>221</v>
      </c>
      <c r="C465" s="16" t="n">
        <v>0.164581649385556</v>
      </c>
      <c r="D465" s="16" t="n">
        <v>0.194053117911756</v>
      </c>
      <c r="E465" s="16" t="n">
        <v>0.0532672266470122</v>
      </c>
      <c r="F465" s="16" t="n">
        <v>0.255916360275795</v>
      </c>
      <c r="G465" s="16"/>
      <c r="H465" s="16" t="n">
        <v>0.666954607410555</v>
      </c>
      <c r="I465" s="16" t="n">
        <v>0.111880492877699</v>
      </c>
      <c r="J465" s="16"/>
      <c r="K465" s="16" t="n">
        <v>0.0436240739350414</v>
      </c>
      <c r="L465" s="16"/>
      <c r="M465" s="16" t="n">
        <v>0.179116250038103</v>
      </c>
      <c r="N465" s="16" t="n">
        <v>0.161965409447275</v>
      </c>
      <c r="O465" s="16" t="n">
        <v>0.0734778566247855</v>
      </c>
      <c r="P465" s="16" t="n">
        <v>0.0556749137113922</v>
      </c>
      <c r="Q465" s="16"/>
      <c r="R465" s="16" t="n">
        <v>0.0551260434146947</v>
      </c>
      <c r="S465" s="16" t="n">
        <v>0.0242700999989525</v>
      </c>
      <c r="T465" s="16" t="n">
        <v>0.18207697190491</v>
      </c>
      <c r="U465" s="16" t="n">
        <v>0.219741252764904</v>
      </c>
      <c r="V465" s="16" t="n">
        <v>0.222469585490118</v>
      </c>
      <c r="W465" s="16"/>
      <c r="X465" s="16" t="n">
        <v>0.269151917856333</v>
      </c>
      <c r="Y465" s="16" t="n">
        <v>0.173697985100723</v>
      </c>
      <c r="Z465" s="16" t="n">
        <v>0.0663001946064057</v>
      </c>
      <c r="AA465" s="16" t="n">
        <v>0.0345935070321908</v>
      </c>
      <c r="AB465" s="16" t="n">
        <v>0.29563375923289</v>
      </c>
      <c r="AC465" s="16" t="n">
        <v>0.0585375294666969</v>
      </c>
      <c r="AD465" s="16" t="n">
        <v>0.0638397325345136</v>
      </c>
      <c r="AE465" s="16"/>
      <c r="AF465" s="16" t="n">
        <v>0</v>
      </c>
      <c r="AG465" s="16" t="n">
        <v>0.230499888898621</v>
      </c>
      <c r="AH465" s="16" t="n">
        <v>0.291503734731975</v>
      </c>
      <c r="AI465" s="16" t="n">
        <v>0.0268402241801361</v>
      </c>
      <c r="AJ465" s="16" t="n">
        <v>0.00999764298061619</v>
      </c>
      <c r="AK465" s="16" t="n">
        <v>0.0452333575139541</v>
      </c>
      <c r="AL465" s="16" t="n">
        <v>0.407090166886864</v>
      </c>
      <c r="AM465" s="16" t="n">
        <v>0.0594714597224037</v>
      </c>
      <c r="AN465" s="16" t="n">
        <v>0.0322987061170821</v>
      </c>
      <c r="AO465" s="16" t="n">
        <v>0.181972158006902</v>
      </c>
      <c r="AP465" s="16" t="n">
        <v>0.961893927822837</v>
      </c>
    </row>
    <row r="466">
      <c r="B466" t="s">
        <v>119</v>
      </c>
      <c r="C466" s="16" t="n">
        <v>0.350936942799262</v>
      </c>
      <c r="D466" s="16" t="n">
        <v>0.508277240465389</v>
      </c>
      <c r="E466" s="16" t="n">
        <v>0.569942911066563</v>
      </c>
      <c r="F466" s="16" t="n">
        <v>0.109844040429565</v>
      </c>
      <c r="G466" s="16"/>
      <c r="H466" s="16" t="n">
        <v>-0.420369504214431</v>
      </c>
      <c r="I466" s="16" t="n">
        <v>0.494356781617537</v>
      </c>
      <c r="J466" s="16"/>
      <c r="K466" s="16" t="n">
        <v>0.677487301121595</v>
      </c>
      <c r="L466" s="16"/>
      <c r="M466" s="16" t="n">
        <v>0.296725978354947</v>
      </c>
      <c r="N466" s="16" t="n">
        <v>0.404272998856773</v>
      </c>
      <c r="O466" s="16" t="n">
        <v>0.613608628706811</v>
      </c>
      <c r="P466" s="16" t="n">
        <v>0.696170174606771</v>
      </c>
      <c r="Q466" s="16"/>
      <c r="R466" s="16" t="n">
        <v>0.522957566162385</v>
      </c>
      <c r="S466" s="16" t="n">
        <v>0.549052870416791</v>
      </c>
      <c r="T466" s="16" t="n">
        <v>0.374488747568542</v>
      </c>
      <c r="U466" s="16" t="n">
        <v>0.128321877547105</v>
      </c>
      <c r="V466" s="16" t="n">
        <v>0.29071660068755</v>
      </c>
      <c r="W466" s="16"/>
      <c r="X466" s="16" t="n">
        <v>0.129412441567297</v>
      </c>
      <c r="Y466" s="16" t="n">
        <v>0.223657908686308</v>
      </c>
      <c r="Z466" s="16" t="n">
        <v>0.390456617316789</v>
      </c>
      <c r="AA466" s="16" t="n">
        <v>0.772056541163237</v>
      </c>
      <c r="AB466" s="16" t="n">
        <v>0.22412338622909</v>
      </c>
      <c r="AC466" s="16" t="n">
        <v>0.64715430605216</v>
      </c>
      <c r="AD466" s="16" t="n">
        <v>0.771999112579514</v>
      </c>
      <c r="AE466" s="16"/>
      <c r="AF466" s="16" t="n">
        <v>0.946447602795125</v>
      </c>
      <c r="AG466" s="16" t="n">
        <v>0.399821110675692</v>
      </c>
      <c r="AH466" s="16" t="n">
        <v>0.122945554720659</v>
      </c>
      <c r="AI466" s="16" t="n">
        <v>0.333578395195925</v>
      </c>
      <c r="AJ466" s="16" t="n">
        <v>0.936484620171486</v>
      </c>
      <c r="AK466" s="16" t="n">
        <v>0.274165977865201</v>
      </c>
      <c r="AL466" s="16" t="n">
        <v>0.0186965778404701</v>
      </c>
      <c r="AM466" s="16" t="n">
        <v>0.353947324446733</v>
      </c>
      <c r="AN466" s="16" t="n">
        <v>0.896911251284263</v>
      </c>
      <c r="AO466" s="16" t="n">
        <v>0.422486730842836</v>
      </c>
      <c r="AP466" s="16" t="n">
        <v>-0.925193535851769</v>
      </c>
    </row>
    <row r="467">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row>
    <row r="468">
      <c r="B468" s="7" t="s">
        <v>253</v>
      </c>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row>
    <row r="469">
      <c r="B469" s="26" t="s">
        <v>248</v>
      </c>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row>
    <row r="470">
      <c r="B470" t="s">
        <v>215</v>
      </c>
      <c r="C470" s="16" t="n">
        <v>0.239732991875978</v>
      </c>
      <c r="D470" s="16" t="n">
        <v>0.37823033971944</v>
      </c>
      <c r="E470" s="16" t="n">
        <v>0.28001517763561</v>
      </c>
      <c r="F470" s="16" t="n">
        <v>0.164149819874835</v>
      </c>
      <c r="G470" s="16"/>
      <c r="H470" s="16" t="n">
        <v>0.0589953269406785</v>
      </c>
      <c r="I470" s="16" t="n">
        <v>0.27002903562154</v>
      </c>
      <c r="J470" s="16"/>
      <c r="K470" s="16" t="n">
        <v>0.301985942622616</v>
      </c>
      <c r="L470" s="16"/>
      <c r="M470" s="16" t="n">
        <v>0.247662896826045</v>
      </c>
      <c r="N470" s="16" t="n">
        <v>0.164426502247682</v>
      </c>
      <c r="O470" s="16" t="n">
        <v>0.318118161559629</v>
      </c>
      <c r="P470" s="16" t="n">
        <v>0.296129350646106</v>
      </c>
      <c r="Q470" s="16"/>
      <c r="R470" s="16" t="n">
        <v>0.578083609577079</v>
      </c>
      <c r="S470" s="16" t="n">
        <v>0.318133700010459</v>
      </c>
      <c r="T470" s="16" t="n">
        <v>0.24290087378858</v>
      </c>
      <c r="U470" s="16" t="n">
        <v>0.0668284018345967</v>
      </c>
      <c r="V470" s="16" t="n">
        <v>0.234565325794692</v>
      </c>
      <c r="W470" s="16"/>
      <c r="X470" s="16" t="n">
        <v>0.22920109970576</v>
      </c>
      <c r="Y470" s="16" t="n">
        <v>0.029115125731161</v>
      </c>
      <c r="Z470" s="16" t="n">
        <v>0.0349891517413404</v>
      </c>
      <c r="AA470" s="16" t="n">
        <v>0.400699223606214</v>
      </c>
      <c r="AB470" s="16" t="n">
        <v>0.250043720270059</v>
      </c>
      <c r="AC470" s="16" t="n">
        <v>0.416132289448103</v>
      </c>
      <c r="AD470" s="16" t="n">
        <v>0.62074091542767</v>
      </c>
      <c r="AE470" s="16"/>
      <c r="AF470" s="16" t="n">
        <v>0.476499421466551</v>
      </c>
      <c r="AG470" s="16" t="n">
        <v>0.53558865705293</v>
      </c>
      <c r="AH470" s="16" t="n">
        <v>0.0888572306048444</v>
      </c>
      <c r="AI470" s="16" t="n">
        <v>0.126187360653132</v>
      </c>
      <c r="AJ470" s="16" t="n">
        <v>0.420044954331924</v>
      </c>
      <c r="AK470" s="16" t="n">
        <v>0.0176926075122613</v>
      </c>
      <c r="AL470" s="16" t="n">
        <v>0.0149959152685262</v>
      </c>
      <c r="AM470" s="16" t="n">
        <v>0.319288302231457</v>
      </c>
      <c r="AN470" s="16" t="n">
        <v>0.390214956820716</v>
      </c>
      <c r="AO470" s="16" t="n">
        <v>0.558101483095321</v>
      </c>
      <c r="AP470" s="16" t="n">
        <v>0.0244669279807121</v>
      </c>
    </row>
    <row r="471">
      <c r="B471" t="s">
        <v>216</v>
      </c>
      <c r="C471" s="16" t="n">
        <v>0.252183310715351</v>
      </c>
      <c r="D471" s="16" t="n">
        <v>0.274066620324669</v>
      </c>
      <c r="E471" s="16" t="n">
        <v>0.326653960884689</v>
      </c>
      <c r="F471" s="16" t="n">
        <v>0.17921775024277</v>
      </c>
      <c r="G471" s="16"/>
      <c r="H471" s="16" t="n">
        <v>0.128441290994593</v>
      </c>
      <c r="I471" s="16" t="n">
        <v>0.27395273496258</v>
      </c>
      <c r="J471" s="16"/>
      <c r="K471" s="16" t="n">
        <v>0.416468179322232</v>
      </c>
      <c r="L471" s="16"/>
      <c r="M471" s="16" t="n">
        <v>0.227816306273846</v>
      </c>
      <c r="N471" s="16" t="n">
        <v>0.337648049461451</v>
      </c>
      <c r="O471" s="16" t="n">
        <v>0.248418177330655</v>
      </c>
      <c r="P471" s="16" t="n">
        <v>0.382147212903555</v>
      </c>
      <c r="Q471" s="16"/>
      <c r="R471" s="16" t="n">
        <v>0.0551260434146947</v>
      </c>
      <c r="S471" s="16" t="n">
        <v>0.279698935960805</v>
      </c>
      <c r="T471" s="16" t="n">
        <v>0.246856067356103</v>
      </c>
      <c r="U471" s="16" t="n">
        <v>0.328298227136455</v>
      </c>
      <c r="V471" s="16" t="n">
        <v>0.224386023862203</v>
      </c>
      <c r="W471" s="16"/>
      <c r="X471" s="16" t="n">
        <v>0.360858730471989</v>
      </c>
      <c r="Y471" s="16" t="n">
        <v>0.389551697963794</v>
      </c>
      <c r="Z471" s="16" t="n">
        <v>0.328973747559505</v>
      </c>
      <c r="AA471" s="16" t="n">
        <v>0.0970878335342893</v>
      </c>
      <c r="AB471" s="16" t="n">
        <v>0.195304165900226</v>
      </c>
      <c r="AC471" s="16" t="n">
        <v>0.137035656054953</v>
      </c>
      <c r="AD471" s="16" t="n">
        <v>0.149365099918633</v>
      </c>
      <c r="AE471" s="16"/>
      <c r="AF471" s="16" t="n">
        <v>0.478303236301704</v>
      </c>
      <c r="AG471" s="16" t="n">
        <v>0.0282372742383472</v>
      </c>
      <c r="AH471" s="16" t="n">
        <v>0.316507823041823</v>
      </c>
      <c r="AI471" s="16" t="n">
        <v>0.153907875035181</v>
      </c>
      <c r="AJ471" s="16" t="n">
        <v>0.305637158914614</v>
      </c>
      <c r="AK471" s="16" t="n">
        <v>0.274362385667223</v>
      </c>
      <c r="AL471" s="16" t="n">
        <v>0.434368727977943</v>
      </c>
      <c r="AM471" s="16" t="n">
        <v>0.426424035906205</v>
      </c>
      <c r="AN471" s="16" t="n">
        <v>0.192894726543022</v>
      </c>
      <c r="AO471" s="16" t="n">
        <v>0.245836394542391</v>
      </c>
      <c r="AP471" s="16" t="n">
        <v>0.0564421985348899</v>
      </c>
    </row>
    <row r="472">
      <c r="B472" t="s">
        <v>246</v>
      </c>
      <c r="C472" s="16" t="n">
        <v>0.294331720109737</v>
      </c>
      <c r="D472" s="16" t="n">
        <v>0.0948364604271167</v>
      </c>
      <c r="E472" s="16" t="n">
        <v>0.226769192127663</v>
      </c>
      <c r="F472" s="16" t="n">
        <v>0.41175069574771</v>
      </c>
      <c r="G472" s="16"/>
      <c r="H472" s="16" t="n">
        <v>0.214721666205678</v>
      </c>
      <c r="I472" s="16" t="n">
        <v>0.263096762316585</v>
      </c>
      <c r="J472" s="16"/>
      <c r="K472" s="16" t="n">
        <v>0.26510965866603</v>
      </c>
      <c r="L472" s="16"/>
      <c r="M472" s="16" t="n">
        <v>0.316914106471621</v>
      </c>
      <c r="N472" s="16" t="n">
        <v>0.251244437791956</v>
      </c>
      <c r="O472" s="16" t="n">
        <v>0.215377073853483</v>
      </c>
      <c r="P472" s="16" t="n">
        <v>0.209975917114716</v>
      </c>
      <c r="Q472" s="16"/>
      <c r="R472" s="16" t="n">
        <v>0.354842150719813</v>
      </c>
      <c r="S472" s="16" t="n">
        <v>0.22290702254013</v>
      </c>
      <c r="T472" s="16" t="n">
        <v>0.289386583295433</v>
      </c>
      <c r="U472" s="16" t="n">
        <v>0.354712634077592</v>
      </c>
      <c r="V472" s="16" t="n">
        <v>0.284493319899965</v>
      </c>
      <c r="W472" s="16"/>
      <c r="X472" s="16" t="n">
        <v>0.294808785807588</v>
      </c>
      <c r="Y472" s="16" t="n">
        <v>0.241798171120994</v>
      </c>
      <c r="Z472" s="16" t="n">
        <v>0.557788595072591</v>
      </c>
      <c r="AA472" s="16" t="n">
        <v>0.235088473428665</v>
      </c>
      <c r="AB472" s="16" t="n">
        <v>0.163547623577675</v>
      </c>
      <c r="AC472" s="16" t="n">
        <v>0.208825103345389</v>
      </c>
      <c r="AD472" s="16" t="n">
        <v>0.0927044086619523</v>
      </c>
      <c r="AE472" s="16"/>
      <c r="AF472" s="16" t="n">
        <v>0.045197342231745</v>
      </c>
      <c r="AG472" s="16" t="n">
        <v>0.091000571586601</v>
      </c>
      <c r="AH472" s="16" t="n">
        <v>0.287770457365365</v>
      </c>
      <c r="AI472" s="16" t="n">
        <v>0.390473004409444</v>
      </c>
      <c r="AJ472" s="16" t="n">
        <v>0.0485397016419674</v>
      </c>
      <c r="AK472" s="16" t="n">
        <v>0.701539299109771</v>
      </c>
      <c r="AL472" s="16" t="n">
        <v>0.06392115918574</v>
      </c>
      <c r="AM472" s="16" t="n">
        <v>0.0582285534874172</v>
      </c>
      <c r="AN472" s="16" t="n">
        <v>0.414849765915103</v>
      </c>
      <c r="AO472" s="16" t="n">
        <v>0.196062122362287</v>
      </c>
      <c r="AP472" s="16" t="n">
        <v>0.412181593871512</v>
      </c>
    </row>
    <row r="473">
      <c r="B473" t="s">
        <v>218</v>
      </c>
      <c r="C473" s="16" t="n">
        <v>0.160316343918287</v>
      </c>
      <c r="D473" s="16" t="n">
        <v>0.0302881104317021</v>
      </c>
      <c r="E473" s="16" t="n">
        <v>0.15203917406374</v>
      </c>
      <c r="F473" s="16" t="n">
        <v>0.204808110359803</v>
      </c>
      <c r="G473" s="16"/>
      <c r="H473" s="16" t="n">
        <v>0.537606613839045</v>
      </c>
      <c r="I473" s="16" t="n">
        <v>0.126125941159056</v>
      </c>
      <c r="J473" s="16"/>
      <c r="K473" s="16" t="n">
        <v>0.0158739926189168</v>
      </c>
      <c r="L473" s="16"/>
      <c r="M473" s="16" t="n">
        <v>0.176388909854725</v>
      </c>
      <c r="N473" s="16" t="n">
        <v>0.131816039933655</v>
      </c>
      <c r="O473" s="16" t="n">
        <v>0.113074622400916</v>
      </c>
      <c r="P473" s="16" t="n">
        <v>0.0374468189559387</v>
      </c>
      <c r="Q473" s="16"/>
      <c r="R473" s="16" t="n">
        <v>0</v>
      </c>
      <c r="S473" s="16" t="n">
        <v>0.151905631051234</v>
      </c>
      <c r="T473" s="16" t="n">
        <v>0.130552528452392</v>
      </c>
      <c r="U473" s="16" t="n">
        <v>0.227783977501462</v>
      </c>
      <c r="V473" s="16" t="n">
        <v>0.234482578692233</v>
      </c>
      <c r="W473" s="16"/>
      <c r="X473" s="16" t="n">
        <v>0.103273527087115</v>
      </c>
      <c r="Y473" s="16" t="n">
        <v>0.339535005184051</v>
      </c>
      <c r="Z473" s="16" t="n">
        <v>0.0205755858939238</v>
      </c>
      <c r="AA473" s="16" t="n">
        <v>0.150530119172195</v>
      </c>
      <c r="AB473" s="16" t="n">
        <v>0.287864028659204</v>
      </c>
      <c r="AC473" s="16" t="n">
        <v>0.047359500395094</v>
      </c>
      <c r="AD473" s="16" t="n">
        <v>0.0799971935925843</v>
      </c>
      <c r="AE473" s="16"/>
      <c r="AF473" s="16" t="n">
        <v>0</v>
      </c>
      <c r="AG473" s="16" t="n">
        <v>0</v>
      </c>
      <c r="AH473" s="16" t="n">
        <v>0.301327433055198</v>
      </c>
      <c r="AI473" s="16" t="n">
        <v>0.30727993609925</v>
      </c>
      <c r="AJ473" s="16" t="n">
        <v>0.036975979921989</v>
      </c>
      <c r="AK473" s="16" t="n">
        <v>0.0055138176072095</v>
      </c>
      <c r="AL473" s="16" t="n">
        <v>0.427989486002588</v>
      </c>
      <c r="AM473" s="16" t="n">
        <v>0.0672578243179795</v>
      </c>
      <c r="AN473" s="16" t="n">
        <v>0.00102027536057939</v>
      </c>
      <c r="AO473" s="16" t="n">
        <v>0</v>
      </c>
      <c r="AP473" s="16" t="n">
        <v>0.505503599406791</v>
      </c>
    </row>
    <row r="474">
      <c r="B474" t="s">
        <v>219</v>
      </c>
      <c r="C474" s="16" t="n">
        <v>0.0405839645169948</v>
      </c>
      <c r="D474" s="16" t="n">
        <v>0.221823329792258</v>
      </c>
      <c r="E474" s="16" t="n">
        <v>0.012152391897368</v>
      </c>
      <c r="F474" s="16" t="n">
        <v>0.0143813195566807</v>
      </c>
      <c r="G474" s="16"/>
      <c r="H474" s="16" t="n">
        <v>0.0602351020200047</v>
      </c>
      <c r="I474" s="16" t="n">
        <v>0.0488299367269264</v>
      </c>
      <c r="J474" s="16"/>
      <c r="K474" s="16" t="n">
        <v>0.000247853784105781</v>
      </c>
      <c r="L474" s="16"/>
      <c r="M474" s="16" t="n">
        <v>0.0312177805737637</v>
      </c>
      <c r="N474" s="16" t="n">
        <v>0.0906433073215959</v>
      </c>
      <c r="O474" s="16" t="n">
        <v>0.0179203005516921</v>
      </c>
      <c r="P474" s="16" t="n">
        <v>0.0232523944502644</v>
      </c>
      <c r="Q474" s="16"/>
      <c r="R474" s="16" t="n">
        <v>0</v>
      </c>
      <c r="S474" s="16" t="n">
        <v>0</v>
      </c>
      <c r="T474" s="16" t="n">
        <v>0.0727396787499265</v>
      </c>
      <c r="U474" s="16" t="n">
        <v>0.0223767594498955</v>
      </c>
      <c r="V474" s="16" t="n">
        <v>0.0214426660482902</v>
      </c>
      <c r="W474" s="16"/>
      <c r="X474" s="16" t="n">
        <v>0.0118578569275484</v>
      </c>
      <c r="Y474" s="16" t="n">
        <v>0</v>
      </c>
      <c r="Z474" s="16" t="n">
        <v>0.049899691236818</v>
      </c>
      <c r="AA474" s="16" t="n">
        <v>0.116594350258637</v>
      </c>
      <c r="AB474" s="16" t="n">
        <v>0.0543586252673393</v>
      </c>
      <c r="AC474" s="16" t="n">
        <v>0.0302977017680528</v>
      </c>
      <c r="AD474" s="16" t="n">
        <v>0.0556141522607404</v>
      </c>
      <c r="AE474" s="16"/>
      <c r="AF474" s="16" t="n">
        <v>0</v>
      </c>
      <c r="AG474" s="16" t="n">
        <v>0.345173497122122</v>
      </c>
      <c r="AH474" s="16" t="n">
        <v>0.000763215118698159</v>
      </c>
      <c r="AI474" s="16" t="n">
        <v>0.0211897490136543</v>
      </c>
      <c r="AJ474" s="16" t="n">
        <v>0.188802205189505</v>
      </c>
      <c r="AK474" s="16" t="n">
        <v>0.000891890103535276</v>
      </c>
      <c r="AL474" s="16" t="n">
        <v>0</v>
      </c>
      <c r="AM474" s="16" t="n">
        <v>0.0435477395073693</v>
      </c>
      <c r="AN474" s="16" t="n">
        <v>0</v>
      </c>
      <c r="AO474" s="16" t="n">
        <v>0</v>
      </c>
      <c r="AP474" s="16" t="n">
        <v>0.00140568020609498</v>
      </c>
    </row>
    <row r="475">
      <c r="B475" t="s">
        <v>88</v>
      </c>
      <c r="C475" s="16" t="n">
        <v>0.012851668863652</v>
      </c>
      <c r="D475" s="16" t="n">
        <v>0.000755139304814825</v>
      </c>
      <c r="E475" s="16" t="n">
        <v>0.00237010339093</v>
      </c>
      <c r="F475" s="16" t="n">
        <v>0.0256923042182025</v>
      </c>
      <c r="G475" s="16"/>
      <c r="H475" s="16" t="n">
        <v>0</v>
      </c>
      <c r="I475" s="16" t="n">
        <v>0.0179655892133126</v>
      </c>
      <c r="J475" s="16"/>
      <c r="K475" s="16" t="n">
        <v>0.000314372986100271</v>
      </c>
      <c r="L475" s="16"/>
      <c r="M475" s="16" t="n">
        <v>0</v>
      </c>
      <c r="N475" s="16" t="n">
        <v>0.024221663243661</v>
      </c>
      <c r="O475" s="16" t="n">
        <v>0.0870916643036241</v>
      </c>
      <c r="P475" s="16" t="n">
        <v>0.0510483059294193</v>
      </c>
      <c r="Q475" s="16"/>
      <c r="R475" s="16" t="n">
        <v>0.0119481962884135</v>
      </c>
      <c r="S475" s="16" t="n">
        <v>0.0273547104373713</v>
      </c>
      <c r="T475" s="16" t="n">
        <v>0.0175642683575659</v>
      </c>
      <c r="U475" s="16" t="n">
        <v>0</v>
      </c>
      <c r="V475" s="16" t="n">
        <v>0.000630085702616727</v>
      </c>
      <c r="W475" s="16"/>
      <c r="X475" s="16" t="n">
        <v>0</v>
      </c>
      <c r="Y475" s="16" t="n">
        <v>0</v>
      </c>
      <c r="Z475" s="16" t="n">
        <v>0.00777322849582158</v>
      </c>
      <c r="AA475" s="16" t="n">
        <v>0</v>
      </c>
      <c r="AB475" s="16" t="n">
        <v>0.0488818363254972</v>
      </c>
      <c r="AC475" s="16" t="n">
        <v>0.160349748988408</v>
      </c>
      <c r="AD475" s="16" t="n">
        <v>0.00157823013842037</v>
      </c>
      <c r="AE475" s="16"/>
      <c r="AF475" s="16" t="n">
        <v>0</v>
      </c>
      <c r="AG475" s="16" t="n">
        <v>0</v>
      </c>
      <c r="AH475" s="16" t="n">
        <v>0.00477384081407078</v>
      </c>
      <c r="AI475" s="16" t="n">
        <v>0.000962074789337867</v>
      </c>
      <c r="AJ475" s="16" t="n">
        <v>0</v>
      </c>
      <c r="AK475" s="16" t="n">
        <v>0</v>
      </c>
      <c r="AL475" s="16" t="n">
        <v>0.0587247115652025</v>
      </c>
      <c r="AM475" s="16" t="n">
        <v>0.0852535445495718</v>
      </c>
      <c r="AN475" s="16" t="n">
        <v>0.00102027536057939</v>
      </c>
      <c r="AO475" s="16" t="n">
        <v>0</v>
      </c>
      <c r="AP475" s="16" t="n">
        <v>0</v>
      </c>
    </row>
    <row r="476">
      <c r="B476" t="s">
        <v>220</v>
      </c>
      <c r="C476" s="16" t="n">
        <v>0.491916302591329</v>
      </c>
      <c r="D476" s="16" t="n">
        <v>0.652296960044109</v>
      </c>
      <c r="E476" s="16" t="n">
        <v>0.606669138520299</v>
      </c>
      <c r="F476" s="16" t="n">
        <v>0.343367570117604</v>
      </c>
      <c r="G476" s="16"/>
      <c r="H476" s="16" t="n">
        <v>0.187436617935272</v>
      </c>
      <c r="I476" s="16" t="n">
        <v>0.54398177058412</v>
      </c>
      <c r="J476" s="16"/>
      <c r="K476" s="16" t="n">
        <v>0.718454121944847</v>
      </c>
      <c r="L476" s="16"/>
      <c r="M476" s="16" t="n">
        <v>0.475479203099891</v>
      </c>
      <c r="N476" s="16" t="n">
        <v>0.502074551709132</v>
      </c>
      <c r="O476" s="16" t="n">
        <v>0.566536338890284</v>
      </c>
      <c r="P476" s="16" t="n">
        <v>0.678276563549661</v>
      </c>
      <c r="Q476" s="16"/>
      <c r="R476" s="16" t="n">
        <v>0.633209652991774</v>
      </c>
      <c r="S476" s="16" t="n">
        <v>0.597832635971265</v>
      </c>
      <c r="T476" s="16" t="n">
        <v>0.489756941144683</v>
      </c>
      <c r="U476" s="16" t="n">
        <v>0.395126628971051</v>
      </c>
      <c r="V476" s="16" t="n">
        <v>0.458951349656895</v>
      </c>
      <c r="W476" s="16"/>
      <c r="X476" s="16" t="n">
        <v>0.590059830177749</v>
      </c>
      <c r="Y476" s="16" t="n">
        <v>0.418666823694955</v>
      </c>
      <c r="Z476" s="16" t="n">
        <v>0.363962899300846</v>
      </c>
      <c r="AA476" s="16" t="n">
        <v>0.497787057140504</v>
      </c>
      <c r="AB476" s="16" t="n">
        <v>0.445347886170284</v>
      </c>
      <c r="AC476" s="16" t="n">
        <v>0.553167945503056</v>
      </c>
      <c r="AD476" s="16" t="n">
        <v>0.770106015346303</v>
      </c>
      <c r="AE476" s="16"/>
      <c r="AF476" s="16" t="n">
        <v>0.954802657768255</v>
      </c>
      <c r="AG476" s="16" t="n">
        <v>0.563825931291277</v>
      </c>
      <c r="AH476" s="16" t="n">
        <v>0.405365053646668</v>
      </c>
      <c r="AI476" s="16" t="n">
        <v>0.280095235688314</v>
      </c>
      <c r="AJ476" s="16" t="n">
        <v>0.725682113246538</v>
      </c>
      <c r="AK476" s="16" t="n">
        <v>0.292054993179484</v>
      </c>
      <c r="AL476" s="16" t="n">
        <v>0.44936464324647</v>
      </c>
      <c r="AM476" s="16" t="n">
        <v>0.745712338137662</v>
      </c>
      <c r="AN476" s="16" t="n">
        <v>0.583109683363738</v>
      </c>
      <c r="AO476" s="16" t="n">
        <v>0.803937877637713</v>
      </c>
      <c r="AP476" s="16" t="n">
        <v>0.080909126515602</v>
      </c>
    </row>
    <row r="477">
      <c r="B477" t="s">
        <v>221</v>
      </c>
      <c r="C477" s="16" t="n">
        <v>0.200900308435282</v>
      </c>
      <c r="D477" s="16" t="n">
        <v>0.25211144022396</v>
      </c>
      <c r="E477" s="16" t="n">
        <v>0.164191565961107</v>
      </c>
      <c r="F477" s="16" t="n">
        <v>0.219189429916484</v>
      </c>
      <c r="G477" s="16"/>
      <c r="H477" s="16" t="n">
        <v>0.59784171585905</v>
      </c>
      <c r="I477" s="16" t="n">
        <v>0.174955877885983</v>
      </c>
      <c r="J477" s="16"/>
      <c r="K477" s="16" t="n">
        <v>0.0161218464030226</v>
      </c>
      <c r="L477" s="16"/>
      <c r="M477" s="16" t="n">
        <v>0.207606690428488</v>
      </c>
      <c r="N477" s="16" t="n">
        <v>0.222459347255251</v>
      </c>
      <c r="O477" s="16" t="n">
        <v>0.130994922952609</v>
      </c>
      <c r="P477" s="16" t="n">
        <v>0.0606992134062031</v>
      </c>
      <c r="Q477" s="16"/>
      <c r="R477" s="16" t="n">
        <v>0</v>
      </c>
      <c r="S477" s="16" t="n">
        <v>0.151905631051234</v>
      </c>
      <c r="T477" s="16" t="n">
        <v>0.203292207202319</v>
      </c>
      <c r="U477" s="16" t="n">
        <v>0.250160736951357</v>
      </c>
      <c r="V477" s="16" t="n">
        <v>0.255925244740523</v>
      </c>
      <c r="W477" s="16"/>
      <c r="X477" s="16" t="n">
        <v>0.115131384014663</v>
      </c>
      <c r="Y477" s="16" t="n">
        <v>0.339535005184051</v>
      </c>
      <c r="Z477" s="16" t="n">
        <v>0.0704752771307418</v>
      </c>
      <c r="AA477" s="16" t="n">
        <v>0.267124469430832</v>
      </c>
      <c r="AB477" s="16" t="n">
        <v>0.342222653926543</v>
      </c>
      <c r="AC477" s="16" t="n">
        <v>0.0776572021631468</v>
      </c>
      <c r="AD477" s="16" t="n">
        <v>0.135611345853325</v>
      </c>
      <c r="AE477" s="16"/>
      <c r="AF477" s="16" t="n">
        <v>0</v>
      </c>
      <c r="AG477" s="16" t="n">
        <v>0.345173497122122</v>
      </c>
      <c r="AH477" s="16" t="n">
        <v>0.302090648173896</v>
      </c>
      <c r="AI477" s="16" t="n">
        <v>0.328469685112905</v>
      </c>
      <c r="AJ477" s="16" t="n">
        <v>0.225778185111494</v>
      </c>
      <c r="AK477" s="16" t="n">
        <v>0.00640570771074477</v>
      </c>
      <c r="AL477" s="16" t="n">
        <v>0.427989486002588</v>
      </c>
      <c r="AM477" s="16" t="n">
        <v>0.110805563825349</v>
      </c>
      <c r="AN477" s="16" t="n">
        <v>0.00102027536057939</v>
      </c>
      <c r="AO477" s="16" t="n">
        <v>0</v>
      </c>
      <c r="AP477" s="16" t="n">
        <v>0.506909279612886</v>
      </c>
    </row>
    <row r="478">
      <c r="B478" t="s">
        <v>119</v>
      </c>
      <c r="C478" s="16" t="n">
        <v>0.291015994156047</v>
      </c>
      <c r="D478" s="16" t="n">
        <v>0.400185519820149</v>
      </c>
      <c r="E478" s="16" t="n">
        <v>0.442477572559192</v>
      </c>
      <c r="F478" s="16" t="n">
        <v>0.124178140201121</v>
      </c>
      <c r="G478" s="16"/>
      <c r="H478" s="16" t="n">
        <v>-0.410405097923778</v>
      </c>
      <c r="I478" s="16" t="n">
        <v>0.369025892698138</v>
      </c>
      <c r="J478" s="16"/>
      <c r="K478" s="16" t="n">
        <v>0.702332275541824</v>
      </c>
      <c r="L478" s="16"/>
      <c r="M478" s="16" t="n">
        <v>0.267872512671402</v>
      </c>
      <c r="N478" s="16" t="n">
        <v>0.279615204453882</v>
      </c>
      <c r="O478" s="16" t="n">
        <v>0.435541415937676</v>
      </c>
      <c r="P478" s="16" t="n">
        <v>0.617577350143458</v>
      </c>
      <c r="Q478" s="16"/>
      <c r="R478" s="16" t="n">
        <v>0.633209652991774</v>
      </c>
      <c r="S478" s="16" t="n">
        <v>0.445927004920031</v>
      </c>
      <c r="T478" s="16" t="n">
        <v>0.286464733942364</v>
      </c>
      <c r="U478" s="16" t="n">
        <v>0.144965892019694</v>
      </c>
      <c r="V478" s="16" t="n">
        <v>0.203026104916372</v>
      </c>
      <c r="W478" s="16"/>
      <c r="X478" s="16" t="n">
        <v>0.474928446163086</v>
      </c>
      <c r="Y478" s="16" t="n">
        <v>0.0791318185109043</v>
      </c>
      <c r="Z478" s="16" t="n">
        <v>0.293487622170104</v>
      </c>
      <c r="AA478" s="16" t="n">
        <v>0.230662587709672</v>
      </c>
      <c r="AB478" s="16" t="n">
        <v>0.103125232243741</v>
      </c>
      <c r="AC478" s="16" t="n">
        <v>0.475510743339909</v>
      </c>
      <c r="AD478" s="16" t="n">
        <v>0.634494669492978</v>
      </c>
      <c r="AE478" s="16"/>
      <c r="AF478" s="16" t="n">
        <v>0.954802657768255</v>
      </c>
      <c r="AG478" s="16" t="n">
        <v>0.218652434169156</v>
      </c>
      <c r="AH478" s="16" t="n">
        <v>0.103274405472771</v>
      </c>
      <c r="AI478" s="16" t="n">
        <v>-0.0483744494245911</v>
      </c>
      <c r="AJ478" s="16" t="n">
        <v>0.499903928135044</v>
      </c>
      <c r="AK478" s="16" t="n">
        <v>0.285649285468739</v>
      </c>
      <c r="AL478" s="16" t="n">
        <v>0.0213751572438817</v>
      </c>
      <c r="AM478" s="16" t="n">
        <v>0.634906774312313</v>
      </c>
      <c r="AN478" s="16" t="n">
        <v>0.582089408003159</v>
      </c>
      <c r="AO478" s="16" t="n">
        <v>0.803937877637713</v>
      </c>
      <c r="AP478" s="16" t="n">
        <v>-0.426000153097284</v>
      </c>
    </row>
    <row r="479">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row>
    <row r="480">
      <c r="B480" s="7" t="s">
        <v>254</v>
      </c>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row>
    <row r="481">
      <c r="B481" s="26" t="s">
        <v>248</v>
      </c>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row>
    <row r="482">
      <c r="B482" t="s">
        <v>215</v>
      </c>
      <c r="C482" s="16" t="n">
        <v>0.197352098956198</v>
      </c>
      <c r="D482" s="16" t="n">
        <v>0.389145594001265</v>
      </c>
      <c r="E482" s="16" t="n">
        <v>0.171852070239455</v>
      </c>
      <c r="F482" s="16" t="n">
        <v>0.165513447435441</v>
      </c>
      <c r="G482" s="16"/>
      <c r="H482" s="16" t="n">
        <v>0.061947265525271</v>
      </c>
      <c r="I482" s="16" t="n">
        <v>0.215703698476</v>
      </c>
      <c r="J482" s="16"/>
      <c r="K482" s="16" t="n">
        <v>0.110856170411621</v>
      </c>
      <c r="L482" s="16"/>
      <c r="M482" s="16" t="n">
        <v>0.183490267379725</v>
      </c>
      <c r="N482" s="16" t="n">
        <v>0.180034684010776</v>
      </c>
      <c r="O482" s="16" t="n">
        <v>0.289486811209924</v>
      </c>
      <c r="P482" s="16" t="n">
        <v>0.468385195557366</v>
      </c>
      <c r="Q482" s="16"/>
      <c r="R482" s="16" t="n">
        <v>0.0843676649375827</v>
      </c>
      <c r="S482" s="16" t="n">
        <v>0.188808551168052</v>
      </c>
      <c r="T482" s="16" t="n">
        <v>0.237878440802707</v>
      </c>
      <c r="U482" s="16" t="n">
        <v>0.0873919423418769</v>
      </c>
      <c r="V482" s="16" t="n">
        <v>0.25625751109792</v>
      </c>
      <c r="W482" s="16"/>
      <c r="X482" s="16" t="n">
        <v>0.0780739766865993</v>
      </c>
      <c r="Y482" s="16" t="n">
        <v>0.293913003052537</v>
      </c>
      <c r="Z482" s="16" t="n">
        <v>0.0155464569916432</v>
      </c>
      <c r="AA482" s="16" t="n">
        <v>0.264048980716909</v>
      </c>
      <c r="AB482" s="16" t="n">
        <v>0.325953161578259</v>
      </c>
      <c r="AC482" s="16" t="n">
        <v>0.280618117747061</v>
      </c>
      <c r="AD482" s="16" t="n">
        <v>0.351209533641967</v>
      </c>
      <c r="AE482" s="16"/>
      <c r="AF482" s="16" t="n">
        <v>0.640696625445874</v>
      </c>
      <c r="AG482" s="16" t="n">
        <v>0.565517533932768</v>
      </c>
      <c r="AH482" s="16" t="n">
        <v>0.0472139791774198</v>
      </c>
      <c r="AI482" s="16" t="n">
        <v>0.301734515170346</v>
      </c>
      <c r="AJ482" s="16" t="n">
        <v>0.630013883535786</v>
      </c>
      <c r="AK482" s="16" t="n">
        <v>0.262692880581006</v>
      </c>
      <c r="AL482" s="16" t="n">
        <v>0.00989761981887796</v>
      </c>
      <c r="AM482" s="16" t="n">
        <v>0.019106870595233</v>
      </c>
      <c r="AN482" s="16" t="n">
        <v>0.0842386116197024</v>
      </c>
      <c r="AO482" s="16" t="n">
        <v>0.0290841282727169</v>
      </c>
      <c r="AP482" s="16" t="n">
        <v>0.0244669279807121</v>
      </c>
    </row>
    <row r="483">
      <c r="B483" t="s">
        <v>216</v>
      </c>
      <c r="C483" s="16" t="n">
        <v>0.440674345097642</v>
      </c>
      <c r="D483" s="16" t="n">
        <v>0.143204406561499</v>
      </c>
      <c r="E483" s="16" t="n">
        <v>0.601998555089299</v>
      </c>
      <c r="F483" s="16" t="n">
        <v>0.380946066734382</v>
      </c>
      <c r="G483" s="16"/>
      <c r="H483" s="16" t="n">
        <v>0.144879315242895</v>
      </c>
      <c r="I483" s="16" t="n">
        <v>0.468713508127605</v>
      </c>
      <c r="J483" s="16"/>
      <c r="K483" s="16" t="n">
        <v>0.727705263714593</v>
      </c>
      <c r="L483" s="16"/>
      <c r="M483" s="16" t="n">
        <v>0.459720920862363</v>
      </c>
      <c r="N483" s="16" t="n">
        <v>0.400399789031243</v>
      </c>
      <c r="O483" s="16" t="n">
        <v>0.384273847452615</v>
      </c>
      <c r="P483" s="16" t="n">
        <v>0.359923150598945</v>
      </c>
      <c r="Q483" s="16"/>
      <c r="R483" s="16" t="n">
        <v>0.493715944639496</v>
      </c>
      <c r="S483" s="16" t="n">
        <v>0.711046437790696</v>
      </c>
      <c r="T483" s="16" t="n">
        <v>0.267037286154983</v>
      </c>
      <c r="U483" s="16" t="n">
        <v>0.632565355898874</v>
      </c>
      <c r="V483" s="16" t="n">
        <v>0.446732285993238</v>
      </c>
      <c r="W483" s="16"/>
      <c r="X483" s="16" t="n">
        <v>0.265512639417213</v>
      </c>
      <c r="Y483" s="16" t="n">
        <v>0.634039917439645</v>
      </c>
      <c r="Z483" s="16" t="n">
        <v>0.809232274219554</v>
      </c>
      <c r="AA483" s="16" t="n">
        <v>0.534670248568138</v>
      </c>
      <c r="AB483" s="16" t="n">
        <v>0.169506459990194</v>
      </c>
      <c r="AC483" s="16" t="n">
        <v>0.467278758579019</v>
      </c>
      <c r="AD483" s="16" t="n">
        <v>0.570359711236344</v>
      </c>
      <c r="AE483" s="16"/>
      <c r="AF483" s="16" t="n">
        <v>0.359303374554126</v>
      </c>
      <c r="AG483" s="16" t="n">
        <v>0.0427580656706213</v>
      </c>
      <c r="AH483" s="16" t="n">
        <v>0.108976463499219</v>
      </c>
      <c r="AI483" s="16" t="n">
        <v>0.372670465055934</v>
      </c>
      <c r="AJ483" s="16" t="n">
        <v>0.132744404299978</v>
      </c>
      <c r="AK483" s="16" t="n">
        <v>0.646524054431459</v>
      </c>
      <c r="AL483" s="16" t="n">
        <v>0.170887411871715</v>
      </c>
      <c r="AM483" s="16" t="n">
        <v>0.671882649850889</v>
      </c>
      <c r="AN483" s="16" t="n">
        <v>0.898699511011581</v>
      </c>
      <c r="AO483" s="16" t="n">
        <v>0.579778586474279</v>
      </c>
      <c r="AP483" s="16" t="n">
        <v>0.517737063397147</v>
      </c>
    </row>
    <row r="484">
      <c r="B484" t="s">
        <v>246</v>
      </c>
      <c r="C484" s="16" t="n">
        <v>0.226423215343738</v>
      </c>
      <c r="D484" s="16" t="n">
        <v>0.403031871409106</v>
      </c>
      <c r="E484" s="16" t="n">
        <v>0.0995516606571076</v>
      </c>
      <c r="F484" s="16" t="n">
        <v>0.289743420968365</v>
      </c>
      <c r="G484" s="16"/>
      <c r="H484" s="16" t="n">
        <v>0.62271109709682</v>
      </c>
      <c r="I484" s="16" t="n">
        <v>0.222858992499327</v>
      </c>
      <c r="J484" s="16"/>
      <c r="K484" s="16" t="n">
        <v>0.108902376180415</v>
      </c>
      <c r="L484" s="16"/>
      <c r="M484" s="16" t="n">
        <v>0.261398401737829</v>
      </c>
      <c r="N484" s="16" t="n">
        <v>0.162401460875123</v>
      </c>
      <c r="O484" s="16" t="n">
        <v>0.100201319944016</v>
      </c>
      <c r="P484" s="16" t="n">
        <v>0.0879610124726771</v>
      </c>
      <c r="Q484" s="16"/>
      <c r="R484" s="16" t="n">
        <v>0</v>
      </c>
      <c r="S484" s="16" t="n">
        <v>0.0430864450132761</v>
      </c>
      <c r="T484" s="16" t="n">
        <v>0.331240576352563</v>
      </c>
      <c r="U484" s="16" t="n">
        <v>0.14506623737857</v>
      </c>
      <c r="V484" s="16" t="n">
        <v>0.272153192813673</v>
      </c>
      <c r="W484" s="16"/>
      <c r="X484" s="16" t="n">
        <v>0.557995723475351</v>
      </c>
      <c r="Y484" s="16" t="n">
        <v>0.036785892365269</v>
      </c>
      <c r="Z484" s="16" t="n">
        <v>0.0225405483210624</v>
      </c>
      <c r="AA484" s="16" t="n">
        <v>0.00645015098970741</v>
      </c>
      <c r="AB484" s="16" t="n">
        <v>0.175876730521038</v>
      </c>
      <c r="AC484" s="16" t="n">
        <v>0.044261997007496</v>
      </c>
      <c r="AD484" s="16" t="n">
        <v>0.0247068156639658</v>
      </c>
      <c r="AE484" s="16"/>
      <c r="AF484" s="16" t="n">
        <v>0</v>
      </c>
      <c r="AG484" s="16" t="n">
        <v>0.118073720336821</v>
      </c>
      <c r="AH484" s="16" t="n">
        <v>0.552192369974611</v>
      </c>
      <c r="AI484" s="16" t="n">
        <v>0.155810547552343</v>
      </c>
      <c r="AJ484" s="16" t="n">
        <v>0.188406203786935</v>
      </c>
      <c r="AK484" s="16" t="n">
        <v>0.0767056089712664</v>
      </c>
      <c r="AL484" s="16" t="n">
        <v>0.624642600581017</v>
      </c>
      <c r="AM484" s="16" t="n">
        <v>0.068911365456904</v>
      </c>
      <c r="AN484" s="16" t="n">
        <v>0.00904107636464818</v>
      </c>
      <c r="AO484" s="16" t="n">
        <v>0.225250167437632</v>
      </c>
      <c r="AP484" s="16" t="n">
        <v>0.399948129881156</v>
      </c>
    </row>
    <row r="485">
      <c r="B485" t="s">
        <v>218</v>
      </c>
      <c r="C485" s="16" t="n">
        <v>0.0975503149677302</v>
      </c>
      <c r="D485" s="16" t="n">
        <v>0.0366278079579568</v>
      </c>
      <c r="E485" s="16" t="n">
        <v>0.0905179765891265</v>
      </c>
      <c r="F485" s="16" t="n">
        <v>0.121222353962457</v>
      </c>
      <c r="G485" s="16"/>
      <c r="H485" s="16" t="n">
        <v>0.0857044313292821</v>
      </c>
      <c r="I485" s="16" t="n">
        <v>0.0555680547055743</v>
      </c>
      <c r="J485" s="16"/>
      <c r="K485" s="16" t="n">
        <v>0.0368881423527611</v>
      </c>
      <c r="L485" s="16"/>
      <c r="M485" s="16" t="n">
        <v>0.095390410020083</v>
      </c>
      <c r="N485" s="16" t="n">
        <v>0.112952291815995</v>
      </c>
      <c r="O485" s="16" t="n">
        <v>0.0981140763940434</v>
      </c>
      <c r="P485" s="16" t="n">
        <v>0.0291435187984622</v>
      </c>
      <c r="Q485" s="16"/>
      <c r="R485" s="16" t="n">
        <v>0.409968194134507</v>
      </c>
      <c r="S485" s="16" t="n">
        <v>0.0251524764834537</v>
      </c>
      <c r="T485" s="16" t="n">
        <v>0.128569544686462</v>
      </c>
      <c r="U485" s="16" t="n">
        <v>0.0623876883558595</v>
      </c>
      <c r="V485" s="16" t="n">
        <v>0.00391110786759324</v>
      </c>
      <c r="W485" s="16"/>
      <c r="X485" s="16" t="n">
        <v>0.0865598034932887</v>
      </c>
      <c r="Y485" s="16" t="n">
        <v>0.00839094774239678</v>
      </c>
      <c r="Z485" s="16" t="n">
        <v>0.0819540766224919</v>
      </c>
      <c r="AA485" s="16" t="n">
        <v>0.169580821437762</v>
      </c>
      <c r="AB485" s="16" t="n">
        <v>0.23863690681491</v>
      </c>
      <c r="AC485" s="16" t="n">
        <v>0.0493673503649375</v>
      </c>
      <c r="AD485" s="16" t="n">
        <v>0</v>
      </c>
      <c r="AE485" s="16"/>
      <c r="AF485" s="16" t="n">
        <v>0</v>
      </c>
      <c r="AG485" s="16" t="n">
        <v>0.0183931800935201</v>
      </c>
      <c r="AH485" s="16" t="n">
        <v>0.275998967116547</v>
      </c>
      <c r="AI485" s="16" t="n">
        <v>0.149036044356458</v>
      </c>
      <c r="AJ485" s="16" t="n">
        <v>0.0488355083773003</v>
      </c>
      <c r="AK485" s="16" t="n">
        <v>0.0131855659127338</v>
      </c>
      <c r="AL485" s="16" t="n">
        <v>0.0850379349169029</v>
      </c>
      <c r="AM485" s="16" t="n">
        <v>0.0507069072756956</v>
      </c>
      <c r="AN485" s="16" t="n">
        <v>0.00700052564348939</v>
      </c>
      <c r="AO485" s="16" t="n">
        <v>0.165887117815372</v>
      </c>
      <c r="AP485" s="16" t="n">
        <v>0.0564421985348899</v>
      </c>
    </row>
    <row r="486">
      <c r="B486" t="s">
        <v>219</v>
      </c>
      <c r="C486" s="16" t="n">
        <v>0.0152523527702095</v>
      </c>
      <c r="D486" s="16" t="n">
        <v>0.0279903200701737</v>
      </c>
      <c r="E486" s="16" t="n">
        <v>0.0269061820249036</v>
      </c>
      <c r="F486" s="16" t="n">
        <v>0.0011784706472551</v>
      </c>
      <c r="G486" s="16"/>
      <c r="H486" s="16" t="n">
        <v>0.0260032754916242</v>
      </c>
      <c r="I486" s="16" t="n">
        <v>0.0130344502633433</v>
      </c>
      <c r="J486" s="16"/>
      <c r="K486" s="16" t="n">
        <v>0.0153972774033274</v>
      </c>
      <c r="L486" s="16"/>
      <c r="M486" s="16" t="n">
        <v>0</v>
      </c>
      <c r="N486" s="16" t="n">
        <v>0.0658518529339765</v>
      </c>
      <c r="O486" s="16" t="n">
        <v>0.0386364172575555</v>
      </c>
      <c r="P486" s="16" t="n">
        <v>0.004244539778465</v>
      </c>
      <c r="Q486" s="16"/>
      <c r="R486" s="16" t="n">
        <v>0</v>
      </c>
      <c r="S486" s="16" t="n">
        <v>0</v>
      </c>
      <c r="T486" s="16" t="n">
        <v>0.00521936105135401</v>
      </c>
      <c r="U486" s="16" t="n">
        <v>0.0531075209130345</v>
      </c>
      <c r="V486" s="16" t="n">
        <v>0.0204491384068618</v>
      </c>
      <c r="W486" s="16"/>
      <c r="X486" s="16" t="n">
        <v>0.00159821683722437</v>
      </c>
      <c r="Y486" s="16" t="n">
        <v>0.0268702394001525</v>
      </c>
      <c r="Z486" s="16" t="n">
        <v>0.0208269526084308</v>
      </c>
      <c r="AA486" s="16" t="n">
        <v>0.025249798287483</v>
      </c>
      <c r="AB486" s="16" t="n">
        <v>0.00846782824599926</v>
      </c>
      <c r="AC486" s="16" t="n">
        <v>0</v>
      </c>
      <c r="AD486" s="16" t="n">
        <v>0.0512207250607467</v>
      </c>
      <c r="AE486" s="16"/>
      <c r="AF486" s="16" t="n">
        <v>0</v>
      </c>
      <c r="AG486" s="16" t="n">
        <v>0.135794569228982</v>
      </c>
      <c r="AH486" s="16" t="n">
        <v>0.0100721846011768</v>
      </c>
      <c r="AI486" s="16" t="n">
        <v>0.00302808451335489</v>
      </c>
      <c r="AJ486" s="16" t="n">
        <v>0</v>
      </c>
      <c r="AK486" s="16" t="n">
        <v>0.000891890103535276</v>
      </c>
      <c r="AL486" s="16" t="n">
        <v>0.0508097212462852</v>
      </c>
      <c r="AM486" s="16" t="n">
        <v>0.0641632401165683</v>
      </c>
      <c r="AN486" s="16" t="n">
        <v>0</v>
      </c>
      <c r="AO486" s="16" t="n">
        <v>0</v>
      </c>
      <c r="AP486" s="16" t="n">
        <v>0</v>
      </c>
    </row>
    <row r="487">
      <c r="B487" t="s">
        <v>88</v>
      </c>
      <c r="C487" s="16" t="n">
        <v>0.0227476728644825</v>
      </c>
      <c r="D487" s="16" t="n">
        <v>0</v>
      </c>
      <c r="E487" s="16" t="n">
        <v>0.00917355540010834</v>
      </c>
      <c r="F487" s="16" t="n">
        <v>0.0413962402520995</v>
      </c>
      <c r="G487" s="16"/>
      <c r="H487" s="16" t="n">
        <v>0.0587546153141082</v>
      </c>
      <c r="I487" s="16" t="n">
        <v>0.02412129592815</v>
      </c>
      <c r="J487" s="16"/>
      <c r="K487" s="16" t="n">
        <v>0.000250769937282735</v>
      </c>
      <c r="L487" s="16"/>
      <c r="M487" s="16" t="n">
        <v>0</v>
      </c>
      <c r="N487" s="16" t="n">
        <v>0.0783599213328868</v>
      </c>
      <c r="O487" s="16" t="n">
        <v>0.0892875277418455</v>
      </c>
      <c r="P487" s="16" t="n">
        <v>0.0503425827940849</v>
      </c>
      <c r="Q487" s="16"/>
      <c r="R487" s="16" t="n">
        <v>0.0119481962884135</v>
      </c>
      <c r="S487" s="16" t="n">
        <v>0.0319060895445219</v>
      </c>
      <c r="T487" s="16" t="n">
        <v>0.0300547909519309</v>
      </c>
      <c r="U487" s="16" t="n">
        <v>0.0194812551117852</v>
      </c>
      <c r="V487" s="16" t="n">
        <v>0.000496763820714209</v>
      </c>
      <c r="W487" s="16"/>
      <c r="X487" s="16" t="n">
        <v>0.010259640090324</v>
      </c>
      <c r="Y487" s="16" t="n">
        <v>0</v>
      </c>
      <c r="Z487" s="16" t="n">
        <v>0.049899691236818</v>
      </c>
      <c r="AA487" s="16" t="n">
        <v>0</v>
      </c>
      <c r="AB487" s="16" t="n">
        <v>0.0815589128495999</v>
      </c>
      <c r="AC487" s="16" t="n">
        <v>0.158473776301486</v>
      </c>
      <c r="AD487" s="16" t="n">
        <v>0.00250321439697646</v>
      </c>
      <c r="AE487" s="16"/>
      <c r="AF487" s="16" t="n">
        <v>0</v>
      </c>
      <c r="AG487" s="16" t="n">
        <v>0.119462930737289</v>
      </c>
      <c r="AH487" s="16" t="n">
        <v>0.0055460356310258</v>
      </c>
      <c r="AI487" s="16" t="n">
        <v>0.0177203433515652</v>
      </c>
      <c r="AJ487" s="16" t="n">
        <v>0</v>
      </c>
      <c r="AK487" s="16" t="n">
        <v>0</v>
      </c>
      <c r="AL487" s="16" t="n">
        <v>0.0587247115652025</v>
      </c>
      <c r="AM487" s="16" t="n">
        <v>0.12522896670471</v>
      </c>
      <c r="AN487" s="16" t="n">
        <v>0.00102027536057939</v>
      </c>
      <c r="AO487" s="16" t="n">
        <v>0</v>
      </c>
      <c r="AP487" s="16" t="n">
        <v>0.00140568020609498</v>
      </c>
    </row>
    <row r="488">
      <c r="B488" t="s">
        <v>220</v>
      </c>
      <c r="C488" s="16" t="n">
        <v>0.63802644405384</v>
      </c>
      <c r="D488" s="16" t="n">
        <v>0.532350000562764</v>
      </c>
      <c r="E488" s="16" t="n">
        <v>0.773850625328754</v>
      </c>
      <c r="F488" s="16" t="n">
        <v>0.546459514169824</v>
      </c>
      <c r="G488" s="16"/>
      <c r="H488" s="16" t="n">
        <v>0.206826580768166</v>
      </c>
      <c r="I488" s="16" t="n">
        <v>0.684417206603605</v>
      </c>
      <c r="J488" s="16"/>
      <c r="K488" s="16" t="n">
        <v>0.838561434126214</v>
      </c>
      <c r="L488" s="16"/>
      <c r="M488" s="16" t="n">
        <v>0.643211188242088</v>
      </c>
      <c r="N488" s="16" t="n">
        <v>0.580434473042019</v>
      </c>
      <c r="O488" s="16" t="n">
        <v>0.67376065866254</v>
      </c>
      <c r="P488" s="16" t="n">
        <v>0.828308346156311</v>
      </c>
      <c r="Q488" s="16"/>
      <c r="R488" s="16" t="n">
        <v>0.578083609577079</v>
      </c>
      <c r="S488" s="16" t="n">
        <v>0.899854988958748</v>
      </c>
      <c r="T488" s="16" t="n">
        <v>0.50491572695769</v>
      </c>
      <c r="U488" s="16" t="n">
        <v>0.719957298240751</v>
      </c>
      <c r="V488" s="16" t="n">
        <v>0.702989797091157</v>
      </c>
      <c r="W488" s="16"/>
      <c r="X488" s="16" t="n">
        <v>0.343586616103812</v>
      </c>
      <c r="Y488" s="16" t="n">
        <v>0.927952920492182</v>
      </c>
      <c r="Z488" s="16" t="n">
        <v>0.824778731211197</v>
      </c>
      <c r="AA488" s="16" t="n">
        <v>0.798719229285047</v>
      </c>
      <c r="AB488" s="16" t="n">
        <v>0.495459621568453</v>
      </c>
      <c r="AC488" s="16" t="n">
        <v>0.74789687632608</v>
      </c>
      <c r="AD488" s="16" t="n">
        <v>0.921569244878311</v>
      </c>
      <c r="AE488" s="16"/>
      <c r="AF488" s="16" t="n">
        <v>1</v>
      </c>
      <c r="AG488" s="16" t="n">
        <v>0.608275599603389</v>
      </c>
      <c r="AH488" s="16" t="n">
        <v>0.156190442676639</v>
      </c>
      <c r="AI488" s="16" t="n">
        <v>0.674404980226279</v>
      </c>
      <c r="AJ488" s="16" t="n">
        <v>0.762758287835764</v>
      </c>
      <c r="AK488" s="16" t="n">
        <v>0.909216935012465</v>
      </c>
      <c r="AL488" s="16" t="n">
        <v>0.180785031690593</v>
      </c>
      <c r="AM488" s="16" t="n">
        <v>0.690989520446122</v>
      </c>
      <c r="AN488" s="16" t="n">
        <v>0.982938122631283</v>
      </c>
      <c r="AO488" s="16" t="n">
        <v>0.608862714746996</v>
      </c>
      <c r="AP488" s="16" t="n">
        <v>0.542203991377859</v>
      </c>
    </row>
    <row r="489">
      <c r="B489" t="s">
        <v>221</v>
      </c>
      <c r="C489" s="16" t="n">
        <v>0.11280266773794</v>
      </c>
      <c r="D489" s="16" t="n">
        <v>0.0646181280281305</v>
      </c>
      <c r="E489" s="16" t="n">
        <v>0.11742415861403</v>
      </c>
      <c r="F489" s="16" t="n">
        <v>0.122400824609712</v>
      </c>
      <c r="G489" s="16"/>
      <c r="H489" s="16" t="n">
        <v>0.111707706820906</v>
      </c>
      <c r="I489" s="16" t="n">
        <v>0.0686025049689175</v>
      </c>
      <c r="J489" s="16"/>
      <c r="K489" s="16" t="n">
        <v>0.0522854197560885</v>
      </c>
      <c r="L489" s="16"/>
      <c r="M489" s="16" t="n">
        <v>0.095390410020083</v>
      </c>
      <c r="N489" s="16" t="n">
        <v>0.178804144749971</v>
      </c>
      <c r="O489" s="16" t="n">
        <v>0.136750493651599</v>
      </c>
      <c r="P489" s="16" t="n">
        <v>0.0333880585769272</v>
      </c>
      <c r="Q489" s="16"/>
      <c r="R489" s="16" t="n">
        <v>0.409968194134507</v>
      </c>
      <c r="S489" s="16" t="n">
        <v>0.0251524764834537</v>
      </c>
      <c r="T489" s="16" t="n">
        <v>0.133788905737816</v>
      </c>
      <c r="U489" s="16" t="n">
        <v>0.115495209268894</v>
      </c>
      <c r="V489" s="16" t="n">
        <v>0.024360246274455</v>
      </c>
      <c r="W489" s="16"/>
      <c r="X489" s="16" t="n">
        <v>0.088158020330513</v>
      </c>
      <c r="Y489" s="16" t="n">
        <v>0.0352611871425493</v>
      </c>
      <c r="Z489" s="16" t="n">
        <v>0.102781029230923</v>
      </c>
      <c r="AA489" s="16" t="n">
        <v>0.194830619725245</v>
      </c>
      <c r="AB489" s="16" t="n">
        <v>0.247104735060909</v>
      </c>
      <c r="AC489" s="16" t="n">
        <v>0.0493673503649375</v>
      </c>
      <c r="AD489" s="16" t="n">
        <v>0.0512207250607467</v>
      </c>
      <c r="AE489" s="16"/>
      <c r="AF489" s="16" t="n">
        <v>0</v>
      </c>
      <c r="AG489" s="16" t="n">
        <v>0.154187749322502</v>
      </c>
      <c r="AH489" s="16" t="n">
        <v>0.286071151717724</v>
      </c>
      <c r="AI489" s="16" t="n">
        <v>0.152064128869813</v>
      </c>
      <c r="AJ489" s="16" t="n">
        <v>0.0488355083773003</v>
      </c>
      <c r="AK489" s="16" t="n">
        <v>0.0140774560162691</v>
      </c>
      <c r="AL489" s="16" t="n">
        <v>0.135847656163188</v>
      </c>
      <c r="AM489" s="16" t="n">
        <v>0.114870147392264</v>
      </c>
      <c r="AN489" s="16" t="n">
        <v>0.00700052564348939</v>
      </c>
      <c r="AO489" s="16" t="n">
        <v>0.165887117815372</v>
      </c>
      <c r="AP489" s="16" t="n">
        <v>0.0564421985348899</v>
      </c>
    </row>
    <row r="490">
      <c r="B490" t="s">
        <v>119</v>
      </c>
      <c r="C490" s="16" t="n">
        <v>0.5252237763159</v>
      </c>
      <c r="D490" s="16" t="n">
        <v>0.467731872534633</v>
      </c>
      <c r="E490" s="16" t="n">
        <v>0.656426466714724</v>
      </c>
      <c r="F490" s="16" t="n">
        <v>0.424058689560112</v>
      </c>
      <c r="G490" s="16"/>
      <c r="H490" s="16" t="n">
        <v>0.0951188739472596</v>
      </c>
      <c r="I490" s="16" t="n">
        <v>0.615814701634688</v>
      </c>
      <c r="J490" s="16"/>
      <c r="K490" s="16" t="n">
        <v>0.786276014370125</v>
      </c>
      <c r="L490" s="16"/>
      <c r="M490" s="16" t="n">
        <v>0.547820778222005</v>
      </c>
      <c r="N490" s="16" t="n">
        <v>0.401630328292048</v>
      </c>
      <c r="O490" s="16" t="n">
        <v>0.537010165010941</v>
      </c>
      <c r="P490" s="16" t="n">
        <v>0.794920287579384</v>
      </c>
      <c r="Q490" s="16"/>
      <c r="R490" s="16" t="n">
        <v>0.168115415442572</v>
      </c>
      <c r="S490" s="16" t="n">
        <v>0.874702512475295</v>
      </c>
      <c r="T490" s="16" t="n">
        <v>0.371126821219875</v>
      </c>
      <c r="U490" s="16" t="n">
        <v>0.604462088971857</v>
      </c>
      <c r="V490" s="16" t="n">
        <v>0.678629550816702</v>
      </c>
      <c r="W490" s="16"/>
      <c r="X490" s="16" t="n">
        <v>0.255428595773299</v>
      </c>
      <c r="Y490" s="16" t="n">
        <v>0.892691733349632</v>
      </c>
      <c r="Z490" s="16" t="n">
        <v>0.721997701980274</v>
      </c>
      <c r="AA490" s="16" t="n">
        <v>0.603888609559802</v>
      </c>
      <c r="AB490" s="16" t="n">
        <v>0.248354886507544</v>
      </c>
      <c r="AC490" s="16" t="n">
        <v>0.698529525961143</v>
      </c>
      <c r="AD490" s="16" t="n">
        <v>0.870348519817564</v>
      </c>
      <c r="AE490" s="16"/>
      <c r="AF490" s="16" t="n">
        <v>1</v>
      </c>
      <c r="AG490" s="16" t="n">
        <v>0.454087850280887</v>
      </c>
      <c r="AH490" s="16" t="n">
        <v>-0.129880709041085</v>
      </c>
      <c r="AI490" s="16" t="n">
        <v>0.522340851356467</v>
      </c>
      <c r="AJ490" s="16" t="n">
        <v>0.713922779458464</v>
      </c>
      <c r="AK490" s="16" t="n">
        <v>0.895139478996196</v>
      </c>
      <c r="AL490" s="16" t="n">
        <v>0.0449373755274048</v>
      </c>
      <c r="AM490" s="16" t="n">
        <v>0.576119373053858</v>
      </c>
      <c r="AN490" s="16" t="n">
        <v>0.975937596987794</v>
      </c>
      <c r="AO490" s="16" t="n">
        <v>0.442975596931623</v>
      </c>
      <c r="AP490" s="16" t="n">
        <v>0.485761792842969</v>
      </c>
    </row>
    <row r="491">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row>
    <row r="492">
      <c r="B492" s="7" t="s">
        <v>255</v>
      </c>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row>
    <row r="493">
      <c r="B493" s="26" t="s">
        <v>248</v>
      </c>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row>
    <row r="494">
      <c r="B494" t="s">
        <v>215</v>
      </c>
      <c r="C494" s="16" t="n">
        <v>0.234958725736442</v>
      </c>
      <c r="D494" s="16" t="n">
        <v>0.231862714250736</v>
      </c>
      <c r="E494" s="16" t="n">
        <v>0.253045788860881</v>
      </c>
      <c r="F494" s="16" t="n">
        <v>0.21963544653043</v>
      </c>
      <c r="G494" s="16"/>
      <c r="H494" s="16" t="n">
        <v>0.104266091330855</v>
      </c>
      <c r="I494" s="16" t="n">
        <v>0.240997230545016</v>
      </c>
      <c r="J494" s="16"/>
      <c r="K494" s="16" t="n">
        <v>0.346783677787171</v>
      </c>
      <c r="L494" s="16"/>
      <c r="M494" s="16" t="n">
        <v>0.219898507021978</v>
      </c>
      <c r="N494" s="16" t="n">
        <v>0.214851736904085</v>
      </c>
      <c r="O494" s="16" t="n">
        <v>0.344060628277748</v>
      </c>
      <c r="P494" s="16" t="n">
        <v>0.499828738435642</v>
      </c>
      <c r="Q494" s="16"/>
      <c r="R494" s="16" t="n">
        <v>0.0238963925768271</v>
      </c>
      <c r="S494" s="16" t="n">
        <v>0.23910555320036</v>
      </c>
      <c r="T494" s="16" t="n">
        <v>0.243446381326927</v>
      </c>
      <c r="U494" s="16" t="n">
        <v>0.127650103552536</v>
      </c>
      <c r="V494" s="16" t="n">
        <v>0.407411805234451</v>
      </c>
      <c r="W494" s="16"/>
      <c r="X494" s="16" t="n">
        <v>0.140258397963846</v>
      </c>
      <c r="Y494" s="16" t="n">
        <v>0.140976954492733</v>
      </c>
      <c r="Z494" s="16" t="n">
        <v>0.0684883396085707</v>
      </c>
      <c r="AA494" s="16" t="n">
        <v>0.310906368038529</v>
      </c>
      <c r="AB494" s="16" t="n">
        <v>0.422769506059101</v>
      </c>
      <c r="AC494" s="16" t="n">
        <v>0.324762634151463</v>
      </c>
      <c r="AD494" s="16" t="n">
        <v>0.634392504164452</v>
      </c>
      <c r="AE494" s="16"/>
      <c r="AF494" s="16" t="n">
        <v>0.804986286469232</v>
      </c>
      <c r="AG494" s="16" t="n">
        <v>0.407634227213996</v>
      </c>
      <c r="AH494" s="16" t="n">
        <v>0.0402462789976137</v>
      </c>
      <c r="AI494" s="16" t="n">
        <v>0.297437609122408</v>
      </c>
      <c r="AJ494" s="16" t="n">
        <v>0.453165565540984</v>
      </c>
      <c r="AK494" s="16" t="n">
        <v>0.124750519432496</v>
      </c>
      <c r="AL494" s="16" t="n">
        <v>0.00791499031891727</v>
      </c>
      <c r="AM494" s="16" t="n">
        <v>0.0527469902336079</v>
      </c>
      <c r="AN494" s="16" t="n">
        <v>0.403819957021863</v>
      </c>
      <c r="AO494" s="16" t="n">
        <v>0.374444533478502</v>
      </c>
      <c r="AP494" s="16" t="n">
        <v>0.0244669279807121</v>
      </c>
    </row>
    <row r="495">
      <c r="B495" t="s">
        <v>216</v>
      </c>
      <c r="C495" s="16" t="n">
        <v>0.310879683494601</v>
      </c>
      <c r="D495" s="16" t="n">
        <v>0.508070364554551</v>
      </c>
      <c r="E495" s="16" t="n">
        <v>0.271861738357627</v>
      </c>
      <c r="F495" s="16" t="n">
        <v>0.289614201961897</v>
      </c>
      <c r="G495" s="16"/>
      <c r="H495" s="16" t="n">
        <v>0.228187837109097</v>
      </c>
      <c r="I495" s="16" t="n">
        <v>0.338148625593763</v>
      </c>
      <c r="J495" s="16"/>
      <c r="K495" s="16" t="n">
        <v>0.245641319727848</v>
      </c>
      <c r="L495" s="16"/>
      <c r="M495" s="16" t="n">
        <v>0.274688161169451</v>
      </c>
      <c r="N495" s="16" t="n">
        <v>0.44338094430592</v>
      </c>
      <c r="O495" s="16" t="n">
        <v>0.33970510649671</v>
      </c>
      <c r="P495" s="16" t="n">
        <v>0.289114097941867</v>
      </c>
      <c r="Q495" s="16"/>
      <c r="R495" s="16" t="n">
        <v>0.0604712723607556</v>
      </c>
      <c r="S495" s="16" t="n">
        <v>0.24881672459636</v>
      </c>
      <c r="T495" s="16" t="n">
        <v>0.334279686762372</v>
      </c>
      <c r="U495" s="16" t="n">
        <v>0.528760258500748</v>
      </c>
      <c r="V495" s="16" t="n">
        <v>0.139155924903925</v>
      </c>
      <c r="W495" s="16"/>
      <c r="X495" s="16" t="n">
        <v>0.420099195478155</v>
      </c>
      <c r="Y495" s="16" t="n">
        <v>0.517992321082768</v>
      </c>
      <c r="Z495" s="16" t="n">
        <v>0.353975782692272</v>
      </c>
      <c r="AA495" s="16" t="n">
        <v>0.116051434225353</v>
      </c>
      <c r="AB495" s="16" t="n">
        <v>0.188678075390414</v>
      </c>
      <c r="AC495" s="16" t="n">
        <v>0.338405931395818</v>
      </c>
      <c r="AD495" s="16" t="n">
        <v>0.286048506989354</v>
      </c>
      <c r="AE495" s="16"/>
      <c r="AF495" s="16" t="n">
        <v>0.119234894211835</v>
      </c>
      <c r="AG495" s="16" t="n">
        <v>0.313322210290249</v>
      </c>
      <c r="AH495" s="16" t="n">
        <v>0.383221998716435</v>
      </c>
      <c r="AI495" s="16" t="n">
        <v>0.222965195620393</v>
      </c>
      <c r="AJ495" s="16" t="n">
        <v>0.304335118979221</v>
      </c>
      <c r="AK495" s="16" t="n">
        <v>0.0325731087321336</v>
      </c>
      <c r="AL495" s="16" t="n">
        <v>0.498976406838318</v>
      </c>
      <c r="AM495" s="16" t="n">
        <v>0.140686779022958</v>
      </c>
      <c r="AN495" s="16" t="n">
        <v>0.224229106201007</v>
      </c>
      <c r="AO495" s="16" t="n">
        <v>0.459668348706125</v>
      </c>
      <c r="AP495" s="16" t="n">
        <v>0.904046049081852</v>
      </c>
    </row>
    <row r="496">
      <c r="B496" t="s">
        <v>246</v>
      </c>
      <c r="C496" s="16" t="n">
        <v>0.236872849379805</v>
      </c>
      <c r="D496" s="16" t="n">
        <v>0.0415667679543942</v>
      </c>
      <c r="E496" s="16" t="n">
        <v>0.247449670605395</v>
      </c>
      <c r="F496" s="16" t="n">
        <v>0.283084289619904</v>
      </c>
      <c r="G496" s="16"/>
      <c r="H496" s="16" t="n">
        <v>0.564476956082888</v>
      </c>
      <c r="I496" s="16" t="n">
        <v>0.266481913256081</v>
      </c>
      <c r="J496" s="16"/>
      <c r="K496" s="16" t="n">
        <v>0.365238725678109</v>
      </c>
      <c r="L496" s="16"/>
      <c r="M496" s="16" t="n">
        <v>0.277960050827884</v>
      </c>
      <c r="N496" s="16" t="n">
        <v>0.150912562719371</v>
      </c>
      <c r="O496" s="16" t="n">
        <v>0.101741912163889</v>
      </c>
      <c r="P496" s="16" t="n">
        <v>0.116744954306755</v>
      </c>
      <c r="Q496" s="16"/>
      <c r="R496" s="16" t="n">
        <v>0.493715944639496</v>
      </c>
      <c r="S496" s="16" t="n">
        <v>0.327789254782745</v>
      </c>
      <c r="T496" s="16" t="n">
        <v>0.178082234066829</v>
      </c>
      <c r="U496" s="16" t="n">
        <v>0.236430226361614</v>
      </c>
      <c r="V496" s="16" t="n">
        <v>0.229105331980234</v>
      </c>
      <c r="W496" s="16"/>
      <c r="X496" s="16" t="n">
        <v>0.351484386227486</v>
      </c>
      <c r="Y496" s="16" t="n">
        <v>0.0380932450807682</v>
      </c>
      <c r="Z496" s="16" t="n">
        <v>0.0856271318055195</v>
      </c>
      <c r="AA496" s="16" t="n">
        <v>0.280416875050011</v>
      </c>
      <c r="AB496" s="16" t="n">
        <v>0.026673085870401</v>
      </c>
      <c r="AC496" s="16" t="n">
        <v>0.158427924858659</v>
      </c>
      <c r="AD496" s="16" t="n">
        <v>0.0692728711494731</v>
      </c>
      <c r="AE496" s="16"/>
      <c r="AF496" s="16" t="n">
        <v>0.0757788193189334</v>
      </c>
      <c r="AG496" s="16" t="n">
        <v>0.110317517387253</v>
      </c>
      <c r="AH496" s="16" t="n">
        <v>0.286458924571112</v>
      </c>
      <c r="AI496" s="16" t="n">
        <v>0.158840727513512</v>
      </c>
      <c r="AJ496" s="16" t="n">
        <v>0.044333047743115</v>
      </c>
      <c r="AK496" s="16" t="n">
        <v>0.253989319768477</v>
      </c>
      <c r="AL496" s="16" t="n">
        <v>0.328211864945255</v>
      </c>
      <c r="AM496" s="16" t="n">
        <v>0.702104591817195</v>
      </c>
      <c r="AN496" s="16" t="n">
        <v>0.33761167993889</v>
      </c>
      <c r="AO496" s="16" t="n">
        <v>0</v>
      </c>
      <c r="AP496" s="16" t="n">
        <v>0.013639144196451</v>
      </c>
    </row>
    <row r="497">
      <c r="B497" t="s">
        <v>218</v>
      </c>
      <c r="C497" s="16" t="n">
        <v>0.127216601070326</v>
      </c>
      <c r="D497" s="16" t="n">
        <v>0.00981681502789146</v>
      </c>
      <c r="E497" s="16" t="n">
        <v>0.112209917453129</v>
      </c>
      <c r="F497" s="16" t="n">
        <v>0.174137236407603</v>
      </c>
      <c r="G497" s="16"/>
      <c r="H497" s="16" t="n">
        <v>0.0145906487955515</v>
      </c>
      <c r="I497" s="16" t="n">
        <v>0.0921502139216242</v>
      </c>
      <c r="J497" s="16"/>
      <c r="K497" s="16" t="n">
        <v>0.00437921611790099</v>
      </c>
      <c r="L497" s="16"/>
      <c r="M497" s="16" t="n">
        <v>0.157099920581291</v>
      </c>
      <c r="N497" s="16" t="n">
        <v>0.0534561186007682</v>
      </c>
      <c r="O497" s="16" t="n">
        <v>0.0561213036936384</v>
      </c>
      <c r="P497" s="16" t="n">
        <v>0.0214588801760877</v>
      </c>
      <c r="Q497" s="16"/>
      <c r="R497" s="16" t="n">
        <v>0.354842150719813</v>
      </c>
      <c r="S497" s="16" t="n">
        <v>0.148275074025936</v>
      </c>
      <c r="T497" s="16" t="n">
        <v>0.160177272173009</v>
      </c>
      <c r="U497" s="16" t="n">
        <v>0.0346053951354062</v>
      </c>
      <c r="V497" s="16" t="n">
        <v>0.036603782973942</v>
      </c>
      <c r="W497" s="16"/>
      <c r="X497" s="16" t="n">
        <v>0.0660405233126407</v>
      </c>
      <c r="Y497" s="16" t="n">
        <v>0.272728324948446</v>
      </c>
      <c r="Z497" s="16" t="n">
        <v>0.0155464569916432</v>
      </c>
      <c r="AA497" s="16" t="n">
        <v>0.137310837333139</v>
      </c>
      <c r="AB497" s="16" t="n">
        <v>0.27678536668471</v>
      </c>
      <c r="AC497" s="16" t="n">
        <v>0.0026101680010752</v>
      </c>
      <c r="AD497" s="16" t="n">
        <v>0.0077829032997446</v>
      </c>
      <c r="AE497" s="16"/>
      <c r="AF497" s="16" t="n">
        <v>0</v>
      </c>
      <c r="AG497" s="16" t="n">
        <v>0.00271221109672463</v>
      </c>
      <c r="AH497" s="16" t="n">
        <v>0.274463557180894</v>
      </c>
      <c r="AI497" s="16" t="n">
        <v>0.299873389432445</v>
      </c>
      <c r="AJ497" s="16" t="n">
        <v>0.0147306234353152</v>
      </c>
      <c r="AK497" s="16" t="n">
        <v>0.25760237836946</v>
      </c>
      <c r="AL497" s="16" t="n">
        <v>0.0188444835324354</v>
      </c>
      <c r="AM497" s="16" t="n">
        <v>0</v>
      </c>
      <c r="AN497" s="16" t="n">
        <v>0</v>
      </c>
      <c r="AO497" s="16" t="n">
        <v>0.165887117815372</v>
      </c>
      <c r="AP497" s="16" t="n">
        <v>0</v>
      </c>
    </row>
    <row r="498">
      <c r="B498" t="s">
        <v>219</v>
      </c>
      <c r="C498" s="16" t="n">
        <v>0.044211182944454</v>
      </c>
      <c r="D498" s="16" t="n">
        <v>0.204598351374864</v>
      </c>
      <c r="E498" s="16" t="n">
        <v>0.0327556964375915</v>
      </c>
      <c r="F498" s="16" t="n">
        <v>0.00874357972146956</v>
      </c>
      <c r="G498" s="16"/>
      <c r="H498" s="16" t="n">
        <v>0.0770857547458254</v>
      </c>
      <c r="I498" s="16" t="n">
        <v>0.0364697844319749</v>
      </c>
      <c r="J498" s="16"/>
      <c r="K498" s="16" t="n">
        <v>0.0225597832856433</v>
      </c>
      <c r="L498" s="16"/>
      <c r="M498" s="16" t="n">
        <v>0.0312177805737637</v>
      </c>
      <c r="N498" s="16" t="n">
        <v>0.0889553109825348</v>
      </c>
      <c r="O498" s="16" t="n">
        <v>0.0645805667393032</v>
      </c>
      <c r="P498" s="16" t="n">
        <v>0.0168794413146389</v>
      </c>
      <c r="Q498" s="16"/>
      <c r="R498" s="16" t="n">
        <v>0.0551260434146947</v>
      </c>
      <c r="S498" s="16" t="n">
        <v>0.00363055702529751</v>
      </c>
      <c r="T498" s="16" t="n">
        <v>0.0700727978520924</v>
      </c>
      <c r="U498" s="16" t="n">
        <v>0.0460002559931783</v>
      </c>
      <c r="V498" s="16" t="n">
        <v>0.00150198092977935</v>
      </c>
      <c r="W498" s="16"/>
      <c r="X498" s="16" t="n">
        <v>0.0221174970178724</v>
      </c>
      <c r="Y498" s="16" t="n">
        <v>0.00333891499513265</v>
      </c>
      <c r="Z498" s="16" t="n">
        <v>0.0294542274821969</v>
      </c>
      <c r="AA498" s="16" t="n">
        <v>0.152772163672912</v>
      </c>
      <c r="AB498" s="16" t="n">
        <v>0.0354340374495854</v>
      </c>
      <c r="AC498" s="16" t="n">
        <v>0.0149296882959375</v>
      </c>
      <c r="AD498" s="16" t="n">
        <v>0.00250321439697646</v>
      </c>
      <c r="AE498" s="16"/>
      <c r="AF498" s="16" t="n">
        <v>0</v>
      </c>
      <c r="AG498" s="16" t="n">
        <v>0.147620653918258</v>
      </c>
      <c r="AH498" s="16" t="n">
        <v>0.00606155890580422</v>
      </c>
      <c r="AI498" s="16" t="n">
        <v>0.0204807668027327</v>
      </c>
      <c r="AJ498" s="16" t="n">
        <v>0.183435644301365</v>
      </c>
      <c r="AK498" s="16" t="n">
        <v>0.0140774560162691</v>
      </c>
      <c r="AL498" s="16" t="n">
        <v>0.0365178215535875</v>
      </c>
      <c r="AM498" s="16" t="n">
        <v>0.0312817180798512</v>
      </c>
      <c r="AN498" s="16" t="n">
        <v>0.0322987061170821</v>
      </c>
      <c r="AO498" s="16" t="n">
        <v>0</v>
      </c>
      <c r="AP498" s="16" t="n">
        <v>0.0578478787409849</v>
      </c>
    </row>
    <row r="499">
      <c r="B499" t="s">
        <v>88</v>
      </c>
      <c r="C499" s="16" t="n">
        <v>0.045860957374372</v>
      </c>
      <c r="D499" s="16" t="n">
        <v>0.00408498683756376</v>
      </c>
      <c r="E499" s="16" t="n">
        <v>0.082677188285377</v>
      </c>
      <c r="F499" s="16" t="n">
        <v>0.0247852457586972</v>
      </c>
      <c r="G499" s="16"/>
      <c r="H499" s="16" t="n">
        <v>0.0113927119357828</v>
      </c>
      <c r="I499" s="16" t="n">
        <v>0.0257522322515408</v>
      </c>
      <c r="J499" s="16"/>
      <c r="K499" s="16" t="n">
        <v>0.0153972774033274</v>
      </c>
      <c r="L499" s="16"/>
      <c r="M499" s="16" t="n">
        <v>0.0391355798256316</v>
      </c>
      <c r="N499" s="16" t="n">
        <v>0.048443326487322</v>
      </c>
      <c r="O499" s="16" t="n">
        <v>0.093790482628711</v>
      </c>
      <c r="P499" s="16" t="n">
        <v>0.0559738878250091</v>
      </c>
      <c r="Q499" s="16"/>
      <c r="R499" s="16" t="n">
        <v>0.0119481962884135</v>
      </c>
      <c r="S499" s="16" t="n">
        <v>0.0323828363693015</v>
      </c>
      <c r="T499" s="16" t="n">
        <v>0.0139416278187709</v>
      </c>
      <c r="U499" s="16" t="n">
        <v>0.0265537604565172</v>
      </c>
      <c r="V499" s="16" t="n">
        <v>0.186221173977668</v>
      </c>
      <c r="W499" s="16"/>
      <c r="X499" s="16" t="n">
        <v>0</v>
      </c>
      <c r="Y499" s="16" t="n">
        <v>0.0268702394001525</v>
      </c>
      <c r="Z499" s="16" t="n">
        <v>0.446908061419798</v>
      </c>
      <c r="AA499" s="16" t="n">
        <v>0.0025423216800555</v>
      </c>
      <c r="AB499" s="16" t="n">
        <v>0.0496599285457889</v>
      </c>
      <c r="AC499" s="16" t="n">
        <v>0.160863653297048</v>
      </c>
      <c r="AD499" s="16" t="n">
        <v>0</v>
      </c>
      <c r="AE499" s="16"/>
      <c r="AF499" s="16" t="n">
        <v>0</v>
      </c>
      <c r="AG499" s="16" t="n">
        <v>0.0183931800935201</v>
      </c>
      <c r="AH499" s="16" t="n">
        <v>0.00954768162814156</v>
      </c>
      <c r="AI499" s="16" t="n">
        <v>0.000402311508509509</v>
      </c>
      <c r="AJ499" s="16" t="n">
        <v>0</v>
      </c>
      <c r="AK499" s="16" t="n">
        <v>0.317007217681164</v>
      </c>
      <c r="AL499" s="16" t="n">
        <v>0.109534432811488</v>
      </c>
      <c r="AM499" s="16" t="n">
        <v>0.0731799208463874</v>
      </c>
      <c r="AN499" s="16" t="n">
        <v>0.00204055072115879</v>
      </c>
      <c r="AO499" s="16" t="n">
        <v>0</v>
      </c>
      <c r="AP499" s="16" t="n">
        <v>0</v>
      </c>
    </row>
    <row r="500">
      <c r="B500" t="s">
        <v>220</v>
      </c>
      <c r="C500" s="16" t="n">
        <v>0.545838409231043</v>
      </c>
      <c r="D500" s="16" t="n">
        <v>0.739933078805287</v>
      </c>
      <c r="E500" s="16" t="n">
        <v>0.524907527218507</v>
      </c>
      <c r="F500" s="16" t="n">
        <v>0.509249648492327</v>
      </c>
      <c r="G500" s="16"/>
      <c r="H500" s="16" t="n">
        <v>0.332453928439952</v>
      </c>
      <c r="I500" s="16" t="n">
        <v>0.579145856138779</v>
      </c>
      <c r="J500" s="16"/>
      <c r="K500" s="16" t="n">
        <v>0.592424997515019</v>
      </c>
      <c r="L500" s="16"/>
      <c r="M500" s="16" t="n">
        <v>0.49458666819143</v>
      </c>
      <c r="N500" s="16" t="n">
        <v>0.658232681210005</v>
      </c>
      <c r="O500" s="16" t="n">
        <v>0.683765734774459</v>
      </c>
      <c r="P500" s="16" t="n">
        <v>0.78894283637751</v>
      </c>
      <c r="Q500" s="16"/>
      <c r="R500" s="16" t="n">
        <v>0.0843676649375827</v>
      </c>
      <c r="S500" s="16" t="n">
        <v>0.487922277796719</v>
      </c>
      <c r="T500" s="16" t="n">
        <v>0.577726068089299</v>
      </c>
      <c r="U500" s="16" t="n">
        <v>0.656410362053284</v>
      </c>
      <c r="V500" s="16" t="n">
        <v>0.546567730138377</v>
      </c>
      <c r="W500" s="16"/>
      <c r="X500" s="16" t="n">
        <v>0.560357593442001</v>
      </c>
      <c r="Y500" s="16" t="n">
        <v>0.658969275575501</v>
      </c>
      <c r="Z500" s="16" t="n">
        <v>0.422464122300843</v>
      </c>
      <c r="AA500" s="16" t="n">
        <v>0.426957802263882</v>
      </c>
      <c r="AB500" s="16" t="n">
        <v>0.611447581449515</v>
      </c>
      <c r="AC500" s="16" t="n">
        <v>0.66316856554728</v>
      </c>
      <c r="AD500" s="16" t="n">
        <v>0.920441011153806</v>
      </c>
      <c r="AE500" s="16"/>
      <c r="AF500" s="16" t="n">
        <v>0.924221180681067</v>
      </c>
      <c r="AG500" s="16" t="n">
        <v>0.720956437504245</v>
      </c>
      <c r="AH500" s="16" t="n">
        <v>0.423468277714049</v>
      </c>
      <c r="AI500" s="16" t="n">
        <v>0.520402804742801</v>
      </c>
      <c r="AJ500" s="16" t="n">
        <v>0.757500684520204</v>
      </c>
      <c r="AK500" s="16" t="n">
        <v>0.157323628164629</v>
      </c>
      <c r="AL500" s="16" t="n">
        <v>0.506891397157235</v>
      </c>
      <c r="AM500" s="16" t="n">
        <v>0.193433769256566</v>
      </c>
      <c r="AN500" s="16" t="n">
        <v>0.628049063222869</v>
      </c>
      <c r="AO500" s="16" t="n">
        <v>0.834112882184628</v>
      </c>
      <c r="AP500" s="16" t="n">
        <v>0.928512977062564</v>
      </c>
    </row>
    <row r="501">
      <c r="B501" t="s">
        <v>221</v>
      </c>
      <c r="C501" s="16" t="n">
        <v>0.17142778401478</v>
      </c>
      <c r="D501" s="16" t="n">
        <v>0.214415166402755</v>
      </c>
      <c r="E501" s="16" t="n">
        <v>0.14496561389072</v>
      </c>
      <c r="F501" s="16" t="n">
        <v>0.182880816129072</v>
      </c>
      <c r="G501" s="16"/>
      <c r="H501" s="16" t="n">
        <v>0.0916764035413769</v>
      </c>
      <c r="I501" s="16" t="n">
        <v>0.128619998353599</v>
      </c>
      <c r="J501" s="16"/>
      <c r="K501" s="16" t="n">
        <v>0.0269389994035443</v>
      </c>
      <c r="L501" s="16"/>
      <c r="M501" s="16" t="n">
        <v>0.188317701155055</v>
      </c>
      <c r="N501" s="16" t="n">
        <v>0.142411429583303</v>
      </c>
      <c r="O501" s="16" t="n">
        <v>0.120701870432942</v>
      </c>
      <c r="P501" s="16" t="n">
        <v>0.0383383214907266</v>
      </c>
      <c r="Q501" s="16"/>
      <c r="R501" s="16" t="n">
        <v>0.409968194134507</v>
      </c>
      <c r="S501" s="16" t="n">
        <v>0.151905631051234</v>
      </c>
      <c r="T501" s="16" t="n">
        <v>0.230250070025101</v>
      </c>
      <c r="U501" s="16" t="n">
        <v>0.0806056511285845</v>
      </c>
      <c r="V501" s="16" t="n">
        <v>0.0381057639037214</v>
      </c>
      <c r="W501" s="16"/>
      <c r="X501" s="16" t="n">
        <v>0.088158020330513</v>
      </c>
      <c r="Y501" s="16" t="n">
        <v>0.276067239943579</v>
      </c>
      <c r="Z501" s="16" t="n">
        <v>0.0450006844738401</v>
      </c>
      <c r="AA501" s="16" t="n">
        <v>0.290083001006051</v>
      </c>
      <c r="AB501" s="16" t="n">
        <v>0.312219404134295</v>
      </c>
      <c r="AC501" s="16" t="n">
        <v>0.0175398562970127</v>
      </c>
      <c r="AD501" s="16" t="n">
        <v>0.0102861176967211</v>
      </c>
      <c r="AE501" s="16"/>
      <c r="AF501" s="16" t="n">
        <v>0</v>
      </c>
      <c r="AG501" s="16" t="n">
        <v>0.150332865014982</v>
      </c>
      <c r="AH501" s="16" t="n">
        <v>0.280525116086698</v>
      </c>
      <c r="AI501" s="16" t="n">
        <v>0.320354156235178</v>
      </c>
      <c r="AJ501" s="16" t="n">
        <v>0.198166267736681</v>
      </c>
      <c r="AK501" s="16" t="n">
        <v>0.271679834385729</v>
      </c>
      <c r="AL501" s="16" t="n">
        <v>0.0553623050860228</v>
      </c>
      <c r="AM501" s="16" t="n">
        <v>0.0312817180798512</v>
      </c>
      <c r="AN501" s="16" t="n">
        <v>0.0322987061170821</v>
      </c>
      <c r="AO501" s="16" t="n">
        <v>0.165887117815372</v>
      </c>
      <c r="AP501" s="16" t="n">
        <v>0.0578478787409849</v>
      </c>
    </row>
    <row r="502">
      <c r="B502" t="s">
        <v>119</v>
      </c>
      <c r="C502" s="16" t="n">
        <v>0.374410625216263</v>
      </c>
      <c r="D502" s="16" t="n">
        <v>0.525517912402531</v>
      </c>
      <c r="E502" s="16" t="n">
        <v>0.379941913327787</v>
      </c>
      <c r="F502" s="16" t="n">
        <v>0.326368832363255</v>
      </c>
      <c r="G502" s="16"/>
      <c r="H502" s="16" t="n">
        <v>0.240777524898575</v>
      </c>
      <c r="I502" s="16" t="n">
        <v>0.45052585778518</v>
      </c>
      <c r="J502" s="16"/>
      <c r="K502" s="16" t="n">
        <v>0.565485998111475</v>
      </c>
      <c r="L502" s="16"/>
      <c r="M502" s="16" t="n">
        <v>0.306268967036375</v>
      </c>
      <c r="N502" s="16" t="n">
        <v>0.515821251626702</v>
      </c>
      <c r="O502" s="16" t="n">
        <v>0.563063864341517</v>
      </c>
      <c r="P502" s="16" t="n">
        <v>0.750604514886783</v>
      </c>
      <c r="Q502" s="16"/>
      <c r="R502" s="16" t="n">
        <v>-0.325600529196925</v>
      </c>
      <c r="S502" s="16" t="n">
        <v>0.336016646745486</v>
      </c>
      <c r="T502" s="16" t="n">
        <v>0.347475998064198</v>
      </c>
      <c r="U502" s="16" t="n">
        <v>0.575804710924699</v>
      </c>
      <c r="V502" s="16" t="n">
        <v>0.508461966234655</v>
      </c>
      <c r="W502" s="16"/>
      <c r="X502" s="16" t="n">
        <v>0.472199573111488</v>
      </c>
      <c r="Y502" s="16" t="n">
        <v>0.382902035631922</v>
      </c>
      <c r="Z502" s="16" t="n">
        <v>0.377463437827003</v>
      </c>
      <c r="AA502" s="16" t="n">
        <v>0.136874801257831</v>
      </c>
      <c r="AB502" s="16" t="n">
        <v>0.29922817731522</v>
      </c>
      <c r="AC502" s="16" t="n">
        <v>0.645628709250268</v>
      </c>
      <c r="AD502" s="16" t="n">
        <v>0.910154893457085</v>
      </c>
      <c r="AE502" s="16"/>
      <c r="AF502" s="16" t="n">
        <v>0.924221180681067</v>
      </c>
      <c r="AG502" s="16" t="n">
        <v>0.570623572489263</v>
      </c>
      <c r="AH502" s="16" t="n">
        <v>0.14294316162735</v>
      </c>
      <c r="AI502" s="16" t="n">
        <v>0.200048648507623</v>
      </c>
      <c r="AJ502" s="16" t="n">
        <v>0.559334416783524</v>
      </c>
      <c r="AK502" s="16" t="n">
        <v>-0.1143562062211</v>
      </c>
      <c r="AL502" s="16" t="n">
        <v>0.451529092071212</v>
      </c>
      <c r="AM502" s="16" t="n">
        <v>0.162152051176715</v>
      </c>
      <c r="AN502" s="16" t="n">
        <v>0.595750357105787</v>
      </c>
      <c r="AO502" s="16" t="n">
        <v>0.668225764369255</v>
      </c>
      <c r="AP502" s="16" t="n">
        <v>0.870665098321579</v>
      </c>
    </row>
    <row r="503">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row>
    <row r="504">
      <c r="B504" s="7" t="s">
        <v>261</v>
      </c>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row>
    <row r="505">
      <c r="B505" s="26" t="s">
        <v>70</v>
      </c>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row>
    <row r="506">
      <c r="B506" t="s">
        <v>256</v>
      </c>
      <c r="C506" s="16" t="n">
        <v>0.264762751055719</v>
      </c>
      <c r="D506" s="16" t="n">
        <v>0.238910849787511</v>
      </c>
      <c r="E506" s="16" t="n">
        <v>0.319699071184723</v>
      </c>
      <c r="F506" s="16" t="n">
        <v>0.242853508282609</v>
      </c>
      <c r="G506" s="16"/>
      <c r="H506" s="16" t="n">
        <v>0.0396590275179142</v>
      </c>
      <c r="I506" s="16" t="n">
        <v>0.263913279451513</v>
      </c>
      <c r="J506" s="16"/>
      <c r="K506" s="16" t="n">
        <v>0.391778468633742</v>
      </c>
      <c r="L506" s="16"/>
      <c r="M506" s="16" t="n">
        <v>0.221326344866571</v>
      </c>
      <c r="N506" s="16" t="n">
        <v>0.377233039085771</v>
      </c>
      <c r="O506" s="16" t="n">
        <v>0.479814891011165</v>
      </c>
      <c r="P506" s="16" t="n">
        <v>0.47843748258668</v>
      </c>
      <c r="Q506" s="16"/>
      <c r="R506" s="16" t="n">
        <v>0.872599797786087</v>
      </c>
      <c r="S506" s="16" t="n">
        <v>0.348128416444946</v>
      </c>
      <c r="T506" s="16" t="n">
        <v>0.326462925823964</v>
      </c>
      <c r="U506" s="16" t="n">
        <v>0.213717315805324</v>
      </c>
      <c r="V506" s="16" t="n">
        <v>0.131643711211859</v>
      </c>
      <c r="W506" s="16"/>
      <c r="X506" s="16" t="n">
        <v>0.184532937227963</v>
      </c>
      <c r="Y506" s="16" t="n">
        <v>0.160232321591463</v>
      </c>
      <c r="Z506" s="16" t="n">
        <v>0.380759764680603</v>
      </c>
      <c r="AA506" s="16" t="n">
        <v>0.53643783499222</v>
      </c>
      <c r="AB506" s="16" t="n">
        <v>0.39621764171044</v>
      </c>
      <c r="AC506" s="16" t="n">
        <v>0.337494916344511</v>
      </c>
      <c r="AD506" s="16" t="n">
        <v>0.339198611592209</v>
      </c>
      <c r="AE506" s="16"/>
      <c r="AF506" s="16" t="n">
        <v>0.168262470297109</v>
      </c>
      <c r="AG506" s="16" t="n">
        <v>0.266689580543545</v>
      </c>
      <c r="AH506" s="16" t="n">
        <v>0.474836526755087</v>
      </c>
      <c r="AI506" s="16" t="n">
        <v>0.152648646840023</v>
      </c>
      <c r="AJ506" s="16" t="n">
        <v>0.192556342728734</v>
      </c>
      <c r="AK506" s="16" t="n">
        <v>0.128975545683598</v>
      </c>
      <c r="AL506" s="16" t="n">
        <v>0.291795547852368</v>
      </c>
      <c r="AM506" s="16" t="n">
        <v>0.366998886895566</v>
      </c>
      <c r="AN506" s="16" t="n">
        <v>0.592530026291634</v>
      </c>
      <c r="AO506" s="16" t="n">
        <v>0.312150768220541</v>
      </c>
      <c r="AP506" s="16" t="n">
        <v>0.488520107450153</v>
      </c>
    </row>
    <row r="507">
      <c r="B507" t="s">
        <v>257</v>
      </c>
      <c r="C507" s="16" t="n">
        <v>0.247252319428206</v>
      </c>
      <c r="D507" s="16" t="n">
        <v>0.379882937616579</v>
      </c>
      <c r="E507" s="16" t="n">
        <v>0.291732564489304</v>
      </c>
      <c r="F507" s="16" t="n">
        <v>0.189304302755994</v>
      </c>
      <c r="G507" s="16"/>
      <c r="H507" s="16" t="n">
        <v>0.222369905425388</v>
      </c>
      <c r="I507" s="16" t="n">
        <v>0.187517899155904</v>
      </c>
      <c r="J507" s="16"/>
      <c r="K507" s="16" t="n">
        <v>0.148144662921352</v>
      </c>
      <c r="L507" s="16"/>
      <c r="M507" s="16" t="n">
        <v>0.25024193903639</v>
      </c>
      <c r="N507" s="16" t="n">
        <v>0.205973433401701</v>
      </c>
      <c r="O507" s="16" t="n">
        <v>0.318453851747104</v>
      </c>
      <c r="P507" s="16" t="n">
        <v>0.312015629680348</v>
      </c>
      <c r="Q507" s="16"/>
      <c r="R507" s="16" t="n">
        <v>0.0561634982321946</v>
      </c>
      <c r="S507" s="16" t="n">
        <v>0.0377747960411843</v>
      </c>
      <c r="T507" s="16" t="n">
        <v>0.371686612000454</v>
      </c>
      <c r="U507" s="16" t="n">
        <v>0.389712317701894</v>
      </c>
      <c r="V507" s="16" t="n">
        <v>0.173254351175892</v>
      </c>
      <c r="W507" s="16"/>
      <c r="X507" s="16" t="n">
        <v>0.215260240544945</v>
      </c>
      <c r="Y507" s="16" t="n">
        <v>0.344684163428095</v>
      </c>
      <c r="Z507" s="16" t="n">
        <v>0.122156692064799</v>
      </c>
      <c r="AA507" s="16" t="n">
        <v>0.278129889466506</v>
      </c>
      <c r="AB507" s="16" t="n">
        <v>0.097437064048521</v>
      </c>
      <c r="AC507" s="16" t="n">
        <v>0.436115209704938</v>
      </c>
      <c r="AD507" s="16" t="n">
        <v>0.448307490770067</v>
      </c>
      <c r="AE507" s="16"/>
      <c r="AF507" s="16" t="n">
        <v>0.652773381631696</v>
      </c>
      <c r="AG507" s="16" t="n">
        <v>0.14621427450414</v>
      </c>
      <c r="AH507" s="16" t="n">
        <v>0.241523555814199</v>
      </c>
      <c r="AI507" s="16" t="n">
        <v>0.320073347482762</v>
      </c>
      <c r="AJ507" s="16" t="n">
        <v>0.125631450500942</v>
      </c>
      <c r="AK507" s="16" t="n">
        <v>0.217480525041219</v>
      </c>
      <c r="AL507" s="16" t="n">
        <v>0.202068521264989</v>
      </c>
      <c r="AM507" s="16" t="n">
        <v>0.403611976987191</v>
      </c>
      <c r="AN507" s="16" t="n">
        <v>0.222007966403827</v>
      </c>
      <c r="AO507" s="16" t="n">
        <v>0.289503331601089</v>
      </c>
      <c r="AP507" s="16" t="n">
        <v>0.499394277496053</v>
      </c>
    </row>
    <row r="508">
      <c r="B508" t="s">
        <v>258</v>
      </c>
      <c r="C508" s="16" t="n">
        <v>0.148748691407756</v>
      </c>
      <c r="D508" s="16" t="n">
        <v>0.154557332085071</v>
      </c>
      <c r="E508" s="16" t="n">
        <v>0.0510445831460036</v>
      </c>
      <c r="F508" s="16" t="n">
        <v>0.198232070072804</v>
      </c>
      <c r="G508" s="16"/>
      <c r="H508" s="16" t="n">
        <v>0.594344998635839</v>
      </c>
      <c r="I508" s="16" t="n">
        <v>0.153215395022541</v>
      </c>
      <c r="J508" s="16"/>
      <c r="K508" s="16" t="n">
        <v>0.119206133454499</v>
      </c>
      <c r="L508" s="16"/>
      <c r="M508" s="16" t="n">
        <v>0.161275728162224</v>
      </c>
      <c r="N508" s="16" t="n">
        <v>0.112317456043142</v>
      </c>
      <c r="O508" s="16" t="n">
        <v>0.0961731342772886</v>
      </c>
      <c r="P508" s="16" t="n">
        <v>0.100319739955623</v>
      </c>
      <c r="Q508" s="16"/>
      <c r="R508" s="16" t="n">
        <v>0</v>
      </c>
      <c r="S508" s="16" t="n">
        <v>0.300144231412142</v>
      </c>
      <c r="T508" s="16" t="n">
        <v>0.0235351463024237</v>
      </c>
      <c r="U508" s="16" t="n">
        <v>0.270009856765595</v>
      </c>
      <c r="V508" s="16" t="n">
        <v>0.166146872271078</v>
      </c>
      <c r="W508" s="16"/>
      <c r="X508" s="16" t="n">
        <v>0.119419723566664</v>
      </c>
      <c r="Y508" s="16" t="n">
        <v>0.228465946762453</v>
      </c>
      <c r="Z508" s="16" t="n">
        <v>0.00100684288746419</v>
      </c>
      <c r="AA508" s="16" t="n">
        <v>0.0218248300742533</v>
      </c>
      <c r="AB508" s="16" t="n">
        <v>0.162636618372666</v>
      </c>
      <c r="AC508" s="16" t="n">
        <v>0.0182832785571547</v>
      </c>
      <c r="AD508" s="16" t="n">
        <v>0.132832300944656</v>
      </c>
      <c r="AE508" s="16"/>
      <c r="AF508" s="16" t="n">
        <v>0</v>
      </c>
      <c r="AG508" s="16" t="n">
        <v>0.0585503265403595</v>
      </c>
      <c r="AH508" s="16" t="n">
        <v>0.0450358816062494</v>
      </c>
      <c r="AI508" s="16" t="n">
        <v>0.211874505763595</v>
      </c>
      <c r="AJ508" s="16" t="n">
        <v>0.0272955312553053</v>
      </c>
      <c r="AK508" s="16" t="n">
        <v>0.0841882969892712</v>
      </c>
      <c r="AL508" s="16" t="n">
        <v>0.327272340517449</v>
      </c>
      <c r="AM508" s="16" t="n">
        <v>0.194133908566641</v>
      </c>
      <c r="AN508" s="16" t="n">
        <v>0.027887705641398</v>
      </c>
      <c r="AO508" s="16" t="n">
        <v>0</v>
      </c>
      <c r="AP508" s="16" t="n">
        <v>0</v>
      </c>
    </row>
    <row r="509">
      <c r="B509" t="s">
        <v>259</v>
      </c>
      <c r="C509" s="16" t="n">
        <v>0.115387358995283</v>
      </c>
      <c r="D509" s="16" t="n">
        <v>0.0951636686973561</v>
      </c>
      <c r="E509" s="16" t="n">
        <v>0.0674205953175211</v>
      </c>
      <c r="F509" s="16" t="n">
        <v>0.145722751402204</v>
      </c>
      <c r="G509" s="16"/>
      <c r="H509" s="16" t="n">
        <v>0.027771040036241</v>
      </c>
      <c r="I509" s="16" t="n">
        <v>0.131637044704369</v>
      </c>
      <c r="J509" s="16"/>
      <c r="K509" s="16" t="n">
        <v>0.151246247857493</v>
      </c>
      <c r="L509" s="16"/>
      <c r="M509" s="16" t="n">
        <v>0.131377493976256</v>
      </c>
      <c r="N509" s="16" t="n">
        <v>0.0634278078891507</v>
      </c>
      <c r="O509" s="16" t="n">
        <v>0.0653539977248468</v>
      </c>
      <c r="P509" s="16" t="n">
        <v>0.0521103867766077</v>
      </c>
      <c r="Q509" s="16"/>
      <c r="R509" s="16" t="n">
        <v>0</v>
      </c>
      <c r="S509" s="16" t="n">
        <v>0.29265701785726</v>
      </c>
      <c r="T509" s="16" t="n">
        <v>0.10573669152477</v>
      </c>
      <c r="U509" s="16" t="n">
        <v>0.00619906612895912</v>
      </c>
      <c r="V509" s="16" t="n">
        <v>0.112146422010265</v>
      </c>
      <c r="W509" s="16"/>
      <c r="X509" s="16" t="n">
        <v>0.187298461305076</v>
      </c>
      <c r="Y509" s="16" t="n">
        <v>0.0828289426096649</v>
      </c>
      <c r="Z509" s="16" t="n">
        <v>0</v>
      </c>
      <c r="AA509" s="16" t="n">
        <v>0.147006569553125</v>
      </c>
      <c r="AB509" s="16" t="n">
        <v>0.0395688464458223</v>
      </c>
      <c r="AC509" s="16" t="n">
        <v>0.0551868437252449</v>
      </c>
      <c r="AD509" s="16" t="n">
        <v>0.022895145236328</v>
      </c>
      <c r="AE509" s="16"/>
      <c r="AF509" s="16" t="n">
        <v>0.106334653493557</v>
      </c>
      <c r="AG509" s="16" t="n">
        <v>0.471836402727827</v>
      </c>
      <c r="AH509" s="16" t="n">
        <v>0.188441155825091</v>
      </c>
      <c r="AI509" s="16" t="n">
        <v>0.258924682031487</v>
      </c>
      <c r="AJ509" s="16" t="n">
        <v>0.233407092739105</v>
      </c>
      <c r="AK509" s="16" t="n">
        <v>0.0795554925338582</v>
      </c>
      <c r="AL509" s="16" t="n">
        <v>0.00138152856447655</v>
      </c>
      <c r="AM509" s="16" t="n">
        <v>0.0352552275506019</v>
      </c>
      <c r="AN509" s="16" t="n">
        <v>0</v>
      </c>
      <c r="AO509" s="16" t="n">
        <v>0</v>
      </c>
      <c r="AP509" s="16" t="n">
        <v>0</v>
      </c>
    </row>
    <row r="510">
      <c r="B510" t="s">
        <v>260</v>
      </c>
      <c r="C510" s="16" t="n">
        <v>0.217834011296985</v>
      </c>
      <c r="D510" s="16" t="n">
        <v>0.131203966780983</v>
      </c>
      <c r="E510" s="16" t="n">
        <v>0.259682341501101</v>
      </c>
      <c r="F510" s="16" t="n">
        <v>0.218671249768558</v>
      </c>
      <c r="G510" s="16"/>
      <c r="H510" s="16" t="n">
        <v>0.112908173601486</v>
      </c>
      <c r="I510" s="16" t="n">
        <v>0.256363985813759</v>
      </c>
      <c r="J510" s="16"/>
      <c r="K510" s="16" t="n">
        <v>0.189624487132915</v>
      </c>
      <c r="L510" s="16"/>
      <c r="M510" s="16" t="n">
        <v>0.235778493958559</v>
      </c>
      <c r="N510" s="16" t="n">
        <v>0.214036275253304</v>
      </c>
      <c r="O510" s="16" t="n">
        <v>0.0165066697146143</v>
      </c>
      <c r="P510" s="16" t="n">
        <v>0.0428063890951315</v>
      </c>
      <c r="Q510" s="16"/>
      <c r="R510" s="16" t="n">
        <v>0</v>
      </c>
      <c r="S510" s="16" t="n">
        <v>0.0212955382444679</v>
      </c>
      <c r="T510" s="16" t="n">
        <v>0.171707869689189</v>
      </c>
      <c r="U510" s="16" t="n">
        <v>0.117806597672696</v>
      </c>
      <c r="V510" s="16" t="n">
        <v>0.414604729887552</v>
      </c>
      <c r="W510" s="16"/>
      <c r="X510" s="16" t="n">
        <v>0.292500273464249</v>
      </c>
      <c r="Y510" s="16" t="n">
        <v>0.165737521084458</v>
      </c>
      <c r="Z510" s="16" t="n">
        <v>0.490630102743938</v>
      </c>
      <c r="AA510" s="16" t="n">
        <v>0.0142544994822824</v>
      </c>
      <c r="AB510" s="16" t="n">
        <v>0.304139829422551</v>
      </c>
      <c r="AC510" s="16" t="n">
        <v>0.152919751668151</v>
      </c>
      <c r="AD510" s="16" t="n">
        <v>0.0553735663045359</v>
      </c>
      <c r="AE510" s="16"/>
      <c r="AF510" s="16" t="n">
        <v>0.0726294945776388</v>
      </c>
      <c r="AG510" s="16" t="n">
        <v>0.0567094156841279</v>
      </c>
      <c r="AH510" s="16" t="n">
        <v>0.0501628799993743</v>
      </c>
      <c r="AI510" s="16" t="n">
        <v>0.0518454398383729</v>
      </c>
      <c r="AJ510" s="16" t="n">
        <v>0.418896448030234</v>
      </c>
      <c r="AK510" s="16" t="n">
        <v>0.489800139752053</v>
      </c>
      <c r="AL510" s="16" t="n">
        <v>0.177482061800717</v>
      </c>
      <c r="AM510" s="16" t="n">
        <v>0</v>
      </c>
      <c r="AN510" s="16" t="n">
        <v>0.157574301663141</v>
      </c>
      <c r="AO510" s="16" t="n">
        <v>0.371066343995599</v>
      </c>
      <c r="AP510" s="16" t="n">
        <v>0</v>
      </c>
    </row>
    <row r="511">
      <c r="B511" t="s">
        <v>88</v>
      </c>
      <c r="C511" s="16" t="n">
        <v>0.00601486781605024</v>
      </c>
      <c r="D511" s="16" t="n">
        <v>0.000281245032499658</v>
      </c>
      <c r="E511" s="16" t="n">
        <v>0.0104208443613475</v>
      </c>
      <c r="F511" s="16" t="n">
        <v>0.00521611771783079</v>
      </c>
      <c r="G511" s="16"/>
      <c r="H511" s="16" t="n">
        <v>0.00294685478313141</v>
      </c>
      <c r="I511" s="16" t="n">
        <v>0.00735239585191426</v>
      </c>
      <c r="J511" s="16"/>
      <c r="K511" s="16" t="n">
        <v>0</v>
      </c>
      <c r="L511" s="16"/>
      <c r="M511" s="16" t="n">
        <v>0</v>
      </c>
      <c r="N511" s="16" t="n">
        <v>0.0270119883269319</v>
      </c>
      <c r="O511" s="16" t="n">
        <v>0.0236974555249808</v>
      </c>
      <c r="P511" s="16" t="n">
        <v>0.0143103719056097</v>
      </c>
      <c r="Q511" s="16"/>
      <c r="R511" s="16" t="n">
        <v>0.0712367039817186</v>
      </c>
      <c r="S511" s="16" t="n">
        <v>0</v>
      </c>
      <c r="T511" s="16" t="n">
        <v>0.00087075465919968</v>
      </c>
      <c r="U511" s="16" t="n">
        <v>0.00255484592553146</v>
      </c>
      <c r="V511" s="16" t="n">
        <v>0.00220391344335379</v>
      </c>
      <c r="W511" s="16"/>
      <c r="X511" s="16" t="n">
        <v>0.000988363891103804</v>
      </c>
      <c r="Y511" s="16" t="n">
        <v>0.0180511045238662</v>
      </c>
      <c r="Z511" s="16" t="n">
        <v>0.00544659762319548</v>
      </c>
      <c r="AA511" s="16" t="n">
        <v>0.00234637643161252</v>
      </c>
      <c r="AB511" s="16" t="n">
        <v>0</v>
      </c>
      <c r="AC511" s="16" t="n">
        <v>0</v>
      </c>
      <c r="AD511" s="16" t="n">
        <v>0.00139288515220322</v>
      </c>
      <c r="AE511" s="16"/>
      <c r="AF511" s="16" t="n">
        <v>0</v>
      </c>
      <c r="AG511" s="16" t="n">
        <v>0</v>
      </c>
      <c r="AH511" s="16" t="n">
        <v>0</v>
      </c>
      <c r="AI511" s="16" t="n">
        <v>0.00463337804376027</v>
      </c>
      <c r="AJ511" s="16" t="n">
        <v>0.00221313474567978</v>
      </c>
      <c r="AK511" s="16" t="n">
        <v>0</v>
      </c>
      <c r="AL511" s="16" t="n">
        <v>0</v>
      </c>
      <c r="AM511" s="16" t="n">
        <v>0</v>
      </c>
      <c r="AN511" s="16" t="n">
        <v>0</v>
      </c>
      <c r="AO511" s="16" t="n">
        <v>0.0272795561827711</v>
      </c>
      <c r="AP511" s="16" t="n">
        <v>0.0120856150537942</v>
      </c>
    </row>
    <row r="512">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row>
    <row r="513">
      <c r="B513" s="7" t="s">
        <v>262</v>
      </c>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row>
    <row r="514">
      <c r="B514" s="26" t="s">
        <v>70</v>
      </c>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row>
    <row r="515">
      <c r="B515" t="s">
        <v>215</v>
      </c>
      <c r="C515" s="16" t="n">
        <v>0.190516128192041</v>
      </c>
      <c r="D515" s="16" t="n">
        <v>0.160304093108015</v>
      </c>
      <c r="E515" s="16" t="n">
        <v>0.360211533370843</v>
      </c>
      <c r="F515" s="16" t="n">
        <v>0.109841047325232</v>
      </c>
      <c r="G515" s="16"/>
      <c r="H515" s="16" t="n">
        <v>0.0646303782555267</v>
      </c>
      <c r="I515" s="16" t="n">
        <v>0.174125318482548</v>
      </c>
      <c r="J515" s="16"/>
      <c r="K515" s="16" t="n">
        <v>0.316822920683758</v>
      </c>
      <c r="L515" s="16"/>
      <c r="M515" s="16" t="n">
        <v>0.129696676640276</v>
      </c>
      <c r="N515" s="16" t="n">
        <v>0.338684973758758</v>
      </c>
      <c r="O515" s="16" t="n">
        <v>0.509248317243034</v>
      </c>
      <c r="P515" s="16" t="n">
        <v>0.540987918603365</v>
      </c>
      <c r="Q515" s="16"/>
      <c r="R515" s="16" t="n">
        <v>0.491836386539059</v>
      </c>
      <c r="S515" s="16" t="n">
        <v>0.270479697022276</v>
      </c>
      <c r="T515" s="16" t="n">
        <v>0.226405528234152</v>
      </c>
      <c r="U515" s="16" t="n">
        <v>0.132111094835175</v>
      </c>
      <c r="V515" s="16" t="n">
        <v>0.118525207719171</v>
      </c>
      <c r="W515" s="16"/>
      <c r="X515" s="16" t="n">
        <v>0.0540231397184052</v>
      </c>
      <c r="Y515" s="16" t="n">
        <v>0.235729551223208</v>
      </c>
      <c r="Z515" s="16" t="n">
        <v>0.292890812423252</v>
      </c>
      <c r="AA515" s="16" t="n">
        <v>0.460670355100494</v>
      </c>
      <c r="AB515" s="16" t="n">
        <v>0.200425572266479</v>
      </c>
      <c r="AC515" s="16" t="n">
        <v>0.35334696459379</v>
      </c>
      <c r="AD515" s="16" t="n">
        <v>0.375182734880827</v>
      </c>
      <c r="AE515" s="16"/>
      <c r="AF515" s="16" t="n">
        <v>0.238597690810013</v>
      </c>
      <c r="AG515" s="16" t="n">
        <v>0.275530678037606</v>
      </c>
      <c r="AH515" s="16" t="n">
        <v>0.283677133248533</v>
      </c>
      <c r="AI515" s="16" t="n">
        <v>0.236457430403595</v>
      </c>
      <c r="AJ515" s="16" t="n">
        <v>0.200628186100213</v>
      </c>
      <c r="AK515" s="16" t="n">
        <v>0.0184238930577363</v>
      </c>
      <c r="AL515" s="16" t="n">
        <v>0.162600460346172</v>
      </c>
      <c r="AM515" s="16" t="n">
        <v>0.132609236615803</v>
      </c>
      <c r="AN515" s="16" t="n">
        <v>0.597252561988743</v>
      </c>
      <c r="AO515" s="16" t="n">
        <v>0.177059716102128</v>
      </c>
      <c r="AP515" s="16" t="n">
        <v>0.0376455368576179</v>
      </c>
    </row>
    <row r="516">
      <c r="B516" t="s">
        <v>216</v>
      </c>
      <c r="C516" s="16" t="n">
        <v>0.320538997333809</v>
      </c>
      <c r="D516" s="16" t="n">
        <v>0.305125868547035</v>
      </c>
      <c r="E516" s="16" t="n">
        <v>0.270989000863138</v>
      </c>
      <c r="F516" s="16" t="n">
        <v>0.350441282351559</v>
      </c>
      <c r="G516" s="16"/>
      <c r="H516" s="16" t="n">
        <v>0.133807680703493</v>
      </c>
      <c r="I516" s="16" t="n">
        <v>0.322224140661972</v>
      </c>
      <c r="J516" s="16"/>
      <c r="K516" s="16" t="n">
        <v>0.158427066569217</v>
      </c>
      <c r="L516" s="16"/>
      <c r="M516" s="16" t="n">
        <v>0.366617389453961</v>
      </c>
      <c r="N516" s="16" t="n">
        <v>0.119589050371542</v>
      </c>
      <c r="O516" s="16" t="n">
        <v>0.298816883719929</v>
      </c>
      <c r="P516" s="16" t="n">
        <v>0.301040289570411</v>
      </c>
      <c r="Q516" s="16"/>
      <c r="R516" s="16" t="n">
        <v>0.0561634982321946</v>
      </c>
      <c r="S516" s="16" t="n">
        <v>0.296116765718316</v>
      </c>
      <c r="T516" s="16" t="n">
        <v>0.487101532526572</v>
      </c>
      <c r="U516" s="16" t="n">
        <v>0.399811471279104</v>
      </c>
      <c r="V516" s="16" t="n">
        <v>0.164835330873933</v>
      </c>
      <c r="W516" s="16"/>
      <c r="X516" s="16" t="n">
        <v>0.30512949161128</v>
      </c>
      <c r="Y516" s="16" t="n">
        <v>0.341112230837169</v>
      </c>
      <c r="Z516" s="16" t="n">
        <v>0.0780019047123078</v>
      </c>
      <c r="AA516" s="16" t="n">
        <v>0.338864531941295</v>
      </c>
      <c r="AB516" s="16" t="n">
        <v>0.354313128848882</v>
      </c>
      <c r="AC516" s="16" t="n">
        <v>0.419432817323113</v>
      </c>
      <c r="AD516" s="16" t="n">
        <v>0.188600714767751</v>
      </c>
      <c r="AE516" s="16"/>
      <c r="AF516" s="16" t="n">
        <v>0.0022942740647344</v>
      </c>
      <c r="AG516" s="16" t="n">
        <v>0.018935831698726</v>
      </c>
      <c r="AH516" s="16" t="n">
        <v>0.419307574379858</v>
      </c>
      <c r="AI516" s="16" t="n">
        <v>0.472224591404646</v>
      </c>
      <c r="AJ516" s="16" t="n">
        <v>0.36260228646228</v>
      </c>
      <c r="AK516" s="16" t="n">
        <v>0.356043460286509</v>
      </c>
      <c r="AL516" s="16" t="n">
        <v>0.0392142397925806</v>
      </c>
      <c r="AM516" s="16" t="n">
        <v>0.39382893261529</v>
      </c>
      <c r="AN516" s="16" t="n">
        <v>0.148741311540909</v>
      </c>
      <c r="AO516" s="16" t="n">
        <v>0.298390206362402</v>
      </c>
      <c r="AP516" s="16" t="n">
        <v>0.893120096541745</v>
      </c>
    </row>
    <row r="517">
      <c r="B517" t="s">
        <v>217</v>
      </c>
      <c r="C517" s="16" t="n">
        <v>0.159462721656266</v>
      </c>
      <c r="D517" s="16" t="n">
        <v>0.170458449078043</v>
      </c>
      <c r="E517" s="16" t="n">
        <v>0.144112532366835</v>
      </c>
      <c r="F517" s="16" t="n">
        <v>0.164596829160406</v>
      </c>
      <c r="G517" s="16"/>
      <c r="H517" s="16" t="n">
        <v>0.660677542480085</v>
      </c>
      <c r="I517" s="16" t="n">
        <v>0.114415447693819</v>
      </c>
      <c r="J517" s="16"/>
      <c r="K517" s="16" t="n">
        <v>0.131051070908521</v>
      </c>
      <c r="L517" s="16"/>
      <c r="M517" s="16" t="n">
        <v>0.174991845675797</v>
      </c>
      <c r="N517" s="16" t="n">
        <v>0.115009013359618</v>
      </c>
      <c r="O517" s="16" t="n">
        <v>0.0997712017569569</v>
      </c>
      <c r="P517" s="16" t="n">
        <v>0.0636794171907004</v>
      </c>
      <c r="Q517" s="16"/>
      <c r="R517" s="16" t="n">
        <v>0.380763411247028</v>
      </c>
      <c r="S517" s="16" t="n">
        <v>0.0928592536037364</v>
      </c>
      <c r="T517" s="16" t="n">
        <v>0.151988384368813</v>
      </c>
      <c r="U517" s="16" t="n">
        <v>0.145981687532376</v>
      </c>
      <c r="V517" s="16" t="n">
        <v>0.178697878251501</v>
      </c>
      <c r="W517" s="16"/>
      <c r="X517" s="16" t="n">
        <v>0.153063393069707</v>
      </c>
      <c r="Y517" s="16" t="n">
        <v>0.2226911638726</v>
      </c>
      <c r="Z517" s="16" t="n">
        <v>0.303233677705504</v>
      </c>
      <c r="AA517" s="16" t="n">
        <v>0.0344894595490629</v>
      </c>
      <c r="AB517" s="16" t="n">
        <v>0.0705987613875627</v>
      </c>
      <c r="AC517" s="16" t="n">
        <v>0.0174699716635685</v>
      </c>
      <c r="AD517" s="16" t="n">
        <v>0.324130036576159</v>
      </c>
      <c r="AE517" s="16"/>
      <c r="AF517" s="16" t="n">
        <v>0.665184441811515</v>
      </c>
      <c r="AG517" s="16" t="n">
        <v>0.0112049110849357</v>
      </c>
      <c r="AH517" s="16" t="n">
        <v>0.0379501294317695</v>
      </c>
      <c r="AI517" s="16" t="n">
        <v>0.0506513381749616</v>
      </c>
      <c r="AJ517" s="16" t="n">
        <v>0.013092986241559</v>
      </c>
      <c r="AK517" s="16" t="n">
        <v>0.19083072018531</v>
      </c>
      <c r="AL517" s="16" t="n">
        <v>0.191639448186072</v>
      </c>
      <c r="AM517" s="16" t="n">
        <v>0.279427922202265</v>
      </c>
      <c r="AN517" s="16" t="n">
        <v>0.0470664965947558</v>
      </c>
      <c r="AO517" s="16" t="n">
        <v>0.2524083547142</v>
      </c>
      <c r="AP517" s="16" t="n">
        <v>0.0571487515468428</v>
      </c>
    </row>
    <row r="518">
      <c r="B518" t="s">
        <v>218</v>
      </c>
      <c r="C518" s="16" t="n">
        <v>0.0862767302355315</v>
      </c>
      <c r="D518" s="16" t="n">
        <v>0.203091794038769</v>
      </c>
      <c r="E518" s="16" t="n">
        <v>0.0452765147166325</v>
      </c>
      <c r="F518" s="16" t="n">
        <v>0.0770930913833063</v>
      </c>
      <c r="G518" s="16"/>
      <c r="H518" s="16" t="n">
        <v>0.0298232272579274</v>
      </c>
      <c r="I518" s="16" t="n">
        <v>0.0993647530893881</v>
      </c>
      <c r="J518" s="16"/>
      <c r="K518" s="16" t="n">
        <v>0.108727161158746</v>
      </c>
      <c r="L518" s="16"/>
      <c r="M518" s="16" t="n">
        <v>0.0826219611721201</v>
      </c>
      <c r="N518" s="16" t="n">
        <v>0.117451784543014</v>
      </c>
      <c r="O518" s="16" t="n">
        <v>0.0561072143644988</v>
      </c>
      <c r="P518" s="16" t="n">
        <v>0.0182120866723052</v>
      </c>
      <c r="Q518" s="16"/>
      <c r="R518" s="16" t="n">
        <v>0</v>
      </c>
      <c r="S518" s="16" t="n">
        <v>0.200379331664629</v>
      </c>
      <c r="T518" s="16" t="n">
        <v>0.054859282459262</v>
      </c>
      <c r="U518" s="16" t="n">
        <v>0.201466688334495</v>
      </c>
      <c r="V518" s="16" t="n">
        <v>0.0253954326125325</v>
      </c>
      <c r="W518" s="16"/>
      <c r="X518" s="16" t="n">
        <v>0.143228687167601</v>
      </c>
      <c r="Y518" s="16" t="n">
        <v>0.0162335963656833</v>
      </c>
      <c r="Z518" s="16" t="n">
        <v>0</v>
      </c>
      <c r="AA518" s="16" t="n">
        <v>0.11934008080968</v>
      </c>
      <c r="AB518" s="16" t="n">
        <v>0.0583690691945658</v>
      </c>
      <c r="AC518" s="16" t="n">
        <v>0.0551114835302421</v>
      </c>
      <c r="AD518" s="16" t="n">
        <v>0.0104158075287267</v>
      </c>
      <c r="AE518" s="16"/>
      <c r="AF518" s="16" t="n">
        <v>0.0189998246713641</v>
      </c>
      <c r="AG518" s="16" t="n">
        <v>0.122920080270629</v>
      </c>
      <c r="AH518" s="16" t="n">
        <v>0.161513976014311</v>
      </c>
      <c r="AI518" s="16" t="n">
        <v>0.0472922133541676</v>
      </c>
      <c r="AJ518" s="16" t="n">
        <v>0.105923656596879</v>
      </c>
      <c r="AK518" s="16" t="n">
        <v>0</v>
      </c>
      <c r="AL518" s="16" t="n">
        <v>0.268113457903013</v>
      </c>
      <c r="AM518" s="16" t="n">
        <v>0.194133908566641</v>
      </c>
      <c r="AN518" s="16" t="n">
        <v>0.0496944395078901</v>
      </c>
      <c r="AO518" s="16" t="n">
        <v>0.0329251942512921</v>
      </c>
      <c r="AP518" s="16" t="n">
        <v>0</v>
      </c>
    </row>
    <row r="519">
      <c r="B519" t="s">
        <v>219</v>
      </c>
      <c r="C519" s="16" t="n">
        <v>0.201364864956011</v>
      </c>
      <c r="D519" s="16" t="n">
        <v>0.159393429563137</v>
      </c>
      <c r="E519" s="16" t="n">
        <v>0.0516253907208044</v>
      </c>
      <c r="F519" s="16" t="n">
        <v>0.29052293958857</v>
      </c>
      <c r="G519" s="16"/>
      <c r="H519" s="16" t="n">
        <v>0.108740625291792</v>
      </c>
      <c r="I519" s="16" t="n">
        <v>0.256473208720262</v>
      </c>
      <c r="J519" s="16"/>
      <c r="K519" s="16" t="n">
        <v>0.274285502815529</v>
      </c>
      <c r="L519" s="16"/>
      <c r="M519" s="16" t="n">
        <v>0.207807672998432</v>
      </c>
      <c r="N519" s="16" t="n">
        <v>0.244650832353148</v>
      </c>
      <c r="O519" s="16" t="n">
        <v>0.0123589273906007</v>
      </c>
      <c r="P519" s="16" t="n">
        <v>0.0431018899972052</v>
      </c>
      <c r="Q519" s="16"/>
      <c r="R519" s="16" t="n">
        <v>0.0712367039817186</v>
      </c>
      <c r="S519" s="16" t="n">
        <v>0.140164951991042</v>
      </c>
      <c r="T519" s="16" t="n">
        <v>0.0670530186638112</v>
      </c>
      <c r="U519" s="16" t="n">
        <v>0.11807421209332</v>
      </c>
      <c r="V519" s="16" t="n">
        <v>0.408592070879245</v>
      </c>
      <c r="W519" s="16"/>
      <c r="X519" s="16" t="n">
        <v>0.343566924541903</v>
      </c>
      <c r="Y519" s="16" t="n">
        <v>0.182415949543157</v>
      </c>
      <c r="Z519" s="16" t="n">
        <v>0.0349640487005799</v>
      </c>
      <c r="AA519" s="16" t="n">
        <v>0.030558206885087</v>
      </c>
      <c r="AB519" s="16" t="n">
        <v>0.168771989741834</v>
      </c>
      <c r="AC519" s="16" t="n">
        <v>0.113521550877449</v>
      </c>
      <c r="AD519" s="16" t="n">
        <v>0.0463035997978165</v>
      </c>
      <c r="AE519" s="16"/>
      <c r="AF519" s="16" t="n">
        <v>0.0022942740647344</v>
      </c>
      <c r="AG519" s="16" t="n">
        <v>0.514699083223976</v>
      </c>
      <c r="AH519" s="16" t="n">
        <v>0.0975511869255291</v>
      </c>
      <c r="AI519" s="16" t="n">
        <v>0.173440970402265</v>
      </c>
      <c r="AJ519" s="16" t="n">
        <v>0.189735401471581</v>
      </c>
      <c r="AK519" s="16" t="n">
        <v>0.337918289487922</v>
      </c>
      <c r="AL519" s="16" t="n">
        <v>0.338432393772163</v>
      </c>
      <c r="AM519" s="16" t="n">
        <v>0</v>
      </c>
      <c r="AN519" s="16" t="n">
        <v>0.157245190367702</v>
      </c>
      <c r="AO519" s="16" t="n">
        <v>0.239216528569978</v>
      </c>
      <c r="AP519" s="16" t="n">
        <v>0</v>
      </c>
    </row>
    <row r="520">
      <c r="B520" t="s">
        <v>88</v>
      </c>
      <c r="C520" s="16" t="n">
        <v>0.041840557626341</v>
      </c>
      <c r="D520" s="16" t="n">
        <v>0.00162636566500095</v>
      </c>
      <c r="E520" s="16" t="n">
        <v>0.127785027961747</v>
      </c>
      <c r="F520" s="16" t="n">
        <v>0.00750481019092642</v>
      </c>
      <c r="G520" s="16"/>
      <c r="H520" s="16" t="n">
        <v>0.00232054601117536</v>
      </c>
      <c r="I520" s="16" t="n">
        <v>0.033397131352011</v>
      </c>
      <c r="J520" s="16"/>
      <c r="K520" s="16" t="n">
        <v>0.0106862778642294</v>
      </c>
      <c r="L520" s="16"/>
      <c r="M520" s="16" t="n">
        <v>0.0382644540594145</v>
      </c>
      <c r="N520" s="16" t="n">
        <v>0.0646143456139204</v>
      </c>
      <c r="O520" s="16" t="n">
        <v>0.0236974555249808</v>
      </c>
      <c r="P520" s="16" t="n">
        <v>0.0329783979660134</v>
      </c>
      <c r="Q520" s="16"/>
      <c r="R520" s="16" t="n">
        <v>0</v>
      </c>
      <c r="S520" s="16" t="n">
        <v>0</v>
      </c>
      <c r="T520" s="16" t="n">
        <v>0.0125922537473904</v>
      </c>
      <c r="U520" s="16" t="n">
        <v>0.00255484592553146</v>
      </c>
      <c r="V520" s="16" t="n">
        <v>0.103954079663617</v>
      </c>
      <c r="W520" s="16"/>
      <c r="X520" s="16" t="n">
        <v>0.000988363891103804</v>
      </c>
      <c r="Y520" s="16" t="n">
        <v>0.00181750815818289</v>
      </c>
      <c r="Z520" s="16" t="n">
        <v>0.290909556458356</v>
      </c>
      <c r="AA520" s="16" t="n">
        <v>0.0160773657143814</v>
      </c>
      <c r="AB520" s="16" t="n">
        <v>0.147521478560677</v>
      </c>
      <c r="AC520" s="16" t="n">
        <v>0.0411172120118367</v>
      </c>
      <c r="AD520" s="16" t="n">
        <v>0.0553671064487189</v>
      </c>
      <c r="AE520" s="16"/>
      <c r="AF520" s="16" t="n">
        <v>0.0726294945776388</v>
      </c>
      <c r="AG520" s="16" t="n">
        <v>0.0567094156841279</v>
      </c>
      <c r="AH520" s="16" t="n">
        <v>0</v>
      </c>
      <c r="AI520" s="16" t="n">
        <v>0.0199334562603646</v>
      </c>
      <c r="AJ520" s="16" t="n">
        <v>0.128017483127488</v>
      </c>
      <c r="AK520" s="16" t="n">
        <v>0.0967836369825225</v>
      </c>
      <c r="AL520" s="16" t="n">
        <v>0</v>
      </c>
      <c r="AM520" s="16" t="n">
        <v>0</v>
      </c>
      <c r="AN520" s="16" t="n">
        <v>0</v>
      </c>
      <c r="AO520" s="16" t="n">
        <v>0</v>
      </c>
      <c r="AP520" s="16" t="n">
        <v>0.0120856150537942</v>
      </c>
    </row>
    <row r="521">
      <c r="B521" t="s">
        <v>220</v>
      </c>
      <c r="C521" s="16" t="n">
        <v>0.51105512552585</v>
      </c>
      <c r="D521" s="16" t="n">
        <v>0.46542996165505</v>
      </c>
      <c r="E521" s="16" t="n">
        <v>0.631200534233981</v>
      </c>
      <c r="F521" s="16" t="n">
        <v>0.460282329676791</v>
      </c>
      <c r="G521" s="16"/>
      <c r="H521" s="16" t="n">
        <v>0.19843805895902</v>
      </c>
      <c r="I521" s="16" t="n">
        <v>0.49634945914452</v>
      </c>
      <c r="J521" s="16"/>
      <c r="K521" s="16" t="n">
        <v>0.475249987252975</v>
      </c>
      <c r="L521" s="16"/>
      <c r="M521" s="16" t="n">
        <v>0.496314066094236</v>
      </c>
      <c r="N521" s="16" t="n">
        <v>0.4582740241303</v>
      </c>
      <c r="O521" s="16" t="n">
        <v>0.808065200962963</v>
      </c>
      <c r="P521" s="16" t="n">
        <v>0.842028208173776</v>
      </c>
      <c r="Q521" s="16"/>
      <c r="R521" s="16" t="n">
        <v>0.547999884771254</v>
      </c>
      <c r="S521" s="16" t="n">
        <v>0.566596462740592</v>
      </c>
      <c r="T521" s="16" t="n">
        <v>0.713507060760724</v>
      </c>
      <c r="U521" s="16" t="n">
        <v>0.531922566114279</v>
      </c>
      <c r="V521" s="16" t="n">
        <v>0.283360538593104</v>
      </c>
      <c r="W521" s="16"/>
      <c r="X521" s="16" t="n">
        <v>0.359152631329685</v>
      </c>
      <c r="Y521" s="16" t="n">
        <v>0.576841782060377</v>
      </c>
      <c r="Z521" s="16" t="n">
        <v>0.37089271713556</v>
      </c>
      <c r="AA521" s="16" t="n">
        <v>0.799534887041789</v>
      </c>
      <c r="AB521" s="16" t="n">
        <v>0.55473870111536</v>
      </c>
      <c r="AC521" s="16" t="n">
        <v>0.772779781916903</v>
      </c>
      <c r="AD521" s="16" t="n">
        <v>0.563783449648579</v>
      </c>
      <c r="AE521" s="16"/>
      <c r="AF521" s="16" t="n">
        <v>0.240891964874748</v>
      </c>
      <c r="AG521" s="16" t="n">
        <v>0.294466509736332</v>
      </c>
      <c r="AH521" s="16" t="n">
        <v>0.702984707628391</v>
      </c>
      <c r="AI521" s="16" t="n">
        <v>0.708682021808241</v>
      </c>
      <c r="AJ521" s="16" t="n">
        <v>0.563230472562493</v>
      </c>
      <c r="AK521" s="16" t="n">
        <v>0.374467353344245</v>
      </c>
      <c r="AL521" s="16" t="n">
        <v>0.201814700138753</v>
      </c>
      <c r="AM521" s="16" t="n">
        <v>0.526438169231094</v>
      </c>
      <c r="AN521" s="16" t="n">
        <v>0.745993873529653</v>
      </c>
      <c r="AO521" s="16" t="n">
        <v>0.47544992246453</v>
      </c>
      <c r="AP521" s="16" t="n">
        <v>0.930765633399363</v>
      </c>
    </row>
    <row r="522">
      <c r="B522" t="s">
        <v>221</v>
      </c>
      <c r="C522" s="16" t="n">
        <v>0.287641595191543</v>
      </c>
      <c r="D522" s="16" t="n">
        <v>0.362485223601906</v>
      </c>
      <c r="E522" s="16" t="n">
        <v>0.0969019054374369</v>
      </c>
      <c r="F522" s="16" t="n">
        <v>0.367616030971876</v>
      </c>
      <c r="G522" s="16"/>
      <c r="H522" s="16" t="n">
        <v>0.138563852549719</v>
      </c>
      <c r="I522" s="16" t="n">
        <v>0.35583796180965</v>
      </c>
      <c r="J522" s="16"/>
      <c r="K522" s="16" t="n">
        <v>0.383012663974274</v>
      </c>
      <c r="L522" s="16"/>
      <c r="M522" s="16" t="n">
        <v>0.290429634170552</v>
      </c>
      <c r="N522" s="16" t="n">
        <v>0.362102616896162</v>
      </c>
      <c r="O522" s="16" t="n">
        <v>0.0684661417550995</v>
      </c>
      <c r="P522" s="16" t="n">
        <v>0.0613139766695104</v>
      </c>
      <c r="Q522" s="16"/>
      <c r="R522" s="16" t="n">
        <v>0.0712367039817186</v>
      </c>
      <c r="S522" s="16" t="n">
        <v>0.340544283655671</v>
      </c>
      <c r="T522" s="16" t="n">
        <v>0.121912301123073</v>
      </c>
      <c r="U522" s="16" t="n">
        <v>0.319540900427814</v>
      </c>
      <c r="V522" s="16" t="n">
        <v>0.433987503491778</v>
      </c>
      <c r="W522" s="16"/>
      <c r="X522" s="16" t="n">
        <v>0.486795611709505</v>
      </c>
      <c r="Y522" s="16" t="n">
        <v>0.19864954590884</v>
      </c>
      <c r="Z522" s="16" t="n">
        <v>0.0349640487005799</v>
      </c>
      <c r="AA522" s="16" t="n">
        <v>0.149898287694767</v>
      </c>
      <c r="AB522" s="16" t="n">
        <v>0.2271410589364</v>
      </c>
      <c r="AC522" s="16" t="n">
        <v>0.168633034407692</v>
      </c>
      <c r="AD522" s="16" t="n">
        <v>0.0567194073265432</v>
      </c>
      <c r="AE522" s="16"/>
      <c r="AF522" s="16" t="n">
        <v>0.0212940987360985</v>
      </c>
      <c r="AG522" s="16" t="n">
        <v>0.637619163494605</v>
      </c>
      <c r="AH522" s="16" t="n">
        <v>0.25906516293984</v>
      </c>
      <c r="AI522" s="16" t="n">
        <v>0.220733183756433</v>
      </c>
      <c r="AJ522" s="16" t="n">
        <v>0.29565905806846</v>
      </c>
      <c r="AK522" s="16" t="n">
        <v>0.337918289487922</v>
      </c>
      <c r="AL522" s="16" t="n">
        <v>0.606545851675176</v>
      </c>
      <c r="AM522" s="16" t="n">
        <v>0.194133908566641</v>
      </c>
      <c r="AN522" s="16" t="n">
        <v>0.206939629875592</v>
      </c>
      <c r="AO522" s="16" t="n">
        <v>0.27214172282127</v>
      </c>
      <c r="AP522" s="16" t="n">
        <v>0</v>
      </c>
    </row>
    <row r="523">
      <c r="B523" t="s">
        <v>119</v>
      </c>
      <c r="C523" s="16" t="n">
        <v>0.223413530334307</v>
      </c>
      <c r="D523" s="16" t="n">
        <v>0.102944738053144</v>
      </c>
      <c r="E523" s="16" t="n">
        <v>0.534298628796544</v>
      </c>
      <c r="F523" s="16" t="n">
        <v>0.0926662987049146</v>
      </c>
      <c r="G523" s="16"/>
      <c r="H523" s="16" t="n">
        <v>0.0598742064093007</v>
      </c>
      <c r="I523" s="16" t="n">
        <v>0.14051149733487</v>
      </c>
      <c r="J523" s="16"/>
      <c r="K523" s="16" t="n">
        <v>0.0922373232787005</v>
      </c>
      <c r="L523" s="16"/>
      <c r="M523" s="16" t="n">
        <v>0.205884431923685</v>
      </c>
      <c r="N523" s="16" t="n">
        <v>0.0961714072341373</v>
      </c>
      <c r="O523" s="16" t="n">
        <v>0.739599059207863</v>
      </c>
      <c r="P523" s="16" t="n">
        <v>0.780714231504266</v>
      </c>
      <c r="Q523" s="16"/>
      <c r="R523" s="16" t="n">
        <v>0.476763180789535</v>
      </c>
      <c r="S523" s="16" t="n">
        <v>0.226052179084921</v>
      </c>
      <c r="T523" s="16" t="n">
        <v>0.591594759637651</v>
      </c>
      <c r="U523" s="16" t="n">
        <v>0.212381665686464</v>
      </c>
      <c r="V523" s="16" t="n">
        <v>-0.150626964898674</v>
      </c>
      <c r="W523" s="16"/>
      <c r="X523" s="16" t="n">
        <v>-0.12764298037982</v>
      </c>
      <c r="Y523" s="16" t="n">
        <v>0.378192236151537</v>
      </c>
      <c r="Z523" s="16" t="n">
        <v>0.33592866843498</v>
      </c>
      <c r="AA523" s="16" t="n">
        <v>0.649636599347022</v>
      </c>
      <c r="AB523" s="16" t="n">
        <v>0.32759764217896</v>
      </c>
      <c r="AC523" s="16" t="n">
        <v>0.604146747509211</v>
      </c>
      <c r="AD523" s="16" t="n">
        <v>0.507064042322036</v>
      </c>
      <c r="AE523" s="16"/>
      <c r="AF523" s="16" t="n">
        <v>0.219597866138649</v>
      </c>
      <c r="AG523" s="16" t="n">
        <v>-0.343152653758273</v>
      </c>
      <c r="AH523" s="16" t="n">
        <v>0.443919544688551</v>
      </c>
      <c r="AI523" s="16" t="n">
        <v>0.487948838051808</v>
      </c>
      <c r="AJ523" s="16" t="n">
        <v>0.267571414494033</v>
      </c>
      <c r="AK523" s="16" t="n">
        <v>0.0365490638563233</v>
      </c>
      <c r="AL523" s="16" t="n">
        <v>-0.404731151536423</v>
      </c>
      <c r="AM523" s="16" t="n">
        <v>0.332304260664452</v>
      </c>
      <c r="AN523" s="16" t="n">
        <v>0.539054243654061</v>
      </c>
      <c r="AO523" s="16" t="n">
        <v>0.20330819964326</v>
      </c>
      <c r="AP523" s="16" t="n">
        <v>0.930765633399363</v>
      </c>
    </row>
    <row r="524">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row>
    <row r="525">
      <c r="B525" s="7" t="s">
        <v>264</v>
      </c>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row>
    <row r="526">
      <c r="B526" s="26" t="s">
        <v>70</v>
      </c>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row>
    <row r="527">
      <c r="B527" t="s">
        <v>223</v>
      </c>
      <c r="C527" s="16" t="n">
        <v>0.389298810934544</v>
      </c>
      <c r="D527" s="16" t="n">
        <v>0.255269514585339</v>
      </c>
      <c r="E527" s="16" t="n">
        <v>0.245429761282239</v>
      </c>
      <c r="F527" s="16" t="n">
        <v>0.499496833492355</v>
      </c>
      <c r="G527" s="16"/>
      <c r="H527" s="16" t="n">
        <v>0.128911612399929</v>
      </c>
      <c r="I527" s="16" t="n">
        <v>0.483181524405267</v>
      </c>
      <c r="J527" s="16"/>
      <c r="K527" s="16" t="n">
        <v>0.323923352226818</v>
      </c>
      <c r="L527" s="16"/>
      <c r="M527" s="16" t="n">
        <v>0.436900776967398</v>
      </c>
      <c r="N527" s="16" t="n">
        <v>0.301195223514692</v>
      </c>
      <c r="O527" s="16" t="n">
        <v>0.0700695649365085</v>
      </c>
      <c r="P527" s="16" t="n">
        <v>0.0410773284014781</v>
      </c>
      <c r="Q527" s="16"/>
      <c r="R527" s="16" t="n">
        <v>0</v>
      </c>
      <c r="S527" s="16" t="n">
        <v>0.306968262160905</v>
      </c>
      <c r="T527" s="16" t="n">
        <v>0.241240623385088</v>
      </c>
      <c r="U527" s="16" t="n">
        <v>0.334468348642685</v>
      </c>
      <c r="V527" s="16" t="n">
        <v>0.633943283666036</v>
      </c>
      <c r="W527" s="16"/>
      <c r="X527" s="16" t="n">
        <v>0.472894498971303</v>
      </c>
      <c r="Y527" s="16" t="n">
        <v>0.49496971375637</v>
      </c>
      <c r="Z527" s="16" t="n">
        <v>0.325873605158936</v>
      </c>
      <c r="AA527" s="16" t="n">
        <v>0.142265317593583</v>
      </c>
      <c r="AB527" s="16" t="n">
        <v>0.499300519345344</v>
      </c>
      <c r="AC527" s="16" t="n">
        <v>0.494174168296823</v>
      </c>
      <c r="AD527" s="16" t="n">
        <v>0.0699767793530099</v>
      </c>
      <c r="AE527" s="16"/>
      <c r="AF527" s="16" t="n">
        <v>0.795738096722239</v>
      </c>
      <c r="AG527" s="16" t="n">
        <v>0.471836402727827</v>
      </c>
      <c r="AH527" s="16" t="n">
        <v>0.106310944593674</v>
      </c>
      <c r="AI527" s="16" t="n">
        <v>0.371792134097455</v>
      </c>
      <c r="AJ527" s="16" t="n">
        <v>0.4141319359384</v>
      </c>
      <c r="AK527" s="16" t="n">
        <v>0.852697759064469</v>
      </c>
      <c r="AL527" s="16" t="n">
        <v>0.317410117241756</v>
      </c>
      <c r="AM527" s="16" t="n">
        <v>0.200798255961973</v>
      </c>
      <c r="AN527" s="16" t="n">
        <v>0.162029662367117</v>
      </c>
      <c r="AO527" s="16" t="n">
        <v>0.211936972387207</v>
      </c>
      <c r="AP527" s="16" t="n">
        <v>0.0120856150537942</v>
      </c>
    </row>
    <row r="528">
      <c r="B528" t="s">
        <v>228</v>
      </c>
      <c r="C528" s="16" t="n">
        <v>0.21206881853199</v>
      </c>
      <c r="D528" s="16" t="n">
        <v>0.209301434947369</v>
      </c>
      <c r="E528" s="16" t="n">
        <v>0.273390079734631</v>
      </c>
      <c r="F528" s="16" t="n">
        <v>0.180781993813557</v>
      </c>
      <c r="G528" s="16"/>
      <c r="H528" s="16" t="n">
        <v>0.134061011634716</v>
      </c>
      <c r="I528" s="16" t="n">
        <v>0.163813794408228</v>
      </c>
      <c r="J528" s="16"/>
      <c r="K528" s="16" t="n">
        <v>0.279546689259762</v>
      </c>
      <c r="L528" s="16"/>
      <c r="M528" s="16" t="n">
        <v>0.217125764820574</v>
      </c>
      <c r="N528" s="16" t="n">
        <v>0.15253667256483</v>
      </c>
      <c r="O528" s="16" t="n">
        <v>0.27377252014678</v>
      </c>
      <c r="P528" s="16" t="n">
        <v>0.448186535798942</v>
      </c>
      <c r="Q528" s="16"/>
      <c r="R528" s="16" t="n">
        <v>0.385727863700944</v>
      </c>
      <c r="S528" s="16" t="n">
        <v>0.303451368218342</v>
      </c>
      <c r="T528" s="16" t="n">
        <v>0.248055494095072</v>
      </c>
      <c r="U528" s="16" t="n">
        <v>0.27719259706675</v>
      </c>
      <c r="V528" s="16" t="n">
        <v>0.0925172520545825</v>
      </c>
      <c r="W528" s="16"/>
      <c r="X528" s="16" t="n">
        <v>0.23646356989327</v>
      </c>
      <c r="Y528" s="16" t="n">
        <v>0.203187061529011</v>
      </c>
      <c r="Z528" s="16" t="n">
        <v>0.237797780283066</v>
      </c>
      <c r="AA528" s="16" t="n">
        <v>0.393312485363413</v>
      </c>
      <c r="AB528" s="16" t="n">
        <v>0.0655915992694246</v>
      </c>
      <c r="AC528" s="16" t="n">
        <v>0.138668008820351</v>
      </c>
      <c r="AD528" s="16" t="n">
        <v>0.160140268854269</v>
      </c>
      <c r="AE528" s="16"/>
      <c r="AF528" s="16" t="n">
        <v>0.0336106903077741</v>
      </c>
      <c r="AG528" s="16" t="n">
        <v>0.041353019373097</v>
      </c>
      <c r="AH528" s="16" t="n">
        <v>0.429437592961843</v>
      </c>
      <c r="AI528" s="16" t="n">
        <v>0.248460648126197</v>
      </c>
      <c r="AJ528" s="16" t="n">
        <v>0.234239602708734</v>
      </c>
      <c r="AK528" s="16" t="n">
        <v>0.0108210233553457</v>
      </c>
      <c r="AL528" s="16" t="n">
        <v>0.183789601062307</v>
      </c>
      <c r="AM528" s="16" t="n">
        <v>0.47053832394177</v>
      </c>
      <c r="AN528" s="16" t="n">
        <v>0.100393024333178</v>
      </c>
      <c r="AO528" s="16" t="n">
        <v>0.432582775613066</v>
      </c>
      <c r="AP528" s="16" t="n">
        <v>0.393725819045692</v>
      </c>
    </row>
    <row r="529">
      <c r="B529" t="s">
        <v>226</v>
      </c>
      <c r="C529" s="16" t="n">
        <v>0.204125232135937</v>
      </c>
      <c r="D529" s="16" t="n">
        <v>0.0962797286891692</v>
      </c>
      <c r="E529" s="16" t="n">
        <v>0.346679170652187</v>
      </c>
      <c r="F529" s="16" t="n">
        <v>0.157946352725528</v>
      </c>
      <c r="G529" s="16"/>
      <c r="H529" s="16" t="n">
        <v>0.15143863179252</v>
      </c>
      <c r="I529" s="16" t="n">
        <v>0.184907486944981</v>
      </c>
      <c r="J529" s="16"/>
      <c r="K529" s="16" t="n">
        <v>0.188763760709229</v>
      </c>
      <c r="L529" s="16"/>
      <c r="M529" s="16" t="n">
        <v>0.187763189979678</v>
      </c>
      <c r="N529" s="16" t="n">
        <v>0.199923082239566</v>
      </c>
      <c r="O529" s="16" t="n">
        <v>0.379985722825079</v>
      </c>
      <c r="P529" s="16" t="n">
        <v>0.509616537442409</v>
      </c>
      <c r="Q529" s="16"/>
      <c r="R529" s="16" t="n">
        <v>0.565907792050631</v>
      </c>
      <c r="S529" s="16" t="n">
        <v>0.0726323422918104</v>
      </c>
      <c r="T529" s="16" t="n">
        <v>0.359134336949594</v>
      </c>
      <c r="U529" s="16" t="n">
        <v>0.295545179001527</v>
      </c>
      <c r="V529" s="16" t="n">
        <v>0.0329852175323135</v>
      </c>
      <c r="W529" s="16"/>
      <c r="X529" s="16" t="n">
        <v>0.171357341766583</v>
      </c>
      <c r="Y529" s="16" t="n">
        <v>0.170668791540069</v>
      </c>
      <c r="Z529" s="16" t="n">
        <v>0.27341684646489</v>
      </c>
      <c r="AA529" s="16" t="n">
        <v>0.246065320454131</v>
      </c>
      <c r="AB529" s="16" t="n">
        <v>0.24648302850683</v>
      </c>
      <c r="AC529" s="16" t="n">
        <v>0.208896285192364</v>
      </c>
      <c r="AD529" s="16" t="n">
        <v>0.266039743094541</v>
      </c>
      <c r="AE529" s="16"/>
      <c r="AF529" s="16" t="n">
        <v>0.0553663318970232</v>
      </c>
      <c r="AG529" s="16" t="n">
        <v>0.196137399812029</v>
      </c>
      <c r="AH529" s="16" t="n">
        <v>0.492134280014921</v>
      </c>
      <c r="AI529" s="16" t="n">
        <v>0.220467191494355</v>
      </c>
      <c r="AJ529" s="16" t="n">
        <v>0.151638843392661</v>
      </c>
      <c r="AK529" s="16" t="n">
        <v>0.0100031609548939</v>
      </c>
      <c r="AL529" s="16" t="n">
        <v>0.0699596938318162</v>
      </c>
      <c r="AM529" s="16" t="n">
        <v>0.363586787197084</v>
      </c>
      <c r="AN529" s="16" t="n">
        <v>0.319713651400865</v>
      </c>
      <c r="AO529" s="16" t="n">
        <v>0.180636757826588</v>
      </c>
      <c r="AP529" s="16" t="n">
        <v>0.948880156392353</v>
      </c>
    </row>
    <row r="530">
      <c r="B530" t="s">
        <v>224</v>
      </c>
      <c r="C530" s="16" t="n">
        <v>0.152424022396421</v>
      </c>
      <c r="D530" s="16" t="n">
        <v>0.0814006803836245</v>
      </c>
      <c r="E530" s="16" t="n">
        <v>0.25735879685622</v>
      </c>
      <c r="F530" s="16" t="n">
        <v>0.116241880687836</v>
      </c>
      <c r="G530" s="16"/>
      <c r="H530" s="16" t="n">
        <v>0.107489213197316</v>
      </c>
      <c r="I530" s="16" t="n">
        <v>0.104564643376129</v>
      </c>
      <c r="J530" s="16"/>
      <c r="K530" s="16" t="n">
        <v>0.11819287238751</v>
      </c>
      <c r="L530" s="16"/>
      <c r="M530" s="16" t="n">
        <v>0.122226079732095</v>
      </c>
      <c r="N530" s="16" t="n">
        <v>0.182834528910189</v>
      </c>
      <c r="O530" s="16" t="n">
        <v>0.409066630408917</v>
      </c>
      <c r="P530" s="16" t="n">
        <v>0.486047540111805</v>
      </c>
      <c r="Q530" s="16"/>
      <c r="R530" s="16" t="n">
        <v>0.0783575905647953</v>
      </c>
      <c r="S530" s="16" t="n">
        <v>0.0781585695126292</v>
      </c>
      <c r="T530" s="16" t="n">
        <v>0.243771476119013</v>
      </c>
      <c r="U530" s="16" t="n">
        <v>0.342280725958284</v>
      </c>
      <c r="V530" s="16" t="n">
        <v>0.0186665833235202</v>
      </c>
      <c r="W530" s="16"/>
      <c r="X530" s="16" t="n">
        <v>0.110513840653041</v>
      </c>
      <c r="Y530" s="16" t="n">
        <v>0.172162637534888</v>
      </c>
      <c r="Z530" s="16" t="n">
        <v>0.269330552207904</v>
      </c>
      <c r="AA530" s="16" t="n">
        <v>0.19101468240744</v>
      </c>
      <c r="AB530" s="16" t="n">
        <v>0.0982342856669352</v>
      </c>
      <c r="AC530" s="16" t="n">
        <v>0.186094116543459</v>
      </c>
      <c r="AD530" s="16" t="n">
        <v>0.503176112702323</v>
      </c>
      <c r="AE530" s="16"/>
      <c r="AF530" s="16" t="n">
        <v>0.0632857705434382</v>
      </c>
      <c r="AG530" s="16" t="n">
        <v>0.0739968573505401</v>
      </c>
      <c r="AH530" s="16" t="n">
        <v>0.0914288037017869</v>
      </c>
      <c r="AI530" s="16" t="n">
        <v>0.120576543849308</v>
      </c>
      <c r="AJ530" s="16" t="n">
        <v>0.184897485119673</v>
      </c>
      <c r="AK530" s="16" t="n">
        <v>0.0182588067628335</v>
      </c>
      <c r="AL530" s="16" t="n">
        <v>0.0761692994918557</v>
      </c>
      <c r="AM530" s="16" t="n">
        <v>0.318011772206103</v>
      </c>
      <c r="AN530" s="16" t="n">
        <v>0.145478750797601</v>
      </c>
      <c r="AO530" s="16" t="n">
        <v>0.293522027688325</v>
      </c>
      <c r="AP530" s="16" t="n">
        <v>0.920068710041804</v>
      </c>
    </row>
    <row r="531">
      <c r="B531" t="s">
        <v>225</v>
      </c>
      <c r="C531" s="16" t="n">
        <v>0.122337439790031</v>
      </c>
      <c r="D531" s="16" t="n">
        <v>0.0741071690012777</v>
      </c>
      <c r="E531" s="16" t="n">
        <v>0.189267118190947</v>
      </c>
      <c r="F531" s="16" t="n">
        <v>0.100026887191337</v>
      </c>
      <c r="G531" s="16"/>
      <c r="H531" s="16" t="n">
        <v>0.159216224082481</v>
      </c>
      <c r="I531" s="16" t="n">
        <v>0.0869000371383017</v>
      </c>
      <c r="J531" s="16"/>
      <c r="K531" s="16" t="n">
        <v>0.100910329483785</v>
      </c>
      <c r="L531" s="16"/>
      <c r="M531" s="16" t="n">
        <v>0.0977227212795861</v>
      </c>
      <c r="N531" s="16" t="n">
        <v>0.143346930879034</v>
      </c>
      <c r="O531" s="16" t="n">
        <v>0.317589911903584</v>
      </c>
      <c r="P531" s="16" t="n">
        <v>0.513516615179041</v>
      </c>
      <c r="Q531" s="16"/>
      <c r="R531" s="16" t="n">
        <v>0.0511990457782787</v>
      </c>
      <c r="S531" s="16" t="n">
        <v>0.203561445963494</v>
      </c>
      <c r="T531" s="16" t="n">
        <v>0.161988460454315</v>
      </c>
      <c r="U531" s="16" t="n">
        <v>0.0947047734037299</v>
      </c>
      <c r="V531" s="16" t="n">
        <v>0.0707775548984022</v>
      </c>
      <c r="W531" s="16"/>
      <c r="X531" s="16" t="n">
        <v>0.116053474624274</v>
      </c>
      <c r="Y531" s="16" t="n">
        <v>0.0904939297276218</v>
      </c>
      <c r="Z531" s="16" t="n">
        <v>0.255576280722708</v>
      </c>
      <c r="AA531" s="16" t="n">
        <v>0.113816255411251</v>
      </c>
      <c r="AB531" s="16" t="n">
        <v>0.101196130395782</v>
      </c>
      <c r="AC531" s="16" t="n">
        <v>0.1996318840414</v>
      </c>
      <c r="AD531" s="16" t="n">
        <v>0.271371862368071</v>
      </c>
      <c r="AE531" s="16"/>
      <c r="AF531" s="16" t="n">
        <v>0.0557745413550137</v>
      </c>
      <c r="AG531" s="16" t="n">
        <v>0.162104316381547</v>
      </c>
      <c r="AH531" s="16" t="n">
        <v>0.0885861703732583</v>
      </c>
      <c r="AI531" s="16" t="n">
        <v>0.240714812171337</v>
      </c>
      <c r="AJ531" s="16" t="n">
        <v>0.174759559406492</v>
      </c>
      <c r="AK531" s="16" t="n">
        <v>0.0139010639876408</v>
      </c>
      <c r="AL531" s="16" t="n">
        <v>0.00897331818501116</v>
      </c>
      <c r="AM531" s="16" t="n">
        <v>0.0784846130952351</v>
      </c>
      <c r="AN531" s="16" t="n">
        <v>0.059221060562124</v>
      </c>
      <c r="AO531" s="16" t="n">
        <v>0.26861528323553</v>
      </c>
      <c r="AP531" s="16" t="n">
        <v>0.449485878896299</v>
      </c>
    </row>
    <row r="532">
      <c r="B532" t="s">
        <v>263</v>
      </c>
      <c r="C532" s="16" t="n">
        <v>0.112537255588228</v>
      </c>
      <c r="D532" s="16" t="n">
        <v>0.174289181947578</v>
      </c>
      <c r="E532" s="16" t="n">
        <v>0.199636029316216</v>
      </c>
      <c r="F532" s="16" t="n">
        <v>0.050900069923729</v>
      </c>
      <c r="G532" s="16"/>
      <c r="H532" s="16" t="n">
        <v>0.0694543702945864</v>
      </c>
      <c r="I532" s="16" t="n">
        <v>0.0749911199183634</v>
      </c>
      <c r="J532" s="16"/>
      <c r="K532" s="16" t="n">
        <v>0.155075709956441</v>
      </c>
      <c r="L532" s="16"/>
      <c r="M532" s="16" t="n">
        <v>0.0806378703550486</v>
      </c>
      <c r="N532" s="16" t="n">
        <v>0.173259554866107</v>
      </c>
      <c r="O532" s="16" t="n">
        <v>0.293478592956862</v>
      </c>
      <c r="P532" s="16" t="n">
        <v>0.475718234454653</v>
      </c>
      <c r="Q532" s="16"/>
      <c r="R532" s="16" t="n">
        <v>0.0672605443984949</v>
      </c>
      <c r="S532" s="16" t="n">
        <v>0.0329475834368264</v>
      </c>
      <c r="T532" s="16" t="n">
        <v>0.119558703931267</v>
      </c>
      <c r="U532" s="16" t="n">
        <v>0.390965211093542</v>
      </c>
      <c r="V532" s="16" t="n">
        <v>0.0183300085505613</v>
      </c>
      <c r="W532" s="16"/>
      <c r="X532" s="16" t="n">
        <v>0.086932466016208</v>
      </c>
      <c r="Y532" s="16" t="n">
        <v>0.140401851854051</v>
      </c>
      <c r="Z532" s="16" t="n">
        <v>0.0118735172243009</v>
      </c>
      <c r="AA532" s="16" t="n">
        <v>0.198599393601843</v>
      </c>
      <c r="AB532" s="16" t="n">
        <v>0.115462866983737</v>
      </c>
      <c r="AC532" s="16" t="n">
        <v>0.191442631604192</v>
      </c>
      <c r="AD532" s="16" t="n">
        <v>0.173903102677474</v>
      </c>
      <c r="AE532" s="16"/>
      <c r="AF532" s="16" t="n">
        <v>0.10245873474418</v>
      </c>
      <c r="AG532" s="16" t="n">
        <v>0.0655012978147451</v>
      </c>
      <c r="AH532" s="16" t="n">
        <v>0.0857151677352812</v>
      </c>
      <c r="AI532" s="16" t="n">
        <v>0.0552354976092078</v>
      </c>
      <c r="AJ532" s="16" t="n">
        <v>0.0372334545065862</v>
      </c>
      <c r="AK532" s="16" t="n">
        <v>0.0107723191359052</v>
      </c>
      <c r="AL532" s="16" t="n">
        <v>0.196664352625061</v>
      </c>
      <c r="AM532" s="16" t="n">
        <v>0.384306395579894</v>
      </c>
      <c r="AN532" s="16" t="n">
        <v>0.257427819050034</v>
      </c>
      <c r="AO532" s="16" t="n">
        <v>0.0487869424009671</v>
      </c>
      <c r="AP532" s="16" t="n">
        <v>0.511479892549847</v>
      </c>
    </row>
    <row r="533">
      <c r="B533" t="s">
        <v>231</v>
      </c>
      <c r="C533" s="16" t="n">
        <v>0.0667696999588747</v>
      </c>
      <c r="D533" s="16" t="n">
        <v>0.0875383361892091</v>
      </c>
      <c r="E533" s="16" t="n">
        <v>0.0090019686611634</v>
      </c>
      <c r="F533" s="16" t="n">
        <v>0.091488024323752</v>
      </c>
      <c r="G533" s="16"/>
      <c r="H533" s="16" t="n">
        <v>0.00184700229851911</v>
      </c>
      <c r="I533" s="16" t="n">
        <v>0.0676457613144726</v>
      </c>
      <c r="J533" s="16"/>
      <c r="K533" s="16" t="n">
        <v>0.0616063396829285</v>
      </c>
      <c r="L533" s="16"/>
      <c r="M533" s="16" t="n">
        <v>0.079154498664502</v>
      </c>
      <c r="N533" s="16" t="n">
        <v>0.0227854323322135</v>
      </c>
      <c r="O533" s="16" t="n">
        <v>0.0381457295464062</v>
      </c>
      <c r="P533" s="16" t="n">
        <v>0.0241156783482133</v>
      </c>
      <c r="Q533" s="16"/>
      <c r="R533" s="16" t="n">
        <v>0</v>
      </c>
      <c r="S533" s="16" t="n">
        <v>0.126254286430424</v>
      </c>
      <c r="T533" s="16" t="n">
        <v>0.0381964129112069</v>
      </c>
      <c r="U533" s="16" t="n">
        <v>0.0163543895827636</v>
      </c>
      <c r="V533" s="16" t="n">
        <v>0.0993223207703536</v>
      </c>
      <c r="W533" s="16"/>
      <c r="X533" s="16" t="n">
        <v>0.0454006269917427</v>
      </c>
      <c r="Y533" s="16" t="n">
        <v>0.0759153324852561</v>
      </c>
      <c r="Z533" s="16" t="n">
        <v>0.28546295883516</v>
      </c>
      <c r="AA533" s="16" t="n">
        <v>0.00297609886402426</v>
      </c>
      <c r="AB533" s="16" t="n">
        <v>0.0214131705650142</v>
      </c>
      <c r="AC533" s="16" t="n">
        <v>0.0227287410587693</v>
      </c>
      <c r="AD533" s="16" t="n">
        <v>0.00379332070323679</v>
      </c>
      <c r="AE533" s="16"/>
      <c r="AF533" s="16" t="n">
        <v>0</v>
      </c>
      <c r="AG533" s="16" t="n">
        <v>0.0585503265403595</v>
      </c>
      <c r="AH533" s="16" t="n">
        <v>0.00143102903135629</v>
      </c>
      <c r="AI533" s="16" t="n">
        <v>0.00525513294478326</v>
      </c>
      <c r="AJ533" s="16" t="n">
        <v>0.131909705633585</v>
      </c>
      <c r="AK533" s="16" t="n">
        <v>0.0983265403572351</v>
      </c>
      <c r="AL533" s="16" t="n">
        <v>0.0205723677607275</v>
      </c>
      <c r="AM533" s="16" t="n">
        <v>0</v>
      </c>
      <c r="AN533" s="16" t="n">
        <v>0.145662500843773</v>
      </c>
      <c r="AO533" s="16" t="n">
        <v>0</v>
      </c>
      <c r="AP533" s="16" t="n">
        <v>0</v>
      </c>
    </row>
    <row r="534">
      <c r="B534" t="s">
        <v>88</v>
      </c>
      <c r="C534" s="16" t="n">
        <v>0.052088023839998</v>
      </c>
      <c r="D534" s="16" t="n">
        <v>0.16159167903382</v>
      </c>
      <c r="E534" s="16" t="n">
        <v>0.0186995269155293</v>
      </c>
      <c r="F534" s="16" t="n">
        <v>0.0408452748295582</v>
      </c>
      <c r="G534" s="16"/>
      <c r="H534" s="16" t="n">
        <v>0.491062282388568</v>
      </c>
      <c r="I534" s="16" t="n">
        <v>0.0449090944190551</v>
      </c>
      <c r="J534" s="16"/>
      <c r="K534" s="16" t="n">
        <v>0.00698138219282099</v>
      </c>
      <c r="L534" s="16"/>
      <c r="M534" s="16" t="n">
        <v>0.0469759863715021</v>
      </c>
      <c r="N534" s="16" t="n">
        <v>0.0854766105250049</v>
      </c>
      <c r="O534" s="16" t="n">
        <v>0.0236974555249808</v>
      </c>
      <c r="P534" s="16" t="n">
        <v>0.0389273618984039</v>
      </c>
      <c r="Q534" s="16"/>
      <c r="R534" s="16" t="n">
        <v>0.0712367039817186</v>
      </c>
      <c r="S534" s="16" t="n">
        <v>0</v>
      </c>
      <c r="T534" s="16" t="n">
        <v>0.0132064006308193</v>
      </c>
      <c r="U534" s="16" t="n">
        <v>0.000717024188682464</v>
      </c>
      <c r="V534" s="16" t="n">
        <v>0.12693370291467</v>
      </c>
      <c r="W534" s="16"/>
      <c r="X534" s="16" t="n">
        <v>0.0459016427267997</v>
      </c>
      <c r="Y534" s="16" t="n">
        <v>0.0180511045238662</v>
      </c>
      <c r="Z534" s="16" t="n">
        <v>0</v>
      </c>
      <c r="AA534" s="16" t="n">
        <v>0.00286988663112612</v>
      </c>
      <c r="AB534" s="16" t="n">
        <v>0.0189357430056911</v>
      </c>
      <c r="AC534" s="16" t="n">
        <v>0.0411172120118367</v>
      </c>
      <c r="AD534" s="16" t="n">
        <v>0.108030449086183</v>
      </c>
      <c r="AE534" s="16"/>
      <c r="AF534" s="16" t="n">
        <v>0</v>
      </c>
      <c r="AG534" s="16" t="n">
        <v>0.108406123707325</v>
      </c>
      <c r="AH534" s="16" t="n">
        <v>0.000513062873711537</v>
      </c>
      <c r="AI534" s="16" t="n">
        <v>0.0179583802516152</v>
      </c>
      <c r="AJ534" s="16" t="n">
        <v>0.0189715742583785</v>
      </c>
      <c r="AK534" s="16" t="n">
        <v>0.014733800534255</v>
      </c>
      <c r="AL534" s="16" t="n">
        <v>0.177482061800717</v>
      </c>
      <c r="AM534" s="16" t="n">
        <v>0</v>
      </c>
      <c r="AN534" s="16" t="n">
        <v>0</v>
      </c>
      <c r="AO534" s="16" t="n">
        <v>0.0272795561827711</v>
      </c>
      <c r="AP534" s="16" t="n">
        <v>0</v>
      </c>
    </row>
    <row r="535">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row>
    <row r="536">
      <c r="B536" s="7" t="s">
        <v>265</v>
      </c>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row>
    <row r="537">
      <c r="B537" s="26" t="s">
        <v>70</v>
      </c>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row>
    <row r="538">
      <c r="B538" t="s">
        <v>226</v>
      </c>
      <c r="C538" s="16" t="n">
        <v>0.31978292729751</v>
      </c>
      <c r="D538" s="16" t="n">
        <v>0.26299725916714</v>
      </c>
      <c r="E538" s="16" t="n">
        <v>0.293827773882366</v>
      </c>
      <c r="F538" s="16" t="n">
        <v>0.348201041209743</v>
      </c>
      <c r="G538" s="16"/>
      <c r="H538" s="16" t="n">
        <v>0.673804834798877</v>
      </c>
      <c r="I538" s="16" t="n">
        <v>0.310813982384581</v>
      </c>
      <c r="J538" s="16"/>
      <c r="K538" s="16" t="n">
        <v>0.187946207641636</v>
      </c>
      <c r="L538" s="16"/>
      <c r="M538" s="16" t="n">
        <v>0.3384491228484</v>
      </c>
      <c r="N538" s="16" t="n">
        <v>0.18709901158187</v>
      </c>
      <c r="O538" s="16" t="n">
        <v>0.406324597968437</v>
      </c>
      <c r="P538" s="16" t="n">
        <v>0.602156202186444</v>
      </c>
      <c r="Q538" s="16"/>
      <c r="R538" s="16" t="n">
        <v>0.458545248040158</v>
      </c>
      <c r="S538" s="16" t="n">
        <v>0.207458044659971</v>
      </c>
      <c r="T538" s="16" t="n">
        <v>0.484520911692342</v>
      </c>
      <c r="U538" s="16" t="n">
        <v>0.426676141911805</v>
      </c>
      <c r="V538" s="16" t="n">
        <v>0.148226273114452</v>
      </c>
      <c r="W538" s="16"/>
      <c r="X538" s="16" t="n">
        <v>0.311009741583008</v>
      </c>
      <c r="Y538" s="16" t="n">
        <v>0.53686443019861</v>
      </c>
      <c r="Z538" s="16" t="n">
        <v>0.270760271215759</v>
      </c>
      <c r="AA538" s="16" t="n">
        <v>0.150207122655182</v>
      </c>
      <c r="AB538" s="16" t="n">
        <v>0.272406755170947</v>
      </c>
      <c r="AC538" s="16" t="n">
        <v>0.241186122904937</v>
      </c>
      <c r="AD538" s="16" t="n">
        <v>0.524659664924033</v>
      </c>
      <c r="AE538" s="16"/>
      <c r="AF538" s="16" t="n">
        <v>0.683381275032533</v>
      </c>
      <c r="AG538" s="16" t="n">
        <v>0.104813528839776</v>
      </c>
      <c r="AH538" s="16" t="n">
        <v>0.677348926913172</v>
      </c>
      <c r="AI538" s="16" t="n">
        <v>0.417380403929669</v>
      </c>
      <c r="AJ538" s="16" t="n">
        <v>0.221665091283105</v>
      </c>
      <c r="AK538" s="16" t="n">
        <v>0.167106699984343</v>
      </c>
      <c r="AL538" s="16" t="n">
        <v>0.313367088869552</v>
      </c>
      <c r="AM538" s="16" t="n">
        <v>0.0831913708992721</v>
      </c>
      <c r="AN538" s="16" t="n">
        <v>0.306151779223244</v>
      </c>
      <c r="AO538" s="16" t="n">
        <v>0.427125316991285</v>
      </c>
      <c r="AP538" s="16" t="n">
        <v>0.894508788237981</v>
      </c>
    </row>
    <row r="539">
      <c r="B539" t="s">
        <v>228</v>
      </c>
      <c r="C539" s="16" t="n">
        <v>0.310408439318604</v>
      </c>
      <c r="D539" s="16" t="n">
        <v>0.119047944264772</v>
      </c>
      <c r="E539" s="16" t="n">
        <v>0.436882845752754</v>
      </c>
      <c r="F539" s="16" t="n">
        <v>0.294491138696542</v>
      </c>
      <c r="G539" s="16"/>
      <c r="H539" s="16" t="n">
        <v>0.192970554971937</v>
      </c>
      <c r="I539" s="16" t="n">
        <v>0.287612334969474</v>
      </c>
      <c r="J539" s="16"/>
      <c r="K539" s="16" t="n">
        <v>0.258095759395388</v>
      </c>
      <c r="L539" s="16"/>
      <c r="M539" s="16" t="n">
        <v>0.325727344848873</v>
      </c>
      <c r="N539" s="16" t="n">
        <v>0.199438477627568</v>
      </c>
      <c r="O539" s="16" t="n">
        <v>0.365770913564586</v>
      </c>
      <c r="P539" s="16" t="n">
        <v>0.645050653061439</v>
      </c>
      <c r="Q539" s="16"/>
      <c r="R539" s="16" t="n">
        <v>0.0561634982321946</v>
      </c>
      <c r="S539" s="16" t="n">
        <v>0.257011373343572</v>
      </c>
      <c r="T539" s="16" t="n">
        <v>0.449202382825884</v>
      </c>
      <c r="U539" s="16" t="n">
        <v>0.441128532904746</v>
      </c>
      <c r="V539" s="16" t="n">
        <v>0.169052142780381</v>
      </c>
      <c r="W539" s="16"/>
      <c r="X539" s="16" t="n">
        <v>0.248562833544048</v>
      </c>
      <c r="Y539" s="16" t="n">
        <v>0.266521911933026</v>
      </c>
      <c r="Z539" s="16" t="n">
        <v>0.229921021244844</v>
      </c>
      <c r="AA539" s="16" t="n">
        <v>0.485632696114286</v>
      </c>
      <c r="AB539" s="16" t="n">
        <v>0.387760578751348</v>
      </c>
      <c r="AC539" s="16" t="n">
        <v>0.216868569608089</v>
      </c>
      <c r="AD539" s="16" t="n">
        <v>0.554945351570642</v>
      </c>
      <c r="AE539" s="16"/>
      <c r="AF539" s="16" t="n">
        <v>0.663759299048501</v>
      </c>
      <c r="AG539" s="16" t="n">
        <v>0.0903163204125799</v>
      </c>
      <c r="AH539" s="16" t="n">
        <v>0.406310102072107</v>
      </c>
      <c r="AI539" s="16" t="n">
        <v>0.28167567791251</v>
      </c>
      <c r="AJ539" s="16" t="n">
        <v>0.483803584501559</v>
      </c>
      <c r="AK539" s="16" t="n">
        <v>0.242988982682782</v>
      </c>
      <c r="AL539" s="16" t="n">
        <v>0.0560636017277251</v>
      </c>
      <c r="AM539" s="16" t="n">
        <v>0.372446930901835</v>
      </c>
      <c r="AN539" s="16" t="n">
        <v>0.325897006917474</v>
      </c>
      <c r="AO539" s="16" t="n">
        <v>0.294141365540963</v>
      </c>
      <c r="AP539" s="16" t="n">
        <v>0.393725819045692</v>
      </c>
    </row>
    <row r="540">
      <c r="B540" t="s">
        <v>224</v>
      </c>
      <c r="C540" s="16" t="n">
        <v>0.260132776270772</v>
      </c>
      <c r="D540" s="16" t="n">
        <v>0.253980805601865</v>
      </c>
      <c r="E540" s="16" t="n">
        <v>0.283758566388373</v>
      </c>
      <c r="F540" s="16" t="n">
        <v>0.249410278708907</v>
      </c>
      <c r="G540" s="16"/>
      <c r="H540" s="16" t="n">
        <v>0.156637628463451</v>
      </c>
      <c r="I540" s="16" t="n">
        <v>0.257598511137948</v>
      </c>
      <c r="J540" s="16"/>
      <c r="K540" s="16" t="n">
        <v>0.344053451965308</v>
      </c>
      <c r="L540" s="16"/>
      <c r="M540" s="16" t="n">
        <v>0.210835266121849</v>
      </c>
      <c r="N540" s="16" t="n">
        <v>0.370804550450308</v>
      </c>
      <c r="O540" s="16" t="n">
        <v>0.546949228191057</v>
      </c>
      <c r="P540" s="16" t="n">
        <v>0.546517327530727</v>
      </c>
      <c r="Q540" s="16"/>
      <c r="R540" s="16" t="n">
        <v>0.419019002199845</v>
      </c>
      <c r="S540" s="16" t="n">
        <v>0.466673222330988</v>
      </c>
      <c r="T540" s="16" t="n">
        <v>0.301739418009614</v>
      </c>
      <c r="U540" s="16" t="n">
        <v>0.246422652465936</v>
      </c>
      <c r="V540" s="16" t="n">
        <v>0.124215360523906</v>
      </c>
      <c r="W540" s="16"/>
      <c r="X540" s="16" t="n">
        <v>0.142712812803645</v>
      </c>
      <c r="Y540" s="16" t="n">
        <v>0.353022653877375</v>
      </c>
      <c r="Z540" s="16" t="n">
        <v>0.27905604815376</v>
      </c>
      <c r="AA540" s="16" t="n">
        <v>0.452774951598019</v>
      </c>
      <c r="AB540" s="16" t="n">
        <v>0.212483030348388</v>
      </c>
      <c r="AC540" s="16" t="n">
        <v>0.289903343195173</v>
      </c>
      <c r="AD540" s="16" t="n">
        <v>0.453802810816788</v>
      </c>
      <c r="AE540" s="16"/>
      <c r="AF540" s="16" t="n">
        <v>0.236767587751669</v>
      </c>
      <c r="AG540" s="16" t="n">
        <v>0.270182181378862</v>
      </c>
      <c r="AH540" s="16" t="n">
        <v>0.290107722860336</v>
      </c>
      <c r="AI540" s="16" t="n">
        <v>0.133521388303857</v>
      </c>
      <c r="AJ540" s="16" t="n">
        <v>0.305814343563785</v>
      </c>
      <c r="AK540" s="16" t="n">
        <v>0.0976515281151847</v>
      </c>
      <c r="AL540" s="16" t="n">
        <v>0.142277680006368</v>
      </c>
      <c r="AM540" s="16" t="n">
        <v>0.415238211349425</v>
      </c>
      <c r="AN540" s="16" t="n">
        <v>0.206280914246813</v>
      </c>
      <c r="AO540" s="16" t="n">
        <v>0.4592429939432</v>
      </c>
      <c r="AP540" s="16" t="n">
        <v>0.930765633399363</v>
      </c>
    </row>
    <row r="541">
      <c r="B541" t="s">
        <v>223</v>
      </c>
      <c r="C541" s="16" t="n">
        <v>0.248509372689901</v>
      </c>
      <c r="D541" s="16" t="n">
        <v>0.144941107259413</v>
      </c>
      <c r="E541" s="16" t="n">
        <v>0.180242793723454</v>
      </c>
      <c r="F541" s="16" t="n">
        <v>0.311264829498897</v>
      </c>
      <c r="G541" s="16"/>
      <c r="H541" s="16" t="n">
        <v>0.1159844122417</v>
      </c>
      <c r="I541" s="16" t="n">
        <v>0.298869825709748</v>
      </c>
      <c r="J541" s="16"/>
      <c r="K541" s="16" t="n">
        <v>0.31520207133198</v>
      </c>
      <c r="L541" s="16"/>
      <c r="M541" s="16" t="n">
        <v>0.2714665202646</v>
      </c>
      <c r="N541" s="16" t="n">
        <v>0.224835722557025</v>
      </c>
      <c r="O541" s="16" t="n">
        <v>0.0487472722896911</v>
      </c>
      <c r="P541" s="16" t="n">
        <v>0.0245716177363118</v>
      </c>
      <c r="Q541" s="16"/>
      <c r="R541" s="16" t="n">
        <v>0</v>
      </c>
      <c r="S541" s="16" t="n">
        <v>0.217025786707798</v>
      </c>
      <c r="T541" s="16" t="n">
        <v>0.0606610088462024</v>
      </c>
      <c r="U541" s="16" t="n">
        <v>0.123367967751049</v>
      </c>
      <c r="V541" s="16" t="n">
        <v>0.52617062703212</v>
      </c>
      <c r="W541" s="16"/>
      <c r="X541" s="16" t="n">
        <v>0.37553990084624</v>
      </c>
      <c r="Y541" s="16" t="n">
        <v>0.165737521084458</v>
      </c>
      <c r="Z541" s="16" t="n">
        <v>0.334211684130178</v>
      </c>
      <c r="AA541" s="16" t="n">
        <v>0.0304380774295619</v>
      </c>
      <c r="AB541" s="16" t="n">
        <v>0.194215959169352</v>
      </c>
      <c r="AC541" s="16" t="n">
        <v>0.494174168296823</v>
      </c>
      <c r="AD541" s="16" t="n">
        <v>0.00339506623822984</v>
      </c>
      <c r="AE541" s="16"/>
      <c r="AF541" s="16" t="n">
        <v>0</v>
      </c>
      <c r="AG541" s="16" t="n">
        <v>0.471836402727827</v>
      </c>
      <c r="AH541" s="16" t="n">
        <v>0.102449265995368</v>
      </c>
      <c r="AI541" s="16" t="n">
        <v>0.21211399798842</v>
      </c>
      <c r="AJ541" s="16" t="n">
        <v>0.173071921446992</v>
      </c>
      <c r="AK541" s="16" t="n">
        <v>0.549805033347863</v>
      </c>
      <c r="AL541" s="16" t="n">
        <v>0.317410117241756</v>
      </c>
      <c r="AM541" s="16" t="n">
        <v>0</v>
      </c>
      <c r="AN541" s="16" t="n">
        <v>0.157574301663141</v>
      </c>
      <c r="AO541" s="16" t="n">
        <v>0.211936972387207</v>
      </c>
      <c r="AP541" s="16" t="n">
        <v>0.0120856150537942</v>
      </c>
    </row>
    <row r="542">
      <c r="B542" t="s">
        <v>263</v>
      </c>
      <c r="C542" s="16" t="n">
        <v>0.204117734552888</v>
      </c>
      <c r="D542" s="16" t="n">
        <v>0.30713981575728</v>
      </c>
      <c r="E542" s="16" t="n">
        <v>0.183335865145886</v>
      </c>
      <c r="F542" s="16" t="n">
        <v>0.187991106929296</v>
      </c>
      <c r="G542" s="16"/>
      <c r="H542" s="16" t="n">
        <v>0.0740523654578473</v>
      </c>
      <c r="I542" s="16" t="n">
        <v>0.199284788616079</v>
      </c>
      <c r="J542" s="16"/>
      <c r="K542" s="16" t="n">
        <v>0.0749979646352709</v>
      </c>
      <c r="L542" s="16"/>
      <c r="M542" s="16" t="n">
        <v>0.206126855662451</v>
      </c>
      <c r="N542" s="16" t="n">
        <v>0.161412952447423</v>
      </c>
      <c r="O542" s="16" t="n">
        <v>0.258122882628752</v>
      </c>
      <c r="P542" s="16" t="n">
        <v>0.433467604092622</v>
      </c>
      <c r="Q542" s="16"/>
      <c r="R542" s="16" t="n">
        <v>0.0511990457782787</v>
      </c>
      <c r="S542" s="16" t="n">
        <v>0.0973449292496758</v>
      </c>
      <c r="T542" s="16" t="n">
        <v>0.221234078361854</v>
      </c>
      <c r="U542" s="16" t="n">
        <v>0.575394284560657</v>
      </c>
      <c r="V542" s="16" t="n">
        <v>0.0813457614986349</v>
      </c>
      <c r="W542" s="16"/>
      <c r="X542" s="16" t="n">
        <v>0.187757937426774</v>
      </c>
      <c r="Y542" s="16" t="n">
        <v>0.345703296532131</v>
      </c>
      <c r="Z542" s="16" t="n">
        <v>0.300709397769791</v>
      </c>
      <c r="AA542" s="16" t="n">
        <v>0.142414752895826</v>
      </c>
      <c r="AB542" s="16" t="n">
        <v>0.179994236269319</v>
      </c>
      <c r="AC542" s="16" t="n">
        <v>0.219363311461552</v>
      </c>
      <c r="AD542" s="16" t="n">
        <v>0.212974609054757</v>
      </c>
      <c r="AE542" s="16"/>
      <c r="AF542" s="16" t="n">
        <v>0.101100473210599</v>
      </c>
      <c r="AG542" s="16" t="n">
        <v>0.0844787712714362</v>
      </c>
      <c r="AH542" s="16" t="n">
        <v>0.0791775085085118</v>
      </c>
      <c r="AI542" s="16" t="n">
        <v>0.212726919221425</v>
      </c>
      <c r="AJ542" s="16" t="n">
        <v>0.260609031823336</v>
      </c>
      <c r="AK542" s="16" t="n">
        <v>0.181185305132067</v>
      </c>
      <c r="AL542" s="16" t="n">
        <v>0.177779144645945</v>
      </c>
      <c r="AM542" s="16" t="n">
        <v>0.518659855537028</v>
      </c>
      <c r="AN542" s="16" t="n">
        <v>0.175290210153339</v>
      </c>
      <c r="AO542" s="16" t="n">
        <v>0</v>
      </c>
      <c r="AP542" s="16" t="n">
        <v>0.948880156392353</v>
      </c>
    </row>
    <row r="543">
      <c r="B543" t="s">
        <v>225</v>
      </c>
      <c r="C543" s="16" t="n">
        <v>0.183059684837373</v>
      </c>
      <c r="D543" s="16" t="n">
        <v>0.0777924058475618</v>
      </c>
      <c r="E543" s="16" t="n">
        <v>0.105252846412855</v>
      </c>
      <c r="F543" s="16" t="n">
        <v>0.25124029826149</v>
      </c>
      <c r="G543" s="16"/>
      <c r="H543" s="16" t="n">
        <v>0.11418256778489</v>
      </c>
      <c r="I543" s="16" t="n">
        <v>0.206606887040795</v>
      </c>
      <c r="J543" s="16"/>
      <c r="K543" s="16" t="n">
        <v>0.0848044625069464</v>
      </c>
      <c r="L543" s="16"/>
      <c r="M543" s="16" t="n">
        <v>0.184643979046483</v>
      </c>
      <c r="N543" s="16" t="n">
        <v>0.144324390260139</v>
      </c>
      <c r="O543" s="16" t="n">
        <v>0.239409213382024</v>
      </c>
      <c r="P543" s="16" t="n">
        <v>0.372231347641717</v>
      </c>
      <c r="Q543" s="16"/>
      <c r="R543" s="16" t="n">
        <v>0</v>
      </c>
      <c r="S543" s="16" t="n">
        <v>0.108909014772234</v>
      </c>
      <c r="T543" s="16" t="n">
        <v>0.166886569660437</v>
      </c>
      <c r="U543" s="16" t="n">
        <v>0.279736972090495</v>
      </c>
      <c r="V543" s="16" t="n">
        <v>0.206207399733421</v>
      </c>
      <c r="W543" s="16"/>
      <c r="X543" s="16" t="n">
        <v>0.181908452503915</v>
      </c>
      <c r="Y543" s="16" t="n">
        <v>0.18233201922722</v>
      </c>
      <c r="Z543" s="16" t="n">
        <v>0.536481362594444</v>
      </c>
      <c r="AA543" s="16" t="n">
        <v>0.119105302047115</v>
      </c>
      <c r="AB543" s="16" t="n">
        <v>0.220201344610649</v>
      </c>
      <c r="AC543" s="16" t="n">
        <v>0.128792310497975</v>
      </c>
      <c r="AD543" s="16" t="n">
        <v>0.13200531940987</v>
      </c>
      <c r="AE543" s="16"/>
      <c r="AF543" s="16" t="n">
        <v>0.0882252420243892</v>
      </c>
      <c r="AG543" s="16" t="n">
        <v>0.0750183249770621</v>
      </c>
      <c r="AH543" s="16" t="n">
        <v>0.427594799906995</v>
      </c>
      <c r="AI543" s="16" t="n">
        <v>0.190326328260148</v>
      </c>
      <c r="AJ543" s="16" t="n">
        <v>0.291998878842021</v>
      </c>
      <c r="AK543" s="16" t="n">
        <v>0.258534843609211</v>
      </c>
      <c r="AL543" s="16" t="n">
        <v>0.0515279347905031</v>
      </c>
      <c r="AM543" s="16" t="n">
        <v>0.0381870973233762</v>
      </c>
      <c r="AN543" s="16" t="n">
        <v>0.0293121373509961</v>
      </c>
      <c r="AO543" s="16" t="n">
        <v>0.126823515209738</v>
      </c>
      <c r="AP543" s="16" t="n">
        <v>0.393725819045692</v>
      </c>
    </row>
    <row r="544">
      <c r="B544" t="s">
        <v>88</v>
      </c>
      <c r="C544" s="16" t="n">
        <v>0.0444836637513928</v>
      </c>
      <c r="D544" s="16" t="n">
        <v>0.140000493886906</v>
      </c>
      <c r="E544" s="16" t="n">
        <v>0.0171546922266142</v>
      </c>
      <c r="F544" s="16" t="n">
        <v>0.0337399878222853</v>
      </c>
      <c r="G544" s="16"/>
      <c r="H544" s="16" t="n">
        <v>0.0010998524846123</v>
      </c>
      <c r="I544" s="16" t="n">
        <v>0.0436231223479376</v>
      </c>
      <c r="J544" s="16"/>
      <c r="K544" s="16" t="n">
        <v>0.00106573875283968</v>
      </c>
      <c r="L544" s="16"/>
      <c r="M544" s="16" t="n">
        <v>0.040988761153868</v>
      </c>
      <c r="N544" s="16" t="n">
        <v>0.0626911781927913</v>
      </c>
      <c r="O544" s="16" t="n">
        <v>0.0403375300409797</v>
      </c>
      <c r="P544" s="16" t="n">
        <v>0.0304752094122199</v>
      </c>
      <c r="Q544" s="16"/>
      <c r="R544" s="16" t="n">
        <v>0.0712367039817186</v>
      </c>
      <c r="S544" s="16" t="n">
        <v>0</v>
      </c>
      <c r="T544" s="16" t="n">
        <v>0.0502345114772817</v>
      </c>
      <c r="U544" s="16" t="n">
        <v>0.000449409768058888</v>
      </c>
      <c r="V544" s="16" t="n">
        <v>0.0691753886262053</v>
      </c>
      <c r="W544" s="16"/>
      <c r="X544" s="16" t="n">
        <v>0.0344138967928039</v>
      </c>
      <c r="Y544" s="16" t="n">
        <v>0.0180511045238662</v>
      </c>
      <c r="Z544" s="16" t="n">
        <v>0</v>
      </c>
      <c r="AA544" s="16" t="n">
        <v>0.00544260475116183</v>
      </c>
      <c r="AB544" s="16" t="n">
        <v>0</v>
      </c>
      <c r="AC544" s="16" t="n">
        <v>0.0557218223756388</v>
      </c>
      <c r="AD544" s="16" t="n">
        <v>0.0605967081220056</v>
      </c>
      <c r="AE544" s="16"/>
      <c r="AF544" s="16" t="n">
        <v>0.0022942740647344</v>
      </c>
      <c r="AG544" s="16" t="n">
        <v>0.0567094156841279</v>
      </c>
      <c r="AH544" s="16" t="n">
        <v>0</v>
      </c>
      <c r="AI544" s="16" t="n">
        <v>0.104797166738348</v>
      </c>
      <c r="AJ544" s="16" t="n">
        <v>0.00521108814887879</v>
      </c>
      <c r="AK544" s="16" t="n">
        <v>0.0147306595713267</v>
      </c>
      <c r="AL544" s="16" t="n">
        <v>0</v>
      </c>
      <c r="AM544" s="16" t="n">
        <v>0.00463981631699597</v>
      </c>
      <c r="AN544" s="16" t="n">
        <v>0.00339416772297447</v>
      </c>
      <c r="AO544" s="16" t="n">
        <v>0.0272795561827711</v>
      </c>
      <c r="AP544" s="16" t="n">
        <v>0</v>
      </c>
    </row>
    <row r="545">
      <c r="B545" t="s">
        <v>231</v>
      </c>
      <c r="C545" s="16" t="n">
        <v>0.0031790869064678</v>
      </c>
      <c r="D545" s="16" t="n">
        <v>0.016301012737424</v>
      </c>
      <c r="E545" s="16" t="n">
        <v>0.0026872272809292</v>
      </c>
      <c r="F545" s="16" t="n">
        <v>0</v>
      </c>
      <c r="G545" s="16"/>
      <c r="H545" s="16" t="n">
        <v>0.0142033359064874</v>
      </c>
      <c r="I545" s="16" t="n">
        <v>0.00306094143593893</v>
      </c>
      <c r="J545" s="16"/>
      <c r="K545" s="16" t="n">
        <v>0.000139947551552176</v>
      </c>
      <c r="L545" s="16"/>
      <c r="M545" s="16" t="n">
        <v>0</v>
      </c>
      <c r="N545" s="16" t="n">
        <v>0.0107994473037219</v>
      </c>
      <c r="O545" s="16" t="n">
        <v>0.0230271725345779</v>
      </c>
      <c r="P545" s="16" t="n">
        <v>0.00840678022970158</v>
      </c>
      <c r="Q545" s="16"/>
      <c r="R545" s="16" t="n">
        <v>0</v>
      </c>
      <c r="S545" s="16" t="n">
        <v>0</v>
      </c>
      <c r="T545" s="16" t="n">
        <v>0.0014622741499329</v>
      </c>
      <c r="U545" s="16" t="n">
        <v>0.00372354834150435</v>
      </c>
      <c r="V545" s="16" t="n">
        <v>0.00627134057427932</v>
      </c>
      <c r="W545" s="16"/>
      <c r="X545" s="16" t="n">
        <v>0</v>
      </c>
      <c r="Y545" s="16" t="n">
        <v>0.00305217453495537</v>
      </c>
      <c r="Z545" s="16" t="n">
        <v>0.0007236353200738</v>
      </c>
      <c r="AA545" s="16" t="n">
        <v>0</v>
      </c>
      <c r="AB545" s="16" t="n">
        <v>0.00437373523424393</v>
      </c>
      <c r="AC545" s="16" t="n">
        <v>0.0011840325707414</v>
      </c>
      <c r="AD545" s="16" t="n">
        <v>0.0440943591544844</v>
      </c>
      <c r="AE545" s="16"/>
      <c r="AF545" s="16" t="n">
        <v>0.0189998246713641</v>
      </c>
      <c r="AG545" s="16" t="n">
        <v>0.0516967080231969</v>
      </c>
      <c r="AH545" s="16" t="n">
        <v>0</v>
      </c>
      <c r="AI545" s="16" t="n">
        <v>0</v>
      </c>
      <c r="AJ545" s="16" t="n">
        <v>0.00371655746510769</v>
      </c>
      <c r="AK545" s="16" t="n">
        <v>0</v>
      </c>
      <c r="AL545" s="16" t="n">
        <v>0.000625988577662435</v>
      </c>
      <c r="AM545" s="16" t="n">
        <v>0.000609277772329539</v>
      </c>
      <c r="AN545" s="16" t="n">
        <v>0</v>
      </c>
      <c r="AO545" s="16" t="n">
        <v>0</v>
      </c>
      <c r="AP545" s="16" t="n">
        <v>0</v>
      </c>
    </row>
    <row r="54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row>
    <row r="547">
      <c r="B547" s="7" t="s">
        <v>272</v>
      </c>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row>
    <row r="548">
      <c r="B548" s="26" t="s">
        <v>70</v>
      </c>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row>
    <row r="549">
      <c r="B549" t="s">
        <v>266</v>
      </c>
      <c r="C549" s="16" t="n">
        <v>0.278212100274484</v>
      </c>
      <c r="D549" s="16" t="n">
        <v>0.402587611884985</v>
      </c>
      <c r="E549" s="16" t="n">
        <v>0.457848267546706</v>
      </c>
      <c r="F549" s="16" t="n">
        <v>0.151870379529679</v>
      </c>
      <c r="G549" s="16"/>
      <c r="H549" s="16" t="n">
        <v>0.110549459610638</v>
      </c>
      <c r="I549" s="16" t="n">
        <v>0.272143354660219</v>
      </c>
      <c r="J549" s="16"/>
      <c r="K549" s="16" t="n">
        <v>0.394418722325203</v>
      </c>
      <c r="L549" s="16"/>
      <c r="M549" s="16" t="n">
        <v>0.243507386254498</v>
      </c>
      <c r="N549" s="16" t="n">
        <v>0.32760676123542</v>
      </c>
      <c r="O549" s="16" t="n">
        <v>0.548247687924427</v>
      </c>
      <c r="P549" s="16" t="n">
        <v>0.570757738267545</v>
      </c>
      <c r="Q549" s="16"/>
      <c r="R549" s="16" t="n">
        <v>0.547999884771254</v>
      </c>
      <c r="S549" s="16" t="n">
        <v>0.354273691991551</v>
      </c>
      <c r="T549" s="16" t="n">
        <v>0.363119377561537</v>
      </c>
      <c r="U549" s="16" t="n">
        <v>0.331927355093973</v>
      </c>
      <c r="V549" s="16" t="n">
        <v>0.113784857842681</v>
      </c>
      <c r="W549" s="16"/>
      <c r="X549" s="16" t="n">
        <v>0.188492280632014</v>
      </c>
      <c r="Y549" s="16" t="n">
        <v>0.323630171217156</v>
      </c>
      <c r="Z549" s="16" t="n">
        <v>0.266647270748433</v>
      </c>
      <c r="AA549" s="16" t="n">
        <v>0.532281796761119</v>
      </c>
      <c r="AB549" s="16" t="n">
        <v>0.311832021925461</v>
      </c>
      <c r="AC549" s="16" t="n">
        <v>0.360002617367948</v>
      </c>
      <c r="AD549" s="16" t="n">
        <v>0.375140756146718</v>
      </c>
      <c r="AE549" s="16"/>
      <c r="AF549" s="16" t="n">
        <v>0.165968196232374</v>
      </c>
      <c r="AG549" s="16" t="n">
        <v>0.273115483823969</v>
      </c>
      <c r="AH549" s="16" t="n">
        <v>0.437534912909347</v>
      </c>
      <c r="AI549" s="16" t="n">
        <v>0.230794003289469</v>
      </c>
      <c r="AJ549" s="16" t="n">
        <v>0.409293939963608</v>
      </c>
      <c r="AK549" s="16" t="n">
        <v>0.10216348152017</v>
      </c>
      <c r="AL549" s="16" t="n">
        <v>0.277592959174785</v>
      </c>
      <c r="AM549" s="16" t="n">
        <v>0.539887457693567</v>
      </c>
      <c r="AN549" s="16" t="n">
        <v>0.564151185700181</v>
      </c>
      <c r="AO549" s="16" t="n">
        <v>0.195216744366634</v>
      </c>
      <c r="AP549" s="16" t="n">
        <v>0.0390342285538532</v>
      </c>
    </row>
    <row r="550">
      <c r="B550" t="s">
        <v>267</v>
      </c>
      <c r="C550" s="16" t="n">
        <v>0.300566210161798</v>
      </c>
      <c r="D550" s="16" t="n">
        <v>0.23561265683353</v>
      </c>
      <c r="E550" s="16" t="n">
        <v>0.284944744921136</v>
      </c>
      <c r="F550" s="16" t="n">
        <v>0.32572852883825</v>
      </c>
      <c r="G550" s="16"/>
      <c r="H550" s="16" t="n">
        <v>0.133288146808666</v>
      </c>
      <c r="I550" s="16" t="n">
        <v>0.322739725206167</v>
      </c>
      <c r="J550" s="16"/>
      <c r="K550" s="16" t="n">
        <v>0.251805123869707</v>
      </c>
      <c r="L550" s="16"/>
      <c r="M550" s="16" t="n">
        <v>0.337306903993273</v>
      </c>
      <c r="N550" s="16" t="n">
        <v>0.135700135461907</v>
      </c>
      <c r="O550" s="16" t="n">
        <v>0.29130833356719</v>
      </c>
      <c r="P550" s="16" t="n">
        <v>0.313893738712277</v>
      </c>
      <c r="Q550" s="16"/>
      <c r="R550" s="16" t="n">
        <v>0.0511990457782787</v>
      </c>
      <c r="S550" s="16" t="n">
        <v>0.324285103990869</v>
      </c>
      <c r="T550" s="16" t="n">
        <v>0.396995064741175</v>
      </c>
      <c r="U550" s="16" t="n">
        <v>0.371717305252724</v>
      </c>
      <c r="V550" s="16" t="n">
        <v>0.193730210752967</v>
      </c>
      <c r="W550" s="16"/>
      <c r="X550" s="16" t="n">
        <v>0.247153994023434</v>
      </c>
      <c r="Y550" s="16" t="n">
        <v>0.342820907788986</v>
      </c>
      <c r="Z550" s="16" t="n">
        <v>0.110533484893737</v>
      </c>
      <c r="AA550" s="16" t="n">
        <v>0.34754633286676</v>
      </c>
      <c r="AB550" s="16" t="n">
        <v>0.343689317025109</v>
      </c>
      <c r="AC550" s="16" t="n">
        <v>0.423766656543689</v>
      </c>
      <c r="AD550" s="16" t="n">
        <v>0.201659285027512</v>
      </c>
      <c r="AE550" s="16"/>
      <c r="AF550" s="16" t="n">
        <v>0.667478715876249</v>
      </c>
      <c r="AG550" s="16" t="n">
        <v>0.0213510259123627</v>
      </c>
      <c r="AH550" s="16" t="n">
        <v>0.462456745386345</v>
      </c>
      <c r="AI550" s="16" t="n">
        <v>0.38302189609619</v>
      </c>
      <c r="AJ550" s="16" t="n">
        <v>0.366931380160174</v>
      </c>
      <c r="AK550" s="16" t="n">
        <v>0.330921256673132</v>
      </c>
      <c r="AL550" s="16" t="n">
        <v>0.200219689591117</v>
      </c>
      <c r="AM550" s="16" t="n">
        <v>0.118753499915403</v>
      </c>
      <c r="AN550" s="16" t="n">
        <v>0.208402025496735</v>
      </c>
      <c r="AO550" s="16" t="n">
        <v>0.313158372349188</v>
      </c>
      <c r="AP550" s="16" t="n">
        <v>0.0557600598506074</v>
      </c>
    </row>
    <row r="551">
      <c r="B551" t="s">
        <v>268</v>
      </c>
      <c r="C551" s="16" t="n">
        <v>0.0962321251187451</v>
      </c>
      <c r="D551" s="16" t="n">
        <v>0.0679914060755584</v>
      </c>
      <c r="E551" s="16" t="n">
        <v>0.106579555352498</v>
      </c>
      <c r="F551" s="16" t="n">
        <v>0.0982250369316989</v>
      </c>
      <c r="G551" s="16"/>
      <c r="H551" s="16" t="n">
        <v>0.195620705715476</v>
      </c>
      <c r="I551" s="16" t="n">
        <v>0.0854540624143477</v>
      </c>
      <c r="J551" s="16"/>
      <c r="K551" s="16" t="n">
        <v>0.0192095787088697</v>
      </c>
      <c r="L551" s="16"/>
      <c r="M551" s="16" t="n">
        <v>0.0746506451374146</v>
      </c>
      <c r="N551" s="16" t="n">
        <v>0.198945614000554</v>
      </c>
      <c r="O551" s="16" t="n">
        <v>0.0949875269197869</v>
      </c>
      <c r="P551" s="16" t="n">
        <v>0.0354118925467469</v>
      </c>
      <c r="Q551" s="16"/>
      <c r="R551" s="16" t="n">
        <v>0</v>
      </c>
      <c r="S551" s="16" t="n">
        <v>0.0917343553164569</v>
      </c>
      <c r="T551" s="16" t="n">
        <v>0.129908938557869</v>
      </c>
      <c r="U551" s="16" t="n">
        <v>0.160328737782113</v>
      </c>
      <c r="V551" s="16" t="n">
        <v>0.0473888677488803</v>
      </c>
      <c r="W551" s="16"/>
      <c r="X551" s="16" t="n">
        <v>0.0775995991423463</v>
      </c>
      <c r="Y551" s="16" t="n">
        <v>0.149760295385534</v>
      </c>
      <c r="Z551" s="16" t="n">
        <v>0.0114826803637338</v>
      </c>
      <c r="AA551" s="16" t="n">
        <v>0.0757630252503658</v>
      </c>
      <c r="AB551" s="16" t="n">
        <v>0.159367037499932</v>
      </c>
      <c r="AC551" s="16" t="n">
        <v>0.0157132827395407</v>
      </c>
      <c r="AD551" s="16" t="n">
        <v>0.311696317119409</v>
      </c>
      <c r="AE551" s="16"/>
      <c r="AF551" s="16" t="n">
        <v>0.0212940987360985</v>
      </c>
      <c r="AG551" s="16" t="n">
        <v>0.530916701969843</v>
      </c>
      <c r="AH551" s="16" t="n">
        <v>0.00159555895544123</v>
      </c>
      <c r="AI551" s="16" t="n">
        <v>0.0671339883370239</v>
      </c>
      <c r="AJ551" s="16" t="n">
        <v>0.0509199351768252</v>
      </c>
      <c r="AK551" s="16" t="n">
        <v>0.0191370974009653</v>
      </c>
      <c r="AL551" s="16" t="n">
        <v>0.00747834441771175</v>
      </c>
      <c r="AM551" s="16" t="n">
        <v>0.336510183295193</v>
      </c>
      <c r="AN551" s="16" t="n">
        <v>0.0494132256063285</v>
      </c>
      <c r="AO551" s="16" t="n">
        <v>0.1262041773571</v>
      </c>
      <c r="AP551" s="16" t="n">
        <v>0.499394277496053</v>
      </c>
    </row>
    <row r="552">
      <c r="B552" t="s">
        <v>269</v>
      </c>
      <c r="C552" s="16" t="n">
        <v>0.0472555368941447</v>
      </c>
      <c r="D552" s="16" t="n">
        <v>0.0143175469834125</v>
      </c>
      <c r="E552" s="16" t="n">
        <v>0.0147805870113588</v>
      </c>
      <c r="F552" s="16" t="n">
        <v>0.0728328815845588</v>
      </c>
      <c r="G552" s="16"/>
      <c r="H552" s="16" t="n">
        <v>0.436928321035895</v>
      </c>
      <c r="I552" s="16" t="n">
        <v>0.00286532733210091</v>
      </c>
      <c r="J552" s="16"/>
      <c r="K552" s="16" t="n">
        <v>0.0130056099438921</v>
      </c>
      <c r="L552" s="16"/>
      <c r="M552" s="16" t="n">
        <v>0.0533652141668805</v>
      </c>
      <c r="N552" s="16" t="n">
        <v>0.0335848796359355</v>
      </c>
      <c r="O552" s="16" t="n">
        <v>0.0103362831604683</v>
      </c>
      <c r="P552" s="16" t="n">
        <v>0.0175179914630299</v>
      </c>
      <c r="Q552" s="16"/>
      <c r="R552" s="16" t="n">
        <v>0.329564365468749</v>
      </c>
      <c r="S552" s="16" t="n">
        <v>0.0126810619933248</v>
      </c>
      <c r="T552" s="16" t="n">
        <v>0.039608826859661</v>
      </c>
      <c r="U552" s="16" t="n">
        <v>0.00258263880441258</v>
      </c>
      <c r="V552" s="16" t="n">
        <v>0.0602381597809752</v>
      </c>
      <c r="W552" s="16"/>
      <c r="X552" s="16" t="n">
        <v>0.112723850082349</v>
      </c>
      <c r="Y552" s="16" t="n">
        <v>0</v>
      </c>
      <c r="Z552" s="16" t="n">
        <v>0</v>
      </c>
      <c r="AA552" s="16" t="n">
        <v>0.000345990642322618</v>
      </c>
      <c r="AB552" s="16" t="n">
        <v>0.000416388307126584</v>
      </c>
      <c r="AC552" s="16" t="n">
        <v>0</v>
      </c>
      <c r="AD552" s="16" t="n">
        <v>0.0537425595624258</v>
      </c>
      <c r="AE552" s="16"/>
      <c r="AF552" s="16" t="n">
        <v>0</v>
      </c>
      <c r="AG552" s="16" t="n">
        <v>0.0516967080231969</v>
      </c>
      <c r="AH552" s="16" t="n">
        <v>0.000861595823338139</v>
      </c>
      <c r="AI552" s="16" t="n">
        <v>0.000341613013130722</v>
      </c>
      <c r="AJ552" s="16" t="n">
        <v>0.00221313474567978</v>
      </c>
      <c r="AK552" s="16" t="n">
        <v>0.00026696113005134</v>
      </c>
      <c r="AL552" s="16" t="n">
        <v>0.19729888957463</v>
      </c>
      <c r="AM552" s="16" t="n">
        <v>0.00484885909583699</v>
      </c>
      <c r="AN552" s="16" t="n">
        <v>0.0241825405520284</v>
      </c>
      <c r="AO552" s="16" t="n">
        <v>0.1262041773571</v>
      </c>
      <c r="AP552" s="16" t="n">
        <v>0.393725819045692</v>
      </c>
    </row>
    <row r="553">
      <c r="B553" t="s">
        <v>270</v>
      </c>
      <c r="C553" s="16" t="n">
        <v>0.020612354383133</v>
      </c>
      <c r="D553" s="16" t="n">
        <v>0</v>
      </c>
      <c r="E553" s="16" t="n">
        <v>0.00621351356874546</v>
      </c>
      <c r="F553" s="16" t="n">
        <v>0.0335261068510711</v>
      </c>
      <c r="G553" s="16"/>
      <c r="H553" s="16" t="n">
        <v>0</v>
      </c>
      <c r="I553" s="16" t="n">
        <v>0.00676723779409159</v>
      </c>
      <c r="J553" s="16"/>
      <c r="K553" s="16" t="n">
        <v>0.00616417530262328</v>
      </c>
      <c r="L553" s="16"/>
      <c r="M553" s="16" t="n">
        <v>0.0152982057529</v>
      </c>
      <c r="N553" s="16" t="n">
        <v>0.0529071258050441</v>
      </c>
      <c r="O553" s="16" t="n">
        <v>0</v>
      </c>
      <c r="P553" s="16" t="n">
        <v>0</v>
      </c>
      <c r="Q553" s="16"/>
      <c r="R553" s="16" t="n">
        <v>0</v>
      </c>
      <c r="S553" s="16" t="n">
        <v>0</v>
      </c>
      <c r="T553" s="16" t="n">
        <v>0.0421846780112405</v>
      </c>
      <c r="U553" s="16" t="n">
        <v>0.0130825194685497</v>
      </c>
      <c r="V553" s="16" t="n">
        <v>0.0143506515187533</v>
      </c>
      <c r="W553" s="16"/>
      <c r="X553" s="16" t="n">
        <v>0.0344138967928039</v>
      </c>
      <c r="Y553" s="16" t="n">
        <v>0</v>
      </c>
      <c r="Z553" s="16" t="n">
        <v>0</v>
      </c>
      <c r="AA553" s="16" t="n">
        <v>0</v>
      </c>
      <c r="AB553" s="16" t="n">
        <v>0.0633522611938509</v>
      </c>
      <c r="AC553" s="16" t="n">
        <v>0</v>
      </c>
      <c r="AD553" s="16" t="n">
        <v>0</v>
      </c>
      <c r="AE553" s="16"/>
      <c r="AF553" s="16" t="n">
        <v>0.0726294945776388</v>
      </c>
      <c r="AG553" s="16" t="n">
        <v>0.0573766370594527</v>
      </c>
      <c r="AH553" s="16" t="n">
        <v>0</v>
      </c>
      <c r="AI553" s="16" t="n">
        <v>0.102313840888395</v>
      </c>
      <c r="AJ553" s="16" t="n">
        <v>0</v>
      </c>
      <c r="AK553" s="16" t="n">
        <v>0.0180010741278081</v>
      </c>
      <c r="AL553" s="16" t="n">
        <v>0</v>
      </c>
      <c r="AM553" s="16" t="n">
        <v>0</v>
      </c>
      <c r="AN553" s="16" t="n">
        <v>0</v>
      </c>
      <c r="AO553" s="16" t="n">
        <v>0</v>
      </c>
      <c r="AP553" s="16" t="n">
        <v>0</v>
      </c>
    </row>
    <row r="554">
      <c r="B554" t="s">
        <v>271</v>
      </c>
      <c r="C554" s="16" t="n">
        <v>0.219054357756119</v>
      </c>
      <c r="D554" s="16" t="n">
        <v>0.263494889926643</v>
      </c>
      <c r="E554" s="16" t="n">
        <v>0.0931046206580044</v>
      </c>
      <c r="F554" s="16" t="n">
        <v>0.273167362226084</v>
      </c>
      <c r="G554" s="16"/>
      <c r="H554" s="16" t="n">
        <v>0.0675399525353197</v>
      </c>
      <c r="I554" s="16" t="n">
        <v>0.266593480609448</v>
      </c>
      <c r="J554" s="16"/>
      <c r="K554" s="16" t="n">
        <v>0.242661929434752</v>
      </c>
      <c r="L554" s="16"/>
      <c r="M554" s="16" t="n">
        <v>0.2545862137245</v>
      </c>
      <c r="N554" s="16" t="n">
        <v>0.135796562473111</v>
      </c>
      <c r="O554" s="16" t="n">
        <v>0.0215390041112505</v>
      </c>
      <c r="P554" s="16" t="n">
        <v>0.0196803068582672</v>
      </c>
      <c r="Q554" s="16"/>
      <c r="R554" s="16" t="n">
        <v>0</v>
      </c>
      <c r="S554" s="16" t="n">
        <v>0.103452562270699</v>
      </c>
      <c r="T554" s="16" t="n">
        <v>0</v>
      </c>
      <c r="U554" s="16" t="n">
        <v>0.119912033830169</v>
      </c>
      <c r="V554" s="16" t="n">
        <v>0.547072257810659</v>
      </c>
      <c r="W554" s="16"/>
      <c r="X554" s="16" t="n">
        <v>0.293714736600252</v>
      </c>
      <c r="Y554" s="16" t="n">
        <v>0.165737521084458</v>
      </c>
      <c r="Z554" s="16" t="n">
        <v>0.611336563994096</v>
      </c>
      <c r="AA554" s="16" t="n">
        <v>0.0274619785655377</v>
      </c>
      <c r="AB554" s="16" t="n">
        <v>0.102786813595005</v>
      </c>
      <c r="AC554" s="16" t="n">
        <v>0.0424519660567766</v>
      </c>
      <c r="AD554" s="16" t="n">
        <v>0.00239397569521653</v>
      </c>
      <c r="AE554" s="16"/>
      <c r="AF554" s="16" t="n">
        <v>0</v>
      </c>
      <c r="AG554" s="16" t="n">
        <v>0</v>
      </c>
      <c r="AH554" s="16" t="n">
        <v>0.0975511869255291</v>
      </c>
      <c r="AI554" s="16" t="n">
        <v>0.0621439022176862</v>
      </c>
      <c r="AJ554" s="16" t="n">
        <v>0.125355565219344</v>
      </c>
      <c r="AK554" s="16" t="n">
        <v>0.517102799845513</v>
      </c>
      <c r="AL554" s="16" t="n">
        <v>0.317410117241756</v>
      </c>
      <c r="AM554" s="16" t="n">
        <v>0</v>
      </c>
      <c r="AN554" s="16" t="n">
        <v>0.153851022644727</v>
      </c>
      <c r="AO554" s="16" t="n">
        <v>0.211936972387207</v>
      </c>
      <c r="AP554" s="16" t="n">
        <v>0.0120856150537942</v>
      </c>
    </row>
    <row r="555">
      <c r="B555" t="s">
        <v>88</v>
      </c>
      <c r="C555" s="16" t="n">
        <v>0.0380673154115763</v>
      </c>
      <c r="D555" s="16" t="n">
        <v>0.015995888295871</v>
      </c>
      <c r="E555" s="16" t="n">
        <v>0.0365287109415515</v>
      </c>
      <c r="F555" s="16" t="n">
        <v>0.0446497040386589</v>
      </c>
      <c r="G555" s="16"/>
      <c r="H555" s="16" t="n">
        <v>0.0560734142940054</v>
      </c>
      <c r="I555" s="16" t="n">
        <v>0.0434368119836269</v>
      </c>
      <c r="J555" s="16"/>
      <c r="K555" s="16" t="n">
        <v>0.0727348604149536</v>
      </c>
      <c r="L555" s="16"/>
      <c r="M555" s="16" t="n">
        <v>0.021285430970534</v>
      </c>
      <c r="N555" s="16" t="n">
        <v>0.115458921388028</v>
      </c>
      <c r="O555" s="16" t="n">
        <v>0.0335811643168767</v>
      </c>
      <c r="P555" s="16" t="n">
        <v>0.0427383321521346</v>
      </c>
      <c r="Q555" s="16"/>
      <c r="R555" s="16" t="n">
        <v>0.0712367039817186</v>
      </c>
      <c r="S555" s="16" t="n">
        <v>0.113573224437099</v>
      </c>
      <c r="T555" s="16" t="n">
        <v>0.0281831142685177</v>
      </c>
      <c r="U555" s="16" t="n">
        <v>0.000449409768058888</v>
      </c>
      <c r="V555" s="16" t="n">
        <v>0.0234349945450852</v>
      </c>
      <c r="W555" s="16"/>
      <c r="X555" s="16" t="n">
        <v>0.0459016427267997</v>
      </c>
      <c r="Y555" s="16" t="n">
        <v>0.0180511045238662</v>
      </c>
      <c r="Z555" s="16" t="n">
        <v>0</v>
      </c>
      <c r="AA555" s="16" t="n">
        <v>0.016600875913895</v>
      </c>
      <c r="AB555" s="16" t="n">
        <v>0.018556160453515</v>
      </c>
      <c r="AC555" s="16" t="n">
        <v>0.158065477292046</v>
      </c>
      <c r="AD555" s="16" t="n">
        <v>0.0553671064487189</v>
      </c>
      <c r="AE555" s="16"/>
      <c r="AF555" s="16" t="n">
        <v>0.0726294945776388</v>
      </c>
      <c r="AG555" s="16" t="n">
        <v>0.0655434432111761</v>
      </c>
      <c r="AH555" s="16" t="n">
        <v>0</v>
      </c>
      <c r="AI555" s="16" t="n">
        <v>0.154250756158105</v>
      </c>
      <c r="AJ555" s="16" t="n">
        <v>0.0452860447343691</v>
      </c>
      <c r="AK555" s="16" t="n">
        <v>0.01240732930236</v>
      </c>
      <c r="AL555" s="16" t="n">
        <v>0</v>
      </c>
      <c r="AM555" s="16" t="n">
        <v>0</v>
      </c>
      <c r="AN555" s="16" t="n">
        <v>0</v>
      </c>
      <c r="AO555" s="16" t="n">
        <v>0.0272795561827711</v>
      </c>
      <c r="AP555" s="16" t="n">
        <v>0</v>
      </c>
    </row>
    <row r="55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row>
    <row r="557">
      <c r="B557" s="7" t="s">
        <v>274</v>
      </c>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row>
    <row r="558">
      <c r="B558" s="26" t="s">
        <v>70</v>
      </c>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row>
    <row r="559">
      <c r="B559" t="s">
        <v>266</v>
      </c>
      <c r="C559" s="16" t="n">
        <v>0.170462604208268</v>
      </c>
      <c r="D559" s="16" t="n">
        <v>0.239090777441288</v>
      </c>
      <c r="E559" s="16" t="n">
        <v>0.276148095427128</v>
      </c>
      <c r="F559" s="16" t="n">
        <v>0.0973221448750013</v>
      </c>
      <c r="G559" s="16"/>
      <c r="H559" s="16" t="n">
        <v>0.071767280123069</v>
      </c>
      <c r="I559" s="16" t="n">
        <v>0.167617715171103</v>
      </c>
      <c r="J559" s="16"/>
      <c r="K559" s="16" t="n">
        <v>0.246127956052174</v>
      </c>
      <c r="L559" s="16"/>
      <c r="M559" s="16" t="n">
        <v>0.104499729078956</v>
      </c>
      <c r="N559" s="16" t="n">
        <v>0.340538454303937</v>
      </c>
      <c r="O559" s="16" t="n">
        <v>0.508094513185429</v>
      </c>
      <c r="P559" s="16" t="n">
        <v>0.453726476904248</v>
      </c>
      <c r="Q559" s="16"/>
      <c r="R559" s="16" t="n">
        <v>0.547999884771254</v>
      </c>
      <c r="S559" s="16" t="n">
        <v>0.168934062195694</v>
      </c>
      <c r="T559" s="16" t="n">
        <v>0.201035422369564</v>
      </c>
      <c r="U559" s="16" t="n">
        <v>0.143630984190924</v>
      </c>
      <c r="V559" s="16" t="n">
        <v>0.115544176506947</v>
      </c>
      <c r="W559" s="16"/>
      <c r="X559" s="16" t="n">
        <v>0.0700521227672537</v>
      </c>
      <c r="Y559" s="16" t="n">
        <v>0.169117772081145</v>
      </c>
      <c r="Z559" s="16" t="n">
        <v>0.0570502297597686</v>
      </c>
      <c r="AA559" s="16" t="n">
        <v>0.356292220137369</v>
      </c>
      <c r="AB559" s="16" t="n">
        <v>0.283185974988176</v>
      </c>
      <c r="AC559" s="16" t="n">
        <v>0.342337858942857</v>
      </c>
      <c r="AD559" s="16" t="n">
        <v>0.443439246655658</v>
      </c>
      <c r="AE559" s="16"/>
      <c r="AF559" s="16" t="n">
        <v>0.160034997951428</v>
      </c>
      <c r="AG559" s="16" t="n">
        <v>0.265611096530102</v>
      </c>
      <c r="AH559" s="16" t="n">
        <v>0.0838980009221819</v>
      </c>
      <c r="AI559" s="16" t="n">
        <v>0.225376033829346</v>
      </c>
      <c r="AJ559" s="16" t="n">
        <v>0.282868767498439</v>
      </c>
      <c r="AK559" s="16" t="n">
        <v>0.0904048248922303</v>
      </c>
      <c r="AL559" s="16" t="n">
        <v>0.147834335668734</v>
      </c>
      <c r="AM559" s="16" t="n">
        <v>0.206619545727533</v>
      </c>
      <c r="AN559" s="16" t="n">
        <v>0.417800409852987</v>
      </c>
      <c r="AO559" s="16" t="n">
        <v>0.0527566382072942</v>
      </c>
      <c r="AP559" s="16" t="n">
        <v>0.0376455368576179</v>
      </c>
    </row>
    <row r="560">
      <c r="B560" t="s">
        <v>267</v>
      </c>
      <c r="C560" s="16" t="n">
        <v>0.279276763546162</v>
      </c>
      <c r="D560" s="16" t="n">
        <v>0.0713639882627727</v>
      </c>
      <c r="E560" s="16" t="n">
        <v>0.311061704023818</v>
      </c>
      <c r="F560" s="16" t="n">
        <v>0.317124107438455</v>
      </c>
      <c r="G560" s="16"/>
      <c r="H560" s="16" t="n">
        <v>0.0348108766789444</v>
      </c>
      <c r="I560" s="16" t="n">
        <v>0.274116385839977</v>
      </c>
      <c r="J560" s="16"/>
      <c r="K560" s="16" t="n">
        <v>0.136235655260828</v>
      </c>
      <c r="L560" s="16"/>
      <c r="M560" s="16" t="n">
        <v>0.313350904383734</v>
      </c>
      <c r="N560" s="16" t="n">
        <v>0.121962125821081</v>
      </c>
      <c r="O560" s="16" t="n">
        <v>0.264066716307906</v>
      </c>
      <c r="P560" s="16" t="n">
        <v>0.38584391785567</v>
      </c>
      <c r="Q560" s="16"/>
      <c r="R560" s="16" t="n">
        <v>0.329564365468749</v>
      </c>
      <c r="S560" s="16" t="n">
        <v>0.138076473388834</v>
      </c>
      <c r="T560" s="16" t="n">
        <v>0.519930988005852</v>
      </c>
      <c r="U560" s="16" t="n">
        <v>0.156501233286729</v>
      </c>
      <c r="V560" s="16" t="n">
        <v>0.160542329892751</v>
      </c>
      <c r="W560" s="16"/>
      <c r="X560" s="16" t="n">
        <v>0.214159966509895</v>
      </c>
      <c r="Y560" s="16" t="n">
        <v>0.235979112252132</v>
      </c>
      <c r="Z560" s="16" t="n">
        <v>0.0934826275035626</v>
      </c>
      <c r="AA560" s="16" t="n">
        <v>0.333940904298999</v>
      </c>
      <c r="AB560" s="16" t="n">
        <v>0.347425132199368</v>
      </c>
      <c r="AC560" s="16" t="n">
        <v>0.432192122398534</v>
      </c>
      <c r="AD560" s="16" t="n">
        <v>0.457951838328106</v>
      </c>
      <c r="AE560" s="16"/>
      <c r="AF560" s="16" t="n">
        <v>0.673411914157195</v>
      </c>
      <c r="AG560" s="16" t="n">
        <v>0.0670282987900809</v>
      </c>
      <c r="AH560" s="16" t="n">
        <v>0.451804400695799</v>
      </c>
      <c r="AI560" s="16" t="n">
        <v>0.245233082534837</v>
      </c>
      <c r="AJ560" s="16" t="n">
        <v>0.385252519621259</v>
      </c>
      <c r="AK560" s="16" t="n">
        <v>0.329356488537784</v>
      </c>
      <c r="AL560" s="16" t="n">
        <v>0.00581005677800613</v>
      </c>
      <c r="AM560" s="16" t="n">
        <v>0.118142582809834</v>
      </c>
      <c r="AN560" s="16" t="n">
        <v>0.23804327414317</v>
      </c>
      <c r="AO560" s="16" t="n">
        <v>0.272014641470129</v>
      </c>
      <c r="AP560" s="16" t="n">
        <v>0.395114510741927</v>
      </c>
    </row>
    <row r="561">
      <c r="B561" t="s">
        <v>268</v>
      </c>
      <c r="C561" s="16" t="n">
        <v>0.17783918711529</v>
      </c>
      <c r="D561" s="16" t="n">
        <v>0.143676592550382</v>
      </c>
      <c r="E561" s="16" t="n">
        <v>0.150512109011104</v>
      </c>
      <c r="F561" s="16" t="n">
        <v>0.201049847802088</v>
      </c>
      <c r="G561" s="16"/>
      <c r="H561" s="16" t="n">
        <v>0.680039467695855</v>
      </c>
      <c r="I561" s="16" t="n">
        <v>0.148558126824657</v>
      </c>
      <c r="J561" s="16"/>
      <c r="K561" s="16" t="n">
        <v>0.186817132803112</v>
      </c>
      <c r="L561" s="16"/>
      <c r="M561" s="16" t="n">
        <v>0.184347816852269</v>
      </c>
      <c r="N561" s="16" t="n">
        <v>0.174065862580509</v>
      </c>
      <c r="O561" s="16" t="n">
        <v>0.1300750139423</v>
      </c>
      <c r="P561" s="16" t="n">
        <v>0.030816082570776</v>
      </c>
      <c r="Q561" s="16"/>
      <c r="R561" s="16" t="n">
        <v>0</v>
      </c>
      <c r="S561" s="16" t="n">
        <v>0.275584346043045</v>
      </c>
      <c r="T561" s="16" t="n">
        <v>0.107515594085482</v>
      </c>
      <c r="U561" s="16" t="n">
        <v>0.244295578262945</v>
      </c>
      <c r="V561" s="16" t="n">
        <v>0.193424601599143</v>
      </c>
      <c r="W561" s="16"/>
      <c r="X561" s="16" t="n">
        <v>0.215037074316571</v>
      </c>
      <c r="Y561" s="16" t="n">
        <v>0.124456201877433</v>
      </c>
      <c r="Z561" s="16" t="n">
        <v>0.309364679377639</v>
      </c>
      <c r="AA561" s="16" t="n">
        <v>0.240704357028485</v>
      </c>
      <c r="AB561" s="16" t="n">
        <v>0.189003073783549</v>
      </c>
      <c r="AC561" s="16" t="n">
        <v>0.0237685427390456</v>
      </c>
      <c r="AD561" s="16" t="n">
        <v>0.0279283802346866</v>
      </c>
      <c r="AE561" s="16"/>
      <c r="AF561" s="16" t="n">
        <v>0.0916293192490029</v>
      </c>
      <c r="AG561" s="16" t="n">
        <v>0</v>
      </c>
      <c r="AH561" s="16" t="n">
        <v>0.206663464473535</v>
      </c>
      <c r="AI561" s="16" t="n">
        <v>0.0216268400295392</v>
      </c>
      <c r="AJ561" s="16" t="n">
        <v>0.156176277583629</v>
      </c>
      <c r="AK561" s="16" t="n">
        <v>0.144408437241414</v>
      </c>
      <c r="AL561" s="16" t="n">
        <v>0.259888590019065</v>
      </c>
      <c r="AM561" s="16" t="n">
        <v>0.673960238048728</v>
      </c>
      <c r="AN561" s="16" t="n">
        <v>0.000688275003420348</v>
      </c>
      <c r="AO561" s="16" t="n">
        <v>0.276882820144206</v>
      </c>
      <c r="AP561" s="16" t="n">
        <v>0.499394277496053</v>
      </c>
    </row>
    <row r="562">
      <c r="B562" t="s">
        <v>269</v>
      </c>
      <c r="C562" s="16" t="n">
        <v>0.0482349950383791</v>
      </c>
      <c r="D562" s="16" t="n">
        <v>0.160041272970735</v>
      </c>
      <c r="E562" s="16" t="n">
        <v>0.0776578691350098</v>
      </c>
      <c r="F562" s="16" t="n">
        <v>0.00360000873893225</v>
      </c>
      <c r="G562" s="16"/>
      <c r="H562" s="16" t="n">
        <v>0.0716175045793603</v>
      </c>
      <c r="I562" s="16" t="n">
        <v>0.0198297211505844</v>
      </c>
      <c r="J562" s="16"/>
      <c r="K562" s="16" t="n">
        <v>0.0635639765203999</v>
      </c>
      <c r="L562" s="16"/>
      <c r="M562" s="16" t="n">
        <v>0.0473779889492465</v>
      </c>
      <c r="N562" s="16" t="n">
        <v>0.0625200353839964</v>
      </c>
      <c r="O562" s="16" t="n">
        <v>0.0216057065119429</v>
      </c>
      <c r="P562" s="16" t="n">
        <v>0.0235366493684804</v>
      </c>
      <c r="Q562" s="16"/>
      <c r="R562" s="16" t="n">
        <v>0.0511990457782787</v>
      </c>
      <c r="S562" s="16" t="n">
        <v>0.110837434954548</v>
      </c>
      <c r="T562" s="16" t="n">
        <v>0.0445227681013524</v>
      </c>
      <c r="U562" s="16" t="n">
        <v>0.103987305723789</v>
      </c>
      <c r="V562" s="16" t="n">
        <v>0</v>
      </c>
      <c r="W562" s="16"/>
      <c r="X562" s="16" t="n">
        <v>0.0508348700512219</v>
      </c>
      <c r="Y562" s="16" t="n">
        <v>0.157486053567035</v>
      </c>
      <c r="Z562" s="16" t="n">
        <v>0.00906171429131662</v>
      </c>
      <c r="AA562" s="16" t="n">
        <v>0.00332208950634687</v>
      </c>
      <c r="AB562" s="16" t="n">
        <v>0.0226591442237269</v>
      </c>
      <c r="AC562" s="16" t="n">
        <v>0</v>
      </c>
      <c r="AD562" s="16" t="n">
        <v>0</v>
      </c>
      <c r="AE562" s="16"/>
      <c r="AF562" s="16" t="n">
        <v>0</v>
      </c>
      <c r="AG562" s="16" t="n">
        <v>0.0709004594987989</v>
      </c>
      <c r="AH562" s="16" t="n">
        <v>0</v>
      </c>
      <c r="AI562" s="16" t="n">
        <v>0.112399859237797</v>
      </c>
      <c r="AJ562" s="16" t="n">
        <v>0.000353823674354713</v>
      </c>
      <c r="AK562" s="16" t="n">
        <v>0.00232333026896671</v>
      </c>
      <c r="AL562" s="16" t="n">
        <v>0.12800932265399</v>
      </c>
      <c r="AM562" s="16" t="n">
        <v>0.00127763341390407</v>
      </c>
      <c r="AN562" s="16" t="n">
        <v>0.162040310080692</v>
      </c>
      <c r="AO562" s="16" t="n">
        <v>0.0329251942512921</v>
      </c>
      <c r="AP562" s="16" t="n">
        <v>0.0557600598506074</v>
      </c>
    </row>
    <row r="563">
      <c r="B563" t="s">
        <v>270</v>
      </c>
      <c r="C563" s="16" t="n">
        <v>0.0184825242047356</v>
      </c>
      <c r="D563" s="16" t="n">
        <v>0.0915754809691866</v>
      </c>
      <c r="E563" s="16" t="n">
        <v>0.00838399836371308</v>
      </c>
      <c r="F563" s="16" t="n">
        <v>0.00461554501451357</v>
      </c>
      <c r="G563" s="16"/>
      <c r="H563" s="16" t="n">
        <v>0.0120303076428502</v>
      </c>
      <c r="I563" s="16" t="n">
        <v>0.0179907806103261</v>
      </c>
      <c r="J563" s="16"/>
      <c r="K563" s="16" t="n">
        <v>0.00817747785985941</v>
      </c>
      <c r="L563" s="16"/>
      <c r="M563" s="16" t="n">
        <v>0.0167815774434465</v>
      </c>
      <c r="N563" s="16" t="n">
        <v>0.0270119883269319</v>
      </c>
      <c r="O563" s="16" t="n">
        <v>0.0158697400440605</v>
      </c>
      <c r="P563" s="16" t="n">
        <v>0.0192016827836542</v>
      </c>
      <c r="Q563" s="16"/>
      <c r="R563" s="16" t="n">
        <v>0</v>
      </c>
      <c r="S563" s="16" t="n">
        <v>0</v>
      </c>
      <c r="T563" s="16" t="n">
        <v>0.000176573085054775</v>
      </c>
      <c r="U563" s="16" t="n">
        <v>0.103805519411594</v>
      </c>
      <c r="V563" s="16" t="n">
        <v>0.0071054521577353</v>
      </c>
      <c r="W563" s="16"/>
      <c r="X563" s="16" t="n">
        <v>0.0372600561549891</v>
      </c>
      <c r="Y563" s="16" t="n">
        <v>0.00305217453495537</v>
      </c>
      <c r="Z563" s="16" t="n">
        <v>0</v>
      </c>
      <c r="AA563" s="16" t="n">
        <v>0.0195386010502704</v>
      </c>
      <c r="AB563" s="16" t="n">
        <v>0.000907721494903529</v>
      </c>
      <c r="AC563" s="16" t="n">
        <v>0</v>
      </c>
      <c r="AD563" s="16" t="n">
        <v>0.01123830306543</v>
      </c>
      <c r="AE563" s="16"/>
      <c r="AF563" s="16" t="n">
        <v>0.0022942740647344</v>
      </c>
      <c r="AG563" s="16" t="n">
        <v>0.0112049110849357</v>
      </c>
      <c r="AH563" s="16" t="n">
        <v>0.000513062873711537</v>
      </c>
      <c r="AI563" s="16" t="n">
        <v>0.0188631331947064</v>
      </c>
      <c r="AJ563" s="16" t="n">
        <v>0.00425821850614013</v>
      </c>
      <c r="AK563" s="16" t="n">
        <v>0</v>
      </c>
      <c r="AL563" s="16" t="n">
        <v>0.140554044018702</v>
      </c>
      <c r="AM563" s="16" t="n">
        <v>0</v>
      </c>
      <c r="AN563" s="16" t="n">
        <v>0.0241825405520284</v>
      </c>
      <c r="AO563" s="16" t="n">
        <v>0</v>
      </c>
      <c r="AP563" s="16" t="n">
        <v>0</v>
      </c>
    </row>
    <row r="564">
      <c r="B564" t="s">
        <v>273</v>
      </c>
      <c r="C564" s="16" t="n">
        <v>0.210194334745153</v>
      </c>
      <c r="D564" s="16" t="n">
        <v>0.278175014890808</v>
      </c>
      <c r="E564" s="16" t="n">
        <v>0.0544970372817215</v>
      </c>
      <c r="F564" s="16" t="n">
        <v>0.273672645508369</v>
      </c>
      <c r="G564" s="16"/>
      <c r="H564" s="16" t="n">
        <v>0.0718141466873962</v>
      </c>
      <c r="I564" s="16" t="n">
        <v>0.269550955726626</v>
      </c>
      <c r="J564" s="16"/>
      <c r="K564" s="16" t="n">
        <v>0.253168864850488</v>
      </c>
      <c r="L564" s="16"/>
      <c r="M564" s="16" t="n">
        <v>0.233300782753966</v>
      </c>
      <c r="N564" s="16" t="n">
        <v>0.176578320639856</v>
      </c>
      <c r="O564" s="16" t="n">
        <v>0.0267071456914847</v>
      </c>
      <c r="P564" s="16" t="n">
        <v>0.0431245775671731</v>
      </c>
      <c r="Q564" s="16"/>
      <c r="R564" s="16" t="n">
        <v>0</v>
      </c>
      <c r="S564" s="16" t="n">
        <v>0.103452562270699</v>
      </c>
      <c r="T564" s="16" t="n">
        <v>0.0720417225940636</v>
      </c>
      <c r="U564" s="16" t="n">
        <v>0.119912033830169</v>
      </c>
      <c r="V564" s="16" t="n">
        <v>0.451943658230608</v>
      </c>
      <c r="W564" s="16"/>
      <c r="X564" s="16" t="n">
        <v>0.334555295322666</v>
      </c>
      <c r="Y564" s="16" t="n">
        <v>0.165737521084458</v>
      </c>
      <c r="Z564" s="16" t="n">
        <v>0.0404106463237754</v>
      </c>
      <c r="AA564" s="16" t="n">
        <v>0.0296009520646339</v>
      </c>
      <c r="AB564" s="16" t="n">
        <v>0.138262792856762</v>
      </c>
      <c r="AC564" s="16" t="n">
        <v>0.106581452753224</v>
      </c>
      <c r="AD564" s="16" t="n">
        <v>0.00239397569521653</v>
      </c>
      <c r="AE564" s="16"/>
      <c r="AF564" s="16" t="n">
        <v>0</v>
      </c>
      <c r="AG564" s="16" t="n">
        <v>0.519711790884907</v>
      </c>
      <c r="AH564" s="16" t="n">
        <v>0.0975511869255291</v>
      </c>
      <c r="AI564" s="16" t="n">
        <v>0.0757011608494919</v>
      </c>
      <c r="AJ564" s="16" t="n">
        <v>0.150111309658098</v>
      </c>
      <c r="AK564" s="16" t="n">
        <v>0.325096379668977</v>
      </c>
      <c r="AL564" s="16" t="n">
        <v>0.317903650861503</v>
      </c>
      <c r="AM564" s="16" t="n">
        <v>0</v>
      </c>
      <c r="AN564" s="16" t="n">
        <v>0.157245190367702</v>
      </c>
      <c r="AO564" s="16" t="n">
        <v>0.211936972387207</v>
      </c>
      <c r="AP564" s="16" t="n">
        <v>0.0120856150537942</v>
      </c>
    </row>
    <row r="565">
      <c r="B565" t="s">
        <v>88</v>
      </c>
      <c r="C565" s="16" t="n">
        <v>0.0955095911420115</v>
      </c>
      <c r="D565" s="16" t="n">
        <v>0.0160768729148266</v>
      </c>
      <c r="E565" s="16" t="n">
        <v>0.121739186757505</v>
      </c>
      <c r="F565" s="16" t="n">
        <v>0.102615700622641</v>
      </c>
      <c r="G565" s="16"/>
      <c r="H565" s="16" t="n">
        <v>0.0579204165925245</v>
      </c>
      <c r="I565" s="16" t="n">
        <v>0.102336314676725</v>
      </c>
      <c r="J565" s="16"/>
      <c r="K565" s="16" t="n">
        <v>0.105908936653138</v>
      </c>
      <c r="L565" s="16"/>
      <c r="M565" s="16" t="n">
        <v>0.100341200538383</v>
      </c>
      <c r="N565" s="16" t="n">
        <v>0.0973232129436888</v>
      </c>
      <c r="O565" s="16" t="n">
        <v>0.0335811643168767</v>
      </c>
      <c r="P565" s="16" t="n">
        <v>0.0437506129499982</v>
      </c>
      <c r="Q565" s="16"/>
      <c r="R565" s="16" t="n">
        <v>0.0712367039817186</v>
      </c>
      <c r="S565" s="16" t="n">
        <v>0.203115121147179</v>
      </c>
      <c r="T565" s="16" t="n">
        <v>0.0547769317586309</v>
      </c>
      <c r="U565" s="16" t="n">
        <v>0.127867345293849</v>
      </c>
      <c r="V565" s="16" t="n">
        <v>0.071439781612816</v>
      </c>
      <c r="W565" s="16"/>
      <c r="X565" s="16" t="n">
        <v>0.0781006148774032</v>
      </c>
      <c r="Y565" s="16" t="n">
        <v>0.144171164602841</v>
      </c>
      <c r="Z565" s="16" t="n">
        <v>0.490630102743938</v>
      </c>
      <c r="AA565" s="16" t="n">
        <v>0.016600875913895</v>
      </c>
      <c r="AB565" s="16" t="n">
        <v>0.018556160453515</v>
      </c>
      <c r="AC565" s="16" t="n">
        <v>0.0951200231663402</v>
      </c>
      <c r="AD565" s="16" t="n">
        <v>0.0570482560209028</v>
      </c>
      <c r="AE565" s="16"/>
      <c r="AF565" s="16" t="n">
        <v>0.0726294945776388</v>
      </c>
      <c r="AG565" s="16" t="n">
        <v>0.0655434432111761</v>
      </c>
      <c r="AH565" s="16" t="n">
        <v>0.159569884109243</v>
      </c>
      <c r="AI565" s="16" t="n">
        <v>0.300799890324283</v>
      </c>
      <c r="AJ565" s="16" t="n">
        <v>0.0209790834580802</v>
      </c>
      <c r="AK565" s="16" t="n">
        <v>0.108410539390628</v>
      </c>
      <c r="AL565" s="16" t="n">
        <v>0</v>
      </c>
      <c r="AM565" s="16" t="n">
        <v>0</v>
      </c>
      <c r="AN565" s="16" t="n">
        <v>0</v>
      </c>
      <c r="AO565" s="16" t="n">
        <v>0.153483733539871</v>
      </c>
      <c r="AP565" s="16" t="n">
        <v>0</v>
      </c>
    </row>
    <row r="56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row>
    <row r="567">
      <c r="B567" s="7" t="s">
        <v>276</v>
      </c>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row>
    <row r="568">
      <c r="B568" s="26" t="s">
        <v>70</v>
      </c>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row>
    <row r="569">
      <c r="B569" t="s">
        <v>256</v>
      </c>
      <c r="C569" s="16" t="n">
        <v>0.173087549804603</v>
      </c>
      <c r="D569" s="16" t="n">
        <v>0.150151333181898</v>
      </c>
      <c r="E569" s="16" t="n">
        <v>0.308898407087919</v>
      </c>
      <c r="F569" s="16" t="n">
        <v>0.108196060199186</v>
      </c>
      <c r="G569" s="16"/>
      <c r="H569" s="16" t="n">
        <v>0.0312975462425621</v>
      </c>
      <c r="I569" s="16" t="n">
        <v>0.170595892167376</v>
      </c>
      <c r="J569" s="16"/>
      <c r="K569" s="16" t="n">
        <v>0.305763394618981</v>
      </c>
      <c r="L569" s="16"/>
      <c r="M569" s="16" t="n">
        <v>0.114793362178244</v>
      </c>
      <c r="N569" s="16" t="n">
        <v>0.326559606120458</v>
      </c>
      <c r="O569" s="16" t="n">
        <v>0.444428791085986</v>
      </c>
      <c r="P569" s="16" t="n">
        <v>0.504180182576817</v>
      </c>
      <c r="Q569" s="16"/>
      <c r="R569" s="16" t="n">
        <v>0.536902838604953</v>
      </c>
      <c r="S569" s="16" t="n">
        <v>0.177528310365325</v>
      </c>
      <c r="T569" s="16" t="n">
        <v>0.229123769077853</v>
      </c>
      <c r="U569" s="16" t="n">
        <v>0.1007528436443</v>
      </c>
      <c r="V569" s="16" t="n">
        <v>0.113376443825909</v>
      </c>
      <c r="W569" s="16"/>
      <c r="X569" s="16" t="n">
        <v>0.00812149699160548</v>
      </c>
      <c r="Y569" s="16" t="n">
        <v>0.166144117650121</v>
      </c>
      <c r="Z569" s="16" t="n">
        <v>0.0522077193329089</v>
      </c>
      <c r="AA569" s="16" t="n">
        <v>0.449992739205138</v>
      </c>
      <c r="AB569" s="16" t="n">
        <v>0.463421459435905</v>
      </c>
      <c r="AC569" s="16" t="n">
        <v>0.328513742221585</v>
      </c>
      <c r="AD569" s="16" t="n">
        <v>0.365010484649992</v>
      </c>
      <c r="AE569" s="16"/>
      <c r="AF569" s="16" t="n">
        <v>0.170556744361843</v>
      </c>
      <c r="AG569" s="16" t="n">
        <v>0.334619055486247</v>
      </c>
      <c r="AH569" s="16" t="n">
        <v>0.273322845978566</v>
      </c>
      <c r="AI569" s="16" t="n">
        <v>0.122641244896979</v>
      </c>
      <c r="AJ569" s="16" t="n">
        <v>0.277475919057896</v>
      </c>
      <c r="AK569" s="16" t="n">
        <v>0.000678787136123054</v>
      </c>
      <c r="AL569" s="16" t="n">
        <v>0.153338761229606</v>
      </c>
      <c r="AM569" s="16" t="n">
        <v>0.174648894016676</v>
      </c>
      <c r="AN569" s="16" t="n">
        <v>0.592530026291634</v>
      </c>
      <c r="AO569" s="16" t="n">
        <v>0.069012567009534</v>
      </c>
      <c r="AP569" s="16" t="n">
        <v>0.0376455368576179</v>
      </c>
    </row>
    <row r="570">
      <c r="B570" t="s">
        <v>257</v>
      </c>
      <c r="C570" s="16" t="n">
        <v>0.131463713301997</v>
      </c>
      <c r="D570" s="16" t="n">
        <v>0.0768027102745565</v>
      </c>
      <c r="E570" s="16" t="n">
        <v>0.231473400084771</v>
      </c>
      <c r="F570" s="16" t="n">
        <v>0.0935682840932475</v>
      </c>
      <c r="G570" s="16"/>
      <c r="H570" s="16" t="n">
        <v>0.162406399077208</v>
      </c>
      <c r="I570" s="16" t="n">
        <v>0.118818577125981</v>
      </c>
      <c r="J570" s="16"/>
      <c r="K570" s="16" t="n">
        <v>0.069301784748968</v>
      </c>
      <c r="L570" s="16"/>
      <c r="M570" s="16" t="n">
        <v>0.115639406291283</v>
      </c>
      <c r="N570" s="16" t="n">
        <v>0.143561020428525</v>
      </c>
      <c r="O570" s="16" t="n">
        <v>0.279836400631426</v>
      </c>
      <c r="P570" s="16" t="n">
        <v>0.296509853804336</v>
      </c>
      <c r="Q570" s="16"/>
      <c r="R570" s="16" t="n">
        <v>0.329564365468749</v>
      </c>
      <c r="S570" s="16" t="n">
        <v>0.194843319529382</v>
      </c>
      <c r="T570" s="16" t="n">
        <v>0.106610157160893</v>
      </c>
      <c r="U570" s="16" t="n">
        <v>0.234336660476602</v>
      </c>
      <c r="V570" s="16" t="n">
        <v>0.0618379868455793</v>
      </c>
      <c r="W570" s="16"/>
      <c r="X570" s="16" t="n">
        <v>0.0748974865813205</v>
      </c>
      <c r="Y570" s="16" t="n">
        <v>0.247334892014949</v>
      </c>
      <c r="Z570" s="16" t="n">
        <v>0.155053148668454</v>
      </c>
      <c r="AA570" s="16" t="n">
        <v>0.141885339566537</v>
      </c>
      <c r="AB570" s="16" t="n">
        <v>0.0961450615314676</v>
      </c>
      <c r="AC570" s="16" t="n">
        <v>0.425294347892725</v>
      </c>
      <c r="AD570" s="16" t="n">
        <v>0.0952671841913917</v>
      </c>
      <c r="AE570" s="16"/>
      <c r="AF570" s="16" t="n">
        <v>0</v>
      </c>
      <c r="AG570" s="16" t="n">
        <v>0.0839647285976943</v>
      </c>
      <c r="AH570" s="16" t="n">
        <v>0.284845097783674</v>
      </c>
      <c r="AI570" s="16" t="n">
        <v>0.33354528067245</v>
      </c>
      <c r="AJ570" s="16" t="n">
        <v>0.0386879354275998</v>
      </c>
      <c r="AK570" s="16" t="n">
        <v>0.103382484748936</v>
      </c>
      <c r="AL570" s="16" t="n">
        <v>0.0138953564005595</v>
      </c>
      <c r="AM570" s="16" t="n">
        <v>0.294205394539522</v>
      </c>
      <c r="AN570" s="16" t="n">
        <v>0.0265111556345573</v>
      </c>
      <c r="AO570" s="16" t="n">
        <v>0.12955453531079</v>
      </c>
      <c r="AP570" s="16" t="n">
        <v>0.00138869169623538</v>
      </c>
    </row>
    <row r="571">
      <c r="B571" t="s">
        <v>275</v>
      </c>
      <c r="C571" s="16" t="n">
        <v>0.283889132514939</v>
      </c>
      <c r="D571" s="16" t="n">
        <v>0.34583151830703</v>
      </c>
      <c r="E571" s="16" t="n">
        <v>0.17118128542496</v>
      </c>
      <c r="F571" s="16" t="n">
        <v>0.326506800722205</v>
      </c>
      <c r="G571" s="16"/>
      <c r="H571" s="16" t="n">
        <v>0.131331497889201</v>
      </c>
      <c r="I571" s="16" t="n">
        <v>0.273151106860566</v>
      </c>
      <c r="J571" s="16"/>
      <c r="K571" s="16" t="n">
        <v>0.249211923764593</v>
      </c>
      <c r="L571" s="16"/>
      <c r="M571" s="16" t="n">
        <v>0.347160655160487</v>
      </c>
      <c r="N571" s="16" t="n">
        <v>0.0366248979058841</v>
      </c>
      <c r="O571" s="16" t="n">
        <v>0.201131629054186</v>
      </c>
      <c r="P571" s="16" t="n">
        <v>0.0931423458050567</v>
      </c>
      <c r="Q571" s="16"/>
      <c r="R571" s="16" t="n">
        <v>0</v>
      </c>
      <c r="S571" s="16" t="n">
        <v>0.300994752010241</v>
      </c>
      <c r="T571" s="16" t="n">
        <v>0.290057115605257</v>
      </c>
      <c r="U571" s="16" t="n">
        <v>0.335347526040161</v>
      </c>
      <c r="V571" s="16" t="n">
        <v>0.278792559064527</v>
      </c>
      <c r="W571" s="16"/>
      <c r="X571" s="16" t="n">
        <v>0.362872416693927</v>
      </c>
      <c r="Y571" s="16" t="n">
        <v>0.21240958329802</v>
      </c>
      <c r="Z571" s="16" t="n">
        <v>0.296662431631504</v>
      </c>
      <c r="AA571" s="16" t="n">
        <v>0.12067531847274</v>
      </c>
      <c r="AB571" s="16" t="n">
        <v>0.0547023224445807</v>
      </c>
      <c r="AC571" s="16" t="n">
        <v>0.0445657941611288</v>
      </c>
      <c r="AD571" s="16" t="n">
        <v>0.373888222732043</v>
      </c>
      <c r="AE571" s="16"/>
      <c r="AF571" s="16" t="n">
        <v>0.754519486995784</v>
      </c>
      <c r="AG571" s="16" t="n">
        <v>0.00117368948090675</v>
      </c>
      <c r="AH571" s="16" t="n">
        <v>0.167175887276397</v>
      </c>
      <c r="AI571" s="16" t="n">
        <v>0.206241841971678</v>
      </c>
      <c r="AJ571" s="16" t="n">
        <v>0.148651189334997</v>
      </c>
      <c r="AK571" s="16" t="n">
        <v>0.208416323687583</v>
      </c>
      <c r="AL571" s="16" t="n">
        <v>0.134698588067435</v>
      </c>
      <c r="AM571" s="16" t="n">
        <v>0.306396391643556</v>
      </c>
      <c r="AN571" s="16" t="n">
        <v>0.01257206412406</v>
      </c>
      <c r="AO571" s="16" t="n">
        <v>0.615023969888513</v>
      </c>
      <c r="AP571" s="16" t="n">
        <v>0.893120096541745</v>
      </c>
    </row>
    <row r="572">
      <c r="B572" t="s">
        <v>259</v>
      </c>
      <c r="C572" s="16" t="n">
        <v>0.125086330071978</v>
      </c>
      <c r="D572" s="16" t="n">
        <v>0.120837433015266</v>
      </c>
      <c r="E572" s="16" t="n">
        <v>0.105317839032718</v>
      </c>
      <c r="F572" s="16" t="n">
        <v>0.136518576473392</v>
      </c>
      <c r="G572" s="16"/>
      <c r="H572" s="16" t="n">
        <v>0.545215798311539</v>
      </c>
      <c r="I572" s="16" t="n">
        <v>0.109162231564577</v>
      </c>
      <c r="J572" s="16"/>
      <c r="K572" s="16" t="n">
        <v>0.0900136021475674</v>
      </c>
      <c r="L572" s="16"/>
      <c r="M572" s="16" t="n">
        <v>0.108411245669742</v>
      </c>
      <c r="N572" s="16" t="n">
        <v>0.241859609074186</v>
      </c>
      <c r="O572" s="16" t="n">
        <v>0.0170077922015701</v>
      </c>
      <c r="P572" s="16" t="n">
        <v>0.0416336726946965</v>
      </c>
      <c r="Q572" s="16"/>
      <c r="R572" s="16" t="n">
        <v>0.0511990457782787</v>
      </c>
      <c r="S572" s="16" t="n">
        <v>0.123518496947873</v>
      </c>
      <c r="T572" s="16" t="n">
        <v>0.159445655796368</v>
      </c>
      <c r="U572" s="16" t="n">
        <v>0.0299710029375719</v>
      </c>
      <c r="V572" s="16" t="n">
        <v>0.144533260425483</v>
      </c>
      <c r="W572" s="16"/>
      <c r="X572" s="16" t="n">
        <v>0.168296928779363</v>
      </c>
      <c r="Y572" s="16" t="n">
        <v>0.190322781428586</v>
      </c>
      <c r="Z572" s="16" t="n">
        <v>0</v>
      </c>
      <c r="AA572" s="16" t="n">
        <v>0.0757939666559242</v>
      </c>
      <c r="AB572" s="16" t="n">
        <v>0.141319811529345</v>
      </c>
      <c r="AC572" s="16" t="n">
        <v>0.0139942715184054</v>
      </c>
      <c r="AD572" s="16" t="n">
        <v>0.0530221686268876</v>
      </c>
      <c r="AE572" s="16"/>
      <c r="AF572" s="16" t="n">
        <v>0.0749237686423732</v>
      </c>
      <c r="AG572" s="16" t="n">
        <v>0.471836402727827</v>
      </c>
      <c r="AH572" s="16" t="n">
        <v>0.249574728961676</v>
      </c>
      <c r="AI572" s="16" t="n">
        <v>0.0571051388056392</v>
      </c>
      <c r="AJ572" s="16" t="n">
        <v>0.163420805499713</v>
      </c>
      <c r="AK572" s="16" t="n">
        <v>0.0120972650051716</v>
      </c>
      <c r="AL572" s="16" t="n">
        <v>0.380657177060644</v>
      </c>
      <c r="AM572" s="16" t="n">
        <v>0.0294386096324572</v>
      </c>
      <c r="AN572" s="16" t="n">
        <v>0.168564570815544</v>
      </c>
      <c r="AO572" s="16" t="n">
        <v>0.0329251942512921</v>
      </c>
      <c r="AP572" s="16" t="n">
        <v>0.0557600598506074</v>
      </c>
    </row>
    <row r="573">
      <c r="B573" t="s">
        <v>260</v>
      </c>
      <c r="C573" s="16" t="n">
        <v>0.273762968255394</v>
      </c>
      <c r="D573" s="16" t="n">
        <v>0.304748824733032</v>
      </c>
      <c r="E573" s="16" t="n">
        <v>0.167834915393251</v>
      </c>
      <c r="F573" s="16" t="n">
        <v>0.320947064583367</v>
      </c>
      <c r="G573" s="16"/>
      <c r="H573" s="16" t="n">
        <v>0.125595405369364</v>
      </c>
      <c r="I573" s="16" t="n">
        <v>0.313946626263764</v>
      </c>
      <c r="J573" s="16"/>
      <c r="K573" s="16" t="n">
        <v>0.279405171865714</v>
      </c>
      <c r="L573" s="16"/>
      <c r="M573" s="16" t="n">
        <v>0.313995330700245</v>
      </c>
      <c r="N573" s="16" t="n">
        <v>0.183461737367462</v>
      </c>
      <c r="O573" s="16" t="n">
        <v>0.0395671955690413</v>
      </c>
      <c r="P573" s="16" t="n">
        <v>0.040325888111306</v>
      </c>
      <c r="Q573" s="16"/>
      <c r="R573" s="16" t="n">
        <v>0</v>
      </c>
      <c r="S573" s="16" t="n">
        <v>0.203115121147179</v>
      </c>
      <c r="T573" s="16" t="n">
        <v>0.207688652791397</v>
      </c>
      <c r="U573" s="16" t="n">
        <v>0.287804535224729</v>
      </c>
      <c r="V573" s="16" t="n">
        <v>0.390834161551606</v>
      </c>
      <c r="W573" s="16"/>
      <c r="X573" s="16" t="n">
        <v>0.37619051868007</v>
      </c>
      <c r="Y573" s="16" t="n">
        <v>0.165737521084458</v>
      </c>
      <c r="Z573" s="16" t="n">
        <v>0.496076700367133</v>
      </c>
      <c r="AA573" s="16" t="n">
        <v>0.209306259668048</v>
      </c>
      <c r="AB573" s="16" t="n">
        <v>0.212710683848204</v>
      </c>
      <c r="AC573" s="16" t="n">
        <v>0.187631844206156</v>
      </c>
      <c r="AD573" s="16" t="n">
        <v>0.106919368498144</v>
      </c>
      <c r="AE573" s="16"/>
      <c r="AF573" s="16" t="n">
        <v>0</v>
      </c>
      <c r="AG573" s="16" t="n">
        <v>0.108406123707325</v>
      </c>
      <c r="AH573" s="16" t="n">
        <v>0.0250814399996872</v>
      </c>
      <c r="AI573" s="16" t="n">
        <v>0.277808191618243</v>
      </c>
      <c r="AJ573" s="16" t="n">
        <v>0.369551015934115</v>
      </c>
      <c r="AK573" s="16" t="n">
        <v>0.645016735992019</v>
      </c>
      <c r="AL573" s="16" t="n">
        <v>0.317410117241756</v>
      </c>
      <c r="AM573" s="16" t="n">
        <v>0.189494092249645</v>
      </c>
      <c r="AN573" s="16" t="n">
        <v>0.178033563196756</v>
      </c>
      <c r="AO573" s="16" t="n">
        <v>0.1262041773571</v>
      </c>
      <c r="AP573" s="16" t="n">
        <v>0.0120856150537942</v>
      </c>
    </row>
    <row r="574">
      <c r="B574" t="s">
        <v>88</v>
      </c>
      <c r="C574" s="16" t="n">
        <v>0.012710306051089</v>
      </c>
      <c r="D574" s="16" t="n">
        <v>0.00162818048821738</v>
      </c>
      <c r="E574" s="16" t="n">
        <v>0.015294152976381</v>
      </c>
      <c r="F574" s="16" t="n">
        <v>0.0142632139286022</v>
      </c>
      <c r="G574" s="16"/>
      <c r="H574" s="16" t="n">
        <v>0.00415335311012571</v>
      </c>
      <c r="I574" s="16" t="n">
        <v>0.0143255660177368</v>
      </c>
      <c r="J574" s="16"/>
      <c r="K574" s="16" t="n">
        <v>0.00630412285417546</v>
      </c>
      <c r="L574" s="16"/>
      <c r="M574" s="16" t="n">
        <v>0</v>
      </c>
      <c r="N574" s="16" t="n">
        <v>0.0679331291034844</v>
      </c>
      <c r="O574" s="16" t="n">
        <v>0.0180281914577908</v>
      </c>
      <c r="P574" s="16" t="n">
        <v>0.0242080570077878</v>
      </c>
      <c r="Q574" s="16"/>
      <c r="R574" s="16" t="n">
        <v>0.082333750148019</v>
      </c>
      <c r="S574" s="16" t="n">
        <v>0</v>
      </c>
      <c r="T574" s="16" t="n">
        <v>0.00707464956823223</v>
      </c>
      <c r="U574" s="16" t="n">
        <v>0.0117874316766354</v>
      </c>
      <c r="V574" s="16" t="n">
        <v>0.0106255882868944</v>
      </c>
      <c r="W574" s="16"/>
      <c r="X574" s="16" t="n">
        <v>0.00962115227371428</v>
      </c>
      <c r="Y574" s="16" t="n">
        <v>0.0180511045238662</v>
      </c>
      <c r="Z574" s="16" t="n">
        <v>0</v>
      </c>
      <c r="AA574" s="16" t="n">
        <v>0.00234637643161252</v>
      </c>
      <c r="AB574" s="16" t="n">
        <v>0.0317006612104978</v>
      </c>
      <c r="AC574" s="16" t="n">
        <v>0</v>
      </c>
      <c r="AD574" s="16" t="n">
        <v>0.00589257130154254</v>
      </c>
      <c r="AE574" s="16"/>
      <c r="AF574" s="16" t="n">
        <v>0</v>
      </c>
      <c r="AG574" s="16" t="n">
        <v>0</v>
      </c>
      <c r="AH574" s="16" t="n">
        <v>0</v>
      </c>
      <c r="AI574" s="16" t="n">
        <v>0.00265830203501086</v>
      </c>
      <c r="AJ574" s="16" t="n">
        <v>0.00221313474567978</v>
      </c>
      <c r="AK574" s="16" t="n">
        <v>0.0304084034301681</v>
      </c>
      <c r="AL574" s="16" t="n">
        <v>0</v>
      </c>
      <c r="AM574" s="16" t="n">
        <v>0.0058166179181447</v>
      </c>
      <c r="AN574" s="16" t="n">
        <v>0.0217886199374484</v>
      </c>
      <c r="AO574" s="16" t="n">
        <v>0.0272795561827711</v>
      </c>
      <c r="AP574" s="16" t="n">
        <v>0</v>
      </c>
    </row>
    <row r="575">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row>
    <row r="576">
      <c r="B576" s="7" t="s">
        <v>293</v>
      </c>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row>
    <row r="577">
      <c r="B577" s="26" t="s">
        <v>70</v>
      </c>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row>
    <row r="578">
      <c r="B578" t="s">
        <v>287</v>
      </c>
      <c r="C578" s="16" t="n">
        <v>0.200591962214512</v>
      </c>
      <c r="D578" s="16" t="n">
        <v>0.195598662508339</v>
      </c>
      <c r="E578" s="16" t="n">
        <v>0.256824604462227</v>
      </c>
      <c r="F578" s="16" t="n">
        <v>0.172544375920328</v>
      </c>
      <c r="G578" s="16"/>
      <c r="H578" s="16" t="n">
        <v>0.0308670993889956</v>
      </c>
      <c r="I578" s="16" t="n">
        <v>0.211463384509183</v>
      </c>
      <c r="J578" s="16"/>
      <c r="K578" s="16" t="n">
        <v>0.198734050655572</v>
      </c>
      <c r="L578" s="16"/>
      <c r="M578" s="16" t="n">
        <v>0.184841424691917</v>
      </c>
      <c r="N578" s="16" t="n">
        <v>0.20435871657795</v>
      </c>
      <c r="O578" s="16" t="n">
        <v>0.362893082418519</v>
      </c>
      <c r="P578" s="16" t="n">
        <v>0.415268454756051</v>
      </c>
      <c r="Q578" s="16"/>
      <c r="R578" s="16" t="n">
        <v>0.491836386539059</v>
      </c>
      <c r="S578" s="16" t="n">
        <v>0.161283879051228</v>
      </c>
      <c r="T578" s="16" t="n">
        <v>0.227280470204862</v>
      </c>
      <c r="U578" s="16" t="n">
        <v>0.226836645051505</v>
      </c>
      <c r="V578" s="16" t="n">
        <v>0.150445179535222</v>
      </c>
      <c r="W578" s="16"/>
      <c r="X578" s="16" t="n">
        <v>0.076530204589738</v>
      </c>
      <c r="Y578" s="16" t="n">
        <v>0.425916135208156</v>
      </c>
      <c r="Z578" s="16" t="n">
        <v>0.0399292059614928</v>
      </c>
      <c r="AA578" s="16" t="n">
        <v>0.366654278002996</v>
      </c>
      <c r="AB578" s="16" t="n">
        <v>0.269027323110387</v>
      </c>
      <c r="AC578" s="16" t="n">
        <v>0.207969273679551</v>
      </c>
      <c r="AD578" s="16" t="n">
        <v>0.3278567067103</v>
      </c>
      <c r="AE578" s="16"/>
      <c r="AF578" s="16" t="n">
        <v>0.180543280599768</v>
      </c>
      <c r="AG578" s="16" t="n">
        <v>0.335609093040721</v>
      </c>
      <c r="AH578" s="16" t="n">
        <v>0.248597084283601</v>
      </c>
      <c r="AI578" s="16" t="n">
        <v>0.451356288616123</v>
      </c>
      <c r="AJ578" s="16" t="n">
        <v>0.396191777165083</v>
      </c>
      <c r="AK578" s="16" t="n">
        <v>0.0817826142818445</v>
      </c>
      <c r="AL578" s="16" t="n">
        <v>0.0776388744276257</v>
      </c>
      <c r="AM578" s="16" t="n">
        <v>0.114648165349446</v>
      </c>
      <c r="AN578" s="16" t="n">
        <v>0.27631796183847</v>
      </c>
      <c r="AO578" s="16" t="n">
        <v>0.00396969580632712</v>
      </c>
      <c r="AP578" s="16" t="n">
        <v>0.0241712301075883</v>
      </c>
    </row>
    <row r="579">
      <c r="B579" t="s">
        <v>288</v>
      </c>
      <c r="C579" s="16" t="n">
        <v>0.210593840835052</v>
      </c>
      <c r="D579" s="16" t="n">
        <v>0.110733386724698</v>
      </c>
      <c r="E579" s="16" t="n">
        <v>0.404451020758384</v>
      </c>
      <c r="F579" s="16" t="n">
        <v>0.135542404833052</v>
      </c>
      <c r="G579" s="16"/>
      <c r="H579" s="16" t="n">
        <v>0.200979286437193</v>
      </c>
      <c r="I579" s="16" t="n">
        <v>0.175390777262306</v>
      </c>
      <c r="J579" s="16"/>
      <c r="K579" s="16" t="n">
        <v>0.228416134259324</v>
      </c>
      <c r="L579" s="16"/>
      <c r="M579" s="16" t="n">
        <v>0.172768257707869</v>
      </c>
      <c r="N579" s="16" t="n">
        <v>0.337257588633428</v>
      </c>
      <c r="O579" s="16" t="n">
        <v>0.324277177083787</v>
      </c>
      <c r="P579" s="16" t="n">
        <v>0.328317169516524</v>
      </c>
      <c r="Q579" s="16"/>
      <c r="R579" s="16" t="n">
        <v>0</v>
      </c>
      <c r="S579" s="16" t="n">
        <v>0.308030246348849</v>
      </c>
      <c r="T579" s="16" t="n">
        <v>0.35254352372406</v>
      </c>
      <c r="U579" s="16" t="n">
        <v>0.123490802554588</v>
      </c>
      <c r="V579" s="16" t="n">
        <v>0.0963109369980657</v>
      </c>
      <c r="W579" s="16"/>
      <c r="X579" s="16" t="n">
        <v>0.193137962535798</v>
      </c>
      <c r="Y579" s="16" t="n">
        <v>0.0802385334829447</v>
      </c>
      <c r="Z579" s="16" t="n">
        <v>0.263791926108892</v>
      </c>
      <c r="AA579" s="16" t="n">
        <v>0.437363448777889</v>
      </c>
      <c r="AB579" s="16" t="n">
        <v>0.184133018562717</v>
      </c>
      <c r="AC579" s="16" t="n">
        <v>0.140854089340644</v>
      </c>
      <c r="AD579" s="16" t="n">
        <v>0.494054036369876</v>
      </c>
      <c r="AE579" s="16"/>
      <c r="AF579" s="16" t="n">
        <v>0.0649372324044487</v>
      </c>
      <c r="AG579" s="16" t="n">
        <v>0.0676888813166957</v>
      </c>
      <c r="AH579" s="16" t="n">
        <v>0.270058858109497</v>
      </c>
      <c r="AI579" s="16" t="n">
        <v>0.0874843229725975</v>
      </c>
      <c r="AJ579" s="16" t="n">
        <v>0.384212926466031</v>
      </c>
      <c r="AK579" s="16" t="n">
        <v>0.00831011906873243</v>
      </c>
      <c r="AL579" s="16" t="n">
        <v>0.0977533544636652</v>
      </c>
      <c r="AM579" s="16" t="n">
        <v>0.524421489265986</v>
      </c>
      <c r="AN579" s="16" t="n">
        <v>0.366529457741304</v>
      </c>
      <c r="AO579" s="16" t="n">
        <v>0.332219391904193</v>
      </c>
      <c r="AP579" s="16" t="n">
        <v>0.407200125795722</v>
      </c>
    </row>
    <row r="580">
      <c r="B580" t="s">
        <v>289</v>
      </c>
      <c r="C580" s="16" t="n">
        <v>0.189716867877819</v>
      </c>
      <c r="D580" s="16" t="n">
        <v>0.349207295816585</v>
      </c>
      <c r="E580" s="16" t="n">
        <v>0.0908272522954701</v>
      </c>
      <c r="F580" s="16" t="n">
        <v>0.199578999411617</v>
      </c>
      <c r="G580" s="16"/>
      <c r="H580" s="16" t="n">
        <v>0.463487932814164</v>
      </c>
      <c r="I580" s="16" t="n">
        <v>0.169782468657901</v>
      </c>
      <c r="J580" s="16"/>
      <c r="K580" s="16" t="n">
        <v>0.18489207667096</v>
      </c>
      <c r="L580" s="16"/>
      <c r="M580" s="16" t="n">
        <v>0.20855500056269</v>
      </c>
      <c r="N580" s="16" t="n">
        <v>0.135517797253496</v>
      </c>
      <c r="O580" s="16" t="n">
        <v>0.110358546859105</v>
      </c>
      <c r="P580" s="16" t="n">
        <v>0.109863524721432</v>
      </c>
      <c r="Q580" s="16"/>
      <c r="R580" s="16" t="n">
        <v>0.385727863700944</v>
      </c>
      <c r="S580" s="16" t="n">
        <v>0.198519569592226</v>
      </c>
      <c r="T580" s="16" t="n">
        <v>0.111894710651357</v>
      </c>
      <c r="U580" s="16" t="n">
        <v>0.21096264641663</v>
      </c>
      <c r="V580" s="16" t="n">
        <v>0.231559597504183</v>
      </c>
      <c r="W580" s="16"/>
      <c r="X580" s="16" t="n">
        <v>0.283029349001435</v>
      </c>
      <c r="Y580" s="16" t="n">
        <v>0.214661955614417</v>
      </c>
      <c r="Z580" s="16" t="n">
        <v>0.085587358859243</v>
      </c>
      <c r="AA580" s="16" t="n">
        <v>0.00962802886481656</v>
      </c>
      <c r="AB580" s="16" t="n">
        <v>0.137593630958173</v>
      </c>
      <c r="AC580" s="16" t="n">
        <v>0.0251347973224217</v>
      </c>
      <c r="AD580" s="16" t="n">
        <v>0.0190190843175749</v>
      </c>
      <c r="AE580" s="16"/>
      <c r="AF580" s="16" t="n">
        <v>0.662890167746781</v>
      </c>
      <c r="AG580" s="16" t="n">
        <v>0.0164594992074313</v>
      </c>
      <c r="AH580" s="16" t="n">
        <v>0.0590493600096388</v>
      </c>
      <c r="AI580" s="16" t="n">
        <v>0.0432781498282541</v>
      </c>
      <c r="AJ580" s="16" t="n">
        <v>0.0518394646541389</v>
      </c>
      <c r="AK580" s="16" t="n">
        <v>0.117248194910731</v>
      </c>
      <c r="AL580" s="16" t="n">
        <v>0.445419439895746</v>
      </c>
      <c r="AM580" s="16" t="n">
        <v>0.28921730464158</v>
      </c>
      <c r="AN580" s="16" t="n">
        <v>0.0337236913728298</v>
      </c>
      <c r="AO580" s="16" t="n">
        <v>0.424594383719502</v>
      </c>
      <c r="AP580" s="16" t="n">
        <v>0</v>
      </c>
    </row>
    <row r="581">
      <c r="B581" t="s">
        <v>290</v>
      </c>
      <c r="C581" s="16" t="n">
        <v>0.0546951433318377</v>
      </c>
      <c r="D581" s="16" t="n">
        <v>0.0829741100404797</v>
      </c>
      <c r="E581" s="16" t="n">
        <v>0.0621862393780071</v>
      </c>
      <c r="F581" s="16" t="n">
        <v>0.0433799999980029</v>
      </c>
      <c r="G581" s="16"/>
      <c r="H581" s="16" t="n">
        <v>0.0750710025175102</v>
      </c>
      <c r="I581" s="16" t="n">
        <v>0.031545948624382</v>
      </c>
      <c r="J581" s="16"/>
      <c r="K581" s="16" t="n">
        <v>0.00676187697347081</v>
      </c>
      <c r="L581" s="16"/>
      <c r="M581" s="16" t="n">
        <v>0.056286966906768</v>
      </c>
      <c r="N581" s="16" t="n">
        <v>0.0376720530208461</v>
      </c>
      <c r="O581" s="16" t="n">
        <v>0.0892721128774208</v>
      </c>
      <c r="P581" s="16" t="n">
        <v>0.0336828289696401</v>
      </c>
      <c r="Q581" s="16"/>
      <c r="R581" s="16" t="n">
        <v>0</v>
      </c>
      <c r="S581" s="16" t="n">
        <v>0.00197541888537902</v>
      </c>
      <c r="T581" s="16" t="n">
        <v>0.0854809291233283</v>
      </c>
      <c r="U581" s="16" t="n">
        <v>0.0396693918884661</v>
      </c>
      <c r="V581" s="16" t="n">
        <v>0.0603445874413137</v>
      </c>
      <c r="W581" s="16"/>
      <c r="X581" s="16" t="n">
        <v>0.0492927128380499</v>
      </c>
      <c r="Y581" s="16" t="n">
        <v>0.0751019430503854</v>
      </c>
      <c r="Z581" s="16" t="n">
        <v>0.034254911184695</v>
      </c>
      <c r="AA581" s="16" t="n">
        <v>0.142263783303878</v>
      </c>
      <c r="AB581" s="16" t="n">
        <v>0.00834155135960933</v>
      </c>
      <c r="AC581" s="16" t="n">
        <v>0.0229830307883252</v>
      </c>
      <c r="AD581" s="16" t="n">
        <v>0.0115139675840191</v>
      </c>
      <c r="AE581" s="16"/>
      <c r="AF581" s="16" t="n">
        <v>0.0726294945776388</v>
      </c>
      <c r="AG581" s="16" t="n">
        <v>0</v>
      </c>
      <c r="AH581" s="16" t="n">
        <v>0.00855969199656787</v>
      </c>
      <c r="AI581" s="16" t="n">
        <v>0.115356245196579</v>
      </c>
      <c r="AJ581" s="16" t="n">
        <v>0.0086799690294469</v>
      </c>
      <c r="AK581" s="16" t="n">
        <v>0.0188945676173837</v>
      </c>
      <c r="AL581" s="16" t="n">
        <v>0.00617401537087326</v>
      </c>
      <c r="AM581" s="16" t="n">
        <v>0</v>
      </c>
      <c r="AN581" s="16" t="n">
        <v>0.1440187758438</v>
      </c>
      <c r="AO581" s="16" t="n">
        <v>0.211936972387207</v>
      </c>
      <c r="AP581" s="16" t="n">
        <v>0.00138869169623538</v>
      </c>
    </row>
    <row r="582">
      <c r="B582" t="s">
        <v>291</v>
      </c>
      <c r="C582" s="16" t="n">
        <v>0.0717542298309997</v>
      </c>
      <c r="D582" s="16" t="n">
        <v>0.114228827728469</v>
      </c>
      <c r="E582" s="16" t="n">
        <v>0.0239711783057868</v>
      </c>
      <c r="F582" s="16" t="n">
        <v>0.0855767683307825</v>
      </c>
      <c r="G582" s="16"/>
      <c r="H582" s="16" t="n">
        <v>0.0543483154393988</v>
      </c>
      <c r="I582" s="16" t="n">
        <v>0.0841537299172644</v>
      </c>
      <c r="J582" s="16"/>
      <c r="K582" s="16" t="n">
        <v>0.057043404636586</v>
      </c>
      <c r="L582" s="16"/>
      <c r="M582" s="16" t="n">
        <v>0.0763314624733951</v>
      </c>
      <c r="N582" s="16" t="n">
        <v>0.0694034521116026</v>
      </c>
      <c r="O582" s="16" t="n">
        <v>0.026773848092177</v>
      </c>
      <c r="P582" s="16" t="n">
        <v>0.0171771183044738</v>
      </c>
      <c r="Q582" s="16"/>
      <c r="R582" s="16" t="n">
        <v>0.0511990457782787</v>
      </c>
      <c r="S582" s="16" t="n">
        <v>0.00416787749175532</v>
      </c>
      <c r="T582" s="16" t="n">
        <v>0.0618561461692147</v>
      </c>
      <c r="U582" s="16" t="n">
        <v>0.194889504107781</v>
      </c>
      <c r="V582" s="16" t="n">
        <v>0.0564191628899807</v>
      </c>
      <c r="W582" s="16"/>
      <c r="X582" s="16" t="n">
        <v>0.0804473853070372</v>
      </c>
      <c r="Y582" s="16" t="n">
        <v>0.104494425710605</v>
      </c>
      <c r="Z582" s="16" t="n">
        <v>0.00551068021535674</v>
      </c>
      <c r="AA582" s="16" t="n">
        <v>0.0137309892827688</v>
      </c>
      <c r="AB582" s="16" t="n">
        <v>0.175474423969134</v>
      </c>
      <c r="AC582" s="16" t="n">
        <v>0.000850984596478791</v>
      </c>
      <c r="AD582" s="16" t="n">
        <v>0.00168114957218387</v>
      </c>
      <c r="AE582" s="16"/>
      <c r="AF582" s="16" t="n">
        <v>0</v>
      </c>
      <c r="AG582" s="16" t="n">
        <v>0</v>
      </c>
      <c r="AH582" s="16" t="n">
        <v>0.205915714334788</v>
      </c>
      <c r="AI582" s="16" t="n">
        <v>0.00385436477420394</v>
      </c>
      <c r="AJ582" s="16" t="n">
        <v>0.102039048146552</v>
      </c>
      <c r="AK582" s="16" t="n">
        <v>0.0118970045010855</v>
      </c>
      <c r="AL582" s="16" t="n">
        <v>0.160238416834699</v>
      </c>
      <c r="AM582" s="16" t="n">
        <v>0.0340784259494532</v>
      </c>
      <c r="AN582" s="16" t="n">
        <v>0.0241825405520284</v>
      </c>
      <c r="AO582" s="16" t="n">
        <v>0</v>
      </c>
      <c r="AP582" s="16" t="n">
        <v>0.567239952400455</v>
      </c>
    </row>
    <row r="583">
      <c r="B583" t="s">
        <v>88</v>
      </c>
      <c r="C583" s="16" t="n">
        <v>0.27264795590978</v>
      </c>
      <c r="D583" s="16" t="n">
        <v>0.147257717181429</v>
      </c>
      <c r="E583" s="16" t="n">
        <v>0.161739704800125</v>
      </c>
      <c r="F583" s="16" t="n">
        <v>0.363377451506217</v>
      </c>
      <c r="G583" s="16"/>
      <c r="H583" s="16" t="n">
        <v>0.175246363402738</v>
      </c>
      <c r="I583" s="16" t="n">
        <v>0.327663691028963</v>
      </c>
      <c r="J583" s="16"/>
      <c r="K583" s="16" t="n">
        <v>0.324152456804087</v>
      </c>
      <c r="L583" s="16"/>
      <c r="M583" s="16" t="n">
        <v>0.301216887657361</v>
      </c>
      <c r="N583" s="16" t="n">
        <v>0.215790392402678</v>
      </c>
      <c r="O583" s="16" t="n">
        <v>0.0864252326689905</v>
      </c>
      <c r="P583" s="16" t="n">
        <v>0.0956909037318792</v>
      </c>
      <c r="Q583" s="16"/>
      <c r="R583" s="16" t="n">
        <v>0.0712367039817186</v>
      </c>
      <c r="S583" s="16" t="n">
        <v>0.326023008630562</v>
      </c>
      <c r="T583" s="16" t="n">
        <v>0.160944220127178</v>
      </c>
      <c r="U583" s="16" t="n">
        <v>0.20415100998103</v>
      </c>
      <c r="V583" s="16" t="n">
        <v>0.404920535631235</v>
      </c>
      <c r="W583" s="16"/>
      <c r="X583" s="16" t="n">
        <v>0.317562385727942</v>
      </c>
      <c r="Y583" s="16" t="n">
        <v>0.0995870069334917</v>
      </c>
      <c r="Z583" s="16" t="n">
        <v>0.570925917670321</v>
      </c>
      <c r="AA583" s="16" t="n">
        <v>0.030359471767651</v>
      </c>
      <c r="AB583" s="16" t="n">
        <v>0.225430052039979</v>
      </c>
      <c r="AC583" s="16" t="n">
        <v>0.602207824272579</v>
      </c>
      <c r="AD583" s="16" t="n">
        <v>0.145875055446046</v>
      </c>
      <c r="AE583" s="16"/>
      <c r="AF583" s="16" t="n">
        <v>0.0189998246713641</v>
      </c>
      <c r="AG583" s="16" t="n">
        <v>0.580242526435152</v>
      </c>
      <c r="AH583" s="16" t="n">
        <v>0.207819291265908</v>
      </c>
      <c r="AI583" s="16" t="n">
        <v>0.298670628612243</v>
      </c>
      <c r="AJ583" s="16" t="n">
        <v>0.0570368145387474</v>
      </c>
      <c r="AK583" s="16" t="n">
        <v>0.761867499620223</v>
      </c>
      <c r="AL583" s="16" t="n">
        <v>0.21277589900739</v>
      </c>
      <c r="AM583" s="16" t="n">
        <v>0.0376346147935348</v>
      </c>
      <c r="AN583" s="16" t="n">
        <v>0.155227572651568</v>
      </c>
      <c r="AO583" s="16" t="n">
        <v>0.0272795561827711</v>
      </c>
      <c r="AP583" s="16" t="n">
        <v>0</v>
      </c>
    </row>
    <row r="584">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row>
    <row r="585">
      <c r="B585" s="7" t="s">
        <v>294</v>
      </c>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row>
    <row r="586">
      <c r="B586" s="26" t="s">
        <v>70</v>
      </c>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row>
    <row r="587">
      <c r="B587" t="s">
        <v>287</v>
      </c>
      <c r="C587" s="16" t="n">
        <v>0.192100774292733</v>
      </c>
      <c r="D587" s="16" t="n">
        <v>0.194195977461987</v>
      </c>
      <c r="E587" s="16" t="n">
        <v>0.291138222141349</v>
      </c>
      <c r="F587" s="16" t="n">
        <v>0.139851808139008</v>
      </c>
      <c r="G587" s="16"/>
      <c r="H587" s="16" t="n">
        <v>0.144700544172546</v>
      </c>
      <c r="I587" s="16" t="n">
        <v>0.1561553161096</v>
      </c>
      <c r="J587" s="16"/>
      <c r="K587" s="16" t="n">
        <v>0.302931247801806</v>
      </c>
      <c r="L587" s="16"/>
      <c r="M587" s="16" t="n">
        <v>0.171482331662756</v>
      </c>
      <c r="N587" s="16" t="n">
        <v>0.216243254531504</v>
      </c>
      <c r="O587" s="16" t="n">
        <v>0.34175274269147</v>
      </c>
      <c r="P587" s="16" t="n">
        <v>0.490821104910659</v>
      </c>
      <c r="Q587" s="16"/>
      <c r="R587" s="16" t="n">
        <v>0.0221940923326007</v>
      </c>
      <c r="S587" s="16" t="n">
        <v>0.27677293755393</v>
      </c>
      <c r="T587" s="16" t="n">
        <v>0.320465651623504</v>
      </c>
      <c r="U587" s="16" t="n">
        <v>0.0689177905060725</v>
      </c>
      <c r="V587" s="16" t="n">
        <v>0.108251771996943</v>
      </c>
      <c r="W587" s="16"/>
      <c r="X587" s="16" t="n">
        <v>0.107740812849238</v>
      </c>
      <c r="Y587" s="16" t="n">
        <v>0.195268876845752</v>
      </c>
      <c r="Z587" s="16" t="n">
        <v>0.0387818362667</v>
      </c>
      <c r="AA587" s="16" t="n">
        <v>0.372574493007662</v>
      </c>
      <c r="AB587" s="16" t="n">
        <v>0.279259514406367</v>
      </c>
      <c r="AC587" s="16" t="n">
        <v>0.227267720888268</v>
      </c>
      <c r="AD587" s="16" t="n">
        <v>0.624718002479292</v>
      </c>
      <c r="AE587" s="16"/>
      <c r="AF587" s="16" t="n">
        <v>0.178713177541424</v>
      </c>
      <c r="AG587" s="16" t="n">
        <v>0.340177803566503</v>
      </c>
      <c r="AH587" s="16" t="n">
        <v>0.250223458813734</v>
      </c>
      <c r="AI587" s="16" t="n">
        <v>0.223720300611536</v>
      </c>
      <c r="AJ587" s="16" t="n">
        <v>0.254873841356704</v>
      </c>
      <c r="AK587" s="16" t="n">
        <v>0.00352634153321946</v>
      </c>
      <c r="AL587" s="16" t="n">
        <v>0.101170038025977</v>
      </c>
      <c r="AM587" s="16" t="n">
        <v>0.294415213653103</v>
      </c>
      <c r="AN587" s="16" t="n">
        <v>0.400143660712089</v>
      </c>
      <c r="AO587" s="16" t="n">
        <v>0.311531430367904</v>
      </c>
      <c r="AP587" s="16" t="n">
        <v>0.0241712301075883</v>
      </c>
    </row>
    <row r="588">
      <c r="B588" t="s">
        <v>288</v>
      </c>
      <c r="C588" s="16" t="n">
        <v>0.184518401611611</v>
      </c>
      <c r="D588" s="16" t="n">
        <v>0.250620630112899</v>
      </c>
      <c r="E588" s="16" t="n">
        <v>0.248942970322986</v>
      </c>
      <c r="F588" s="16" t="n">
        <v>0.133578708876025</v>
      </c>
      <c r="G588" s="16"/>
      <c r="H588" s="16" t="n">
        <v>0.0663483037157521</v>
      </c>
      <c r="I588" s="16" t="n">
        <v>0.196192307902478</v>
      </c>
      <c r="J588" s="16"/>
      <c r="K588" s="16" t="n">
        <v>0.110768059018562</v>
      </c>
      <c r="L588" s="16"/>
      <c r="M588" s="16" t="n">
        <v>0.161973905482056</v>
      </c>
      <c r="N588" s="16" t="n">
        <v>0.238112655343547</v>
      </c>
      <c r="O588" s="16" t="n">
        <v>0.3137922943234</v>
      </c>
      <c r="P588" s="16" t="n">
        <v>0.281553351836956</v>
      </c>
      <c r="Q588" s="16"/>
      <c r="R588" s="16" t="n">
        <v>0</v>
      </c>
      <c r="S588" s="16" t="n">
        <v>0.160166902580462</v>
      </c>
      <c r="T588" s="16" t="n">
        <v>0.207485149915927</v>
      </c>
      <c r="U588" s="16" t="n">
        <v>0.196658586294933</v>
      </c>
      <c r="V588" s="16" t="n">
        <v>0.187702990142577</v>
      </c>
      <c r="W588" s="16"/>
      <c r="X588" s="16" t="n">
        <v>0.150944839293609</v>
      </c>
      <c r="Y588" s="16" t="n">
        <v>0.255897677228665</v>
      </c>
      <c r="Z588" s="16" t="n">
        <v>0.212869305600341</v>
      </c>
      <c r="AA588" s="16" t="n">
        <v>0.315720292348681</v>
      </c>
      <c r="AB588" s="16" t="n">
        <v>0.169817926235905</v>
      </c>
      <c r="AC588" s="16" t="n">
        <v>0.132185172210938</v>
      </c>
      <c r="AD588" s="16" t="n">
        <v>0.126427320937693</v>
      </c>
      <c r="AE588" s="16"/>
      <c r="AF588" s="16" t="n">
        <v>0.736246267701118</v>
      </c>
      <c r="AG588" s="16" t="n">
        <v>0.00934643187487066</v>
      </c>
      <c r="AH588" s="16" t="n">
        <v>0.0647168244379231</v>
      </c>
      <c r="AI588" s="16" t="n">
        <v>0.180044833907248</v>
      </c>
      <c r="AJ588" s="16" t="n">
        <v>0.521206490280726</v>
      </c>
      <c r="AK588" s="16" t="n">
        <v>0.110123933791845</v>
      </c>
      <c r="AL588" s="16" t="n">
        <v>0.162850544423253</v>
      </c>
      <c r="AM588" s="16" t="n">
        <v>0.0809393657811951</v>
      </c>
      <c r="AN588" s="16" t="n">
        <v>0.189926469354692</v>
      </c>
      <c r="AO588" s="16" t="n">
        <v>0.126823515209738</v>
      </c>
      <c r="AP588" s="16" t="n">
        <v>0.00277738339247076</v>
      </c>
    </row>
    <row r="589">
      <c r="B589" t="s">
        <v>289</v>
      </c>
      <c r="C589" s="16" t="n">
        <v>0.257947813128924</v>
      </c>
      <c r="D589" s="16" t="n">
        <v>0.36531647390337</v>
      </c>
      <c r="E589" s="16" t="n">
        <v>0.263197364697516</v>
      </c>
      <c r="F589" s="16" t="n">
        <v>0.22709393478243</v>
      </c>
      <c r="G589" s="16"/>
      <c r="H589" s="16" t="n">
        <v>0.557509470971046</v>
      </c>
      <c r="I589" s="16" t="n">
        <v>0.2129510489844</v>
      </c>
      <c r="J589" s="16"/>
      <c r="K589" s="16" t="n">
        <v>0.205775514538767</v>
      </c>
      <c r="L589" s="16"/>
      <c r="M589" s="16" t="n">
        <v>0.272213835280985</v>
      </c>
      <c r="N589" s="16" t="n">
        <v>0.226096976079386</v>
      </c>
      <c r="O589" s="16" t="n">
        <v>0.189762145743164</v>
      </c>
      <c r="P589" s="16" t="n">
        <v>0.103401954605696</v>
      </c>
      <c r="Q589" s="16"/>
      <c r="R589" s="16" t="n">
        <v>0.844273111741102</v>
      </c>
      <c r="S589" s="16" t="n">
        <v>0.144128534519264</v>
      </c>
      <c r="T589" s="16" t="n">
        <v>0.234264590808431</v>
      </c>
      <c r="U589" s="16" t="n">
        <v>0.38491636748125</v>
      </c>
      <c r="V589" s="16" t="n">
        <v>0.211249092507128</v>
      </c>
      <c r="W589" s="16"/>
      <c r="X589" s="16" t="n">
        <v>0.34836566082656</v>
      </c>
      <c r="Y589" s="16" t="n">
        <v>0.260550394606654</v>
      </c>
      <c r="Z589" s="16" t="n">
        <v>0.147409551218783</v>
      </c>
      <c r="AA589" s="16" t="n">
        <v>0.237701728550327</v>
      </c>
      <c r="AB589" s="16" t="n">
        <v>0.111252336245342</v>
      </c>
      <c r="AC589" s="16" t="n">
        <v>0.0456606589582339</v>
      </c>
      <c r="AD589" s="16" t="n">
        <v>0.0896884219771848</v>
      </c>
      <c r="AE589" s="16"/>
      <c r="AF589" s="16" t="n">
        <v>0.0850405547574584</v>
      </c>
      <c r="AG589" s="16" t="n">
        <v>0.00883402752704817</v>
      </c>
      <c r="AH589" s="16" t="n">
        <v>0.270610851982833</v>
      </c>
      <c r="AI589" s="16" t="n">
        <v>0.276591584475381</v>
      </c>
      <c r="AJ589" s="16" t="n">
        <v>0.060099506967491</v>
      </c>
      <c r="AK589" s="16" t="n">
        <v>0.100826563925688</v>
      </c>
      <c r="AL589" s="16" t="n">
        <v>0.338478922170994</v>
      </c>
      <c r="AM589" s="16" t="n">
        <v>0.34860203403401</v>
      </c>
      <c r="AN589" s="16" t="n">
        <v>0.255390572285071</v>
      </c>
      <c r="AO589" s="16" t="n">
        <v>0.531015140285898</v>
      </c>
      <c r="AP589" s="16" t="n">
        <v>0.405811434099486</v>
      </c>
    </row>
    <row r="590">
      <c r="B590" t="s">
        <v>290</v>
      </c>
      <c r="C590" s="16" t="n">
        <v>0.0405140617162908</v>
      </c>
      <c r="D590" s="16" t="n">
        <v>0.0324732191437917</v>
      </c>
      <c r="E590" s="16" t="n">
        <v>0.0144054285712772</v>
      </c>
      <c r="F590" s="16" t="n">
        <v>0.056248927043067</v>
      </c>
      <c r="G590" s="16"/>
      <c r="H590" s="16" t="n">
        <v>0.0169330355208163</v>
      </c>
      <c r="I590" s="16" t="n">
        <v>0.0451955843941919</v>
      </c>
      <c r="J590" s="16"/>
      <c r="K590" s="16" t="n">
        <v>0.00665416499268446</v>
      </c>
      <c r="L590" s="16"/>
      <c r="M590" s="16" t="n">
        <v>0.0380670084139806</v>
      </c>
      <c r="N590" s="16" t="n">
        <v>0.0452920994448118</v>
      </c>
      <c r="O590" s="16" t="n">
        <v>0.058465772980306</v>
      </c>
      <c r="P590" s="16" t="n">
        <v>0.0476523277166937</v>
      </c>
      <c r="Q590" s="16"/>
      <c r="R590" s="16" t="n">
        <v>0.0511990457782787</v>
      </c>
      <c r="S590" s="16" t="n">
        <v>0.0917343553164569</v>
      </c>
      <c r="T590" s="16" t="n">
        <v>0.00859168598836495</v>
      </c>
      <c r="U590" s="16" t="n">
        <v>0.13245365313537</v>
      </c>
      <c r="V590" s="16" t="n">
        <v>0.00681976574550687</v>
      </c>
      <c r="W590" s="16"/>
      <c r="X590" s="16" t="n">
        <v>0.0374693945671314</v>
      </c>
      <c r="Y590" s="16" t="n">
        <v>0.104494425710605</v>
      </c>
      <c r="Z590" s="16" t="n">
        <v>0.0200830747220301</v>
      </c>
      <c r="AA590" s="16" t="n">
        <v>0.00268572273032864</v>
      </c>
      <c r="AB590" s="16" t="n">
        <v>0.0600787046991312</v>
      </c>
      <c r="AC590" s="16" t="n">
        <v>0.00583895262008601</v>
      </c>
      <c r="AD590" s="16" t="n">
        <v>0.014499349260103</v>
      </c>
      <c r="AE590" s="16"/>
      <c r="AF590" s="16" t="n">
        <v>0</v>
      </c>
      <c r="AG590" s="16" t="n">
        <v>0.0702332381234741</v>
      </c>
      <c r="AH590" s="16" t="n">
        <v>0.00128329237283299</v>
      </c>
      <c r="AI590" s="16" t="n">
        <v>0.0203570614805711</v>
      </c>
      <c r="AJ590" s="16" t="n">
        <v>0.00406326920862882</v>
      </c>
      <c r="AK590" s="16" t="n">
        <v>0.00026696113005134</v>
      </c>
      <c r="AL590" s="16" t="n">
        <v>0.025318883392021</v>
      </c>
      <c r="AM590" s="16" t="n">
        <v>0.2042397253696</v>
      </c>
      <c r="AN590" s="16" t="n">
        <v>0</v>
      </c>
      <c r="AO590" s="16" t="n">
        <v>0.00335035795368945</v>
      </c>
      <c r="AP590" s="16" t="n">
        <v>0.555154337346661</v>
      </c>
    </row>
    <row r="591">
      <c r="B591" t="s">
        <v>291</v>
      </c>
      <c r="C591" s="16" t="n">
        <v>0.0842862879111778</v>
      </c>
      <c r="D591" s="16" t="n">
        <v>0.0291028904635558</v>
      </c>
      <c r="E591" s="16" t="n">
        <v>0.0725154101688624</v>
      </c>
      <c r="F591" s="16" t="n">
        <v>0.104880268213</v>
      </c>
      <c r="G591" s="16"/>
      <c r="H591" s="16" t="n">
        <v>0.108008733079416</v>
      </c>
      <c r="I591" s="16" t="n">
        <v>0.102934209994178</v>
      </c>
      <c r="J591" s="16"/>
      <c r="K591" s="16" t="n">
        <v>0.0576411063074335</v>
      </c>
      <c r="L591" s="16"/>
      <c r="M591" s="16" t="n">
        <v>0.0976168934439291</v>
      </c>
      <c r="N591" s="16" t="n">
        <v>0.0466180197793891</v>
      </c>
      <c r="O591" s="16" t="n">
        <v>0.0303871188483915</v>
      </c>
      <c r="P591" s="16" t="n">
        <v>0.00741718411835255</v>
      </c>
      <c r="Q591" s="16"/>
      <c r="R591" s="16" t="n">
        <v>0</v>
      </c>
      <c r="S591" s="16" t="n">
        <v>0</v>
      </c>
      <c r="T591" s="16" t="n">
        <v>0.0573937605785815</v>
      </c>
      <c r="U591" s="16" t="n">
        <v>0.0154852314057564</v>
      </c>
      <c r="V591" s="16" t="n">
        <v>0.186124128321161</v>
      </c>
      <c r="W591" s="16"/>
      <c r="X591" s="16" t="n">
        <v>0.0335661768783337</v>
      </c>
      <c r="Y591" s="16" t="n">
        <v>0.0823841105166493</v>
      </c>
      <c r="Z591" s="16" t="n">
        <v>0.295393273356986</v>
      </c>
      <c r="AA591" s="16" t="n">
        <v>0.0287933870401162</v>
      </c>
      <c r="AB591" s="16" t="n">
        <v>0.149739455027345</v>
      </c>
      <c r="AC591" s="16" t="n">
        <v>0.343824412446286</v>
      </c>
      <c r="AD591" s="16" t="n">
        <v>0</v>
      </c>
      <c r="AE591" s="16"/>
      <c r="AF591" s="16" t="n">
        <v>0</v>
      </c>
      <c r="AG591" s="16" t="n">
        <v>0</v>
      </c>
      <c r="AH591" s="16" t="n">
        <v>0.202395380567147</v>
      </c>
      <c r="AI591" s="16" t="n">
        <v>0</v>
      </c>
      <c r="AJ591" s="16" t="n">
        <v>0.10149738710552</v>
      </c>
      <c r="AK591" s="16" t="n">
        <v>0.206088407073443</v>
      </c>
      <c r="AL591" s="16" t="n">
        <v>0.162831890900389</v>
      </c>
      <c r="AM591" s="16" t="n">
        <v>0.00418050345426245</v>
      </c>
      <c r="AN591" s="16" t="n">
        <v>0</v>
      </c>
      <c r="AO591" s="16" t="n">
        <v>0</v>
      </c>
      <c r="AP591" s="16" t="n">
        <v>0.0120856150537942</v>
      </c>
    </row>
    <row r="592">
      <c r="B592" t="s">
        <v>88</v>
      </c>
      <c r="C592" s="16" t="n">
        <v>0.240632661339263</v>
      </c>
      <c r="D592" s="16" t="n">
        <v>0.128290808914397</v>
      </c>
      <c r="E592" s="16" t="n">
        <v>0.10980060409801</v>
      </c>
      <c r="F592" s="16" t="n">
        <v>0.33834635294647</v>
      </c>
      <c r="G592" s="16"/>
      <c r="H592" s="16" t="n">
        <v>0.106499912540424</v>
      </c>
      <c r="I592" s="16" t="n">
        <v>0.286571532615152</v>
      </c>
      <c r="J592" s="16"/>
      <c r="K592" s="16" t="n">
        <v>0.316229907340747</v>
      </c>
      <c r="L592" s="16"/>
      <c r="M592" s="16" t="n">
        <v>0.258646025716293</v>
      </c>
      <c r="N592" s="16" t="n">
        <v>0.227636994821362</v>
      </c>
      <c r="O592" s="16" t="n">
        <v>0.0658399254132683</v>
      </c>
      <c r="P592" s="16" t="n">
        <v>0.0691540768116422</v>
      </c>
      <c r="Q592" s="16"/>
      <c r="R592" s="16" t="n">
        <v>0.082333750148019</v>
      </c>
      <c r="S592" s="16" t="n">
        <v>0.327197270029888</v>
      </c>
      <c r="T592" s="16" t="n">
        <v>0.171799161085192</v>
      </c>
      <c r="U592" s="16" t="n">
        <v>0.201568371176618</v>
      </c>
      <c r="V592" s="16" t="n">
        <v>0.299852251286684</v>
      </c>
      <c r="W592" s="16"/>
      <c r="X592" s="16" t="n">
        <v>0.321913115585128</v>
      </c>
      <c r="Y592" s="16" t="n">
        <v>0.101404515091675</v>
      </c>
      <c r="Z592" s="16" t="n">
        <v>0.28546295883516</v>
      </c>
      <c r="AA592" s="16" t="n">
        <v>0.042524376322885</v>
      </c>
      <c r="AB592" s="16" t="n">
        <v>0.22985206338591</v>
      </c>
      <c r="AC592" s="16" t="n">
        <v>0.245223082876188</v>
      </c>
      <c r="AD592" s="16" t="n">
        <v>0.144666905345727</v>
      </c>
      <c r="AE592" s="16"/>
      <c r="AF592" s="16" t="n">
        <v>0</v>
      </c>
      <c r="AG592" s="16" t="n">
        <v>0.571408498908104</v>
      </c>
      <c r="AH592" s="16" t="n">
        <v>0.210770191825531</v>
      </c>
      <c r="AI592" s="16" t="n">
        <v>0.299286219525264</v>
      </c>
      <c r="AJ592" s="16" t="n">
        <v>0.0582595050809299</v>
      </c>
      <c r="AK592" s="16" t="n">
        <v>0.579167792545754</v>
      </c>
      <c r="AL592" s="16" t="n">
        <v>0.209349721087366</v>
      </c>
      <c r="AM592" s="16" t="n">
        <v>0.0676231577078303</v>
      </c>
      <c r="AN592" s="16" t="n">
        <v>0.154539297648148</v>
      </c>
      <c r="AO592" s="16" t="n">
        <v>0.0272795561827711</v>
      </c>
      <c r="AP592" s="16" t="n">
        <v>0</v>
      </c>
    </row>
    <row r="593">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row>
    <row r="594">
      <c r="B594" s="7" t="s">
        <v>295</v>
      </c>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row>
    <row r="595">
      <c r="B595" s="26" t="s">
        <v>70</v>
      </c>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row>
    <row r="596">
      <c r="B596" t="s">
        <v>287</v>
      </c>
      <c r="C596" s="16" t="n">
        <v>0.143250418151977</v>
      </c>
      <c r="D596" s="16" t="n">
        <v>0.232112256240251</v>
      </c>
      <c r="E596" s="16" t="n">
        <v>0.142443128265223</v>
      </c>
      <c r="F596" s="16" t="n">
        <v>0.120404218509071</v>
      </c>
      <c r="G596" s="16"/>
      <c r="H596" s="16" t="n">
        <v>0.0435303325568645</v>
      </c>
      <c r="I596" s="16" t="n">
        <v>0.136025811985174</v>
      </c>
      <c r="J596" s="16"/>
      <c r="K596" s="16" t="n">
        <v>0.165210749874967</v>
      </c>
      <c r="L596" s="16"/>
      <c r="M596" s="16" t="n">
        <v>0.108707407863956</v>
      </c>
      <c r="N596" s="16" t="n">
        <v>0.231269257829944</v>
      </c>
      <c r="O596" s="16" t="n">
        <v>0.30051302339712</v>
      </c>
      <c r="P596" s="16" t="n">
        <v>0.397804540080699</v>
      </c>
      <c r="Q596" s="16"/>
      <c r="R596" s="16" t="n">
        <v>0.0221940923326007</v>
      </c>
      <c r="S596" s="16" t="n">
        <v>0.117047312653583</v>
      </c>
      <c r="T596" s="16" t="n">
        <v>0.140412606576927</v>
      </c>
      <c r="U596" s="16" t="n">
        <v>0.222517948397189</v>
      </c>
      <c r="V596" s="16" t="n">
        <v>0.134551691846703</v>
      </c>
      <c r="W596" s="16"/>
      <c r="X596" s="16" t="n">
        <v>0.0412459771308792</v>
      </c>
      <c r="Y596" s="16" t="n">
        <v>0.228169097297249</v>
      </c>
      <c r="Z596" s="16" t="n">
        <v>0.00690835996338805</v>
      </c>
      <c r="AA596" s="16" t="n">
        <v>0.329321942082996</v>
      </c>
      <c r="AB596" s="16" t="n">
        <v>0.261735300303437</v>
      </c>
      <c r="AC596" s="16" t="n">
        <v>0.152371713092952</v>
      </c>
      <c r="AD596" s="16" t="n">
        <v>0.276048527848782</v>
      </c>
      <c r="AE596" s="16"/>
      <c r="AF596" s="16" t="n">
        <v>0.191371838719716</v>
      </c>
      <c r="AG596" s="16" t="n">
        <v>0.323116687119035</v>
      </c>
      <c r="AH596" s="16" t="n">
        <v>0.0676715426430445</v>
      </c>
      <c r="AI596" s="16" t="n">
        <v>0.3562634665828</v>
      </c>
      <c r="AJ596" s="16" t="n">
        <v>0.366207207676729</v>
      </c>
      <c r="AK596" s="16" t="n">
        <v>0.00577813105146422</v>
      </c>
      <c r="AL596" s="16" t="n">
        <v>0.076793257462043</v>
      </c>
      <c r="AM596" s="16" t="n">
        <v>0.0733670104806119</v>
      </c>
      <c r="AN596" s="16" t="n">
        <v>0.135985797700625</v>
      </c>
      <c r="AO596" s="16" t="n">
        <v>0.0196062867559293</v>
      </c>
      <c r="AP596" s="16" t="n">
        <v>0.0255599218038237</v>
      </c>
    </row>
    <row r="597">
      <c r="B597" t="s">
        <v>288</v>
      </c>
      <c r="C597" s="16" t="n">
        <v>0.365288900638449</v>
      </c>
      <c r="D597" s="16" t="n">
        <v>0.311764029363106</v>
      </c>
      <c r="E597" s="16" t="n">
        <v>0.586527540805106</v>
      </c>
      <c r="F597" s="16" t="n">
        <v>0.263811033629809</v>
      </c>
      <c r="G597" s="16"/>
      <c r="H597" s="16" t="n">
        <v>0.140147424618128</v>
      </c>
      <c r="I597" s="16" t="n">
        <v>0.311230015512952</v>
      </c>
      <c r="J597" s="16"/>
      <c r="K597" s="16" t="n">
        <v>0.340263154124035</v>
      </c>
      <c r="L597" s="16"/>
      <c r="M597" s="16" t="n">
        <v>0.3843437401071</v>
      </c>
      <c r="N597" s="16" t="n">
        <v>0.271841937653024</v>
      </c>
      <c r="O597" s="16" t="n">
        <v>0.398949461095095</v>
      </c>
      <c r="P597" s="16" t="n">
        <v>0.306567884667007</v>
      </c>
      <c r="Q597" s="16"/>
      <c r="R597" s="16" t="n">
        <v>0.844273111741102</v>
      </c>
      <c r="S597" s="16" t="n">
        <v>0.41965657170517</v>
      </c>
      <c r="T597" s="16" t="n">
        <v>0.436045396674806</v>
      </c>
      <c r="U597" s="16" t="n">
        <v>0.287999593895517</v>
      </c>
      <c r="V597" s="16" t="n">
        <v>0.26175437809561</v>
      </c>
      <c r="W597" s="16"/>
      <c r="X597" s="16" t="n">
        <v>0.442642812351317</v>
      </c>
      <c r="Y597" s="16" t="n">
        <v>0.226571986621673</v>
      </c>
      <c r="Z597" s="16" t="n">
        <v>0.226054736269156</v>
      </c>
      <c r="AA597" s="16" t="n">
        <v>0.512251989844202</v>
      </c>
      <c r="AB597" s="16" t="n">
        <v>0.19779351775526</v>
      </c>
      <c r="AC597" s="16" t="n">
        <v>0.604567169246828</v>
      </c>
      <c r="AD597" s="16" t="n">
        <v>0.511072878553449</v>
      </c>
      <c r="AE597" s="16"/>
      <c r="AF597" s="16" t="n">
        <v>0.145737993533504</v>
      </c>
      <c r="AG597" s="16" t="n">
        <v>0.0323058990813015</v>
      </c>
      <c r="AH597" s="16" t="n">
        <v>0.244275344535197</v>
      </c>
      <c r="AI597" s="16" t="n">
        <v>0.214460730970255</v>
      </c>
      <c r="AJ597" s="16" t="n">
        <v>0.386168061558471</v>
      </c>
      <c r="AK597" s="16" t="n">
        <v>0.200655147622501</v>
      </c>
      <c r="AL597" s="16" t="n">
        <v>0.238780921077258</v>
      </c>
      <c r="AM597" s="16" t="n">
        <v>0.784983870120456</v>
      </c>
      <c r="AN597" s="16" t="n">
        <v>0.647863523328119</v>
      </c>
      <c r="AO597" s="16" t="n">
        <v>0.920188962810007</v>
      </c>
      <c r="AP597" s="16" t="n">
        <v>0.405811434099486</v>
      </c>
    </row>
    <row r="598">
      <c r="B598" t="s">
        <v>289</v>
      </c>
      <c r="C598" s="16" t="n">
        <v>0.155279915559337</v>
      </c>
      <c r="D598" s="16" t="n">
        <v>0.353235353069879</v>
      </c>
      <c r="E598" s="16" t="n">
        <v>0.0841657967130927</v>
      </c>
      <c r="F598" s="16" t="n">
        <v>0.140570752676054</v>
      </c>
      <c r="G598" s="16"/>
      <c r="H598" s="16" t="n">
        <v>0.531048398273562</v>
      </c>
      <c r="I598" s="16" t="n">
        <v>0.169278182249536</v>
      </c>
      <c r="J598" s="16"/>
      <c r="K598" s="16" t="n">
        <v>0.137780998512969</v>
      </c>
      <c r="L598" s="16"/>
      <c r="M598" s="16" t="n">
        <v>0.152366750204703</v>
      </c>
      <c r="N598" s="16" t="n">
        <v>0.166826028451096</v>
      </c>
      <c r="O598" s="16" t="n">
        <v>0.157249928800891</v>
      </c>
      <c r="P598" s="16" t="n">
        <v>0.170335994873455</v>
      </c>
      <c r="Q598" s="16"/>
      <c r="R598" s="16" t="n">
        <v>0</v>
      </c>
      <c r="S598" s="16" t="n">
        <v>0.133878344873564</v>
      </c>
      <c r="T598" s="16" t="n">
        <v>0.118673834091266</v>
      </c>
      <c r="U598" s="16" t="n">
        <v>0.153887950956987</v>
      </c>
      <c r="V598" s="16" t="n">
        <v>0.217213865867529</v>
      </c>
      <c r="W598" s="16"/>
      <c r="X598" s="16" t="n">
        <v>0.123872877634409</v>
      </c>
      <c r="Y598" s="16" t="n">
        <v>0.375261450671641</v>
      </c>
      <c r="Z598" s="16" t="n">
        <v>0.16959490795806</v>
      </c>
      <c r="AA598" s="16" t="n">
        <v>0.0183502363491005</v>
      </c>
      <c r="AB598" s="16" t="n">
        <v>0.0960222394638034</v>
      </c>
      <c r="AC598" s="16" t="n">
        <v>0.0444018985811694</v>
      </c>
      <c r="AD598" s="16" t="n">
        <v>0.0496231959182961</v>
      </c>
      <c r="AE598" s="16"/>
      <c r="AF598" s="16" t="n">
        <v>0.662890167746781</v>
      </c>
      <c r="AG598" s="16" t="n">
        <v>0.0164594992074313</v>
      </c>
      <c r="AH598" s="16" t="n">
        <v>0.106986052700625</v>
      </c>
      <c r="AI598" s="16" t="n">
        <v>0.0423809267328689</v>
      </c>
      <c r="AJ598" s="16" t="n">
        <v>0.0592635599652465</v>
      </c>
      <c r="AK598" s="16" t="n">
        <v>0.187258055701096</v>
      </c>
      <c r="AL598" s="16" t="n">
        <v>0.467354759343647</v>
      </c>
      <c r="AM598" s="16" t="n">
        <v>0.0409058604791648</v>
      </c>
      <c r="AN598" s="16" t="n">
        <v>0.0343158869496666</v>
      </c>
      <c r="AO598" s="16" t="n">
        <v>0.0329251942512921</v>
      </c>
      <c r="AP598" s="16" t="n">
        <v>0</v>
      </c>
    </row>
    <row r="599">
      <c r="B599" t="s">
        <v>290</v>
      </c>
      <c r="C599" s="16" t="n">
        <v>0.0555011770366671</v>
      </c>
      <c r="D599" s="16" t="n">
        <v>0.0312494521071702</v>
      </c>
      <c r="E599" s="16" t="n">
        <v>0.0552730911669815</v>
      </c>
      <c r="F599" s="16" t="n">
        <v>0.0619703280431824</v>
      </c>
      <c r="G599" s="16"/>
      <c r="H599" s="16" t="n">
        <v>0.064862518943639</v>
      </c>
      <c r="I599" s="16" t="n">
        <v>0.0479222986564889</v>
      </c>
      <c r="J599" s="16"/>
      <c r="K599" s="16" t="n">
        <v>0.00872128089483742</v>
      </c>
      <c r="L599" s="16"/>
      <c r="M599" s="16" t="n">
        <v>0.0533652141668805</v>
      </c>
      <c r="N599" s="16" t="n">
        <v>0.061365257858214</v>
      </c>
      <c r="O599" s="16" t="n">
        <v>0.0732332165689192</v>
      </c>
      <c r="P599" s="16" t="n">
        <v>0.0278246095502144</v>
      </c>
      <c r="Q599" s="16"/>
      <c r="R599" s="16" t="n">
        <v>0.122435749759997</v>
      </c>
      <c r="S599" s="16" t="n">
        <v>0.00197541888537902</v>
      </c>
      <c r="T599" s="16" t="n">
        <v>0.093925549903483</v>
      </c>
      <c r="U599" s="16" t="n">
        <v>0.114327663609073</v>
      </c>
      <c r="V599" s="16" t="n">
        <v>0.00789496462131098</v>
      </c>
      <c r="W599" s="16"/>
      <c r="X599" s="16" t="n">
        <v>0.0367590404199321</v>
      </c>
      <c r="Y599" s="16" t="n">
        <v>0.135712764519889</v>
      </c>
      <c r="Z599" s="16" t="n">
        <v>0.0202115961955438</v>
      </c>
      <c r="AA599" s="16" t="n">
        <v>0.0962203801767854</v>
      </c>
      <c r="AB599" s="16" t="n">
        <v>0.0492000630939241</v>
      </c>
      <c r="AC599" s="16" t="n">
        <v>0.000933499270414884</v>
      </c>
      <c r="AD599" s="16" t="n">
        <v>0.00864600490823959</v>
      </c>
      <c r="AE599" s="16"/>
      <c r="AF599" s="16" t="n">
        <v>0</v>
      </c>
      <c r="AG599" s="16" t="n">
        <v>0.0567094156841279</v>
      </c>
      <c r="AH599" s="16" t="n">
        <v>0.171421821496098</v>
      </c>
      <c r="AI599" s="16" t="n">
        <v>0.0876086561888128</v>
      </c>
      <c r="AJ599" s="16" t="n">
        <v>0.00596879104146251</v>
      </c>
      <c r="AK599" s="16" t="n">
        <v>0.00512748514242275</v>
      </c>
      <c r="AL599" s="16" t="n">
        <v>0.00772134102968629</v>
      </c>
      <c r="AM599" s="16" t="n">
        <v>0.0384758358003527</v>
      </c>
      <c r="AN599" s="16" t="n">
        <v>0.0279837693768616</v>
      </c>
      <c r="AO599" s="16" t="n">
        <v>0.0272795561827711</v>
      </c>
      <c r="AP599" s="16" t="n">
        <v>0.555154337346661</v>
      </c>
    </row>
    <row r="600">
      <c r="B600" t="s">
        <v>291</v>
      </c>
      <c r="C600" s="16" t="n">
        <v>0.0385147929243416</v>
      </c>
      <c r="D600" s="16" t="n">
        <v>0.0137488615319616</v>
      </c>
      <c r="E600" s="16" t="n">
        <v>0.016961780176718</v>
      </c>
      <c r="F600" s="16" t="n">
        <v>0.0562508007487318</v>
      </c>
      <c r="G600" s="16"/>
      <c r="H600" s="16" t="n">
        <v>0.110964558284251</v>
      </c>
      <c r="I600" s="16" t="n">
        <v>0.0452479462323196</v>
      </c>
      <c r="J600" s="16"/>
      <c r="K600" s="16" t="n">
        <v>0.0656200397017397</v>
      </c>
      <c r="L600" s="16"/>
      <c r="M600" s="16" t="n">
        <v>0.0382644540594145</v>
      </c>
      <c r="N600" s="16" t="n">
        <v>0.0497974206591454</v>
      </c>
      <c r="O600" s="16" t="n">
        <v>0.0123589273906007</v>
      </c>
      <c r="P600" s="16" t="n">
        <v>0.0151298691387788</v>
      </c>
      <c r="Q600" s="16"/>
      <c r="R600" s="16" t="n">
        <v>0</v>
      </c>
      <c r="S600" s="16" t="n">
        <v>0.00197541888537902</v>
      </c>
      <c r="T600" s="16" t="n">
        <v>0.0556522512601822</v>
      </c>
      <c r="U600" s="16" t="n">
        <v>0.0192490621965587</v>
      </c>
      <c r="V600" s="16" t="n">
        <v>0.0505437335516352</v>
      </c>
      <c r="W600" s="16"/>
      <c r="X600" s="16" t="n">
        <v>0.0335661768783337</v>
      </c>
      <c r="Y600" s="16" t="n">
        <v>0.0162335963656833</v>
      </c>
      <c r="Z600" s="16" t="n">
        <v>0.000793801728175193</v>
      </c>
      <c r="AA600" s="16" t="n">
        <v>0.0158699627818651</v>
      </c>
      <c r="AB600" s="16" t="n">
        <v>0.149739455027345</v>
      </c>
      <c r="AC600" s="16" t="n">
        <v>0.000850984596478791</v>
      </c>
      <c r="AD600" s="16" t="n">
        <v>0.00109816005529244</v>
      </c>
      <c r="AE600" s="16"/>
      <c r="AF600" s="16" t="n">
        <v>0</v>
      </c>
      <c r="AG600" s="16" t="n">
        <v>0</v>
      </c>
      <c r="AH600" s="16" t="n">
        <v>0.202395380567147</v>
      </c>
      <c r="AI600" s="16" t="n">
        <v>0.000307795456510359</v>
      </c>
      <c r="AJ600" s="16" t="n">
        <v>0.10149738710552</v>
      </c>
      <c r="AK600" s="16" t="n">
        <v>0.00026696113005134</v>
      </c>
      <c r="AL600" s="16" t="n">
        <v>0.0275724961769869</v>
      </c>
      <c r="AM600" s="16" t="n">
        <v>0.0310169500728433</v>
      </c>
      <c r="AN600" s="16" t="n">
        <v>0</v>
      </c>
      <c r="AO600" s="16" t="n">
        <v>0</v>
      </c>
      <c r="AP600" s="16" t="n">
        <v>0.0134743067500295</v>
      </c>
    </row>
    <row r="601">
      <c r="B601" t="s">
        <v>88</v>
      </c>
      <c r="C601" s="16" t="n">
        <v>0.242164795689229</v>
      </c>
      <c r="D601" s="16" t="n">
        <v>0.0578900476876322</v>
      </c>
      <c r="E601" s="16" t="n">
        <v>0.114628662872879</v>
      </c>
      <c r="F601" s="16" t="n">
        <v>0.356992866393152</v>
      </c>
      <c r="G601" s="16"/>
      <c r="H601" s="16" t="n">
        <v>0.109446767323556</v>
      </c>
      <c r="I601" s="16" t="n">
        <v>0.290295745363529</v>
      </c>
      <c r="J601" s="16"/>
      <c r="K601" s="16" t="n">
        <v>0.282403776891452</v>
      </c>
      <c r="L601" s="16"/>
      <c r="M601" s="16" t="n">
        <v>0.262952433597946</v>
      </c>
      <c r="N601" s="16" t="n">
        <v>0.218900097548577</v>
      </c>
      <c r="O601" s="16" t="n">
        <v>0.0576954427473735</v>
      </c>
      <c r="P601" s="16" t="n">
        <v>0.082337101689846</v>
      </c>
      <c r="Q601" s="16"/>
      <c r="R601" s="16" t="n">
        <v>0.0110970461663003</v>
      </c>
      <c r="S601" s="16" t="n">
        <v>0.325466932996925</v>
      </c>
      <c r="T601" s="16" t="n">
        <v>0.155290361493335</v>
      </c>
      <c r="U601" s="16" t="n">
        <v>0.202017780944676</v>
      </c>
      <c r="V601" s="16" t="n">
        <v>0.328041366017211</v>
      </c>
      <c r="W601" s="16"/>
      <c r="X601" s="16" t="n">
        <v>0.321913115585128</v>
      </c>
      <c r="Y601" s="16" t="n">
        <v>0.0180511045238662</v>
      </c>
      <c r="Z601" s="16" t="n">
        <v>0.576436597885677</v>
      </c>
      <c r="AA601" s="16" t="n">
        <v>0.0279854887650513</v>
      </c>
      <c r="AB601" s="16" t="n">
        <v>0.24550942435623</v>
      </c>
      <c r="AC601" s="16" t="n">
        <v>0.196874735212157</v>
      </c>
      <c r="AD601" s="16" t="n">
        <v>0.153511232715941</v>
      </c>
      <c r="AE601" s="16"/>
      <c r="AF601" s="16" t="n">
        <v>0</v>
      </c>
      <c r="AG601" s="16" t="n">
        <v>0.571408498908104</v>
      </c>
      <c r="AH601" s="16" t="n">
        <v>0.207249858057889</v>
      </c>
      <c r="AI601" s="16" t="n">
        <v>0.298978424068753</v>
      </c>
      <c r="AJ601" s="16" t="n">
        <v>0.0808949926525715</v>
      </c>
      <c r="AK601" s="16" t="n">
        <v>0.600914219352464</v>
      </c>
      <c r="AL601" s="16" t="n">
        <v>0.181777224910379</v>
      </c>
      <c r="AM601" s="16" t="n">
        <v>0.0312504730465709</v>
      </c>
      <c r="AN601" s="16" t="n">
        <v>0.153851022644727</v>
      </c>
      <c r="AO601" s="16" t="n">
        <v>0</v>
      </c>
      <c r="AP601" s="16" t="n">
        <v>0</v>
      </c>
    </row>
    <row r="602">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row>
    <row r="603">
      <c r="B603" s="7" t="s">
        <v>296</v>
      </c>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row>
    <row r="604">
      <c r="B604" s="26" t="s">
        <v>70</v>
      </c>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row>
    <row r="605">
      <c r="B605" t="s">
        <v>287</v>
      </c>
      <c r="C605" s="16" t="n">
        <v>0.162580729908213</v>
      </c>
      <c r="D605" s="16" t="n">
        <v>0.119511702319694</v>
      </c>
      <c r="E605" s="16" t="n">
        <v>0.350243384427002</v>
      </c>
      <c r="F605" s="16" t="n">
        <v>0.075892716528873</v>
      </c>
      <c r="G605" s="16"/>
      <c r="H605" s="16" t="n">
        <v>0.12658627950525</v>
      </c>
      <c r="I605" s="16" t="n">
        <v>0.147631968614267</v>
      </c>
      <c r="J605" s="16"/>
      <c r="K605" s="16" t="n">
        <v>0.256261677113419</v>
      </c>
      <c r="L605" s="16"/>
      <c r="M605" s="16" t="n">
        <v>0.126729933259183</v>
      </c>
      <c r="N605" s="16" t="n">
        <v>0.216243254531504</v>
      </c>
      <c r="O605" s="16" t="n">
        <v>0.440304992249088</v>
      </c>
      <c r="P605" s="16" t="n">
        <v>0.432718386392631</v>
      </c>
      <c r="Q605" s="16"/>
      <c r="R605" s="16" t="n">
        <v>0.480739340372759</v>
      </c>
      <c r="S605" s="16" t="n">
        <v>0.158465504101332</v>
      </c>
      <c r="T605" s="16" t="n">
        <v>0.264776573191455</v>
      </c>
      <c r="U605" s="16" t="n">
        <v>0.0967929478418592</v>
      </c>
      <c r="V605" s="16" t="n">
        <v>0.06399105351584</v>
      </c>
      <c r="W605" s="16"/>
      <c r="X605" s="16" t="n">
        <v>0.0818865728806627</v>
      </c>
      <c r="Y605" s="16" t="n">
        <v>0.0372583553205736</v>
      </c>
      <c r="Z605" s="16" t="n">
        <v>0.254424817651747</v>
      </c>
      <c r="AA605" s="16" t="n">
        <v>0.415683449962836</v>
      </c>
      <c r="AB605" s="16" t="n">
        <v>0.284609429301647</v>
      </c>
      <c r="AC605" s="16" t="n">
        <v>0.194599588508831</v>
      </c>
      <c r="AD605" s="16" t="n">
        <v>0.335958748274284</v>
      </c>
      <c r="AE605" s="16"/>
      <c r="AF605" s="16" t="n">
        <v>0.2382166405684</v>
      </c>
      <c r="AG605" s="16" t="n">
        <v>0.324282802031782</v>
      </c>
      <c r="AH605" s="16" t="n">
        <v>0.280990563460398</v>
      </c>
      <c r="AI605" s="16" t="n">
        <v>0.13799052504558</v>
      </c>
      <c r="AJ605" s="16" t="n">
        <v>0.1781847421257</v>
      </c>
      <c r="AK605" s="16" t="n">
        <v>0.00768140106758567</v>
      </c>
      <c r="AL605" s="16" t="n">
        <v>0.0395862936486032</v>
      </c>
      <c r="AM605" s="16" t="n">
        <v>0.302937737229013</v>
      </c>
      <c r="AN605" s="16" t="n">
        <v>0.514566689605198</v>
      </c>
      <c r="AO605" s="16" t="n">
        <v>0.1262041773571</v>
      </c>
      <c r="AP605" s="16" t="n">
        <v>0.0362568451613825</v>
      </c>
    </row>
    <row r="606">
      <c r="B606" t="s">
        <v>288</v>
      </c>
      <c r="C606" s="16" t="n">
        <v>0.219873903756097</v>
      </c>
      <c r="D606" s="16" t="n">
        <v>0.263142793123712</v>
      </c>
      <c r="E606" s="16" t="n">
        <v>0.279305885157424</v>
      </c>
      <c r="F606" s="16" t="n">
        <v>0.177519176088771</v>
      </c>
      <c r="G606" s="16"/>
      <c r="H606" s="16" t="n">
        <v>0.206383947287266</v>
      </c>
      <c r="I606" s="16" t="n">
        <v>0.22182758807902</v>
      </c>
      <c r="J606" s="16"/>
      <c r="K606" s="16" t="n">
        <v>0.143048438764796</v>
      </c>
      <c r="L606" s="16"/>
      <c r="M606" s="16" t="n">
        <v>0.206324301307885</v>
      </c>
      <c r="N606" s="16" t="n">
        <v>0.266455575210882</v>
      </c>
      <c r="O606" s="16" t="n">
        <v>0.235580644864204</v>
      </c>
      <c r="P606" s="16" t="n">
        <v>0.361464032214108</v>
      </c>
      <c r="Q606" s="16"/>
      <c r="R606" s="16" t="n">
        <v>0.0561634982321946</v>
      </c>
      <c r="S606" s="16" t="n">
        <v>0.108005586165705</v>
      </c>
      <c r="T606" s="16" t="n">
        <v>0.23386196532024</v>
      </c>
      <c r="U606" s="16" t="n">
        <v>0.292649286434977</v>
      </c>
      <c r="V606" s="16" t="n">
        <v>0.239111909594912</v>
      </c>
      <c r="W606" s="16"/>
      <c r="X606" s="16" t="n">
        <v>0.196924196551741</v>
      </c>
      <c r="Y606" s="16" t="n">
        <v>0.272595661941292</v>
      </c>
      <c r="Z606" s="16" t="n">
        <v>0.0612758111507674</v>
      </c>
      <c r="AA606" s="16" t="n">
        <v>0.276551858082399</v>
      </c>
      <c r="AB606" s="16" t="n">
        <v>0.178872088519272</v>
      </c>
      <c r="AC606" s="16" t="n">
        <v>0.43639093598475</v>
      </c>
      <c r="AD606" s="16" t="n">
        <v>0.42873613051186</v>
      </c>
      <c r="AE606" s="16"/>
      <c r="AF606" s="16" t="n">
        <v>0.0239694230424462</v>
      </c>
      <c r="AG606" s="16" t="n">
        <v>0.0252414334095918</v>
      </c>
      <c r="AH606" s="16" t="n">
        <v>0.0437952366103471</v>
      </c>
      <c r="AI606" s="16" t="n">
        <v>0.323935185048936</v>
      </c>
      <c r="AJ606" s="16" t="n">
        <v>0.501709097152705</v>
      </c>
      <c r="AK606" s="16" t="n">
        <v>0.213968201906953</v>
      </c>
      <c r="AL606" s="16" t="n">
        <v>0.228125924873131</v>
      </c>
      <c r="AM606" s="16" t="n">
        <v>0.096417523604866</v>
      </c>
      <c r="AN606" s="16" t="n">
        <v>0.128982528623745</v>
      </c>
      <c r="AO606" s="16" t="n">
        <v>0.208535651861997</v>
      </c>
      <c r="AP606" s="16" t="n">
        <v>0.393725819045692</v>
      </c>
    </row>
    <row r="607">
      <c r="B607" t="s">
        <v>289</v>
      </c>
      <c r="C607" s="16" t="n">
        <v>0.232132611750001</v>
      </c>
      <c r="D607" s="16" t="n">
        <v>0.430632347486931</v>
      </c>
      <c r="E607" s="16" t="n">
        <v>0.169775369669085</v>
      </c>
      <c r="F607" s="16" t="n">
        <v>0.212709591475823</v>
      </c>
      <c r="G607" s="16"/>
      <c r="H607" s="16" t="n">
        <v>0.457821691802856</v>
      </c>
      <c r="I607" s="16" t="n">
        <v>0.182757057056797</v>
      </c>
      <c r="J607" s="16"/>
      <c r="K607" s="16" t="n">
        <v>0.167121985984308</v>
      </c>
      <c r="L607" s="16"/>
      <c r="M607" s="16" t="n">
        <v>0.246925282457762</v>
      </c>
      <c r="N607" s="16" t="n">
        <v>0.216034167329931</v>
      </c>
      <c r="O607" s="16" t="n">
        <v>0.106259352653475</v>
      </c>
      <c r="P607" s="16" t="n">
        <v>0.0866580881193526</v>
      </c>
      <c r="Q607" s="16"/>
      <c r="R607" s="16" t="n">
        <v>0.380763411247028</v>
      </c>
      <c r="S607" s="16" t="n">
        <v>0.295617996427212</v>
      </c>
      <c r="T607" s="16" t="n">
        <v>0.269212861574678</v>
      </c>
      <c r="U607" s="16" t="n">
        <v>0.161158572770372</v>
      </c>
      <c r="V607" s="16" t="n">
        <v>0.187897459976151</v>
      </c>
      <c r="W607" s="16"/>
      <c r="X607" s="16" t="n">
        <v>0.237606256241481</v>
      </c>
      <c r="Y607" s="16" t="n">
        <v>0.46294407284345</v>
      </c>
      <c r="Z607" s="16" t="n">
        <v>0.0428792515514321</v>
      </c>
      <c r="AA607" s="16" t="n">
        <v>0.157690854827018</v>
      </c>
      <c r="AB607" s="16" t="n">
        <v>0.12795533781218</v>
      </c>
      <c r="AC607" s="16" t="n">
        <v>0.0897399242690247</v>
      </c>
      <c r="AD607" s="16" t="n">
        <v>0.0891547218805769</v>
      </c>
      <c r="AE607" s="16"/>
      <c r="AF607" s="16" t="n">
        <v>0.737813936389154</v>
      </c>
      <c r="AG607" s="16" t="n">
        <v>0.0567094156841279</v>
      </c>
      <c r="AH607" s="16" t="n">
        <v>0.258141513899411</v>
      </c>
      <c r="AI607" s="16" t="n">
        <v>0.212879738539845</v>
      </c>
      <c r="AJ607" s="16" t="n">
        <v>0.0334576766205846</v>
      </c>
      <c r="AK607" s="16" t="n">
        <v>0.0962573468764332</v>
      </c>
      <c r="AL607" s="16" t="n">
        <v>0.523313511960791</v>
      </c>
      <c r="AM607" s="16" t="n">
        <v>0.0753006043414855</v>
      </c>
      <c r="AN607" s="16" t="n">
        <v>0.198188205104496</v>
      </c>
      <c r="AO607" s="16" t="n">
        <v>0.403086997501306</v>
      </c>
      <c r="AP607" s="16" t="n">
        <v>0.0557600598506074</v>
      </c>
    </row>
    <row r="608">
      <c r="B608" t="s">
        <v>290</v>
      </c>
      <c r="C608" s="16" t="n">
        <v>0.108908934378178</v>
      </c>
      <c r="D608" s="16" t="n">
        <v>0.112648880721488</v>
      </c>
      <c r="E608" s="16" t="n">
        <v>0.0978086388139835</v>
      </c>
      <c r="F608" s="16" t="n">
        <v>0.113724334128379</v>
      </c>
      <c r="G608" s="16"/>
      <c r="H608" s="16" t="n">
        <v>0.0454282562432038</v>
      </c>
      <c r="I608" s="16" t="n">
        <v>0.111163318735172</v>
      </c>
      <c r="J608" s="16"/>
      <c r="K608" s="16" t="n">
        <v>0.120988115501966</v>
      </c>
      <c r="L608" s="16"/>
      <c r="M608" s="16" t="n">
        <v>0.11880359531781</v>
      </c>
      <c r="N608" s="16" t="n">
        <v>0.0646143456139204</v>
      </c>
      <c r="O608" s="16" t="n">
        <v>0.123602062083322</v>
      </c>
      <c r="P608" s="16" t="n">
        <v>0.0307707103142936</v>
      </c>
      <c r="Q608" s="16"/>
      <c r="R608" s="16" t="n">
        <v>0</v>
      </c>
      <c r="S608" s="16" t="n">
        <v>0.106390836195161</v>
      </c>
      <c r="T608" s="16" t="n">
        <v>0.0288729968096276</v>
      </c>
      <c r="U608" s="16" t="n">
        <v>0.240774351549887</v>
      </c>
      <c r="V608" s="16" t="n">
        <v>0.138798449842121</v>
      </c>
      <c r="W608" s="16"/>
      <c r="X608" s="16" t="n">
        <v>0.128103681862652</v>
      </c>
      <c r="Y608" s="16" t="n">
        <v>0.194734717163318</v>
      </c>
      <c r="Z608" s="16" t="n">
        <v>0.0655290447148197</v>
      </c>
      <c r="AA608" s="16" t="n">
        <v>0.117891499127998</v>
      </c>
      <c r="AB608" s="16" t="n">
        <v>0.0349103624223209</v>
      </c>
      <c r="AC608" s="16" t="n">
        <v>0.0795097214617251</v>
      </c>
      <c r="AD608" s="16" t="n">
        <v>0</v>
      </c>
      <c r="AE608" s="16"/>
      <c r="AF608" s="16" t="n">
        <v>0</v>
      </c>
      <c r="AG608" s="16" t="n">
        <v>0.0135238224393462</v>
      </c>
      <c r="AH608" s="16" t="n">
        <v>0.0074274474048085</v>
      </c>
      <c r="AI608" s="16" t="n">
        <v>0.0215554919728885</v>
      </c>
      <c r="AJ608" s="16" t="n">
        <v>0.151972460570568</v>
      </c>
      <c r="AK608" s="16" t="n">
        <v>0.08323519993548</v>
      </c>
      <c r="AL608" s="16" t="n">
        <v>0.00391971153977131</v>
      </c>
      <c r="AM608" s="16" t="n">
        <v>0.478560128135881</v>
      </c>
      <c r="AN608" s="16" t="n">
        <v>0.00372327901841333</v>
      </c>
      <c r="AO608" s="16" t="n">
        <v>0.231543259143136</v>
      </c>
      <c r="AP608" s="16" t="n">
        <v>0.500782969192289</v>
      </c>
    </row>
    <row r="609">
      <c r="B609" t="s">
        <v>291</v>
      </c>
      <c r="C609" s="16" t="n">
        <v>0.0399438518124698</v>
      </c>
      <c r="D609" s="16" t="n">
        <v>0.0142211614346682</v>
      </c>
      <c r="E609" s="16" t="n">
        <v>0.0124350282132239</v>
      </c>
      <c r="F609" s="16" t="n">
        <v>0.0610394800948102</v>
      </c>
      <c r="G609" s="16"/>
      <c r="H609" s="16" t="n">
        <v>0.0549735618093931</v>
      </c>
      <c r="I609" s="16" t="n">
        <v>0.0488073763843401</v>
      </c>
      <c r="J609" s="16"/>
      <c r="K609" s="16" t="n">
        <v>0.0508792293339627</v>
      </c>
      <c r="L609" s="16"/>
      <c r="M609" s="16" t="n">
        <v>0.0382644540594145</v>
      </c>
      <c r="N609" s="16" t="n">
        <v>0.050983958383915</v>
      </c>
      <c r="O609" s="16" t="n">
        <v>0.0351026860600532</v>
      </c>
      <c r="P609" s="16" t="n">
        <v>0.0136616489528168</v>
      </c>
      <c r="Q609" s="16"/>
      <c r="R609" s="16" t="n">
        <v>0.0712367039817186</v>
      </c>
      <c r="S609" s="16" t="n">
        <v>0</v>
      </c>
      <c r="T609" s="16" t="n">
        <v>0.0571371528028107</v>
      </c>
      <c r="U609" s="16" t="n">
        <v>0.00504221245463415</v>
      </c>
      <c r="V609" s="16" t="n">
        <v>0.0531679041962983</v>
      </c>
      <c r="W609" s="16"/>
      <c r="X609" s="16" t="n">
        <v>0.0386272608827194</v>
      </c>
      <c r="Y609" s="16" t="n">
        <v>0.0162335963656833</v>
      </c>
      <c r="Z609" s="16" t="n">
        <v>0.00496515726091289</v>
      </c>
      <c r="AA609" s="16" t="n">
        <v>0.00472035943421231</v>
      </c>
      <c r="AB609" s="16" t="n">
        <v>0.149739455027345</v>
      </c>
      <c r="AC609" s="16" t="n">
        <v>0.006405119473832</v>
      </c>
      <c r="AD609" s="16" t="n">
        <v>0.00277930962747632</v>
      </c>
      <c r="AE609" s="16"/>
      <c r="AF609" s="16" t="n">
        <v>0</v>
      </c>
      <c r="AG609" s="16" t="n">
        <v>0.00883402752704817</v>
      </c>
      <c r="AH609" s="16" t="n">
        <v>0.202395380567147</v>
      </c>
      <c r="AI609" s="16" t="n">
        <v>0.00466063532399727</v>
      </c>
      <c r="AJ609" s="16" t="n">
        <v>0.102039048146552</v>
      </c>
      <c r="AK609" s="16" t="n">
        <v>0.0121639656311369</v>
      </c>
      <c r="AL609" s="16" t="n">
        <v>0</v>
      </c>
      <c r="AM609" s="16" t="n">
        <v>0.00418050345426245</v>
      </c>
      <c r="AN609" s="16" t="n">
        <v>0</v>
      </c>
      <c r="AO609" s="16" t="n">
        <v>0.0272795561827711</v>
      </c>
      <c r="AP609" s="16" t="n">
        <v>0.0120856150537942</v>
      </c>
    </row>
    <row r="610">
      <c r="B610" t="s">
        <v>88</v>
      </c>
      <c r="C610" s="16" t="n">
        <v>0.236559968395042</v>
      </c>
      <c r="D610" s="16" t="n">
        <v>0.0598431149135065</v>
      </c>
      <c r="E610" s="16" t="n">
        <v>0.0904316937192818</v>
      </c>
      <c r="F610" s="16" t="n">
        <v>0.359114701683344</v>
      </c>
      <c r="G610" s="16"/>
      <c r="H610" s="16" t="n">
        <v>0.108806263352031</v>
      </c>
      <c r="I610" s="16" t="n">
        <v>0.287812691130405</v>
      </c>
      <c r="J610" s="16"/>
      <c r="K610" s="16" t="n">
        <v>0.261700553301548</v>
      </c>
      <c r="L610" s="16"/>
      <c r="M610" s="16" t="n">
        <v>0.262952433597946</v>
      </c>
      <c r="N610" s="16" t="n">
        <v>0.185668698929847</v>
      </c>
      <c r="O610" s="16" t="n">
        <v>0.0591502620898576</v>
      </c>
      <c r="P610" s="16" t="n">
        <v>0.074727134006799</v>
      </c>
      <c r="Q610" s="16"/>
      <c r="R610" s="16" t="n">
        <v>0.0110970461663003</v>
      </c>
      <c r="S610" s="16" t="n">
        <v>0.33152007711059</v>
      </c>
      <c r="T610" s="16" t="n">
        <v>0.14613845030119</v>
      </c>
      <c r="U610" s="16" t="n">
        <v>0.20358262894827</v>
      </c>
      <c r="V610" s="16" t="n">
        <v>0.317033222874677</v>
      </c>
      <c r="W610" s="16"/>
      <c r="X610" s="16" t="n">
        <v>0.316852031580743</v>
      </c>
      <c r="Y610" s="16" t="n">
        <v>0.0162335963656833</v>
      </c>
      <c r="Z610" s="16" t="n">
        <v>0.570925917670321</v>
      </c>
      <c r="AA610" s="16" t="n">
        <v>0.0274619785655377</v>
      </c>
      <c r="AB610" s="16" t="n">
        <v>0.223913326917234</v>
      </c>
      <c r="AC610" s="16" t="n">
        <v>0.193354710301837</v>
      </c>
      <c r="AD610" s="16" t="n">
        <v>0.143371089705803</v>
      </c>
      <c r="AE610" s="16"/>
      <c r="AF610" s="16" t="n">
        <v>0</v>
      </c>
      <c r="AG610" s="16" t="n">
        <v>0.571408498908104</v>
      </c>
      <c r="AH610" s="16" t="n">
        <v>0.207249858057889</v>
      </c>
      <c r="AI610" s="16" t="n">
        <v>0.298978424068753</v>
      </c>
      <c r="AJ610" s="16" t="n">
        <v>0.0326369753838908</v>
      </c>
      <c r="AK610" s="16" t="n">
        <v>0.586693884582411</v>
      </c>
      <c r="AL610" s="16" t="n">
        <v>0.205054557977704</v>
      </c>
      <c r="AM610" s="16" t="n">
        <v>0.0426035032344928</v>
      </c>
      <c r="AN610" s="16" t="n">
        <v>0.154539297648148</v>
      </c>
      <c r="AO610" s="16" t="n">
        <v>0.00335035795368945</v>
      </c>
      <c r="AP610" s="16" t="n">
        <v>0.00138869169623538</v>
      </c>
    </row>
    <row r="611">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row>
    <row r="612">
      <c r="B612" s="7" t="s">
        <v>297</v>
      </c>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row>
    <row r="613">
      <c r="B613" s="26" t="s">
        <v>70</v>
      </c>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row>
    <row r="614">
      <c r="B614" t="s">
        <v>287</v>
      </c>
      <c r="C614" s="16" t="n">
        <v>0.163328189660007</v>
      </c>
      <c r="D614" s="16" t="n">
        <v>0.202657593157298</v>
      </c>
      <c r="E614" s="16" t="n">
        <v>0.285311853471752</v>
      </c>
      <c r="F614" s="16" t="n">
        <v>0.0893512263463635</v>
      </c>
      <c r="G614" s="16"/>
      <c r="H614" s="16" t="n">
        <v>0.125453810261961</v>
      </c>
      <c r="I614" s="16" t="n">
        <v>0.124231486259011</v>
      </c>
      <c r="J614" s="16"/>
      <c r="K614" s="16" t="n">
        <v>0.210195061293716</v>
      </c>
      <c r="L614" s="16"/>
      <c r="M614" s="16" t="n">
        <v>0.134898694939322</v>
      </c>
      <c r="N614" s="16" t="n">
        <v>0.23441072317483</v>
      </c>
      <c r="O614" s="16" t="n">
        <v>0.297636738032001</v>
      </c>
      <c r="P614" s="16" t="n">
        <v>0.369538646699901</v>
      </c>
      <c r="Q614" s="16"/>
      <c r="R614" s="16" t="n">
        <v>0.0783575905647953</v>
      </c>
      <c r="S614" s="16" t="n">
        <v>0.295019977215778</v>
      </c>
      <c r="T614" s="16" t="n">
        <v>0.222630548141179</v>
      </c>
      <c r="U614" s="16" t="n">
        <v>0.08092281834832</v>
      </c>
      <c r="V614" s="16" t="n">
        <v>0.0982062471338566</v>
      </c>
      <c r="W614" s="16"/>
      <c r="X614" s="16" t="n">
        <v>0.0755418406986342</v>
      </c>
      <c r="Y614" s="16" t="n">
        <v>0.240035664068633</v>
      </c>
      <c r="Z614" s="16" t="n">
        <v>0.0159865176916264</v>
      </c>
      <c r="AA614" s="16" t="n">
        <v>0.29262956662368</v>
      </c>
      <c r="AB614" s="16" t="n">
        <v>0.236085017756178</v>
      </c>
      <c r="AC614" s="16" t="n">
        <v>0.151843645097984</v>
      </c>
      <c r="AD614" s="16" t="n">
        <v>0.560002093890753</v>
      </c>
      <c r="AE614" s="16"/>
      <c r="AF614" s="16" t="n">
        <v>0.164315876996135</v>
      </c>
      <c r="AG614" s="16" t="n">
        <v>0.324185431305001</v>
      </c>
      <c r="AH614" s="16" t="n">
        <v>0.245896741085159</v>
      </c>
      <c r="AI614" s="16" t="n">
        <v>0.298777286136454</v>
      </c>
      <c r="AJ614" s="16" t="n">
        <v>0.250063738685038</v>
      </c>
      <c r="AK614" s="16" t="n">
        <v>0.0157765991647259</v>
      </c>
      <c r="AL614" s="16" t="n">
        <v>0.0790139866255743</v>
      </c>
      <c r="AM614" s="16" t="n">
        <v>0.201080625296068</v>
      </c>
      <c r="AN614" s="16" t="n">
        <v>0.183633824482705</v>
      </c>
      <c r="AO614" s="16" t="n">
        <v>0.175610457610705</v>
      </c>
      <c r="AP614" s="16" t="n">
        <v>0.0241712301075883</v>
      </c>
    </row>
    <row r="615">
      <c r="B615" t="s">
        <v>288</v>
      </c>
      <c r="C615" s="16" t="n">
        <v>0.190053736789063</v>
      </c>
      <c r="D615" s="16" t="n">
        <v>0.32567759196372</v>
      </c>
      <c r="E615" s="16" t="n">
        <v>0.259425692929203</v>
      </c>
      <c r="F615" s="16" t="n">
        <v>0.118327790184396</v>
      </c>
      <c r="G615" s="16"/>
      <c r="H615" s="16" t="n">
        <v>0.173997305296942</v>
      </c>
      <c r="I615" s="16" t="n">
        <v>0.159562406506085</v>
      </c>
      <c r="J615" s="16"/>
      <c r="K615" s="16" t="n">
        <v>0.144918838184143</v>
      </c>
      <c r="L615" s="16"/>
      <c r="M615" s="16" t="n">
        <v>0.172570812062435</v>
      </c>
      <c r="N615" s="16" t="n">
        <v>0.223016956311249</v>
      </c>
      <c r="O615" s="16" t="n">
        <v>0.299497977528876</v>
      </c>
      <c r="P615" s="16" t="n">
        <v>0.345674728260436</v>
      </c>
      <c r="Q615" s="16"/>
      <c r="R615" s="16" t="n">
        <v>0</v>
      </c>
      <c r="S615" s="16" t="n">
        <v>0.159896191086848</v>
      </c>
      <c r="T615" s="16" t="n">
        <v>0.289034617278348</v>
      </c>
      <c r="U615" s="16" t="n">
        <v>0.150170960498788</v>
      </c>
      <c r="V615" s="16" t="n">
        <v>0.147105381136873</v>
      </c>
      <c r="W615" s="16"/>
      <c r="X615" s="16" t="n">
        <v>0.156988445170344</v>
      </c>
      <c r="Y615" s="16" t="n">
        <v>0.0989220064300943</v>
      </c>
      <c r="Z615" s="16" t="n">
        <v>0.239989261759273</v>
      </c>
      <c r="AA615" s="16" t="n">
        <v>0.451247639107029</v>
      </c>
      <c r="AB615" s="16" t="n">
        <v>0.225695688167556</v>
      </c>
      <c r="AC615" s="16" t="n">
        <v>0.161457056689168</v>
      </c>
      <c r="AD615" s="16" t="n">
        <v>0.142033458404736</v>
      </c>
      <c r="AE615" s="16"/>
      <c r="AF615" s="16" t="n">
        <v>0.0978701866147111</v>
      </c>
      <c r="AG615" s="16" t="n">
        <v>0.0936010441493626</v>
      </c>
      <c r="AH615" s="16" t="n">
        <v>0.0711422831822924</v>
      </c>
      <c r="AI615" s="16" t="n">
        <v>0.180996593049751</v>
      </c>
      <c r="AJ615" s="16" t="n">
        <v>0.267398955834735</v>
      </c>
      <c r="AK615" s="16" t="n">
        <v>0.121999498862864</v>
      </c>
      <c r="AL615" s="16" t="n">
        <v>0.183340790555564</v>
      </c>
      <c r="AM615" s="16" t="n">
        <v>0.127151621924969</v>
      </c>
      <c r="AN615" s="16" t="n">
        <v>0.390746771350577</v>
      </c>
      <c r="AO615" s="16" t="n">
        <v>0.436012191752598</v>
      </c>
      <c r="AP615" s="16" t="n">
        <v>0.0148629984462649</v>
      </c>
    </row>
    <row r="616">
      <c r="B616" t="s">
        <v>289</v>
      </c>
      <c r="C616" s="16" t="n">
        <v>0.195502627853748</v>
      </c>
      <c r="D616" s="16" t="n">
        <v>0.278098248612472</v>
      </c>
      <c r="E616" s="16" t="n">
        <v>0.205927076295902</v>
      </c>
      <c r="F616" s="16" t="n">
        <v>0.168433891659902</v>
      </c>
      <c r="G616" s="16"/>
      <c r="H616" s="16" t="n">
        <v>0.454868220266662</v>
      </c>
      <c r="I616" s="16" t="n">
        <v>0.175097167560277</v>
      </c>
      <c r="J616" s="16"/>
      <c r="K616" s="16" t="n">
        <v>0.227423079502793</v>
      </c>
      <c r="L616" s="16"/>
      <c r="M616" s="16" t="n">
        <v>0.214937117071192</v>
      </c>
      <c r="N616" s="16" t="n">
        <v>0.117382088809157</v>
      </c>
      <c r="O616" s="16" t="n">
        <v>0.176146960431209</v>
      </c>
      <c r="P616" s="16" t="n">
        <v>0.139735383437341</v>
      </c>
      <c r="Q616" s="16"/>
      <c r="R616" s="16" t="n">
        <v>0.788109613508907</v>
      </c>
      <c r="S616" s="16" t="n">
        <v>0.123993941732178</v>
      </c>
      <c r="T616" s="16" t="n">
        <v>0.153944547313745</v>
      </c>
      <c r="U616" s="16" t="n">
        <v>0.266076204716746</v>
      </c>
      <c r="V616" s="16" t="n">
        <v>0.172650213707758</v>
      </c>
      <c r="W616" s="16"/>
      <c r="X616" s="16" t="n">
        <v>0.208153734322843</v>
      </c>
      <c r="Y616" s="16" t="n">
        <v>0.319190919040751</v>
      </c>
      <c r="Z616" s="16" t="n">
        <v>0.162622465402511</v>
      </c>
      <c r="AA616" s="16" t="n">
        <v>0.12910632559394</v>
      </c>
      <c r="AB616" s="16" t="n">
        <v>0.103934388091292</v>
      </c>
      <c r="AC616" s="16" t="n">
        <v>0.055950709838836</v>
      </c>
      <c r="AD616" s="16" t="n">
        <v>0.0483594788374313</v>
      </c>
      <c r="AE616" s="16"/>
      <c r="AF616" s="16" t="n">
        <v>0.665184441811515</v>
      </c>
      <c r="AG616" s="16" t="n">
        <v>0.00197099811048446</v>
      </c>
      <c r="AH616" s="16" t="n">
        <v>0.101943664121444</v>
      </c>
      <c r="AI616" s="16" t="n">
        <v>0.0296463626858115</v>
      </c>
      <c r="AJ616" s="16" t="n">
        <v>0.161658372247925</v>
      </c>
      <c r="AK616" s="16" t="n">
        <v>0.084703272055258</v>
      </c>
      <c r="AL616" s="16" t="n">
        <v>0.205030460665561</v>
      </c>
      <c r="AM616" s="16" t="n">
        <v>0.30288688993524</v>
      </c>
      <c r="AN616" s="16" t="n">
        <v>0.200241515394509</v>
      </c>
      <c r="AO616" s="16" t="n">
        <v>0.145810464113029</v>
      </c>
      <c r="AP616" s="16" t="n">
        <v>0.893120096541745</v>
      </c>
    </row>
    <row r="617">
      <c r="B617" t="s">
        <v>290</v>
      </c>
      <c r="C617" s="16" t="n">
        <v>0.108544831835976</v>
      </c>
      <c r="D617" s="16" t="n">
        <v>0.123844068435113</v>
      </c>
      <c r="E617" s="16" t="n">
        <v>0.100698088658482</v>
      </c>
      <c r="F617" s="16" t="n">
        <v>0.108635094641286</v>
      </c>
      <c r="G617" s="16"/>
      <c r="H617" s="16" t="n">
        <v>0.0587277941400307</v>
      </c>
      <c r="I617" s="16" t="n">
        <v>0.130128717353734</v>
      </c>
      <c r="J617" s="16"/>
      <c r="K617" s="16" t="n">
        <v>0.0743976934243873</v>
      </c>
      <c r="L617" s="16"/>
      <c r="M617" s="16" t="n">
        <v>0.108213800024308</v>
      </c>
      <c r="N617" s="16" t="n">
        <v>0.115641259596439</v>
      </c>
      <c r="O617" s="16" t="n">
        <v>0.105793981629575</v>
      </c>
      <c r="P617" s="16" t="n">
        <v>0.0412020521397223</v>
      </c>
      <c r="Q617" s="16"/>
      <c r="R617" s="16" t="n">
        <v>0.0511990457782787</v>
      </c>
      <c r="S617" s="16" t="n">
        <v>0.089857715694794</v>
      </c>
      <c r="T617" s="16" t="n">
        <v>0.104050839266203</v>
      </c>
      <c r="U617" s="16" t="n">
        <v>0.126432511815929</v>
      </c>
      <c r="V617" s="16" t="n">
        <v>0.119273408290753</v>
      </c>
      <c r="W617" s="16"/>
      <c r="X617" s="16" t="n">
        <v>0.154543974506667</v>
      </c>
      <c r="Y617" s="16" t="n">
        <v>0.100880047133531</v>
      </c>
      <c r="Z617" s="16" t="n">
        <v>0.0104758374762696</v>
      </c>
      <c r="AA617" s="16" t="n">
        <v>0.0463061647737415</v>
      </c>
      <c r="AB617" s="16" t="n">
        <v>0.0248944889554364</v>
      </c>
      <c r="AC617" s="16" t="n">
        <v>0.405941466746513</v>
      </c>
      <c r="AD617" s="16" t="n">
        <v>0.0501883908183288</v>
      </c>
      <c r="AE617" s="16"/>
      <c r="AF617" s="16" t="n">
        <v>0.0726294945776388</v>
      </c>
      <c r="AG617" s="16" t="n">
        <v>0.00883402752704817</v>
      </c>
      <c r="AH617" s="16" t="n">
        <v>0.167464959348901</v>
      </c>
      <c r="AI617" s="16" t="n">
        <v>0.0569917414858078</v>
      </c>
      <c r="AJ617" s="16" t="n">
        <v>0.138579431352779</v>
      </c>
      <c r="AK617" s="16" t="n">
        <v>0.17401611916567</v>
      </c>
      <c r="AL617" s="16" t="n">
        <v>0.132521483753971</v>
      </c>
      <c r="AM617" s="16" t="n">
        <v>0.225150858639485</v>
      </c>
      <c r="AN617" s="16" t="n">
        <v>0.0715268661274813</v>
      </c>
      <c r="AO617" s="16" t="n">
        <v>0.00335035795368945</v>
      </c>
      <c r="AP617" s="16" t="n">
        <v>0.0557600598506074</v>
      </c>
    </row>
    <row r="618">
      <c r="B618" t="s">
        <v>291</v>
      </c>
      <c r="C618" s="16" t="n">
        <v>0.10707329024889</v>
      </c>
      <c r="D618" s="16" t="n">
        <v>0.00351414879689495</v>
      </c>
      <c r="E618" s="16" t="n">
        <v>0.0278117436748632</v>
      </c>
      <c r="F618" s="16" t="n">
        <v>0.175566043009782</v>
      </c>
      <c r="G618" s="16"/>
      <c r="H618" s="16" t="n">
        <v>0.0255860415269686</v>
      </c>
      <c r="I618" s="16" t="n">
        <v>0.134133108231203</v>
      </c>
      <c r="J618" s="16"/>
      <c r="K618" s="16" t="n">
        <v>0.0451035334455336</v>
      </c>
      <c r="L618" s="16"/>
      <c r="M618" s="16" t="n">
        <v>0.127712573275331</v>
      </c>
      <c r="N618" s="16" t="n">
        <v>0.0388585907456158</v>
      </c>
      <c r="O618" s="16" t="n">
        <v>0.045369864437616</v>
      </c>
      <c r="P618" s="16" t="n">
        <v>0.0284279602465249</v>
      </c>
      <c r="Q618" s="16"/>
      <c r="R618" s="16" t="n">
        <v>0</v>
      </c>
      <c r="S618" s="16" t="n">
        <v>0</v>
      </c>
      <c r="T618" s="16" t="n">
        <v>0.061164584611045</v>
      </c>
      <c r="U618" s="16" t="n">
        <v>0.146641048819455</v>
      </c>
      <c r="V618" s="16" t="n">
        <v>0.190158915376204</v>
      </c>
      <c r="W618" s="16"/>
      <c r="X618" s="16" t="n">
        <v>0.0828588897163837</v>
      </c>
      <c r="Y618" s="16" t="n">
        <v>0.208504170595625</v>
      </c>
      <c r="Z618" s="16" t="n">
        <v>0.28546295883516</v>
      </c>
      <c r="AA618" s="16" t="n">
        <v>0.0395173360533023</v>
      </c>
      <c r="AB618" s="16" t="n">
        <v>0.153009662183304</v>
      </c>
      <c r="AC618" s="16" t="n">
        <v>0.00844013664105219</v>
      </c>
      <c r="AD618" s="16" t="n">
        <v>0.00109816005529244</v>
      </c>
      <c r="AE618" s="16"/>
      <c r="AF618" s="16" t="n">
        <v>0</v>
      </c>
      <c r="AG618" s="16" t="n">
        <v>0</v>
      </c>
      <c r="AH618" s="16" t="n">
        <v>0.206302494204314</v>
      </c>
      <c r="AI618" s="16" t="n">
        <v>0.149481414101078</v>
      </c>
      <c r="AJ618" s="16" t="n">
        <v>0.104608088176129</v>
      </c>
      <c r="AK618" s="16" t="n">
        <v>0.0985935014872864</v>
      </c>
      <c r="AL618" s="16" t="n">
        <v>0.143354233361064</v>
      </c>
      <c r="AM618" s="16" t="n">
        <v>0.0667779774786466</v>
      </c>
      <c r="AN618" s="16" t="n">
        <v>0</v>
      </c>
      <c r="AO618" s="16" t="n">
        <v>0.211936972387207</v>
      </c>
      <c r="AP618" s="16" t="n">
        <v>0.0120856150537942</v>
      </c>
    </row>
    <row r="619">
      <c r="B619" t="s">
        <v>88</v>
      </c>
      <c r="C619" s="16" t="n">
        <v>0.235497323612317</v>
      </c>
      <c r="D619" s="16" t="n">
        <v>0.0662083490345011</v>
      </c>
      <c r="E619" s="16" t="n">
        <v>0.120825544969798</v>
      </c>
      <c r="F619" s="16" t="n">
        <v>0.339685954158271</v>
      </c>
      <c r="G619" s="16"/>
      <c r="H619" s="16" t="n">
        <v>0.161366828507435</v>
      </c>
      <c r="I619" s="16" t="n">
        <v>0.27684711408969</v>
      </c>
      <c r="J619" s="16"/>
      <c r="K619" s="16" t="n">
        <v>0.297961794149427</v>
      </c>
      <c r="L619" s="16"/>
      <c r="M619" s="16" t="n">
        <v>0.241667002627412</v>
      </c>
      <c r="N619" s="16" t="n">
        <v>0.270690381362709</v>
      </c>
      <c r="O619" s="16" t="n">
        <v>0.0755544779407231</v>
      </c>
      <c r="P619" s="16" t="n">
        <v>0.0754212292160743</v>
      </c>
      <c r="Q619" s="16"/>
      <c r="R619" s="16" t="n">
        <v>0.082333750148019</v>
      </c>
      <c r="S619" s="16" t="n">
        <v>0.331232174270401</v>
      </c>
      <c r="T619" s="16" t="n">
        <v>0.16917486338948</v>
      </c>
      <c r="U619" s="16" t="n">
        <v>0.229756455800763</v>
      </c>
      <c r="V619" s="16" t="n">
        <v>0.272605834354557</v>
      </c>
      <c r="W619" s="16"/>
      <c r="X619" s="16" t="n">
        <v>0.321913115585128</v>
      </c>
      <c r="Y619" s="16" t="n">
        <v>0.0324671927313665</v>
      </c>
      <c r="Z619" s="16" t="n">
        <v>0.28546295883516</v>
      </c>
      <c r="AA619" s="16" t="n">
        <v>0.0411929678483065</v>
      </c>
      <c r="AB619" s="16" t="n">
        <v>0.256380754846234</v>
      </c>
      <c r="AC619" s="16" t="n">
        <v>0.216366984986447</v>
      </c>
      <c r="AD619" s="16" t="n">
        <v>0.198318417993458</v>
      </c>
      <c r="AE619" s="16"/>
      <c r="AF619" s="16" t="n">
        <v>0</v>
      </c>
      <c r="AG619" s="16" t="n">
        <v>0.571408498908104</v>
      </c>
      <c r="AH619" s="16" t="n">
        <v>0.207249858057889</v>
      </c>
      <c r="AI619" s="16" t="n">
        <v>0.284106602541098</v>
      </c>
      <c r="AJ619" s="16" t="n">
        <v>0.0776914137033945</v>
      </c>
      <c r="AK619" s="16" t="n">
        <v>0.504911009264195</v>
      </c>
      <c r="AL619" s="16" t="n">
        <v>0.256739045038266</v>
      </c>
      <c r="AM619" s="16" t="n">
        <v>0.0769520267255918</v>
      </c>
      <c r="AN619" s="16" t="n">
        <v>0.153851022644727</v>
      </c>
      <c r="AO619" s="16" t="n">
        <v>0.0272795561827711</v>
      </c>
      <c r="AP619" s="16" t="n">
        <v>0</v>
      </c>
    </row>
    <row r="620">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row>
    <row r="621">
      <c r="B621" s="7" t="s">
        <v>298</v>
      </c>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row>
    <row r="622">
      <c r="B622" s="26" t="s">
        <v>70</v>
      </c>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row>
    <row r="623">
      <c r="B623" t="s">
        <v>287</v>
      </c>
      <c r="C623" s="16" t="n">
        <v>0.198583953845912</v>
      </c>
      <c r="D623" s="16" t="n">
        <v>0.280515578450118</v>
      </c>
      <c r="E623" s="16" t="n">
        <v>0.268151172852559</v>
      </c>
      <c r="F623" s="16" t="n">
        <v>0.140814874832293</v>
      </c>
      <c r="G623" s="16"/>
      <c r="H623" s="16" t="n">
        <v>0.122907960436354</v>
      </c>
      <c r="I623" s="16" t="n">
        <v>0.135484233711159</v>
      </c>
      <c r="J623" s="16"/>
      <c r="K623" s="16" t="n">
        <v>0.23059094689674</v>
      </c>
      <c r="L623" s="16"/>
      <c r="M623" s="16" t="n">
        <v>0.186385646124788</v>
      </c>
      <c r="N623" s="16" t="n">
        <v>0.203311561462988</v>
      </c>
      <c r="O623" s="16" t="n">
        <v>0.31493034648091</v>
      </c>
      <c r="P623" s="16" t="n">
        <v>0.382529846757824</v>
      </c>
      <c r="Q623" s="16"/>
      <c r="R623" s="16" t="n">
        <v>0.0221940923326007</v>
      </c>
      <c r="S623" s="16" t="n">
        <v>0.147183590287981</v>
      </c>
      <c r="T623" s="16" t="n">
        <v>0.34086925119591</v>
      </c>
      <c r="U623" s="16" t="n">
        <v>0.193649024776193</v>
      </c>
      <c r="V623" s="16" t="n">
        <v>0.105856107388998</v>
      </c>
      <c r="W623" s="16"/>
      <c r="X623" s="16" t="n">
        <v>0.140928148890945</v>
      </c>
      <c r="Y623" s="16" t="n">
        <v>0.182008934911093</v>
      </c>
      <c r="Z623" s="16" t="n">
        <v>0.0767678395257176</v>
      </c>
      <c r="AA623" s="16" t="n">
        <v>0.482128950622217</v>
      </c>
      <c r="AB623" s="16" t="n">
        <v>0.0841271004812348</v>
      </c>
      <c r="AC623" s="16" t="n">
        <v>0.2538511107834</v>
      </c>
      <c r="AD623" s="16" t="n">
        <v>0.590134900919584</v>
      </c>
      <c r="AE623" s="16"/>
      <c r="AF623" s="16" t="n">
        <v>0.194933275241187</v>
      </c>
      <c r="AG623" s="16" t="n">
        <v>0.316231439561821</v>
      </c>
      <c r="AH623" s="16" t="n">
        <v>0.250773419273498</v>
      </c>
      <c r="AI623" s="16" t="n">
        <v>0.290811374551344</v>
      </c>
      <c r="AJ623" s="16" t="n">
        <v>0.14760765747394</v>
      </c>
      <c r="AK623" s="16" t="n">
        <v>0.0172697200528931</v>
      </c>
      <c r="AL623" s="16" t="n">
        <v>0.231859152101254</v>
      </c>
      <c r="AM623" s="16" t="n">
        <v>0.22860328472445</v>
      </c>
      <c r="AN623" s="16" t="n">
        <v>0.473119177881293</v>
      </c>
      <c r="AO623" s="16" t="n">
        <v>0.1262041773571</v>
      </c>
      <c r="AP623" s="16" t="n">
        <v>0.41789704915328</v>
      </c>
    </row>
    <row r="624">
      <c r="B624" t="s">
        <v>288</v>
      </c>
      <c r="C624" s="16" t="n">
        <v>0.212258232827937</v>
      </c>
      <c r="D624" s="16" t="n">
        <v>0.194480512795813</v>
      </c>
      <c r="E624" s="16" t="n">
        <v>0.367038079147271</v>
      </c>
      <c r="F624" s="16" t="n">
        <v>0.136113689551638</v>
      </c>
      <c r="G624" s="16"/>
      <c r="H624" s="16" t="n">
        <v>0.215693566719404</v>
      </c>
      <c r="I624" s="16" t="n">
        <v>0.217095704119027</v>
      </c>
      <c r="J624" s="16"/>
      <c r="K624" s="16" t="n">
        <v>0.230026974032957</v>
      </c>
      <c r="L624" s="16"/>
      <c r="M624" s="16" t="n">
        <v>0.174646520689283</v>
      </c>
      <c r="N624" s="16" t="n">
        <v>0.329259404736135</v>
      </c>
      <c r="O624" s="16" t="n">
        <v>0.342960448255435</v>
      </c>
      <c r="P624" s="16" t="n">
        <v>0.375158707414697</v>
      </c>
      <c r="Q624" s="16"/>
      <c r="R624" s="16" t="n">
        <v>0.89547215751938</v>
      </c>
      <c r="S624" s="16" t="n">
        <v>0.212672165857015</v>
      </c>
      <c r="T624" s="16" t="n">
        <v>0.27641228643186</v>
      </c>
      <c r="U624" s="16" t="n">
        <v>0.108334854863444</v>
      </c>
      <c r="V624" s="16" t="n">
        <v>0.127647380237402</v>
      </c>
      <c r="W624" s="16"/>
      <c r="X624" s="16" t="n">
        <v>0.199912955447328</v>
      </c>
      <c r="Y624" s="16" t="n">
        <v>0.0768269653221834</v>
      </c>
      <c r="Z624" s="16" t="n">
        <v>0.276104762890505</v>
      </c>
      <c r="AA624" s="16" t="n">
        <v>0.392913514468269</v>
      </c>
      <c r="AB624" s="16" t="n">
        <v>0.340746686565218</v>
      </c>
      <c r="AC624" s="16" t="n">
        <v>0.151882985332465</v>
      </c>
      <c r="AD624" s="16" t="n">
        <v>0.186509363289773</v>
      </c>
      <c r="AE624" s="16"/>
      <c r="AF624" s="16" t="n">
        <v>0.0819581226142136</v>
      </c>
      <c r="AG624" s="16" t="n">
        <v>0.0886995685532925</v>
      </c>
      <c r="AH624" s="16" t="n">
        <v>0.227410377796664</v>
      </c>
      <c r="AI624" s="16" t="n">
        <v>0.0908571634468898</v>
      </c>
      <c r="AJ624" s="16" t="n">
        <v>0.502321774522106</v>
      </c>
      <c r="AK624" s="16" t="n">
        <v>0.0987555197793556</v>
      </c>
      <c r="AL624" s="16" t="n">
        <v>0.114484061080366</v>
      </c>
      <c r="AM624" s="16" t="n">
        <v>0.15891046999204</v>
      </c>
      <c r="AN624" s="16" t="n">
        <v>0.338291822084327</v>
      </c>
      <c r="AO624" s="16" t="n">
        <v>0.4731812392912</v>
      </c>
      <c r="AP624" s="16" t="n">
        <v>0.0571487515468428</v>
      </c>
    </row>
    <row r="625">
      <c r="B625" t="s">
        <v>289</v>
      </c>
      <c r="C625" s="16" t="n">
        <v>0.242320459350582</v>
      </c>
      <c r="D625" s="16" t="n">
        <v>0.361013466617901</v>
      </c>
      <c r="E625" s="16" t="n">
        <v>0.158303168656962</v>
      </c>
      <c r="F625" s="16" t="n">
        <v>0.255101232329454</v>
      </c>
      <c r="G625" s="16"/>
      <c r="H625" s="16" t="n">
        <v>0.461094572551106</v>
      </c>
      <c r="I625" s="16" t="n">
        <v>0.230307025032419</v>
      </c>
      <c r="J625" s="16"/>
      <c r="K625" s="16" t="n">
        <v>0.156372477965397</v>
      </c>
      <c r="L625" s="16"/>
      <c r="M625" s="16" t="n">
        <v>0.26592333658226</v>
      </c>
      <c r="N625" s="16" t="n">
        <v>0.1760157789948</v>
      </c>
      <c r="O625" s="16" t="n">
        <v>0.146361019790315</v>
      </c>
      <c r="P625" s="16" t="n">
        <v>0.103085400280264</v>
      </c>
      <c r="Q625" s="16"/>
      <c r="R625" s="16" t="n">
        <v>0.0712367039817186</v>
      </c>
      <c r="S625" s="16" t="n">
        <v>0.292793424466384</v>
      </c>
      <c r="T625" s="16" t="n">
        <v>0.117835288688588</v>
      </c>
      <c r="U625" s="16" t="n">
        <v>0.469876512947891</v>
      </c>
      <c r="V625" s="16" t="n">
        <v>0.256252141393528</v>
      </c>
      <c r="W625" s="16"/>
      <c r="X625" s="16" t="n">
        <v>0.29790816504668</v>
      </c>
      <c r="Y625" s="16" t="n">
        <v>0.489207761815668</v>
      </c>
      <c r="Z625" s="16" t="n">
        <v>0.0618914007938368</v>
      </c>
      <c r="AA625" s="16" t="n">
        <v>0.054660675786353</v>
      </c>
      <c r="AB625" s="16" t="n">
        <v>0.115309632305269</v>
      </c>
      <c r="AC625" s="16" t="n">
        <v>0.0307239398969691</v>
      </c>
      <c r="AD625" s="16" t="n">
        <v>0.0496551626006651</v>
      </c>
      <c r="AE625" s="16"/>
      <c r="AF625" s="16" t="n">
        <v>0.7231086021446</v>
      </c>
      <c r="AG625" s="16" t="n">
        <v>0.00130264301038795</v>
      </c>
      <c r="AH625" s="16" t="n">
        <v>0.0971854730198311</v>
      </c>
      <c r="AI625" s="16" t="n">
        <v>0.273465735064256</v>
      </c>
      <c r="AJ625" s="16" t="n">
        <v>0.1600242950434</v>
      </c>
      <c r="AK625" s="16" t="n">
        <v>0.0272120780538752</v>
      </c>
      <c r="AL625" s="16" t="n">
        <v>0.334501158801552</v>
      </c>
      <c r="AM625" s="16" t="n">
        <v>0.524409531968132</v>
      </c>
      <c r="AN625" s="16" t="n">
        <v>0.00583191071081727</v>
      </c>
      <c r="AO625" s="16" t="n">
        <v>0.381008296595771</v>
      </c>
      <c r="AP625" s="16" t="n">
        <v>0.511479892549847</v>
      </c>
    </row>
    <row r="626">
      <c r="B626" t="s">
        <v>290</v>
      </c>
      <c r="C626" s="16" t="n">
        <v>0.0384188687322414</v>
      </c>
      <c r="D626" s="16" t="n">
        <v>0.020387325608705</v>
      </c>
      <c r="E626" s="16" t="n">
        <v>0.0137412809315786</v>
      </c>
      <c r="F626" s="16" t="n">
        <v>0.056022657794916</v>
      </c>
      <c r="G626" s="16"/>
      <c r="H626" s="16" t="n">
        <v>0.00273679766517306</v>
      </c>
      <c r="I626" s="16" t="n">
        <v>0.0492007928588843</v>
      </c>
      <c r="J626" s="16"/>
      <c r="K626" s="16" t="n">
        <v>0.00876067579177872</v>
      </c>
      <c r="L626" s="16"/>
      <c r="M626" s="16" t="n">
        <v>0.0335631548868931</v>
      </c>
      <c r="N626" s="16" t="n">
        <v>0.0527677431952364</v>
      </c>
      <c r="O626" s="16" t="n">
        <v>0.065556507309137</v>
      </c>
      <c r="P626" s="16" t="n">
        <v>0.0223866176545599</v>
      </c>
      <c r="Q626" s="16"/>
      <c r="R626" s="16" t="n">
        <v>0</v>
      </c>
      <c r="S626" s="16" t="n">
        <v>0.0126810619933248</v>
      </c>
      <c r="T626" s="16" t="n">
        <v>0.0485467790730411</v>
      </c>
      <c r="U626" s="16" t="n">
        <v>0.00781356202483808</v>
      </c>
      <c r="V626" s="16" t="n">
        <v>0.0577440636566866</v>
      </c>
      <c r="W626" s="16"/>
      <c r="X626" s="16" t="n">
        <v>0.00506108400438564</v>
      </c>
      <c r="Y626" s="16" t="n">
        <v>0.164768221033299</v>
      </c>
      <c r="Z626" s="16" t="n">
        <v>0.00100684288746419</v>
      </c>
      <c r="AA626" s="16" t="n">
        <v>0.00809117122714477</v>
      </c>
      <c r="AB626" s="16" t="n">
        <v>0.0486312525939724</v>
      </c>
      <c r="AC626" s="16" t="n">
        <v>0.0755550465141302</v>
      </c>
      <c r="AD626" s="16" t="n">
        <v>0.0155019751559574</v>
      </c>
      <c r="AE626" s="16"/>
      <c r="AF626" s="16" t="n">
        <v>0</v>
      </c>
      <c r="AG626" s="16" t="n">
        <v>0.00883402752704817</v>
      </c>
      <c r="AH626" s="16" t="n">
        <v>0.00442448998204693</v>
      </c>
      <c r="AI626" s="16" t="n">
        <v>0.0373129197099202</v>
      </c>
      <c r="AJ626" s="16" t="n">
        <v>0.0285276052216705</v>
      </c>
      <c r="AK626" s="16" t="n">
        <v>0.080674847723601</v>
      </c>
      <c r="AL626" s="16" t="n">
        <v>0.141673566216111</v>
      </c>
      <c r="AM626" s="16" t="n">
        <v>0</v>
      </c>
      <c r="AN626" s="16" t="n">
        <v>0.00711744674138781</v>
      </c>
      <c r="AO626" s="16" t="n">
        <v>0.0196062867559293</v>
      </c>
      <c r="AP626" s="16" t="n">
        <v>0</v>
      </c>
    </row>
    <row r="627">
      <c r="B627" t="s">
        <v>291</v>
      </c>
      <c r="C627" s="16" t="n">
        <v>0.075724294283421</v>
      </c>
      <c r="D627" s="16" t="n">
        <v>0.088500376478129</v>
      </c>
      <c r="E627" s="16" t="n">
        <v>0.0504425843034504</v>
      </c>
      <c r="F627" s="16" t="n">
        <v>0.0855767683307825</v>
      </c>
      <c r="G627" s="16"/>
      <c r="H627" s="16" t="n">
        <v>0.0319260799684517</v>
      </c>
      <c r="I627" s="16" t="n">
        <v>0.0885792731820072</v>
      </c>
      <c r="J627" s="16"/>
      <c r="K627" s="16" t="n">
        <v>0.105551613749526</v>
      </c>
      <c r="L627" s="16"/>
      <c r="M627" s="16" t="n">
        <v>0.0765289081188291</v>
      </c>
      <c r="N627" s="16" t="n">
        <v>0.082889436668067</v>
      </c>
      <c r="O627" s="16" t="n">
        <v>0.0546372002234803</v>
      </c>
      <c r="P627" s="16" t="n">
        <v>0.0189862116489919</v>
      </c>
      <c r="Q627" s="16"/>
      <c r="R627" s="16" t="n">
        <v>0</v>
      </c>
      <c r="S627" s="16" t="n">
        <v>0.00197541888537902</v>
      </c>
      <c r="T627" s="16" t="n">
        <v>0.0772937690739084</v>
      </c>
      <c r="U627" s="16" t="n">
        <v>0.0183082644429573</v>
      </c>
      <c r="V627" s="16" t="n">
        <v>0.13983997131163</v>
      </c>
      <c r="W627" s="16"/>
      <c r="X627" s="16" t="n">
        <v>0.0393376150299187</v>
      </c>
      <c r="Y627" s="16" t="n">
        <v>0.0871881169177575</v>
      </c>
      <c r="Z627" s="16" t="n">
        <v>0.298766195067316</v>
      </c>
      <c r="AA627" s="16" t="n">
        <v>0.0342201991309656</v>
      </c>
      <c r="AB627" s="16" t="n">
        <v>0.177816339407842</v>
      </c>
      <c r="AC627" s="16" t="n">
        <v>0.0629454541257056</v>
      </c>
      <c r="AD627" s="16" t="n">
        <v>0.00329448016587733</v>
      </c>
      <c r="AE627" s="16"/>
      <c r="AF627" s="16" t="n">
        <v>0</v>
      </c>
      <c r="AG627" s="16" t="n">
        <v>0.0135238224393462</v>
      </c>
      <c r="AH627" s="16" t="n">
        <v>0.209436048102429</v>
      </c>
      <c r="AI627" s="16" t="n">
        <v>0.0231045916733616</v>
      </c>
      <c r="AJ627" s="16" t="n">
        <v>0.130104382897176</v>
      </c>
      <c r="AK627" s="16" t="n">
        <v>0.187070619538897</v>
      </c>
      <c r="AL627" s="16" t="n">
        <v>0</v>
      </c>
      <c r="AM627" s="16" t="n">
        <v>0.0382589294037156</v>
      </c>
      <c r="AN627" s="16" t="n">
        <v>0.0217886199374484</v>
      </c>
      <c r="AO627" s="16" t="n">
        <v>0</v>
      </c>
      <c r="AP627" s="16" t="n">
        <v>0.0134743067500295</v>
      </c>
    </row>
    <row r="628">
      <c r="B628" t="s">
        <v>88</v>
      </c>
      <c r="C628" s="16" t="n">
        <v>0.232694190959906</v>
      </c>
      <c r="D628" s="16" t="n">
        <v>0.0551027400493345</v>
      </c>
      <c r="E628" s="16" t="n">
        <v>0.142323714108179</v>
      </c>
      <c r="F628" s="16" t="n">
        <v>0.326370777160917</v>
      </c>
      <c r="G628" s="16"/>
      <c r="H628" s="16" t="n">
        <v>0.165641022659512</v>
      </c>
      <c r="I628" s="16" t="n">
        <v>0.279332971096504</v>
      </c>
      <c r="J628" s="16"/>
      <c r="K628" s="16" t="n">
        <v>0.268697311563601</v>
      </c>
      <c r="L628" s="16"/>
      <c r="M628" s="16" t="n">
        <v>0.262952433597946</v>
      </c>
      <c r="N628" s="16" t="n">
        <v>0.155756074942775</v>
      </c>
      <c r="O628" s="16" t="n">
        <v>0.0755544779407231</v>
      </c>
      <c r="P628" s="16" t="n">
        <v>0.0978532162436633</v>
      </c>
      <c r="Q628" s="16"/>
      <c r="R628" s="16" t="n">
        <v>0.0110970461663003</v>
      </c>
      <c r="S628" s="16" t="n">
        <v>0.332694338509916</v>
      </c>
      <c r="T628" s="16" t="n">
        <v>0.139042625536693</v>
      </c>
      <c r="U628" s="16" t="n">
        <v>0.202017780944676</v>
      </c>
      <c r="V628" s="16" t="n">
        <v>0.312660336011755</v>
      </c>
      <c r="W628" s="16"/>
      <c r="X628" s="16" t="n">
        <v>0.316852031580743</v>
      </c>
      <c r="Y628" s="16" t="n">
        <v>0</v>
      </c>
      <c r="Z628" s="16" t="n">
        <v>0.28546295883516</v>
      </c>
      <c r="AA628" s="16" t="n">
        <v>0.0279854887650513</v>
      </c>
      <c r="AB628" s="16" t="n">
        <v>0.233368988646464</v>
      </c>
      <c r="AC628" s="16" t="n">
        <v>0.42504146334733</v>
      </c>
      <c r="AD628" s="16" t="n">
        <v>0.154904117868144</v>
      </c>
      <c r="AE628" s="16"/>
      <c r="AF628" s="16" t="n">
        <v>0</v>
      </c>
      <c r="AG628" s="16" t="n">
        <v>0.571408498908104</v>
      </c>
      <c r="AH628" s="16" t="n">
        <v>0.210770191825531</v>
      </c>
      <c r="AI628" s="16" t="n">
        <v>0.284448215554229</v>
      </c>
      <c r="AJ628" s="16" t="n">
        <v>0.0314142848417083</v>
      </c>
      <c r="AK628" s="16" t="n">
        <v>0.589017214851378</v>
      </c>
      <c r="AL628" s="16" t="n">
        <v>0.177482061800717</v>
      </c>
      <c r="AM628" s="16" t="n">
        <v>0.0498177839116625</v>
      </c>
      <c r="AN628" s="16" t="n">
        <v>0.153851022644727</v>
      </c>
      <c r="AO628" s="16" t="n">
        <v>0</v>
      </c>
      <c r="AP628" s="16" t="n">
        <v>0</v>
      </c>
    </row>
    <row r="629">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row>
    <row r="630">
      <c r="B630" s="7" t="s">
        <v>299</v>
      </c>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row>
    <row r="631">
      <c r="B631" s="26" t="s">
        <v>70</v>
      </c>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row>
    <row r="632">
      <c r="B632" t="s">
        <v>287</v>
      </c>
      <c r="C632" s="16" t="n">
        <v>0.175237262032655</v>
      </c>
      <c r="D632" s="16" t="n">
        <v>0.217001979323132</v>
      </c>
      <c r="E632" s="16" t="n">
        <v>0.265500920041614</v>
      </c>
      <c r="F632" s="16" t="n">
        <v>0.117181377756533</v>
      </c>
      <c r="G632" s="16"/>
      <c r="H632" s="16" t="n">
        <v>0.0330303242521931</v>
      </c>
      <c r="I632" s="16" t="n">
        <v>0.174887953925247</v>
      </c>
      <c r="J632" s="16"/>
      <c r="K632" s="16" t="n">
        <v>0.225926424539737</v>
      </c>
      <c r="L632" s="16"/>
      <c r="M632" s="16" t="n">
        <v>0.135096140584756</v>
      </c>
      <c r="N632" s="16" t="n">
        <v>0.273931236677122</v>
      </c>
      <c r="O632" s="16" t="n">
        <v>0.382340341755738</v>
      </c>
      <c r="P632" s="16" t="n">
        <v>0.408842498012204</v>
      </c>
      <c r="Q632" s="16"/>
      <c r="R632" s="16" t="n">
        <v>0.0894546367310956</v>
      </c>
      <c r="S632" s="16" t="n">
        <v>0.230633053890218</v>
      </c>
      <c r="T632" s="16" t="n">
        <v>0.272772407127006</v>
      </c>
      <c r="U632" s="16" t="n">
        <v>0.0890829219828732</v>
      </c>
      <c r="V632" s="16" t="n">
        <v>0.10756647456032</v>
      </c>
      <c r="W632" s="16"/>
      <c r="X632" s="16" t="n">
        <v>0.0897443415069515</v>
      </c>
      <c r="Y632" s="16" t="n">
        <v>0.154256851780629</v>
      </c>
      <c r="Z632" s="16" t="n">
        <v>0.212075503872166</v>
      </c>
      <c r="AA632" s="16" t="n">
        <v>0.371907585620299</v>
      </c>
      <c r="AB632" s="16" t="n">
        <v>0.284183517153174</v>
      </c>
      <c r="AC632" s="16" t="n">
        <v>0.198276937689615</v>
      </c>
      <c r="AD632" s="16" t="n">
        <v>0.320690012352197</v>
      </c>
      <c r="AE632" s="16"/>
      <c r="AF632" s="16" t="n">
        <v>0.230370218464333</v>
      </c>
      <c r="AG632" s="16" t="n">
        <v>0.306215366131431</v>
      </c>
      <c r="AH632" s="16" t="n">
        <v>0.283190702529105</v>
      </c>
      <c r="AI632" s="16" t="n">
        <v>0.217352558499215</v>
      </c>
      <c r="AJ632" s="16" t="n">
        <v>0.373450438780833</v>
      </c>
      <c r="AK632" s="16" t="n">
        <v>0.00643164385064157</v>
      </c>
      <c r="AL632" s="16" t="n">
        <v>0.0611420413886396</v>
      </c>
      <c r="AM632" s="16" t="n">
        <v>0.305511072841991</v>
      </c>
      <c r="AN632" s="16" t="n">
        <v>0.137037526365373</v>
      </c>
      <c r="AO632" s="16" t="n">
        <v>0.208535651861997</v>
      </c>
      <c r="AP632" s="16" t="n">
        <v>0.0241712301075883</v>
      </c>
    </row>
    <row r="633">
      <c r="B633" t="s">
        <v>288</v>
      </c>
      <c r="C633" s="16" t="n">
        <v>0.205664678404773</v>
      </c>
      <c r="D633" s="16" t="n">
        <v>0.222276083237325</v>
      </c>
      <c r="E633" s="16" t="n">
        <v>0.29625903663897</v>
      </c>
      <c r="F633" s="16" t="n">
        <v>0.154022315069537</v>
      </c>
      <c r="G633" s="16"/>
      <c r="H633" s="16" t="n">
        <v>0.533868006332675</v>
      </c>
      <c r="I633" s="16" t="n">
        <v>0.131709183954155</v>
      </c>
      <c r="J633" s="16"/>
      <c r="K633" s="16" t="n">
        <v>0.104343633408867</v>
      </c>
      <c r="L633" s="16"/>
      <c r="M633" s="16" t="n">
        <v>0.193856243032969</v>
      </c>
      <c r="N633" s="16" t="n">
        <v>0.222676754372792</v>
      </c>
      <c r="O633" s="16" t="n">
        <v>0.287722074063463</v>
      </c>
      <c r="P633" s="16" t="n">
        <v>0.348109274311114</v>
      </c>
      <c r="Q633" s="16"/>
      <c r="R633" s="16" t="n">
        <v>0.839308659287186</v>
      </c>
      <c r="S633" s="16" t="n">
        <v>0.149684908132662</v>
      </c>
      <c r="T633" s="16" t="n">
        <v>0.284658970061211</v>
      </c>
      <c r="U633" s="16" t="n">
        <v>0.0944946434499113</v>
      </c>
      <c r="V633" s="16" t="n">
        <v>0.139091342740884</v>
      </c>
      <c r="W633" s="16"/>
      <c r="X633" s="16" t="n">
        <v>0.260448703550331</v>
      </c>
      <c r="Y633" s="16" t="n">
        <v>0.189570501411236</v>
      </c>
      <c r="Z633" s="16" t="n">
        <v>0.0668565580547497</v>
      </c>
      <c r="AA633" s="16" t="n">
        <v>0.21930968553832</v>
      </c>
      <c r="AB633" s="16" t="n">
        <v>0.137678957698884</v>
      </c>
      <c r="AC633" s="16" t="n">
        <v>0.134581304850398</v>
      </c>
      <c r="AD633" s="16" t="n">
        <v>0.42456147249003</v>
      </c>
      <c r="AE633" s="16"/>
      <c r="AF633" s="16" t="n">
        <v>0.0978565752326075</v>
      </c>
      <c r="AG633" s="16" t="n">
        <v>0.0308013152146197</v>
      </c>
      <c r="AH633" s="16" t="n">
        <v>0.219996726405657</v>
      </c>
      <c r="AI633" s="16" t="n">
        <v>0.195114571462988</v>
      </c>
      <c r="AJ633" s="16" t="n">
        <v>0.27169955690057</v>
      </c>
      <c r="AK633" s="16" t="n">
        <v>0.0339387051895522</v>
      </c>
      <c r="AL633" s="16" t="n">
        <v>0.228297563671642</v>
      </c>
      <c r="AM633" s="16" t="n">
        <v>0.0811980261213425</v>
      </c>
      <c r="AN633" s="16" t="n">
        <v>0.457755139398517</v>
      </c>
      <c r="AO633" s="16" t="n">
        <v>0.410456051542233</v>
      </c>
      <c r="AP633" s="16" t="n">
        <v>0.449485878896299</v>
      </c>
    </row>
    <row r="634">
      <c r="B634" t="s">
        <v>289</v>
      </c>
      <c r="C634" s="16" t="n">
        <v>0.216538654630737</v>
      </c>
      <c r="D634" s="16" t="n">
        <v>0.393874260496514</v>
      </c>
      <c r="E634" s="16" t="n">
        <v>0.218265323808567</v>
      </c>
      <c r="F634" s="16" t="n">
        <v>0.169203641136181</v>
      </c>
      <c r="G634" s="16"/>
      <c r="H634" s="16" t="n">
        <v>0.19296051078837</v>
      </c>
      <c r="I634" s="16" t="n">
        <v>0.204243578640178</v>
      </c>
      <c r="J634" s="16"/>
      <c r="K634" s="16" t="n">
        <v>0.313355800490339</v>
      </c>
      <c r="L634" s="16"/>
      <c r="M634" s="16" t="n">
        <v>0.229939148082005</v>
      </c>
      <c r="N634" s="16" t="n">
        <v>0.172003312549572</v>
      </c>
      <c r="O634" s="16" t="n">
        <v>0.189945508126754</v>
      </c>
      <c r="P634" s="16" t="n">
        <v>0.106132584235113</v>
      </c>
      <c r="Q634" s="16"/>
      <c r="R634" s="16" t="n">
        <v>0</v>
      </c>
      <c r="S634" s="16" t="n">
        <v>0.2051781508313</v>
      </c>
      <c r="T634" s="16" t="n">
        <v>0.221020341411236</v>
      </c>
      <c r="U634" s="16" t="n">
        <v>0.365602524207947</v>
      </c>
      <c r="V634" s="16" t="n">
        <v>0.173275906070465</v>
      </c>
      <c r="W634" s="16"/>
      <c r="X634" s="16" t="n">
        <v>0.134735362613199</v>
      </c>
      <c r="Y634" s="16" t="n">
        <v>0.434364887564732</v>
      </c>
      <c r="Z634" s="16" t="n">
        <v>0.0882505198894514</v>
      </c>
      <c r="AA634" s="16" t="n">
        <v>0.363360859316382</v>
      </c>
      <c r="AB634" s="16" t="n">
        <v>0.161409299681076</v>
      </c>
      <c r="AC634" s="16" t="n">
        <v>0.0345314761844832</v>
      </c>
      <c r="AD634" s="16" t="n">
        <v>0.054583273118568</v>
      </c>
      <c r="AE634" s="16"/>
      <c r="AF634" s="16" t="n">
        <v>0.67177320630306</v>
      </c>
      <c r="AG634" s="16" t="n">
        <v>0.0692169697794516</v>
      </c>
      <c r="AH634" s="16" t="n">
        <v>0.0984313053471851</v>
      </c>
      <c r="AI634" s="16" t="n">
        <v>0.265754614030454</v>
      </c>
      <c r="AJ634" s="16" t="n">
        <v>0.164911685658008</v>
      </c>
      <c r="AK634" s="16" t="n">
        <v>0.154611746425634</v>
      </c>
      <c r="AL634" s="16" t="n">
        <v>0.194654151013777</v>
      </c>
      <c r="AM634" s="16" t="n">
        <v>0.362897906121862</v>
      </c>
      <c r="AN634" s="16" t="n">
        <v>0.204008601095065</v>
      </c>
      <c r="AO634" s="16" t="n">
        <v>0.141791768025793</v>
      </c>
      <c r="AP634" s="16" t="n">
        <v>0.0134743067500295</v>
      </c>
    </row>
    <row r="635">
      <c r="B635" t="s">
        <v>290</v>
      </c>
      <c r="C635" s="16" t="n">
        <v>0.0879585071147108</v>
      </c>
      <c r="D635" s="16" t="n">
        <v>0.0918512335418616</v>
      </c>
      <c r="E635" s="16" t="n">
        <v>0.033133314806192</v>
      </c>
      <c r="F635" s="16" t="n">
        <v>0.115559539270867</v>
      </c>
      <c r="G635" s="16"/>
      <c r="H635" s="16" t="n">
        <v>0.076927327820807</v>
      </c>
      <c r="I635" s="16" t="n">
        <v>0.109191498707339</v>
      </c>
      <c r="J635" s="16"/>
      <c r="K635" s="16" t="n">
        <v>0.0212081896926046</v>
      </c>
      <c r="L635" s="16"/>
      <c r="M635" s="16" t="n">
        <v>0.0973207187018417</v>
      </c>
      <c r="N635" s="16" t="n">
        <v>0.0583252395882653</v>
      </c>
      <c r="O635" s="16" t="n">
        <v>0.0605551196111307</v>
      </c>
      <c r="P635" s="16" t="n">
        <v>0.0307707103142936</v>
      </c>
      <c r="Q635" s="16"/>
      <c r="R635" s="16" t="n">
        <v>0</v>
      </c>
      <c r="S635" s="16" t="n">
        <v>0.0895418967100806</v>
      </c>
      <c r="T635" s="16" t="n">
        <v>0.00649274631852515</v>
      </c>
      <c r="U635" s="16" t="n">
        <v>0.230383938290337</v>
      </c>
      <c r="V635" s="16" t="n">
        <v>0.110368603403707</v>
      </c>
      <c r="W635" s="16"/>
      <c r="X635" s="16" t="n">
        <v>0.113690657139257</v>
      </c>
      <c r="Y635" s="16" t="n">
        <v>0.189340566512036</v>
      </c>
      <c r="Z635" s="16" t="n">
        <v>0.0618915005133126</v>
      </c>
      <c r="AA635" s="16" t="n">
        <v>0.0287933870401162</v>
      </c>
      <c r="AB635" s="16" t="n">
        <v>0.0227036653911556</v>
      </c>
      <c r="AC635" s="16" t="n">
        <v>0.0598417637745895</v>
      </c>
      <c r="AD635" s="16" t="n">
        <v>0.00972282796680896</v>
      </c>
      <c r="AE635" s="16"/>
      <c r="AF635" s="16" t="n">
        <v>0</v>
      </c>
      <c r="AG635" s="16" t="n">
        <v>0.0223578499663943</v>
      </c>
      <c r="AH635" s="16" t="n">
        <v>0.00781422727433453</v>
      </c>
      <c r="AI635" s="16" t="n">
        <v>0.0305640551609703</v>
      </c>
      <c r="AJ635" s="16" t="n">
        <v>0.00466942710784634</v>
      </c>
      <c r="AK635" s="16" t="n">
        <v>0.0120972650051716</v>
      </c>
      <c r="AL635" s="16" t="n">
        <v>0.310851685948238</v>
      </c>
      <c r="AM635" s="16" t="n">
        <v>0.198773724883637</v>
      </c>
      <c r="AN635" s="16" t="n">
        <v>0.0217886199374484</v>
      </c>
      <c r="AO635" s="16" t="n">
        <v>0.211936972387207</v>
      </c>
      <c r="AP635" s="16" t="n">
        <v>0.500782969192289</v>
      </c>
    </row>
    <row r="636">
      <c r="B636" t="s">
        <v>291</v>
      </c>
      <c r="C636" s="16" t="n">
        <v>0.0697979252012761</v>
      </c>
      <c r="D636" s="16" t="n">
        <v>0.00268497386532246</v>
      </c>
      <c r="E636" s="16" t="n">
        <v>0.0801308007694266</v>
      </c>
      <c r="F636" s="16" t="n">
        <v>0.0819767595918503</v>
      </c>
      <c r="G636" s="16"/>
      <c r="H636" s="16" t="n">
        <v>0</v>
      </c>
      <c r="I636" s="16" t="n">
        <v>0.0886982836198654</v>
      </c>
      <c r="J636" s="16"/>
      <c r="K636" s="16" t="n">
        <v>0.0519449680868024</v>
      </c>
      <c r="L636" s="16"/>
      <c r="M636" s="16" t="n">
        <v>0.0808353160004826</v>
      </c>
      <c r="N636" s="16" t="n">
        <v>0.0347714173607051</v>
      </c>
      <c r="O636" s="16" t="n">
        <v>0.036690910203922</v>
      </c>
      <c r="P636" s="16" t="n">
        <v>0.00741718411835255</v>
      </c>
      <c r="Q636" s="16"/>
      <c r="R636" s="16" t="n">
        <v>0</v>
      </c>
      <c r="S636" s="16" t="n">
        <v>0</v>
      </c>
      <c r="T636" s="16" t="n">
        <v>0.0518884442067111</v>
      </c>
      <c r="U636" s="16" t="n">
        <v>0.0184181911242544</v>
      </c>
      <c r="V636" s="16" t="n">
        <v>0.147510780205245</v>
      </c>
      <c r="W636" s="16"/>
      <c r="X636" s="16" t="n">
        <v>0.0386272608827194</v>
      </c>
      <c r="Y636" s="16" t="n">
        <v>0</v>
      </c>
      <c r="Z636" s="16" t="n">
        <v>0.28546295883516</v>
      </c>
      <c r="AA636" s="16" t="n">
        <v>0.00237398300259979</v>
      </c>
      <c r="AB636" s="16" t="n">
        <v>0.152630079631128</v>
      </c>
      <c r="AC636" s="16" t="n">
        <v>0.356919469136683</v>
      </c>
      <c r="AD636" s="16" t="n">
        <v>0.0440943591544844</v>
      </c>
      <c r="AE636" s="16"/>
      <c r="AF636" s="16" t="n">
        <v>0</v>
      </c>
      <c r="AG636" s="16" t="n">
        <v>0</v>
      </c>
      <c r="AH636" s="16" t="n">
        <v>0.202395380567147</v>
      </c>
      <c r="AI636" s="16" t="n">
        <v>0.00710759830527574</v>
      </c>
      <c r="AJ636" s="16" t="n">
        <v>0.103925115737707</v>
      </c>
      <c r="AK636" s="16" t="n">
        <v>0.194329750445503</v>
      </c>
      <c r="AL636" s="16" t="n">
        <v>0</v>
      </c>
      <c r="AM636" s="16" t="n">
        <v>0.0268364466185809</v>
      </c>
      <c r="AN636" s="16" t="n">
        <v>0.0241825405520284</v>
      </c>
      <c r="AO636" s="16" t="n">
        <v>0</v>
      </c>
      <c r="AP636" s="16" t="n">
        <v>0.0120856150537942</v>
      </c>
    </row>
    <row r="637">
      <c r="B637" t="s">
        <v>88</v>
      </c>
      <c r="C637" s="16" t="n">
        <v>0.244802972615849</v>
      </c>
      <c r="D637" s="16" t="n">
        <v>0.0723114695358445</v>
      </c>
      <c r="E637" s="16" t="n">
        <v>0.106710603935231</v>
      </c>
      <c r="F637" s="16" t="n">
        <v>0.362056367175032</v>
      </c>
      <c r="G637" s="16"/>
      <c r="H637" s="16" t="n">
        <v>0.163213830805955</v>
      </c>
      <c r="I637" s="16" t="n">
        <v>0.291269501153215</v>
      </c>
      <c r="J637" s="16"/>
      <c r="K637" s="16" t="n">
        <v>0.28322098378165</v>
      </c>
      <c r="L637" s="16"/>
      <c r="M637" s="16" t="n">
        <v>0.262952433597946</v>
      </c>
      <c r="N637" s="16" t="n">
        <v>0.238292039451543</v>
      </c>
      <c r="O637" s="16" t="n">
        <v>0.0427460462389922</v>
      </c>
      <c r="P637" s="16" t="n">
        <v>0.0987277490089233</v>
      </c>
      <c r="Q637" s="16"/>
      <c r="R637" s="16" t="n">
        <v>0.0712367039817186</v>
      </c>
      <c r="S637" s="16" t="n">
        <v>0.324961990435738</v>
      </c>
      <c r="T637" s="16" t="n">
        <v>0.163167090875311</v>
      </c>
      <c r="U637" s="16" t="n">
        <v>0.202017780944676</v>
      </c>
      <c r="V637" s="16" t="n">
        <v>0.322186893019379</v>
      </c>
      <c r="W637" s="16"/>
      <c r="X637" s="16" t="n">
        <v>0.362753674307542</v>
      </c>
      <c r="Y637" s="16" t="n">
        <v>0.0324671927313665</v>
      </c>
      <c r="Z637" s="16" t="n">
        <v>0.28546295883516</v>
      </c>
      <c r="AA637" s="16" t="n">
        <v>0.0142544994822824</v>
      </c>
      <c r="AB637" s="16" t="n">
        <v>0.241394480444582</v>
      </c>
      <c r="AC637" s="16" t="n">
        <v>0.215849048364231</v>
      </c>
      <c r="AD637" s="16" t="n">
        <v>0.146348054917911</v>
      </c>
      <c r="AE637" s="16"/>
      <c r="AF637" s="16" t="n">
        <v>0</v>
      </c>
      <c r="AG637" s="16" t="n">
        <v>0.571408498908104</v>
      </c>
      <c r="AH637" s="16" t="n">
        <v>0.188171657876571</v>
      </c>
      <c r="AI637" s="16" t="n">
        <v>0.284106602541098</v>
      </c>
      <c r="AJ637" s="16" t="n">
        <v>0.0813437758150363</v>
      </c>
      <c r="AK637" s="16" t="n">
        <v>0.598590889083497</v>
      </c>
      <c r="AL637" s="16" t="n">
        <v>0.205054557977704</v>
      </c>
      <c r="AM637" s="16" t="n">
        <v>0.0247828234125863</v>
      </c>
      <c r="AN637" s="16" t="n">
        <v>0.155227572651568</v>
      </c>
      <c r="AO637" s="16" t="n">
        <v>0.0272795561827711</v>
      </c>
      <c r="AP637" s="16" t="n">
        <v>0</v>
      </c>
    </row>
    <row r="638">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row>
    <row r="639">
      <c r="B639" s="7" t="s">
        <v>300</v>
      </c>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row>
    <row r="640">
      <c r="B640" s="26" t="s">
        <v>70</v>
      </c>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row>
    <row r="641">
      <c r="B641" t="s">
        <v>287</v>
      </c>
      <c r="C641" s="16" t="n">
        <v>0.182052172883981</v>
      </c>
      <c r="D641" s="16" t="n">
        <v>0.13540074382294</v>
      </c>
      <c r="E641" s="16" t="n">
        <v>0.338879078140441</v>
      </c>
      <c r="F641" s="16" t="n">
        <v>0.112399313101806</v>
      </c>
      <c r="G641" s="16"/>
      <c r="H641" s="16" t="n">
        <v>0.0515964032201696</v>
      </c>
      <c r="I641" s="16" t="n">
        <v>0.146584172193027</v>
      </c>
      <c r="J641" s="16"/>
      <c r="K641" s="16" t="n">
        <v>0.251972648008545</v>
      </c>
      <c r="L641" s="16"/>
      <c r="M641" s="16" t="n">
        <v>0.151680272382769</v>
      </c>
      <c r="N641" s="16" t="n">
        <v>0.262368419541787</v>
      </c>
      <c r="O641" s="16" t="n">
        <v>0.322840516262618</v>
      </c>
      <c r="P641" s="16" t="n">
        <v>0.352178402339435</v>
      </c>
      <c r="Q641" s="16"/>
      <c r="R641" s="16" t="n">
        <v>0.491836386539059</v>
      </c>
      <c r="S641" s="16" t="n">
        <v>0.285284744931543</v>
      </c>
      <c r="T641" s="16" t="n">
        <v>0.214502236376801</v>
      </c>
      <c r="U641" s="16" t="n">
        <v>0.102419344762112</v>
      </c>
      <c r="V641" s="16" t="n">
        <v>0.112237619188775</v>
      </c>
      <c r="W641" s="16"/>
      <c r="X641" s="16" t="n">
        <v>0.0640389038957981</v>
      </c>
      <c r="Y641" s="16" t="n">
        <v>0.203262358491841</v>
      </c>
      <c r="Z641" s="16" t="n">
        <v>0.0737458849672798</v>
      </c>
      <c r="AA641" s="16" t="n">
        <v>0.414570437795639</v>
      </c>
      <c r="AB641" s="16" t="n">
        <v>0.257997420395698</v>
      </c>
      <c r="AC641" s="16" t="n">
        <v>0.299144813942115</v>
      </c>
      <c r="AD641" s="16" t="n">
        <v>0.561699546191887</v>
      </c>
      <c r="AE641" s="16"/>
      <c r="AF641" s="16" t="n">
        <v>0.153954739045238</v>
      </c>
      <c r="AG641" s="16" t="n">
        <v>0.317534082572209</v>
      </c>
      <c r="AH641" s="16" t="n">
        <v>0.0476254359543198</v>
      </c>
      <c r="AI641" s="16" t="n">
        <v>0.409916730281124</v>
      </c>
      <c r="AJ641" s="16" t="n">
        <v>0.267181509074317</v>
      </c>
      <c r="AK641" s="16" t="n">
        <v>0.00634127280575336</v>
      </c>
      <c r="AL641" s="16" t="n">
        <v>0.106586482802561</v>
      </c>
      <c r="AM641" s="16" t="n">
        <v>0.101440803749653</v>
      </c>
      <c r="AN641" s="16" t="n">
        <v>0.370334286419733</v>
      </c>
      <c r="AO641" s="16" t="n">
        <v>0.265264925281841</v>
      </c>
      <c r="AP641" s="16" t="n">
        <v>0.0241712301075883</v>
      </c>
    </row>
    <row r="642">
      <c r="B642" t="s">
        <v>288</v>
      </c>
      <c r="C642" s="16" t="n">
        <v>0.141020881029561</v>
      </c>
      <c r="D642" s="16" t="n">
        <v>0.15425274220174</v>
      </c>
      <c r="E642" s="16" t="n">
        <v>0.23884627793602</v>
      </c>
      <c r="F642" s="16" t="n">
        <v>0.0864886117809775</v>
      </c>
      <c r="G642" s="16"/>
      <c r="H642" s="16" t="n">
        <v>0.0998456681747552</v>
      </c>
      <c r="I642" s="16" t="n">
        <v>0.132579952615629</v>
      </c>
      <c r="J642" s="16"/>
      <c r="K642" s="16" t="n">
        <v>0.146551567068839</v>
      </c>
      <c r="L642" s="16"/>
      <c r="M642" s="16" t="n">
        <v>0.117517669272697</v>
      </c>
      <c r="N642" s="16" t="n">
        <v>0.20212501488031</v>
      </c>
      <c r="O642" s="16" t="n">
        <v>0.254156108784127</v>
      </c>
      <c r="P642" s="16" t="n">
        <v>0.268164519099699</v>
      </c>
      <c r="Q642" s="16"/>
      <c r="R642" s="16" t="n">
        <v>0.107362544010473</v>
      </c>
      <c r="S642" s="16" t="n">
        <v>0.131859482253144</v>
      </c>
      <c r="T642" s="16" t="n">
        <v>0.185132426669978</v>
      </c>
      <c r="U642" s="16" t="n">
        <v>0.0653262053341823</v>
      </c>
      <c r="V642" s="16" t="n">
        <v>0.141394197183998</v>
      </c>
      <c r="W642" s="16"/>
      <c r="X642" s="16" t="n">
        <v>0.143237037272765</v>
      </c>
      <c r="Y642" s="16" t="n">
        <v>0.0340231259320361</v>
      </c>
      <c r="Z642" s="16" t="n">
        <v>0.00151743704824899</v>
      </c>
      <c r="AA642" s="16" t="n">
        <v>0.371540572131754</v>
      </c>
      <c r="AB642" s="16" t="n">
        <v>0.190412978338356</v>
      </c>
      <c r="AC642" s="16" t="n">
        <v>0.0636372502396415</v>
      </c>
      <c r="AD642" s="16" t="n">
        <v>0.116484394611728</v>
      </c>
      <c r="AE642" s="16"/>
      <c r="AF642" s="16" t="n">
        <v>0.108231324565608</v>
      </c>
      <c r="AG642" s="16" t="n">
        <v>0.0772607586439343</v>
      </c>
      <c r="AH642" s="16" t="n">
        <v>0.0536838117337156</v>
      </c>
      <c r="AI642" s="16" t="n">
        <v>0.081997432203552</v>
      </c>
      <c r="AJ642" s="16" t="n">
        <v>0.241980177231391</v>
      </c>
      <c r="AK642" s="16" t="n">
        <v>0.122653011662041</v>
      </c>
      <c r="AL642" s="16" t="n">
        <v>0.0531533859360754</v>
      </c>
      <c r="AM642" s="16" t="n">
        <v>0.24475500179238</v>
      </c>
      <c r="AN642" s="16" t="n">
        <v>0.247330345499618</v>
      </c>
      <c r="AO642" s="16" t="n">
        <v>0.260723914788174</v>
      </c>
      <c r="AP642" s="16" t="n">
        <v>0.0571487515468428</v>
      </c>
    </row>
    <row r="643">
      <c r="B643" t="s">
        <v>289</v>
      </c>
      <c r="C643" s="16" t="n">
        <v>0.191918158406814</v>
      </c>
      <c r="D643" s="16" t="n">
        <v>0.397373552405204</v>
      </c>
      <c r="E643" s="16" t="n">
        <v>0.176612767935153</v>
      </c>
      <c r="F643" s="16" t="n">
        <v>0.146111463883032</v>
      </c>
      <c r="G643" s="16"/>
      <c r="H643" s="16" t="n">
        <v>0.179828478290048</v>
      </c>
      <c r="I643" s="16" t="n">
        <v>0.178282625096379</v>
      </c>
      <c r="J643" s="16"/>
      <c r="K643" s="16" t="n">
        <v>0.142278083291379</v>
      </c>
      <c r="L643" s="16"/>
      <c r="M643" s="16" t="n">
        <v>0.19167469402259</v>
      </c>
      <c r="N643" s="16" t="n">
        <v>0.19362894729227</v>
      </c>
      <c r="O643" s="16" t="n">
        <v>0.183322547204036</v>
      </c>
      <c r="P643" s="16" t="n">
        <v>0.223368978055267</v>
      </c>
      <c r="Q643" s="16"/>
      <c r="R643" s="16" t="n">
        <v>0.329564365468749</v>
      </c>
      <c r="S643" s="16" t="n">
        <v>0.131626751191688</v>
      </c>
      <c r="T643" s="16" t="n">
        <v>0.197712336486906</v>
      </c>
      <c r="U643" s="16" t="n">
        <v>0.385475560783245</v>
      </c>
      <c r="V643" s="16" t="n">
        <v>0.110645601704947</v>
      </c>
      <c r="W643" s="16"/>
      <c r="X643" s="16" t="n">
        <v>0.204194390918792</v>
      </c>
      <c r="Y643" s="16" t="n">
        <v>0.300343256982621</v>
      </c>
      <c r="Z643" s="16" t="n">
        <v>0.321049650729472</v>
      </c>
      <c r="AA643" s="16" t="n">
        <v>0.0419106591784615</v>
      </c>
      <c r="AB643" s="16" t="n">
        <v>0.134942187297014</v>
      </c>
      <c r="AC643" s="16" t="n">
        <v>0.0396846003828252</v>
      </c>
      <c r="AD643" s="16" t="n">
        <v>0.067447168937403</v>
      </c>
      <c r="AE643" s="16"/>
      <c r="AF643" s="16" t="n">
        <v>0.665184441811515</v>
      </c>
      <c r="AG643" s="16" t="n">
        <v>0.0233295985910072</v>
      </c>
      <c r="AH643" s="16" t="n">
        <v>0.274052731010693</v>
      </c>
      <c r="AI643" s="16" t="n">
        <v>0.188888507006531</v>
      </c>
      <c r="AJ643" s="16" t="n">
        <v>0.0624645947547205</v>
      </c>
      <c r="AK643" s="16" t="n">
        <v>0.0175584848637057</v>
      </c>
      <c r="AL643" s="16" t="n">
        <v>0.154196180361485</v>
      </c>
      <c r="AM643" s="16" t="n">
        <v>0.327641549824065</v>
      </c>
      <c r="AN643" s="16" t="n">
        <v>0.0613003996478326</v>
      </c>
      <c r="AO643" s="16" t="n">
        <v>0.413806409495922</v>
      </c>
      <c r="AP643" s="16" t="n">
        <v>0.0120856150537942</v>
      </c>
    </row>
    <row r="644">
      <c r="B644" t="s">
        <v>290</v>
      </c>
      <c r="C644" s="16" t="n">
        <v>0.121917902948602</v>
      </c>
      <c r="D644" s="16" t="n">
        <v>0.167455618448596</v>
      </c>
      <c r="E644" s="16" t="n">
        <v>0.0704441925675736</v>
      </c>
      <c r="F644" s="16" t="n">
        <v>0.136865021825969</v>
      </c>
      <c r="G644" s="16"/>
      <c r="H644" s="16" t="n">
        <v>0.504309121182078</v>
      </c>
      <c r="I644" s="16" t="n">
        <v>0.0951508957349554</v>
      </c>
      <c r="J644" s="16"/>
      <c r="K644" s="16" t="n">
        <v>0.0817215770923434</v>
      </c>
      <c r="L644" s="16"/>
      <c r="M644" s="16" t="n">
        <v>0.128015859304295</v>
      </c>
      <c r="N644" s="16" t="n">
        <v>0.100052705795035</v>
      </c>
      <c r="O644" s="16" t="n">
        <v>0.122801773831145</v>
      </c>
      <c r="P644" s="16" t="n">
        <v>0.0340010174416817</v>
      </c>
      <c r="Q644" s="16"/>
      <c r="R644" s="16" t="n">
        <v>0</v>
      </c>
      <c r="S644" s="16" t="n">
        <v>0.125493915833252</v>
      </c>
      <c r="T644" s="16" t="n">
        <v>0.0987078612872854</v>
      </c>
      <c r="U644" s="16" t="n">
        <v>0.231947236927597</v>
      </c>
      <c r="V644" s="16" t="n">
        <v>0.106144922533752</v>
      </c>
      <c r="W644" s="16"/>
      <c r="X644" s="16" t="n">
        <v>0.192209816726769</v>
      </c>
      <c r="Y644" s="16" t="n">
        <v>0.196198522468528</v>
      </c>
      <c r="Z644" s="16" t="n">
        <v>0.0203420694059341</v>
      </c>
      <c r="AA644" s="16" t="n">
        <v>0.0333063435418123</v>
      </c>
      <c r="AB644" s="16" t="n">
        <v>0.00664463594275514</v>
      </c>
      <c r="AC644" s="16" t="n">
        <v>0.0996704110099474</v>
      </c>
      <c r="AD644" s="16" t="n">
        <v>0.0854597595993228</v>
      </c>
      <c r="AE644" s="16"/>
      <c r="AF644" s="16" t="n">
        <v>0</v>
      </c>
      <c r="AG644" s="16" t="n">
        <v>0</v>
      </c>
      <c r="AH644" s="16" t="n">
        <v>0.0120279689010706</v>
      </c>
      <c r="AI644" s="16" t="n">
        <v>0.0292002123478852</v>
      </c>
      <c r="AJ644" s="16" t="n">
        <v>0.142909448995255</v>
      </c>
      <c r="AK644" s="16" t="n">
        <v>0.00399314773875606</v>
      </c>
      <c r="AL644" s="16" t="n">
        <v>0.356976499753362</v>
      </c>
      <c r="AM644" s="16" t="n">
        <v>0.287918752068038</v>
      </c>
      <c r="AN644" s="16" t="n">
        <v>0.162728585084113</v>
      </c>
      <c r="AO644" s="16" t="n">
        <v>0.0329251942512921</v>
      </c>
      <c r="AP644" s="16" t="n">
        <v>0.893120096541745</v>
      </c>
    </row>
    <row r="645">
      <c r="B645" t="s">
        <v>291</v>
      </c>
      <c r="C645" s="16" t="n">
        <v>0.129542677764759</v>
      </c>
      <c r="D645" s="16" t="n">
        <v>0.000863615186457544</v>
      </c>
      <c r="E645" s="16" t="n">
        <v>0.0818852372345437</v>
      </c>
      <c r="F645" s="16" t="n">
        <v>0.188114603311991</v>
      </c>
      <c r="G645" s="16"/>
      <c r="H645" s="16" t="n">
        <v>0.00305350062551341</v>
      </c>
      <c r="I645" s="16" t="n">
        <v>0.166362310788367</v>
      </c>
      <c r="J645" s="16"/>
      <c r="K645" s="16" t="n">
        <v>0.0984272011803398</v>
      </c>
      <c r="L645" s="16"/>
      <c r="M645" s="16" t="n">
        <v>0.15266292494679</v>
      </c>
      <c r="N645" s="16" t="n">
        <v>0.063706573108766</v>
      </c>
      <c r="O645" s="16" t="n">
        <v>0.0309549437360397</v>
      </c>
      <c r="P645" s="16" t="n">
        <v>0.027300613219119</v>
      </c>
      <c r="Q645" s="16"/>
      <c r="R645" s="16" t="n">
        <v>0</v>
      </c>
      <c r="S645" s="16" t="n">
        <v>0</v>
      </c>
      <c r="T645" s="16" t="n">
        <v>0.121305615015888</v>
      </c>
      <c r="U645" s="16" t="n">
        <v>0.0207712920473785</v>
      </c>
      <c r="V645" s="16" t="n">
        <v>0.255912407159019</v>
      </c>
      <c r="W645" s="16"/>
      <c r="X645" s="16" t="n">
        <v>0.112045632592363</v>
      </c>
      <c r="Y645" s="16" t="n">
        <v>0.0823841105166493</v>
      </c>
      <c r="Z645" s="16" t="n">
        <v>0.297881999013905</v>
      </c>
      <c r="AA645" s="16" t="n">
        <v>0.124417487870051</v>
      </c>
      <c r="AB645" s="16" t="n">
        <v>0.152343925832972</v>
      </c>
      <c r="AC645" s="16" t="n">
        <v>0.398645735877025</v>
      </c>
      <c r="AD645" s="16" t="n">
        <v>0.00527035483497198</v>
      </c>
      <c r="AE645" s="16"/>
      <c r="AF645" s="16" t="n">
        <v>0.0726294945776388</v>
      </c>
      <c r="AG645" s="16" t="n">
        <v>0.00163303375769716</v>
      </c>
      <c r="AH645" s="16" t="n">
        <v>0.404790761134293</v>
      </c>
      <c r="AI645" s="16" t="n">
        <v>0.0159012049339228</v>
      </c>
      <c r="AJ645" s="16" t="n">
        <v>0.226121442781322</v>
      </c>
      <c r="AK645" s="16" t="n">
        <v>0.280750499358199</v>
      </c>
      <c r="AL645" s="16" t="n">
        <v>0.147310226236137</v>
      </c>
      <c r="AM645" s="16" t="n">
        <v>0</v>
      </c>
      <c r="AN645" s="16" t="n">
        <v>0</v>
      </c>
      <c r="AO645" s="16" t="n">
        <v>0</v>
      </c>
      <c r="AP645" s="16" t="n">
        <v>0.0134743067500295</v>
      </c>
    </row>
    <row r="646">
      <c r="B646" t="s">
        <v>88</v>
      </c>
      <c r="C646" s="16" t="n">
        <v>0.233548206966284</v>
      </c>
      <c r="D646" s="16" t="n">
        <v>0.144653727935062</v>
      </c>
      <c r="E646" s="16" t="n">
        <v>0.0933324461862688</v>
      </c>
      <c r="F646" s="16" t="n">
        <v>0.330020986096225</v>
      </c>
      <c r="G646" s="16"/>
      <c r="H646" s="16" t="n">
        <v>0.161366828507435</v>
      </c>
      <c r="I646" s="16" t="n">
        <v>0.281040043571642</v>
      </c>
      <c r="J646" s="16"/>
      <c r="K646" s="16" t="n">
        <v>0.279048923358553</v>
      </c>
      <c r="L646" s="16"/>
      <c r="M646" s="16" t="n">
        <v>0.258448580070859</v>
      </c>
      <c r="N646" s="16" t="n">
        <v>0.178118339381832</v>
      </c>
      <c r="O646" s="16" t="n">
        <v>0.0859241101820347</v>
      </c>
      <c r="P646" s="16" t="n">
        <v>0.0949864698447992</v>
      </c>
      <c r="Q646" s="16"/>
      <c r="R646" s="16" t="n">
        <v>0.0712367039817186</v>
      </c>
      <c r="S646" s="16" t="n">
        <v>0.325735105790373</v>
      </c>
      <c r="T646" s="16" t="n">
        <v>0.182639524163143</v>
      </c>
      <c r="U646" s="16" t="n">
        <v>0.194060360145484</v>
      </c>
      <c r="V646" s="16" t="n">
        <v>0.273665252229509</v>
      </c>
      <c r="W646" s="16"/>
      <c r="X646" s="16" t="n">
        <v>0.284274218593513</v>
      </c>
      <c r="Y646" s="16" t="n">
        <v>0.183788625608324</v>
      </c>
      <c r="Z646" s="16" t="n">
        <v>0.28546295883516</v>
      </c>
      <c r="AA646" s="16" t="n">
        <v>0.0142544994822824</v>
      </c>
      <c r="AB646" s="16" t="n">
        <v>0.257658852193204</v>
      </c>
      <c r="AC646" s="16" t="n">
        <v>0.0992171885484465</v>
      </c>
      <c r="AD646" s="16" t="n">
        <v>0.163638775824687</v>
      </c>
      <c r="AE646" s="16"/>
      <c r="AF646" s="16" t="n">
        <v>0</v>
      </c>
      <c r="AG646" s="16" t="n">
        <v>0.580242526435152</v>
      </c>
      <c r="AH646" s="16" t="n">
        <v>0.207819291265908</v>
      </c>
      <c r="AI646" s="16" t="n">
        <v>0.274095913226986</v>
      </c>
      <c r="AJ646" s="16" t="n">
        <v>0.0593428271629948</v>
      </c>
      <c r="AK646" s="16" t="n">
        <v>0.568703583571545</v>
      </c>
      <c r="AL646" s="16" t="n">
        <v>0.181777224910379</v>
      </c>
      <c r="AM646" s="16" t="n">
        <v>0.0382438925658644</v>
      </c>
      <c r="AN646" s="16" t="n">
        <v>0.158306383348704</v>
      </c>
      <c r="AO646" s="16" t="n">
        <v>0.0272795561827711</v>
      </c>
      <c r="AP646" s="16" t="n">
        <v>0</v>
      </c>
    </row>
    <row r="647">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row>
    <row r="648">
      <c r="B648" s="7" t="s">
        <v>301</v>
      </c>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row>
    <row r="649">
      <c r="B649" s="26" t="s">
        <v>70</v>
      </c>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row>
    <row r="650">
      <c r="B650" t="s">
        <v>287</v>
      </c>
      <c r="C650" s="16" t="n">
        <v>0.167779820139847</v>
      </c>
      <c r="D650" s="16" t="n">
        <v>0.0889441298719749</v>
      </c>
      <c r="E650" s="16" t="n">
        <v>0.263113281998239</v>
      </c>
      <c r="F650" s="16" t="n">
        <v>0.138655425115113</v>
      </c>
      <c r="G650" s="16"/>
      <c r="H650" s="16" t="n">
        <v>0.0772520821684025</v>
      </c>
      <c r="I650" s="16" t="n">
        <v>0.110371535383682</v>
      </c>
      <c r="J650" s="16"/>
      <c r="K650" s="16" t="n">
        <v>0.185957477049609</v>
      </c>
      <c r="L650" s="16"/>
      <c r="M650" s="16" t="n">
        <v>0.150196900692222</v>
      </c>
      <c r="N650" s="16" t="n">
        <v>0.190417803929342</v>
      </c>
      <c r="O650" s="16" t="n">
        <v>0.31183635249396</v>
      </c>
      <c r="P650" s="16" t="n">
        <v>0.316415300839781</v>
      </c>
      <c r="Q650" s="16"/>
      <c r="R650" s="16" t="n">
        <v>0.35175845780135</v>
      </c>
      <c r="S650" s="16" t="n">
        <v>0.0754610438866906</v>
      </c>
      <c r="T650" s="16" t="n">
        <v>0.249694260755475</v>
      </c>
      <c r="U650" s="16" t="n">
        <v>0.102902787808931</v>
      </c>
      <c r="V650" s="16" t="n">
        <v>0.139532818757617</v>
      </c>
      <c r="W650" s="16"/>
      <c r="X650" s="16" t="n">
        <v>0.065050357758865</v>
      </c>
      <c r="Y650" s="16" t="n">
        <v>0.120878247975192</v>
      </c>
      <c r="Z650" s="16" t="n">
        <v>0.0133032362321557</v>
      </c>
      <c r="AA650" s="16" t="n">
        <v>0.486369099571762</v>
      </c>
      <c r="AB650" s="16" t="n">
        <v>0.285918023132498</v>
      </c>
      <c r="AC650" s="16" t="n">
        <v>0.21293388392435</v>
      </c>
      <c r="AD650" s="16" t="n">
        <v>0.397997475554635</v>
      </c>
      <c r="AE650" s="16"/>
      <c r="AF650" s="16" t="n">
        <v>0.22840788815258</v>
      </c>
      <c r="AG650" s="16" t="n">
        <v>0.187199634596672</v>
      </c>
      <c r="AH650" s="16" t="n">
        <v>0.0528320926023109</v>
      </c>
      <c r="AI650" s="16" t="n">
        <v>0.321473372595471</v>
      </c>
      <c r="AJ650" s="16" t="n">
        <v>0.346129133937693</v>
      </c>
      <c r="AK650" s="16" t="n">
        <v>0.00566405605128876</v>
      </c>
      <c r="AL650" s="16" t="n">
        <v>0.0898566627140845</v>
      </c>
      <c r="AM650" s="16" t="n">
        <v>0.0455654511440962</v>
      </c>
      <c r="AN650" s="16" t="n">
        <v>0.271547244108655</v>
      </c>
      <c r="AO650" s="16" t="n">
        <v>0.30264455560659</v>
      </c>
      <c r="AP650" s="16" t="n">
        <v>0.0241712301075883</v>
      </c>
    </row>
    <row r="651">
      <c r="B651" t="s">
        <v>288</v>
      </c>
      <c r="C651" s="16" t="n">
        <v>0.265889487964906</v>
      </c>
      <c r="D651" s="16" t="n">
        <v>0.367179934015756</v>
      </c>
      <c r="E651" s="16" t="n">
        <v>0.289832391235145</v>
      </c>
      <c r="F651" s="16" t="n">
        <v>0.226868672531877</v>
      </c>
      <c r="G651" s="16"/>
      <c r="H651" s="16" t="n">
        <v>0.603560570414368</v>
      </c>
      <c r="I651" s="16" t="n">
        <v>0.238654167847262</v>
      </c>
      <c r="J651" s="16"/>
      <c r="K651" s="16" t="n">
        <v>0.300056498249205</v>
      </c>
      <c r="L651" s="16"/>
      <c r="M651" s="16" t="n">
        <v>0.254593325011376</v>
      </c>
      <c r="N651" s="16" t="n">
        <v>0.300493308117736</v>
      </c>
      <c r="O651" s="16" t="n">
        <v>0.311769645854262</v>
      </c>
      <c r="P651" s="16" t="n">
        <v>0.291574807699872</v>
      </c>
      <c r="Q651" s="16"/>
      <c r="R651" s="16" t="n">
        <v>0.458545248040158</v>
      </c>
      <c r="S651" s="16" t="n">
        <v>0.478032032613799</v>
      </c>
      <c r="T651" s="16" t="n">
        <v>0.225546797496927</v>
      </c>
      <c r="U651" s="16" t="n">
        <v>0.28924878459184</v>
      </c>
      <c r="V651" s="16" t="n">
        <v>0.185787818160767</v>
      </c>
      <c r="W651" s="16"/>
      <c r="X651" s="16" t="n">
        <v>0.266836679953189</v>
      </c>
      <c r="Y651" s="16" t="n">
        <v>0.386642772329928</v>
      </c>
      <c r="Z651" s="16" t="n">
        <v>0.0347683948793154</v>
      </c>
      <c r="AA651" s="16" t="n">
        <v>0.424705073186258</v>
      </c>
      <c r="AB651" s="16" t="n">
        <v>0.157327958918856</v>
      </c>
      <c r="AC651" s="16" t="n">
        <v>0.200166280890494</v>
      </c>
      <c r="AD651" s="16" t="n">
        <v>0.315603922954808</v>
      </c>
      <c r="AE651" s="16"/>
      <c r="AF651" s="16" t="n">
        <v>0.033778175458266</v>
      </c>
      <c r="AG651" s="16" t="n">
        <v>0.220781064706031</v>
      </c>
      <c r="AH651" s="16" t="n">
        <v>0.0729948006886661</v>
      </c>
      <c r="AI651" s="16" t="n">
        <v>0.147618655281185</v>
      </c>
      <c r="AJ651" s="16" t="n">
        <v>0.204221574523957</v>
      </c>
      <c r="AK651" s="16" t="n">
        <v>0.114431771726259</v>
      </c>
      <c r="AL651" s="16" t="n">
        <v>0.529015211093024</v>
      </c>
      <c r="AM651" s="16" t="n">
        <v>0.441898740629535</v>
      </c>
      <c r="AN651" s="16" t="n">
        <v>0.345429112807276</v>
      </c>
      <c r="AO651" s="16" t="n">
        <v>0.522364324635343</v>
      </c>
      <c r="AP651" s="16" t="n">
        <v>0.905205711595539</v>
      </c>
    </row>
    <row r="652">
      <c r="B652" t="s">
        <v>289</v>
      </c>
      <c r="C652" s="16" t="n">
        <v>0.147937061730751</v>
      </c>
      <c r="D652" s="16" t="n">
        <v>0.181075607764675</v>
      </c>
      <c r="E652" s="16" t="n">
        <v>0.204138849634918</v>
      </c>
      <c r="F652" s="16" t="n">
        <v>0.109921120832859</v>
      </c>
      <c r="G652" s="16"/>
      <c r="H652" s="16" t="n">
        <v>0.0781975114111948</v>
      </c>
      <c r="I652" s="16" t="n">
        <v>0.159689073673263</v>
      </c>
      <c r="J652" s="16"/>
      <c r="K652" s="16" t="n">
        <v>0.128916392634787</v>
      </c>
      <c r="L652" s="16"/>
      <c r="M652" s="16" t="n">
        <v>0.132018981156985</v>
      </c>
      <c r="N652" s="16" t="n">
        <v>0.208938735874059</v>
      </c>
      <c r="O652" s="16" t="n">
        <v>0.17738506830926</v>
      </c>
      <c r="P652" s="16" t="n">
        <v>0.172949929893627</v>
      </c>
      <c r="Q652" s="16"/>
      <c r="R652" s="16" t="n">
        <v>0.127400202213913</v>
      </c>
      <c r="S652" s="16" t="n">
        <v>0.107718651724507</v>
      </c>
      <c r="T652" s="16" t="n">
        <v>0.111215382024921</v>
      </c>
      <c r="U652" s="16" t="n">
        <v>0.292053607876005</v>
      </c>
      <c r="V652" s="16" t="n">
        <v>0.13767149335466</v>
      </c>
      <c r="W652" s="16"/>
      <c r="X652" s="16" t="n">
        <v>0.078955015825762</v>
      </c>
      <c r="Y652" s="16" t="n">
        <v>0.313510491268038</v>
      </c>
      <c r="Z652" s="16" t="n">
        <v>0.169352713000269</v>
      </c>
      <c r="AA652" s="16" t="n">
        <v>0.0462802104501714</v>
      </c>
      <c r="AB652" s="16" t="n">
        <v>0.0693865751718851</v>
      </c>
      <c r="AC652" s="16" t="n">
        <v>0.431309255287197</v>
      </c>
      <c r="AD652" s="16" t="n">
        <v>0.0795155698591186</v>
      </c>
      <c r="AE652" s="16"/>
      <c r="AF652" s="16" t="n">
        <v>0.737813936389154</v>
      </c>
      <c r="AG652" s="16" t="n">
        <v>0.0124380593952298</v>
      </c>
      <c r="AH652" s="16" t="n">
        <v>0.105091203203462</v>
      </c>
      <c r="AI652" s="16" t="n">
        <v>0.196489482411406</v>
      </c>
      <c r="AJ652" s="16" t="n">
        <v>0.0589507755833383</v>
      </c>
      <c r="AK652" s="16" t="n">
        <v>0.106139668101144</v>
      </c>
      <c r="AL652" s="16" t="n">
        <v>0.000625988577662435</v>
      </c>
      <c r="AM652" s="16" t="n">
        <v>0.41333403841303</v>
      </c>
      <c r="AN652" s="16" t="n">
        <v>0.0381790520768063</v>
      </c>
      <c r="AO652" s="16" t="n">
        <v>0.0487869424009671</v>
      </c>
      <c r="AP652" s="16" t="n">
        <v>0</v>
      </c>
    </row>
    <row r="653">
      <c r="B653" t="s">
        <v>290</v>
      </c>
      <c r="C653" s="16" t="n">
        <v>0.0881851391193826</v>
      </c>
      <c r="D653" s="16" t="n">
        <v>0.030448372842299</v>
      </c>
      <c r="E653" s="16" t="n">
        <v>0.0660424146448955</v>
      </c>
      <c r="F653" s="16" t="n">
        <v>0.11486209299124</v>
      </c>
      <c r="G653" s="16"/>
      <c r="H653" s="16" t="n">
        <v>0.0657456975572303</v>
      </c>
      <c r="I653" s="16" t="n">
        <v>0.103736553949099</v>
      </c>
      <c r="J653" s="16"/>
      <c r="K653" s="16" t="n">
        <v>0.0142753767610372</v>
      </c>
      <c r="L653" s="16"/>
      <c r="M653" s="16" t="n">
        <v>0.0959360761079486</v>
      </c>
      <c r="N653" s="16" t="n">
        <v>0.0572780844733034</v>
      </c>
      <c r="O653" s="16" t="n">
        <v>0.0769283845243603</v>
      </c>
      <c r="P653" s="16" t="n">
        <v>0.0788789774190858</v>
      </c>
      <c r="Q653" s="16"/>
      <c r="R653" s="16" t="n">
        <v>0.0511990457782787</v>
      </c>
      <c r="S653" s="16" t="n">
        <v>0.00529277577903487</v>
      </c>
      <c r="T653" s="16" t="n">
        <v>0.137294587430854</v>
      </c>
      <c r="U653" s="16" t="n">
        <v>0.00943479690188353</v>
      </c>
      <c r="V653" s="16" t="n">
        <v>0.116327205082125</v>
      </c>
      <c r="W653" s="16"/>
      <c r="X653" s="16" t="n">
        <v>0.16434180059156</v>
      </c>
      <c r="Y653" s="16" t="n">
        <v>0.0022623402511985</v>
      </c>
      <c r="Z653" s="16" t="n">
        <v>0.206684580957027</v>
      </c>
      <c r="AA653" s="16" t="n">
        <v>0.0260171343069268</v>
      </c>
      <c r="AB653" s="16" t="n">
        <v>0.0408954835953957</v>
      </c>
      <c r="AC653" s="16" t="n">
        <v>0.00913408580783827</v>
      </c>
      <c r="AD653" s="16" t="n">
        <v>0.044006937603448</v>
      </c>
      <c r="AE653" s="16"/>
      <c r="AF653" s="16" t="n">
        <v>0</v>
      </c>
      <c r="AG653" s="16" t="n">
        <v>0.00326606751539432</v>
      </c>
      <c r="AH653" s="16" t="n">
        <v>0.376517713524195</v>
      </c>
      <c r="AI653" s="16" t="n">
        <v>0.00991576826878053</v>
      </c>
      <c r="AJ653" s="16" t="n">
        <v>0.13332884511337</v>
      </c>
      <c r="AK653" s="16" t="n">
        <v>0.0962701712183197</v>
      </c>
      <c r="AL653" s="16" t="n">
        <v>0.0485706753952506</v>
      </c>
      <c r="AM653" s="16" t="n">
        <v>0.0388682071760451</v>
      </c>
      <c r="AN653" s="16" t="n">
        <v>0.0275767082750029</v>
      </c>
      <c r="AO653" s="16" t="n">
        <v>0.1262041773571</v>
      </c>
      <c r="AP653" s="16" t="n">
        <v>0.0585374432430782</v>
      </c>
    </row>
    <row r="654">
      <c r="B654" t="s">
        <v>291</v>
      </c>
      <c r="C654" s="16" t="n">
        <v>0.0775145705397136</v>
      </c>
      <c r="D654" s="16" t="n">
        <v>0.171931424775072</v>
      </c>
      <c r="E654" s="16" t="n">
        <v>0.0772579292303184</v>
      </c>
      <c r="F654" s="16" t="n">
        <v>0.0529263885298086</v>
      </c>
      <c r="G654" s="16"/>
      <c r="H654" s="16" t="n">
        <v>0</v>
      </c>
      <c r="I654" s="16" t="n">
        <v>0.0844311917380906</v>
      </c>
      <c r="J654" s="16"/>
      <c r="K654" s="16" t="n">
        <v>0.0567384818997081</v>
      </c>
      <c r="L654" s="16"/>
      <c r="M654" s="16" t="n">
        <v>0.0873232603446416</v>
      </c>
      <c r="N654" s="16" t="n">
        <v>0.0482574019171695</v>
      </c>
      <c r="O654" s="16" t="n">
        <v>0.039335285067068</v>
      </c>
      <c r="P654" s="16" t="n">
        <v>0.0361390111203415</v>
      </c>
      <c r="Q654" s="16"/>
      <c r="R654" s="16" t="n">
        <v>0</v>
      </c>
      <c r="S654" s="16" t="n">
        <v>0.00197541888537902</v>
      </c>
      <c r="T654" s="16" t="n">
        <v>0.129651644900142</v>
      </c>
      <c r="U654" s="16" t="n">
        <v>0.0896276141852829</v>
      </c>
      <c r="V654" s="16" t="n">
        <v>0.0625375263857964</v>
      </c>
      <c r="W654" s="16"/>
      <c r="X654" s="16" t="n">
        <v>0.0983429620161672</v>
      </c>
      <c r="Y654" s="16" t="n">
        <v>0.0771191412421515</v>
      </c>
      <c r="Z654" s="16" t="n">
        <v>0.00496515726091289</v>
      </c>
      <c r="AA654" s="16" t="n">
        <v>0.00237398300259979</v>
      </c>
      <c r="AB654" s="16" t="n">
        <v>0.214544311885627</v>
      </c>
      <c r="AC654" s="16" t="n">
        <v>0</v>
      </c>
      <c r="AD654" s="16" t="n">
        <v>0.00697088561683313</v>
      </c>
      <c r="AE654" s="16"/>
      <c r="AF654" s="16" t="n">
        <v>0</v>
      </c>
      <c r="AG654" s="16" t="n">
        <v>0.00490667487856958</v>
      </c>
      <c r="AH654" s="16" t="n">
        <v>0.207912865872436</v>
      </c>
      <c r="AI654" s="16" t="n">
        <v>0.0252165019178927</v>
      </c>
      <c r="AJ654" s="16" t="n">
        <v>0.226852952324864</v>
      </c>
      <c r="AK654" s="16" t="n">
        <v>0</v>
      </c>
      <c r="AL654" s="16" t="n">
        <v>0.149528248731937</v>
      </c>
      <c r="AM654" s="16" t="n">
        <v>0.00463981631699597</v>
      </c>
      <c r="AN654" s="16" t="n">
        <v>0.140251690143244</v>
      </c>
      <c r="AO654" s="16" t="n">
        <v>0</v>
      </c>
      <c r="AP654" s="16" t="n">
        <v>0.0120856150537942</v>
      </c>
    </row>
    <row r="655">
      <c r="B655" t="s">
        <v>88</v>
      </c>
      <c r="C655" s="16" t="n">
        <v>0.252693920505399</v>
      </c>
      <c r="D655" s="16" t="n">
        <v>0.160420530730222</v>
      </c>
      <c r="E655" s="16" t="n">
        <v>0.0996151332564844</v>
      </c>
      <c r="F655" s="16" t="n">
        <v>0.356766299999102</v>
      </c>
      <c r="G655" s="16"/>
      <c r="H655" s="16" t="n">
        <v>0.175244138448805</v>
      </c>
      <c r="I655" s="16" t="n">
        <v>0.303117477408604</v>
      </c>
      <c r="J655" s="16"/>
      <c r="K655" s="16" t="n">
        <v>0.314055773405654</v>
      </c>
      <c r="L655" s="16"/>
      <c r="M655" s="16" t="n">
        <v>0.279931456686827</v>
      </c>
      <c r="N655" s="16" t="n">
        <v>0.19461466568839</v>
      </c>
      <c r="O655" s="16" t="n">
        <v>0.0827452637510896</v>
      </c>
      <c r="P655" s="16" t="n">
        <v>0.104041973027294</v>
      </c>
      <c r="Q655" s="16"/>
      <c r="R655" s="16" t="n">
        <v>0.0110970461663003</v>
      </c>
      <c r="S655" s="16" t="n">
        <v>0.33152007711059</v>
      </c>
      <c r="T655" s="16" t="n">
        <v>0.14659732739168</v>
      </c>
      <c r="U655" s="16" t="n">
        <v>0.216732408636057</v>
      </c>
      <c r="V655" s="16" t="n">
        <v>0.358143138259035</v>
      </c>
      <c r="W655" s="16"/>
      <c r="X655" s="16" t="n">
        <v>0.326473183854457</v>
      </c>
      <c r="Y655" s="16" t="n">
        <v>0.0995870069334917</v>
      </c>
      <c r="Z655" s="16" t="n">
        <v>0.570925917670321</v>
      </c>
      <c r="AA655" s="16" t="n">
        <v>0.0142544994822824</v>
      </c>
      <c r="AB655" s="16" t="n">
        <v>0.231927647295739</v>
      </c>
      <c r="AC655" s="16" t="n">
        <v>0.146456494090121</v>
      </c>
      <c r="AD655" s="16" t="n">
        <v>0.155905208411157</v>
      </c>
      <c r="AE655" s="16"/>
      <c r="AF655" s="16" t="n">
        <v>0</v>
      </c>
      <c r="AG655" s="16" t="n">
        <v>0.571408498908104</v>
      </c>
      <c r="AH655" s="16" t="n">
        <v>0.18465132410893</v>
      </c>
      <c r="AI655" s="16" t="n">
        <v>0.299286219525264</v>
      </c>
      <c r="AJ655" s="16" t="n">
        <v>0.0305167185167787</v>
      </c>
      <c r="AK655" s="16" t="n">
        <v>0.677494332902989</v>
      </c>
      <c r="AL655" s="16" t="n">
        <v>0.182403213488041</v>
      </c>
      <c r="AM655" s="16" t="n">
        <v>0.0556937463202985</v>
      </c>
      <c r="AN655" s="16" t="n">
        <v>0.177016192589016</v>
      </c>
      <c r="AO655" s="16" t="n">
        <v>0</v>
      </c>
      <c r="AP655" s="16" t="n">
        <v>0</v>
      </c>
    </row>
    <row r="65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row>
    <row r="657">
      <c r="B657" s="7" t="s">
        <v>302</v>
      </c>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row>
    <row r="658">
      <c r="B658" s="26" t="s">
        <v>70</v>
      </c>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row>
    <row r="659">
      <c r="B659" t="s">
        <v>287</v>
      </c>
      <c r="C659" s="16" t="n">
        <v>0.074509195554558</v>
      </c>
      <c r="D659" s="16" t="n">
        <v>0.0740689390869745</v>
      </c>
      <c r="E659" s="16" t="n">
        <v>0.143200683525462</v>
      </c>
      <c r="F659" s="16" t="n">
        <v>0.0387655672749041</v>
      </c>
      <c r="G659" s="16"/>
      <c r="H659" s="16" t="n">
        <v>0.0668176017187326</v>
      </c>
      <c r="I659" s="16" t="n">
        <v>0.0574889879525437</v>
      </c>
      <c r="J659" s="16"/>
      <c r="K659" s="16" t="n">
        <v>0.0904510482392501</v>
      </c>
      <c r="L659" s="16"/>
      <c r="M659" s="16" t="n">
        <v>0.0322772288417805</v>
      </c>
      <c r="N659" s="16" t="n">
        <v>0.176155170462515</v>
      </c>
      <c r="O659" s="16" t="n">
        <v>0.307051680499393</v>
      </c>
      <c r="P659" s="16" t="n">
        <v>0.283279735564415</v>
      </c>
      <c r="Q659" s="16"/>
      <c r="R659" s="16" t="n">
        <v>0.0221940923326007</v>
      </c>
      <c r="S659" s="16" t="n">
        <v>0.0931222803439291</v>
      </c>
      <c r="T659" s="16" t="n">
        <v>0.0916493910497841</v>
      </c>
      <c r="U659" s="16" t="n">
        <v>0.0570230560571644</v>
      </c>
      <c r="V659" s="16" t="n">
        <v>0.0640942543173935</v>
      </c>
      <c r="W659" s="16"/>
      <c r="X659" s="16" t="n">
        <v>0.0443437145152087</v>
      </c>
      <c r="Y659" s="16" t="n">
        <v>0.0395420355991498</v>
      </c>
      <c r="Z659" s="16" t="n">
        <v>0.0152464389346309</v>
      </c>
      <c r="AA659" s="16" t="n">
        <v>0.0456987682243821</v>
      </c>
      <c r="AB659" s="16" t="n">
        <v>0.247049330993281</v>
      </c>
      <c r="AC659" s="16" t="n">
        <v>0.137722896404847</v>
      </c>
      <c r="AD659" s="16" t="n">
        <v>0.245533494408752</v>
      </c>
      <c r="AE659" s="16"/>
      <c r="AF659" s="16" t="n">
        <v>0.206732739174868</v>
      </c>
      <c r="AG659" s="16" t="n">
        <v>0.244647843275327</v>
      </c>
      <c r="AH659" s="16" t="n">
        <v>0.0671752726140709</v>
      </c>
      <c r="AI659" s="16" t="n">
        <v>0.108064350691206</v>
      </c>
      <c r="AJ659" s="16" t="n">
        <v>0.14060860981926</v>
      </c>
      <c r="AK659" s="16" t="n">
        <v>0.00995829734644271</v>
      </c>
      <c r="AL659" s="16" t="n">
        <v>0.0551449923539738</v>
      </c>
      <c r="AM659" s="16" t="n">
        <v>0.0742147399577987</v>
      </c>
      <c r="AN659" s="16" t="n">
        <v>0.0849329221149384</v>
      </c>
      <c r="AO659" s="16" t="n">
        <v>0.0335445321039298</v>
      </c>
      <c r="AP659" s="16" t="n">
        <v>0.0241712301075883</v>
      </c>
    </row>
    <row r="660">
      <c r="B660" t="s">
        <v>288</v>
      </c>
      <c r="C660" s="16" t="n">
        <v>0.26312379907296</v>
      </c>
      <c r="D660" s="16" t="n">
        <v>0.254244165531618</v>
      </c>
      <c r="E660" s="16" t="n">
        <v>0.388554187089654</v>
      </c>
      <c r="F660" s="16" t="n">
        <v>0.199970626178996</v>
      </c>
      <c r="G660" s="16"/>
      <c r="H660" s="16" t="n">
        <v>0.601743138144518</v>
      </c>
      <c r="I660" s="16" t="n">
        <v>0.244418803570629</v>
      </c>
      <c r="J660" s="16"/>
      <c r="K660" s="16" t="n">
        <v>0.348933658369796</v>
      </c>
      <c r="L660" s="16"/>
      <c r="M660" s="16" t="n">
        <v>0.276327385728226</v>
      </c>
      <c r="N660" s="16" t="n">
        <v>0.201179315698193</v>
      </c>
      <c r="O660" s="16" t="n">
        <v>0.277624051950342</v>
      </c>
      <c r="P660" s="16" t="n">
        <v>0.223366964957455</v>
      </c>
      <c r="Q660" s="16"/>
      <c r="R660" s="16" t="n">
        <v>0.788109613508907</v>
      </c>
      <c r="S660" s="16" t="n">
        <v>0.256689421764036</v>
      </c>
      <c r="T660" s="16" t="n">
        <v>0.253157457371972</v>
      </c>
      <c r="U660" s="16" t="n">
        <v>0.284459619864291</v>
      </c>
      <c r="V660" s="16" t="n">
        <v>0.212372268856708</v>
      </c>
      <c r="W660" s="16"/>
      <c r="X660" s="16" t="n">
        <v>0.191447422480092</v>
      </c>
      <c r="Y660" s="16" t="n">
        <v>0.224661359505971</v>
      </c>
      <c r="Z660" s="16" t="n">
        <v>0.268720946661299</v>
      </c>
      <c r="AA660" s="16" t="n">
        <v>0.63367512899803</v>
      </c>
      <c r="AB660" s="16" t="n">
        <v>0.105273390792995</v>
      </c>
      <c r="AC660" s="16" t="n">
        <v>0.44301707085738</v>
      </c>
      <c r="AD660" s="16" t="n">
        <v>0.459862024418986</v>
      </c>
      <c r="AE660" s="16"/>
      <c r="AF660" s="16" t="n">
        <v>0.0554533244359778</v>
      </c>
      <c r="AG660" s="16" t="n">
        <v>0.145585861983195</v>
      </c>
      <c r="AH660" s="16" t="n">
        <v>0.0222624014163948</v>
      </c>
      <c r="AI660" s="16" t="n">
        <v>0.16528424159885</v>
      </c>
      <c r="AJ660" s="16" t="n">
        <v>0.264181077212705</v>
      </c>
      <c r="AK660" s="16" t="n">
        <v>0.112837506676262</v>
      </c>
      <c r="AL660" s="16" t="n">
        <v>0.369817101316501</v>
      </c>
      <c r="AM660" s="16" t="n">
        <v>0.22991912461974</v>
      </c>
      <c r="AN660" s="16" t="n">
        <v>0.510943089866964</v>
      </c>
      <c r="AO660" s="16" t="n">
        <v>0.759620828667071</v>
      </c>
      <c r="AP660" s="16" t="n">
        <v>0.512868584246083</v>
      </c>
    </row>
    <row r="661">
      <c r="B661" t="s">
        <v>289</v>
      </c>
      <c r="C661" s="16" t="n">
        <v>0.175795970163083</v>
      </c>
      <c r="D661" s="16" t="n">
        <v>0.3838073299373</v>
      </c>
      <c r="E661" s="16" t="n">
        <v>0.180605979339797</v>
      </c>
      <c r="F661" s="16" t="n">
        <v>0.118819211071624</v>
      </c>
      <c r="G661" s="16"/>
      <c r="H661" s="16" t="n">
        <v>0.0453800411070987</v>
      </c>
      <c r="I661" s="16" t="n">
        <v>0.144440926589074</v>
      </c>
      <c r="J661" s="16"/>
      <c r="K661" s="16" t="n">
        <v>0.139867934528017</v>
      </c>
      <c r="L661" s="16"/>
      <c r="M661" s="16" t="n">
        <v>0.167664955957603</v>
      </c>
      <c r="N661" s="16" t="n">
        <v>0.221490207790115</v>
      </c>
      <c r="O661" s="16" t="n">
        <v>0.149337365114982</v>
      </c>
      <c r="P661" s="16" t="n">
        <v>0.173872520531924</v>
      </c>
      <c r="Q661" s="16"/>
      <c r="R661" s="16" t="n">
        <v>0.107362544010473</v>
      </c>
      <c r="S661" s="16" t="n">
        <v>0.220924124656549</v>
      </c>
      <c r="T661" s="16" t="n">
        <v>0.239361651901217</v>
      </c>
      <c r="U661" s="16" t="n">
        <v>0.153704275037106</v>
      </c>
      <c r="V661" s="16" t="n">
        <v>0.114090425602812</v>
      </c>
      <c r="W661" s="16"/>
      <c r="X661" s="16" t="n">
        <v>0.147080499350668</v>
      </c>
      <c r="Y661" s="16" t="n">
        <v>0.390368551941258</v>
      </c>
      <c r="Z661" s="16" t="n">
        <v>0.0877727565195093</v>
      </c>
      <c r="AA661" s="16" t="n">
        <v>0.0224798908799651</v>
      </c>
      <c r="AB661" s="16" t="n">
        <v>0.180208391669053</v>
      </c>
      <c r="AC661" s="16" t="n">
        <v>0.0938152917398685</v>
      </c>
      <c r="AD661" s="16" t="n">
        <v>0.100720673877393</v>
      </c>
      <c r="AE661" s="16"/>
      <c r="AF661" s="16" t="n">
        <v>0.650479107566961</v>
      </c>
      <c r="AG661" s="16" t="n">
        <v>0.0681410590569901</v>
      </c>
      <c r="AH661" s="16" t="n">
        <v>0.114610475655018</v>
      </c>
      <c r="AI661" s="16" t="n">
        <v>0.129597276742087</v>
      </c>
      <c r="AJ661" s="16" t="n">
        <v>0.0657204038296269</v>
      </c>
      <c r="AK661" s="16" t="n">
        <v>0.180019805406512</v>
      </c>
      <c r="AL661" s="16" t="n">
        <v>0.026119508025714</v>
      </c>
      <c r="AM661" s="16" t="n">
        <v>0.317437355962343</v>
      </c>
      <c r="AN661" s="16" t="n">
        <v>0.195764001453522</v>
      </c>
      <c r="AO661" s="16" t="n">
        <v>0.179555083046228</v>
      </c>
      <c r="AP661" s="16" t="n">
        <v>0.0571487515468428</v>
      </c>
    </row>
    <row r="662">
      <c r="B662" t="s">
        <v>290</v>
      </c>
      <c r="C662" s="16" t="n">
        <v>0.148748277174497</v>
      </c>
      <c r="D662" s="16" t="n">
        <v>0.144213980757764</v>
      </c>
      <c r="E662" s="16" t="n">
        <v>0.13640679992116</v>
      </c>
      <c r="F662" s="16" t="n">
        <v>0.156378140812228</v>
      </c>
      <c r="G662" s="16"/>
      <c r="H662" s="16" t="n">
        <v>0.0780949331143544</v>
      </c>
      <c r="I662" s="16" t="n">
        <v>0.151075613631602</v>
      </c>
      <c r="J662" s="16"/>
      <c r="K662" s="16" t="n">
        <v>0.0264686786246458</v>
      </c>
      <c r="L662" s="16"/>
      <c r="M662" s="16" t="n">
        <v>0.158755978000081</v>
      </c>
      <c r="N662" s="16" t="n">
        <v>0.116265246818245</v>
      </c>
      <c r="O662" s="16" t="n">
        <v>0.120425613795585</v>
      </c>
      <c r="P662" s="16" t="n">
        <v>0.0946559353640478</v>
      </c>
      <c r="Q662" s="16"/>
      <c r="R662" s="16" t="n">
        <v>0</v>
      </c>
      <c r="S662" s="16" t="n">
        <v>0.0948346724891155</v>
      </c>
      <c r="T662" s="16" t="n">
        <v>0.180119718478169</v>
      </c>
      <c r="U662" s="16" t="n">
        <v>0.130503635061607</v>
      </c>
      <c r="V662" s="16" t="n">
        <v>0.166213151967926</v>
      </c>
      <c r="W662" s="16"/>
      <c r="X662" s="16" t="n">
        <v>0.243054819034472</v>
      </c>
      <c r="Y662" s="16" t="n">
        <v>0.103487389575471</v>
      </c>
      <c r="Z662" s="16" t="n">
        <v>0.0363822652617012</v>
      </c>
      <c r="AA662" s="16" t="n">
        <v>0.166318274323763</v>
      </c>
      <c r="AB662" s="16" t="n">
        <v>0.0550449641330527</v>
      </c>
      <c r="AC662" s="16" t="n">
        <v>0.0421145693975766</v>
      </c>
      <c r="AD662" s="16" t="n">
        <v>0.0649302741601064</v>
      </c>
      <c r="AE662" s="16"/>
      <c r="AF662" s="16" t="n">
        <v>0.0749237686423732</v>
      </c>
      <c r="AG662" s="16" t="n">
        <v>0.00523706562587878</v>
      </c>
      <c r="AH662" s="16" t="n">
        <v>0.190333355191862</v>
      </c>
      <c r="AI662" s="16" t="n">
        <v>0.114911592211765</v>
      </c>
      <c r="AJ662" s="16" t="n">
        <v>0.272946707328418</v>
      </c>
      <c r="AK662" s="16" t="n">
        <v>0.0985935014872864</v>
      </c>
      <c r="AL662" s="16" t="n">
        <v>0.308570003119434</v>
      </c>
      <c r="AM662" s="16" t="n">
        <v>0.295378728609194</v>
      </c>
      <c r="AN662" s="16" t="n">
        <v>0</v>
      </c>
      <c r="AO662" s="16" t="n">
        <v>0</v>
      </c>
      <c r="AP662" s="16" t="n">
        <v>0.393725819045692</v>
      </c>
    </row>
    <row r="663">
      <c r="B663" t="s">
        <v>291</v>
      </c>
      <c r="C663" s="16" t="n">
        <v>0.10695132248516</v>
      </c>
      <c r="D663" s="16" t="n">
        <v>0.0229743995322783</v>
      </c>
      <c r="E663" s="16" t="n">
        <v>0.0394416976613334</v>
      </c>
      <c r="F663" s="16" t="n">
        <v>0.16418182090524</v>
      </c>
      <c r="G663" s="16"/>
      <c r="H663" s="16" t="n">
        <v>0.0537670634823988</v>
      </c>
      <c r="I663" s="16" t="n">
        <v>0.130204153287662</v>
      </c>
      <c r="J663" s="16"/>
      <c r="K663" s="16" t="n">
        <v>0.112138298424038</v>
      </c>
      <c r="L663" s="16"/>
      <c r="M663" s="16" t="n">
        <v>0.119001040963244</v>
      </c>
      <c r="N663" s="16" t="n">
        <v>0.0648931108335357</v>
      </c>
      <c r="O663" s="16" t="n">
        <v>0.0678150102044028</v>
      </c>
      <c r="P663" s="16" t="n">
        <v>0.107576482704497</v>
      </c>
      <c r="Q663" s="16"/>
      <c r="R663" s="16" t="n">
        <v>0</v>
      </c>
      <c r="S663" s="16" t="n">
        <v>0.00645911536184773</v>
      </c>
      <c r="T663" s="16" t="n">
        <v>0.105106167562343</v>
      </c>
      <c r="U663" s="16" t="n">
        <v>0.153297478426668</v>
      </c>
      <c r="V663" s="16" t="n">
        <v>0.141942183592399</v>
      </c>
      <c r="W663" s="16"/>
      <c r="X663" s="16" t="n">
        <v>0.117316055008891</v>
      </c>
      <c r="Y663" s="16" t="n">
        <v>0.126120060078975</v>
      </c>
      <c r="Z663" s="16" t="n">
        <v>0.0159865176916264</v>
      </c>
      <c r="AA663" s="16" t="n">
        <v>0.103842448808809</v>
      </c>
      <c r="AB663" s="16" t="n">
        <v>0.185754041611237</v>
      </c>
      <c r="AC663" s="16" t="n">
        <v>0.0150432647668542</v>
      </c>
      <c r="AD663" s="16" t="n">
        <v>0.0203656149658266</v>
      </c>
      <c r="AE663" s="16"/>
      <c r="AF663" s="16" t="n">
        <v>0.0124110601798196</v>
      </c>
      <c r="AG663" s="16" t="n">
        <v>0.00653970863626674</v>
      </c>
      <c r="AH663" s="16" t="n">
        <v>0.418973330598627</v>
      </c>
      <c r="AI663" s="16" t="n">
        <v>0.181377351043947</v>
      </c>
      <c r="AJ663" s="16" t="n">
        <v>0.202168305179388</v>
      </c>
      <c r="AK663" s="16" t="n">
        <v>0.076580113550525</v>
      </c>
      <c r="AL663" s="16" t="n">
        <v>0.00342617792002466</v>
      </c>
      <c r="AM663" s="16" t="n">
        <v>0.00882031977125842</v>
      </c>
      <c r="AN663" s="16" t="n">
        <v>0.0493653282124512</v>
      </c>
      <c r="AO663" s="16" t="n">
        <v>0</v>
      </c>
      <c r="AP663" s="16" t="n">
        <v>0.0120856150537942</v>
      </c>
    </row>
    <row r="664">
      <c r="B664" t="s">
        <v>88</v>
      </c>
      <c r="C664" s="16" t="n">
        <v>0.230871435549741</v>
      </c>
      <c r="D664" s="16" t="n">
        <v>0.120691185154065</v>
      </c>
      <c r="E664" s="16" t="n">
        <v>0.111790652462595</v>
      </c>
      <c r="F664" s="16" t="n">
        <v>0.321884633757008</v>
      </c>
      <c r="G664" s="16"/>
      <c r="H664" s="16" t="n">
        <v>0.154197222432898</v>
      </c>
      <c r="I664" s="16" t="n">
        <v>0.272371514968489</v>
      </c>
      <c r="J664" s="16"/>
      <c r="K664" s="16" t="n">
        <v>0.282140381814253</v>
      </c>
      <c r="L664" s="16"/>
      <c r="M664" s="16" t="n">
        <v>0.245973410509066</v>
      </c>
      <c r="N664" s="16" t="n">
        <v>0.220016948397396</v>
      </c>
      <c r="O664" s="16" t="n">
        <v>0.0777462784352966</v>
      </c>
      <c r="P664" s="16" t="n">
        <v>0.117248360877662</v>
      </c>
      <c r="Q664" s="16"/>
      <c r="R664" s="16" t="n">
        <v>0.082333750148019</v>
      </c>
      <c r="S664" s="16" t="n">
        <v>0.327970385384523</v>
      </c>
      <c r="T664" s="16" t="n">
        <v>0.130605613636515</v>
      </c>
      <c r="U664" s="16" t="n">
        <v>0.221011935553163</v>
      </c>
      <c r="V664" s="16" t="n">
        <v>0.301287715662761</v>
      </c>
      <c r="W664" s="16"/>
      <c r="X664" s="16" t="n">
        <v>0.256757489610668</v>
      </c>
      <c r="Y664" s="16" t="n">
        <v>0.115820603299175</v>
      </c>
      <c r="Z664" s="16" t="n">
        <v>0.575891074931234</v>
      </c>
      <c r="AA664" s="16" t="n">
        <v>0.0279854887650513</v>
      </c>
      <c r="AB664" s="16" t="n">
        <v>0.226669880800381</v>
      </c>
      <c r="AC664" s="16" t="n">
        <v>0.268286906833474</v>
      </c>
      <c r="AD664" s="16" t="n">
        <v>0.108587918168936</v>
      </c>
      <c r="AE664" s="16"/>
      <c r="AF664" s="16" t="n">
        <v>0</v>
      </c>
      <c r="AG664" s="16" t="n">
        <v>0.529848461422343</v>
      </c>
      <c r="AH664" s="16" t="n">
        <v>0.186645164524028</v>
      </c>
      <c r="AI664" s="16" t="n">
        <v>0.300765187712146</v>
      </c>
      <c r="AJ664" s="16" t="n">
        <v>0.0543748966306028</v>
      </c>
      <c r="AK664" s="16" t="n">
        <v>0.522010775532972</v>
      </c>
      <c r="AL664" s="16" t="n">
        <v>0.236922217264352</v>
      </c>
      <c r="AM664" s="16" t="n">
        <v>0.0742297310796656</v>
      </c>
      <c r="AN664" s="16" t="n">
        <v>0.158994658352124</v>
      </c>
      <c r="AO664" s="16" t="n">
        <v>0.0272795561827711</v>
      </c>
      <c r="AP664" s="16" t="n">
        <v>0</v>
      </c>
    </row>
    <row r="665">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row>
    <row r="666">
      <c r="B666" s="7" t="s">
        <v>310</v>
      </c>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row>
    <row r="667">
      <c r="B667" s="26" t="s">
        <v>70</v>
      </c>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row>
    <row r="668">
      <c r="B668" t="s">
        <v>303</v>
      </c>
      <c r="C668" s="16" t="n">
        <v>0.247424616919657</v>
      </c>
      <c r="D668" s="16" t="n">
        <v>0.0855611119380848</v>
      </c>
      <c r="E668" s="16" t="n">
        <v>0.301236500750467</v>
      </c>
      <c r="F668" s="16" t="n">
        <v>0.261715707726459</v>
      </c>
      <c r="G668" s="16"/>
      <c r="H668" s="16" t="n">
        <v>0.100148470462375</v>
      </c>
      <c r="I668" s="16" t="n">
        <v>0.264606809717014</v>
      </c>
      <c r="J668" s="16"/>
      <c r="K668" s="16" t="n">
        <v>0.248816130205056</v>
      </c>
      <c r="L668" s="16"/>
      <c r="M668" s="16" t="n">
        <v>0.238305367955451</v>
      </c>
      <c r="N668" s="16" t="n">
        <v>0.280051274715207</v>
      </c>
      <c r="O668" s="16" t="n">
        <v>0.27696952509904</v>
      </c>
      <c r="P668" s="16" t="n">
        <v>0.235868246402</v>
      </c>
      <c r="Q668" s="16"/>
      <c r="R668" s="16" t="n">
        <v>0.411898115616768</v>
      </c>
      <c r="S668" s="16" t="n">
        <v>0.253636041518994</v>
      </c>
      <c r="T668" s="16" t="n">
        <v>0.259027100875071</v>
      </c>
      <c r="U668" s="16" t="n">
        <v>0.177739252000305</v>
      </c>
      <c r="V668" s="16" t="n">
        <v>0.249642778924608</v>
      </c>
      <c r="W668" s="16"/>
      <c r="X668" s="16" t="n">
        <v>0.326308596642865</v>
      </c>
      <c r="Y668" s="16" t="n">
        <v>0.0555759419312498</v>
      </c>
      <c r="Z668" s="16" t="n">
        <v>0.237252257328622</v>
      </c>
      <c r="AA668" s="16" t="n">
        <v>0.15622730864128</v>
      </c>
      <c r="AB668" s="16" t="n">
        <v>0.213173596585538</v>
      </c>
      <c r="AC668" s="16" t="n">
        <v>0.546263432020233</v>
      </c>
      <c r="AD668" s="16" t="n">
        <v>0.20120284853559</v>
      </c>
      <c r="AE668" s="16"/>
      <c r="AF668" s="16" t="n">
        <v>0.0729171037516565</v>
      </c>
      <c r="AG668" s="16" t="n">
        <v>0.580867602414046</v>
      </c>
      <c r="AH668" s="16" t="n">
        <v>0.314480927026754</v>
      </c>
      <c r="AI668" s="16" t="n">
        <v>0.0812267756825623</v>
      </c>
      <c r="AJ668" s="16" t="n">
        <v>0.253575858172215</v>
      </c>
      <c r="AK668" s="16" t="n">
        <v>0.267889360367872</v>
      </c>
      <c r="AL668" s="16" t="n">
        <v>0.0288775162699615</v>
      </c>
      <c r="AM668" s="16" t="n">
        <v>0.407012675693442</v>
      </c>
      <c r="AN668" s="16" t="n">
        <v>0.240863498778106</v>
      </c>
      <c r="AO668" s="16" t="n">
        <v>0.445408877151846</v>
      </c>
      <c r="AP668" s="16" t="n">
        <v>0.0120856150537942</v>
      </c>
    </row>
    <row r="669">
      <c r="B669" t="s">
        <v>304</v>
      </c>
      <c r="C669" s="16" t="n">
        <v>0.165400380867689</v>
      </c>
      <c r="D669" s="16" t="n">
        <v>0.130422687541419</v>
      </c>
      <c r="E669" s="16" t="n">
        <v>0.293982015147915</v>
      </c>
      <c r="F669" s="16" t="n">
        <v>0.107435696983638</v>
      </c>
      <c r="G669" s="16"/>
      <c r="H669" s="16" t="n">
        <v>0.0943382411172221</v>
      </c>
      <c r="I669" s="16" t="n">
        <v>0.117123775315439</v>
      </c>
      <c r="J669" s="16"/>
      <c r="K669" s="16" t="n">
        <v>0.104005710197075</v>
      </c>
      <c r="L669" s="16"/>
      <c r="M669" s="16" t="n">
        <v>0.157470051954969</v>
      </c>
      <c r="N669" s="16" t="n">
        <v>0.185106157284791</v>
      </c>
      <c r="O669" s="16" t="n">
        <v>0.188922714966332</v>
      </c>
      <c r="P669" s="16" t="n">
        <v>0.289752692944448</v>
      </c>
      <c r="Q669" s="16"/>
      <c r="R669" s="16" t="n">
        <v>0.062296091944579</v>
      </c>
      <c r="S669" s="16" t="n">
        <v>0.130488580452259</v>
      </c>
      <c r="T669" s="16" t="n">
        <v>0.237299280994338</v>
      </c>
      <c r="U669" s="16" t="n">
        <v>0.162345424691098</v>
      </c>
      <c r="V669" s="16" t="n">
        <v>0.124430204387732</v>
      </c>
      <c r="W669" s="16"/>
      <c r="X669" s="16" t="n">
        <v>0.171587948325019</v>
      </c>
      <c r="Y669" s="16" t="n">
        <v>0.104043908900205</v>
      </c>
      <c r="Z669" s="16" t="n">
        <v>0.0687960837648843</v>
      </c>
      <c r="AA669" s="16" t="n">
        <v>0.202770968632012</v>
      </c>
      <c r="AB669" s="16" t="n">
        <v>0.0648708390669182</v>
      </c>
      <c r="AC669" s="16" t="n">
        <v>0.58300838406521</v>
      </c>
      <c r="AD669" s="16" t="n">
        <v>0.352517051121355</v>
      </c>
      <c r="AE669" s="16"/>
      <c r="AF669" s="16" t="n">
        <v>0.0137656443884064</v>
      </c>
      <c r="AG669" s="16" t="n">
        <v>0.0347362414685764</v>
      </c>
      <c r="AH669" s="16" t="n">
        <v>0.0888610892570454</v>
      </c>
      <c r="AI669" s="16" t="n">
        <v>0.218472369008175</v>
      </c>
      <c r="AJ669" s="16" t="n">
        <v>0.0273246133739926</v>
      </c>
      <c r="AK669" s="16" t="n">
        <v>0.258502220484649</v>
      </c>
      <c r="AL669" s="16" t="n">
        <v>0.171663456650804</v>
      </c>
      <c r="AM669" s="16" t="n">
        <v>0.126356980305862</v>
      </c>
      <c r="AN669" s="16" t="n">
        <v>0.323799709671976</v>
      </c>
      <c r="AO669" s="16" t="n">
        <v>0.146429801965667</v>
      </c>
      <c r="AP669" s="16" t="n">
        <v>0.461571493950094</v>
      </c>
    </row>
    <row r="670">
      <c r="B670" t="s">
        <v>305</v>
      </c>
      <c r="C670" s="16" t="n">
        <v>0.121922102547412</v>
      </c>
      <c r="D670" s="16" t="n">
        <v>0.144438779459218</v>
      </c>
      <c r="E670" s="16" t="n">
        <v>0.167032053591588</v>
      </c>
      <c r="F670" s="16" t="n">
        <v>0.0924776506177901</v>
      </c>
      <c r="G670" s="16"/>
      <c r="H670" s="16" t="n">
        <v>0.0461134761170987</v>
      </c>
      <c r="I670" s="16" t="n">
        <v>0.12211557476954</v>
      </c>
      <c r="J670" s="16"/>
      <c r="K670" s="16" t="n">
        <v>0.130252788657794</v>
      </c>
      <c r="L670" s="16"/>
      <c r="M670" s="16" t="n">
        <v>0.110289508651156</v>
      </c>
      <c r="N670" s="16" t="n">
        <v>0.138980992274508</v>
      </c>
      <c r="O670" s="16" t="n">
        <v>0.181798631556658</v>
      </c>
      <c r="P670" s="16" t="n">
        <v>0.355762884495049</v>
      </c>
      <c r="Q670" s="16"/>
      <c r="R670" s="16" t="n">
        <v>0.0561634982321946</v>
      </c>
      <c r="S670" s="16" t="n">
        <v>0.00411851437970922</v>
      </c>
      <c r="T670" s="16" t="n">
        <v>0.0734910137406706</v>
      </c>
      <c r="U670" s="16" t="n">
        <v>0.320758817853331</v>
      </c>
      <c r="V670" s="16" t="n">
        <v>0.13535471862273</v>
      </c>
      <c r="W670" s="16"/>
      <c r="X670" s="16" t="n">
        <v>0.0906570153847924</v>
      </c>
      <c r="Y670" s="16" t="n">
        <v>0.117443328553071</v>
      </c>
      <c r="Z670" s="16" t="n">
        <v>0.0306874336718134</v>
      </c>
      <c r="AA670" s="16" t="n">
        <v>0.173676503491329</v>
      </c>
      <c r="AB670" s="16" t="n">
        <v>0.292483883296874</v>
      </c>
      <c r="AC670" s="16" t="n">
        <v>0.0849888571761858</v>
      </c>
      <c r="AD670" s="16" t="n">
        <v>0.16293073935307</v>
      </c>
      <c r="AE670" s="16"/>
      <c r="AF670" s="16" t="n">
        <v>0.0447853747755476</v>
      </c>
      <c r="AG670" s="16" t="n">
        <v>0.550754986561091</v>
      </c>
      <c r="AH670" s="16" t="n">
        <v>0.0922577240403682</v>
      </c>
      <c r="AI670" s="16" t="n">
        <v>0.0525017419912002</v>
      </c>
      <c r="AJ670" s="16" t="n">
        <v>0.223678951912202</v>
      </c>
      <c r="AK670" s="16" t="n">
        <v>0.154928170123974</v>
      </c>
      <c r="AL670" s="16" t="n">
        <v>0.0370517274869922</v>
      </c>
      <c r="AM670" s="16" t="n">
        <v>0.309603805856898</v>
      </c>
      <c r="AN670" s="16" t="n">
        <v>0.0652729546630662</v>
      </c>
      <c r="AO670" s="16" t="n">
        <v>0.0215073862181959</v>
      </c>
      <c r="AP670" s="16" t="n">
        <v>0</v>
      </c>
    </row>
    <row r="671">
      <c r="B671" t="s">
        <v>306</v>
      </c>
      <c r="C671" s="16" t="n">
        <v>0.110124425197588</v>
      </c>
      <c r="D671" s="16" t="n">
        <v>0.145155376841504</v>
      </c>
      <c r="E671" s="16" t="n">
        <v>0.213658527326419</v>
      </c>
      <c r="F671" s="16" t="n">
        <v>0.0469041652006442</v>
      </c>
      <c r="G671" s="16"/>
      <c r="H671" s="16" t="n">
        <v>0.115783949308621</v>
      </c>
      <c r="I671" s="16" t="n">
        <v>0.109015110825353</v>
      </c>
      <c r="J671" s="16"/>
      <c r="K671" s="16" t="n">
        <v>0.169344566082485</v>
      </c>
      <c r="L671" s="16"/>
      <c r="M671" s="16" t="n">
        <v>0.0841590713181145</v>
      </c>
      <c r="N671" s="16" t="n">
        <v>0.18308655399455</v>
      </c>
      <c r="O671" s="16" t="n">
        <v>0.222183716797629</v>
      </c>
      <c r="P671" s="16" t="n">
        <v>0.232683314414547</v>
      </c>
      <c r="Q671" s="16"/>
      <c r="R671" s="16" t="n">
        <v>0.577004838216932</v>
      </c>
      <c r="S671" s="16" t="n">
        <v>0.105715556739594</v>
      </c>
      <c r="T671" s="16" t="n">
        <v>0.0944212856854021</v>
      </c>
      <c r="U671" s="16" t="n">
        <v>0.213535297275025</v>
      </c>
      <c r="V671" s="16" t="n">
        <v>0.0318708001973696</v>
      </c>
      <c r="W671" s="16"/>
      <c r="X671" s="16" t="n">
        <v>0.0465944463186811</v>
      </c>
      <c r="Y671" s="16" t="n">
        <v>0.0310235559049973</v>
      </c>
      <c r="Z671" s="16" t="n">
        <v>0.0901189240895926</v>
      </c>
      <c r="AA671" s="16" t="n">
        <v>0.247091292830447</v>
      </c>
      <c r="AB671" s="16" t="n">
        <v>0.217473049974925</v>
      </c>
      <c r="AC671" s="16" t="n">
        <v>0.216147145078914</v>
      </c>
      <c r="AD671" s="16" t="n">
        <v>0.355641573997726</v>
      </c>
      <c r="AE671" s="16"/>
      <c r="AF671" s="16" t="n">
        <v>0.130156651296256</v>
      </c>
      <c r="AG671" s="16" t="n">
        <v>0.0378005771913373</v>
      </c>
      <c r="AH671" s="16" t="n">
        <v>0.067102273339044</v>
      </c>
      <c r="AI671" s="16" t="n">
        <v>0.0399744462823383</v>
      </c>
      <c r="AJ671" s="16" t="n">
        <v>0.0264900954802812</v>
      </c>
      <c r="AK671" s="16" t="n">
        <v>0.0789034438194917</v>
      </c>
      <c r="AL671" s="16" t="n">
        <v>0.184471790876317</v>
      </c>
      <c r="AM671" s="16" t="n">
        <v>0.308023744183958</v>
      </c>
      <c r="AN671" s="16" t="n">
        <v>0.268937415124565</v>
      </c>
      <c r="AO671" s="16" t="n">
        <v>0.170668208284915</v>
      </c>
      <c r="AP671" s="16" t="n">
        <v>0.0571487515468428</v>
      </c>
    </row>
    <row r="672">
      <c r="B672" t="s">
        <v>307</v>
      </c>
      <c r="C672" s="16" t="n">
        <v>0.109315133423549</v>
      </c>
      <c r="D672" s="16" t="n">
        <v>0.123548022057408</v>
      </c>
      <c r="E672" s="16" t="n">
        <v>0.130103979875131</v>
      </c>
      <c r="F672" s="16" t="n">
        <v>0.0947360192348634</v>
      </c>
      <c r="G672" s="16"/>
      <c r="H672" s="16" t="n">
        <v>0.0794504812181421</v>
      </c>
      <c r="I672" s="16" t="n">
        <v>0.0826111692991149</v>
      </c>
      <c r="J672" s="16"/>
      <c r="K672" s="16" t="n">
        <v>0.120419075631095</v>
      </c>
      <c r="L672" s="16"/>
      <c r="M672" s="16" t="n">
        <v>0.0813360351270076</v>
      </c>
      <c r="N672" s="16" t="n">
        <v>0.223579506814213</v>
      </c>
      <c r="O672" s="16" t="n">
        <v>0.136528822839583</v>
      </c>
      <c r="P672" s="16" t="n">
        <v>0.166875563937342</v>
      </c>
      <c r="Q672" s="16"/>
      <c r="R672" s="16" t="n">
        <v>0</v>
      </c>
      <c r="S672" s="16" t="n">
        <v>0.0773767154287257</v>
      </c>
      <c r="T672" s="16" t="n">
        <v>0.159040280585297</v>
      </c>
      <c r="U672" s="16" t="n">
        <v>0.0354766787620677</v>
      </c>
      <c r="V672" s="16" t="n">
        <v>0.120808710917811</v>
      </c>
      <c r="W672" s="16"/>
      <c r="X672" s="16" t="n">
        <v>0.0246120540005047</v>
      </c>
      <c r="Y672" s="16" t="n">
        <v>0.2194081162005</v>
      </c>
      <c r="Z672" s="16" t="n">
        <v>0.018781877187689</v>
      </c>
      <c r="AA672" s="16" t="n">
        <v>0.313619046564968</v>
      </c>
      <c r="AB672" s="16" t="n">
        <v>0.105112794349288</v>
      </c>
      <c r="AC672" s="16" t="n">
        <v>0.187530671563605</v>
      </c>
      <c r="AD672" s="16" t="n">
        <v>0.0510939185558349</v>
      </c>
      <c r="AE672" s="16"/>
      <c r="AF672" s="16" t="n">
        <v>0.128707598479525</v>
      </c>
      <c r="AG672" s="16" t="n">
        <v>0.0628960117939692</v>
      </c>
      <c r="AH672" s="16" t="n">
        <v>0.114263681116387</v>
      </c>
      <c r="AI672" s="16" t="n">
        <v>0.206524924616165</v>
      </c>
      <c r="AJ672" s="16" t="n">
        <v>0.228483526226847</v>
      </c>
      <c r="AK672" s="16" t="n">
        <v>0.0182680352578595</v>
      </c>
      <c r="AL672" s="16" t="n">
        <v>0.0591628314782737</v>
      </c>
      <c r="AM672" s="16" t="n">
        <v>0.0925716175027999</v>
      </c>
      <c r="AN672" s="16" t="n">
        <v>0.232805625104304</v>
      </c>
      <c r="AO672" s="16" t="n">
        <v>0.0329251942512921</v>
      </c>
      <c r="AP672" s="16" t="n">
        <v>0.0120856150537942</v>
      </c>
    </row>
    <row r="673">
      <c r="B673" t="s">
        <v>308</v>
      </c>
      <c r="C673" s="16" t="n">
        <v>0.0985881294785077</v>
      </c>
      <c r="D673" s="16" t="n">
        <v>0.137089249851253</v>
      </c>
      <c r="E673" s="16" t="n">
        <v>0.0450783822890491</v>
      </c>
      <c r="F673" s="16" t="n">
        <v>0.116440582891381</v>
      </c>
      <c r="G673" s="16"/>
      <c r="H673" s="16" t="n">
        <v>0.536716862964133</v>
      </c>
      <c r="I673" s="16" t="n">
        <v>0.0759699878875819</v>
      </c>
      <c r="J673" s="16"/>
      <c r="K673" s="16" t="n">
        <v>0.148975887078285</v>
      </c>
      <c r="L673" s="16"/>
      <c r="M673" s="16" t="n">
        <v>0.0916296682262951</v>
      </c>
      <c r="N673" s="16" t="n">
        <v>0.0982689209837135</v>
      </c>
      <c r="O673" s="16" t="n">
        <v>0.157581899262412</v>
      </c>
      <c r="P673" s="16" t="n">
        <v>0.28118652858212</v>
      </c>
      <c r="Q673" s="16"/>
      <c r="R673" s="16" t="n">
        <v>0</v>
      </c>
      <c r="S673" s="16" t="n">
        <v>0.150364777707526</v>
      </c>
      <c r="T673" s="16" t="n">
        <v>0.0525768454483191</v>
      </c>
      <c r="U673" s="16" t="n">
        <v>0.0509445622358579</v>
      </c>
      <c r="V673" s="16" t="n">
        <v>0.153367574254582</v>
      </c>
      <c r="W673" s="16"/>
      <c r="X673" s="16" t="n">
        <v>0.0585832079877339</v>
      </c>
      <c r="Y673" s="16" t="n">
        <v>0.158455353618194</v>
      </c>
      <c r="Z673" s="16" t="n">
        <v>0.00906171429131662</v>
      </c>
      <c r="AA673" s="16" t="n">
        <v>0.140140925506485</v>
      </c>
      <c r="AB673" s="16" t="n">
        <v>0.0625965845401585</v>
      </c>
      <c r="AC673" s="16" t="n">
        <v>0.0507459515754672</v>
      </c>
      <c r="AD673" s="16" t="n">
        <v>0.140384842383386</v>
      </c>
      <c r="AE673" s="16"/>
      <c r="AF673" s="16" t="n">
        <v>0.0426517091703312</v>
      </c>
      <c r="AG673" s="16" t="n">
        <v>0.0973325668941766</v>
      </c>
      <c r="AH673" s="16" t="n">
        <v>0.0597728140827292</v>
      </c>
      <c r="AI673" s="16" t="n">
        <v>0.12142618719127</v>
      </c>
      <c r="AJ673" s="16" t="n">
        <v>0.102339815747735</v>
      </c>
      <c r="AK673" s="16" t="n">
        <v>0.0310797991985321</v>
      </c>
      <c r="AL673" s="16" t="n">
        <v>0.240620806055109</v>
      </c>
      <c r="AM673" s="16" t="n">
        <v>0.00648524018096548</v>
      </c>
      <c r="AN673" s="16" t="n">
        <v>0.18205794181188</v>
      </c>
      <c r="AO673" s="16" t="n">
        <v>0.000619337852637668</v>
      </c>
      <c r="AP673" s="16" t="n">
        <v>0.0134743067500295</v>
      </c>
    </row>
    <row r="674">
      <c r="B674" t="s">
        <v>98</v>
      </c>
      <c r="C674" s="16" t="n">
        <v>0.389654330630299</v>
      </c>
      <c r="D674" s="16" t="n">
        <v>0.354756297955585</v>
      </c>
      <c r="E674" s="16" t="n">
        <v>0.141326417182133</v>
      </c>
      <c r="F674" s="16" t="n">
        <v>0.528426263848169</v>
      </c>
      <c r="G674" s="16"/>
      <c r="H674" s="16" t="n">
        <v>0.240990308946784</v>
      </c>
      <c r="I674" s="16" t="n">
        <v>0.482492555322964</v>
      </c>
      <c r="J674" s="16"/>
      <c r="K674" s="16" t="n">
        <v>0.30144308762657</v>
      </c>
      <c r="L674" s="16"/>
      <c r="M674" s="16" t="n">
        <v>0.437246101953912</v>
      </c>
      <c r="N674" s="16" t="n">
        <v>0.221656330535177</v>
      </c>
      <c r="O674" s="16" t="n">
        <v>0.277153319060454</v>
      </c>
      <c r="P674" s="16" t="n">
        <v>0.222775963153307</v>
      </c>
      <c r="Q674" s="16"/>
      <c r="R674" s="16" t="n">
        <v>0</v>
      </c>
      <c r="S674" s="16" t="n">
        <v>0.400595255773899</v>
      </c>
      <c r="T674" s="16" t="n">
        <v>0.318820350408774</v>
      </c>
      <c r="U674" s="16" t="n">
        <v>0.390801356000218</v>
      </c>
      <c r="V674" s="16" t="n">
        <v>0.495511577194059</v>
      </c>
      <c r="W674" s="16"/>
      <c r="X674" s="16" t="n">
        <v>0.407594826195684</v>
      </c>
      <c r="Y674" s="16" t="n">
        <v>0.505902961499463</v>
      </c>
      <c r="Z674" s="16" t="n">
        <v>0.646711986368333</v>
      </c>
      <c r="AA674" s="16" t="n">
        <v>0.134962059657797</v>
      </c>
      <c r="AB674" s="16" t="n">
        <v>0.329273794648343</v>
      </c>
      <c r="AC674" s="16" t="n">
        <v>0.174499022933909</v>
      </c>
      <c r="AD674" s="16" t="n">
        <v>0.276363793328303</v>
      </c>
      <c r="AE674" s="16"/>
      <c r="AF674" s="16" t="n">
        <v>0.727697150274069</v>
      </c>
      <c r="AG674" s="16" t="n">
        <v>0.299346400472626</v>
      </c>
      <c r="AH674" s="16" t="n">
        <v>0.602174840382268</v>
      </c>
      <c r="AI674" s="16" t="n">
        <v>0.446634676504609</v>
      </c>
      <c r="AJ674" s="16" t="n">
        <v>0.464710939207851</v>
      </c>
      <c r="AK674" s="16" t="n">
        <v>0.448229255402672</v>
      </c>
      <c r="AL674" s="16" t="n">
        <v>0.323580342535641</v>
      </c>
      <c r="AM674" s="16" t="n">
        <v>0.204590342801782</v>
      </c>
      <c r="AN674" s="16" t="n">
        <v>0.000688275003420348</v>
      </c>
      <c r="AO674" s="16" t="n">
        <v>0.211936972387207</v>
      </c>
      <c r="AP674" s="16" t="n">
        <v>0.511479892549847</v>
      </c>
    </row>
    <row r="675">
      <c r="B675" t="s">
        <v>309</v>
      </c>
      <c r="C675" s="16" t="n">
        <v>0.026233310515234</v>
      </c>
      <c r="D675" s="16" t="n">
        <v>0.107351554348345</v>
      </c>
      <c r="E675" s="16" t="n">
        <v>0.0276974262754769</v>
      </c>
      <c r="F675" s="16" t="n">
        <v>0.00422895926255085</v>
      </c>
      <c r="G675" s="16"/>
      <c r="H675" s="16" t="n">
        <v>0.00230635081160659</v>
      </c>
      <c r="I675" s="16" t="n">
        <v>0.012853060940989</v>
      </c>
      <c r="J675" s="16"/>
      <c r="K675" s="16" t="n">
        <v>0.010351611794952</v>
      </c>
      <c r="L675" s="16"/>
      <c r="M675" s="16" t="n">
        <v>0.0167815774434465</v>
      </c>
      <c r="N675" s="16" t="n">
        <v>0.0529071258050441</v>
      </c>
      <c r="O675" s="16" t="n">
        <v>0.0761580542914278</v>
      </c>
      <c r="P675" s="16" t="n">
        <v>0.0265734946455244</v>
      </c>
      <c r="Q675" s="16"/>
      <c r="R675" s="16" t="n">
        <v>0</v>
      </c>
      <c r="S675" s="16" t="n">
        <v>0.0168917841831105</v>
      </c>
      <c r="T675" s="16" t="n">
        <v>0.0568019852871482</v>
      </c>
      <c r="U675" s="16" t="n">
        <v>0.0122368414446943</v>
      </c>
      <c r="V675" s="16" t="n">
        <v>0.0040852141436372</v>
      </c>
      <c r="W675" s="16"/>
      <c r="X675" s="16" t="n">
        <v>0.0372600561549891</v>
      </c>
      <c r="Y675" s="16" t="n">
        <v>0.00181750815818289</v>
      </c>
      <c r="Z675" s="16" t="n">
        <v>0</v>
      </c>
      <c r="AA675" s="16" t="n">
        <v>0.0163934729813787</v>
      </c>
      <c r="AB675" s="16" t="n">
        <v>0</v>
      </c>
      <c r="AC675" s="16" t="n">
        <v>0.0791937155156401</v>
      </c>
      <c r="AD675" s="16" t="n">
        <v>0.0481575139884008</v>
      </c>
      <c r="AE675" s="16"/>
      <c r="AF675" s="16" t="n">
        <v>0</v>
      </c>
      <c r="AG675" s="16" t="n">
        <v>0</v>
      </c>
      <c r="AH675" s="16" t="n">
        <v>0.00386167859830572</v>
      </c>
      <c r="AI675" s="16" t="n">
        <v>0.0135572586318057</v>
      </c>
      <c r="AJ675" s="16" t="n">
        <v>0.0270617570630011</v>
      </c>
      <c r="AK675" s="16" t="n">
        <v>0.0121403681723087</v>
      </c>
      <c r="AL675" s="16" t="n">
        <v>0</v>
      </c>
      <c r="AM675" s="16" t="n">
        <v>0</v>
      </c>
      <c r="AN675" s="16" t="n">
        <v>0.0324176569090485</v>
      </c>
      <c r="AO675" s="16" t="n">
        <v>0.138441410072103</v>
      </c>
      <c r="AP675" s="16" t="n">
        <v>0</v>
      </c>
    </row>
    <row r="67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row>
    <row r="677">
      <c r="B677" s="7" t="s">
        <v>324</v>
      </c>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row>
    <row r="678">
      <c r="B678" s="26" t="s">
        <v>325</v>
      </c>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row>
    <row r="679">
      <c r="B679" t="s">
        <v>311</v>
      </c>
      <c r="C679" s="16" t="n">
        <v>0</v>
      </c>
      <c r="D679" s="16" t="n">
        <v>0</v>
      </c>
      <c r="E679" s="16" t="n">
        <v>0</v>
      </c>
      <c r="F679" s="16" t="n">
        <v>0</v>
      </c>
      <c r="G679" s="16"/>
      <c r="H679" s="16" t="n">
        <v>0</v>
      </c>
      <c r="I679" s="16" t="n">
        <v>0</v>
      </c>
      <c r="J679" s="16"/>
      <c r="K679" s="16" t="n">
        <v>0</v>
      </c>
      <c r="L679" s="16"/>
      <c r="M679" s="16" t="n">
        <v>0</v>
      </c>
      <c r="N679" s="16" t="n">
        <v>0</v>
      </c>
      <c r="O679" s="16" t="n">
        <v>0</v>
      </c>
      <c r="P679" s="16" t="n">
        <v>0</v>
      </c>
      <c r="Q679" s="16"/>
      <c r="R679" s="16" t="n">
        <v>0</v>
      </c>
      <c r="S679" s="16" t="n">
        <v>0</v>
      </c>
      <c r="T679" s="16" t="n">
        <v>0</v>
      </c>
      <c r="U679" s="16" t="n">
        <v>0</v>
      </c>
      <c r="V679" s="16" t="n">
        <v>0</v>
      </c>
      <c r="W679" s="16"/>
      <c r="X679" s="16" t="n">
        <v>0</v>
      </c>
      <c r="Y679" s="16" t="n">
        <v>0</v>
      </c>
      <c r="Z679" s="16" t="n">
        <v>0</v>
      </c>
      <c r="AA679" s="16" t="n">
        <v>0</v>
      </c>
      <c r="AB679" s="16" t="n">
        <v>0</v>
      </c>
      <c r="AC679" s="16" t="n">
        <v>0</v>
      </c>
      <c r="AD679" s="16" t="n">
        <v>0</v>
      </c>
      <c r="AE679" s="16"/>
      <c r="AF679" s="16" t="n">
        <v>0</v>
      </c>
      <c r="AG679" s="16" t="n">
        <v>0</v>
      </c>
      <c r="AH679" s="16" t="n">
        <v>0</v>
      </c>
      <c r="AI679" s="16" t="n">
        <v>0</v>
      </c>
      <c r="AJ679" s="16" t="n">
        <v>0</v>
      </c>
      <c r="AK679" s="16" t="n">
        <v>0</v>
      </c>
      <c r="AL679" s="16" t="n">
        <v>0</v>
      </c>
      <c r="AM679" s="16" t="n">
        <v>0</v>
      </c>
      <c r="AN679" s="16" t="n">
        <v>0</v>
      </c>
      <c r="AO679" s="16" t="n">
        <v>0</v>
      </c>
      <c r="AP679" s="16" t="n">
        <v>0</v>
      </c>
    </row>
    <row r="680">
      <c r="B680" t="s">
        <v>312</v>
      </c>
      <c r="C680" s="16" t="n">
        <v>0.000521575337495895</v>
      </c>
      <c r="D680" s="16" t="n">
        <v>0</v>
      </c>
      <c r="E680" s="16" t="n">
        <v>0</v>
      </c>
      <c r="F680" s="16" t="n">
        <v>0.00218450084349462</v>
      </c>
      <c r="G680" s="16"/>
      <c r="H680" s="16" t="n">
        <v>0</v>
      </c>
      <c r="I680" s="16" t="n">
        <v>0</v>
      </c>
      <c r="J680" s="16"/>
      <c r="K680" s="16" t="n">
        <v>0.00114983623171179</v>
      </c>
      <c r="L680" s="16"/>
      <c r="M680" s="16" t="n">
        <v>0</v>
      </c>
      <c r="N680" s="16" t="n">
        <v>0</v>
      </c>
      <c r="O680" s="16" t="n">
        <v>0</v>
      </c>
      <c r="P680" s="16" t="n">
        <v>0.0210213220073452</v>
      </c>
      <c r="Q680" s="16"/>
      <c r="R680" s="16" t="n">
        <v>0</v>
      </c>
      <c r="S680" s="16" t="n">
        <v>0</v>
      </c>
      <c r="T680" s="16" t="n">
        <v>0</v>
      </c>
      <c r="U680" s="16" t="n">
        <v>0</v>
      </c>
      <c r="V680" s="16" t="n">
        <v>0.00530868100717027</v>
      </c>
      <c r="W680" s="16"/>
      <c r="X680" s="16" t="n">
        <v>0</v>
      </c>
      <c r="Y680" s="16" t="n">
        <v>0</v>
      </c>
      <c r="Z680" s="16" t="n">
        <v>0.0111723802479403</v>
      </c>
      <c r="AA680" s="16" t="n">
        <v>0</v>
      </c>
      <c r="AB680" s="16" t="n">
        <v>0</v>
      </c>
      <c r="AC680" s="16" t="n">
        <v>0</v>
      </c>
      <c r="AD680" s="16" t="n">
        <v>0</v>
      </c>
      <c r="AE680" s="16"/>
      <c r="AF680" s="16" t="n">
        <v>0</v>
      </c>
      <c r="AG680" s="16" t="n">
        <v>0</v>
      </c>
      <c r="AH680" s="16" t="n">
        <v>0</v>
      </c>
      <c r="AI680" s="16" t="n">
        <v>0</v>
      </c>
      <c r="AJ680" s="16" t="n">
        <v>0</v>
      </c>
      <c r="AK680" s="16" t="n">
        <v>0</v>
      </c>
      <c r="AL680" s="16" t="n">
        <v>0.00339341085533313</v>
      </c>
      <c r="AM680" s="16" t="n">
        <v>0</v>
      </c>
      <c r="AN680" s="16" t="n">
        <v>0</v>
      </c>
      <c r="AO680" s="16" t="n">
        <v>0</v>
      </c>
      <c r="AP680" s="16" t="n">
        <v>0</v>
      </c>
    </row>
    <row r="681">
      <c r="B681" t="s">
        <v>313</v>
      </c>
      <c r="C681" s="16" t="n">
        <v>0.140906718173177</v>
      </c>
      <c r="D681" s="16" t="n">
        <v>0.54933818634866</v>
      </c>
      <c r="E681" s="16" t="n">
        <v>0.0609828823385899</v>
      </c>
      <c r="F681" s="16" t="n">
        <v>0</v>
      </c>
      <c r="G681" s="16"/>
      <c r="H681" s="16" t="n">
        <v>0</v>
      </c>
      <c r="I681" s="16" t="n">
        <v>0.14326010390823</v>
      </c>
      <c r="J681" s="16"/>
      <c r="K681" s="16" t="n">
        <v>0.27070548632841</v>
      </c>
      <c r="L681" s="16"/>
      <c r="M681" s="16" t="n">
        <v>0.181777264331661</v>
      </c>
      <c r="N681" s="16" t="n">
        <v>0.123690403409307</v>
      </c>
      <c r="O681" s="16" t="n">
        <v>0</v>
      </c>
      <c r="P681" s="16" t="n">
        <v>0</v>
      </c>
      <c r="Q681" s="16"/>
      <c r="R681" s="16" t="n">
        <v>0.186068706706596</v>
      </c>
      <c r="S681" s="16" t="n">
        <v>0</v>
      </c>
      <c r="T681" s="16" t="n">
        <v>0</v>
      </c>
      <c r="U681" s="16" t="n">
        <v>0.355326742593092</v>
      </c>
      <c r="V681" s="16" t="n">
        <v>0</v>
      </c>
      <c r="W681" s="16"/>
      <c r="X681" s="16" t="n">
        <v>0.727830969935794</v>
      </c>
      <c r="Y681" s="16" t="n">
        <v>0.412547065293084</v>
      </c>
      <c r="Z681" s="16" t="n">
        <v>0</v>
      </c>
      <c r="AA681" s="16" t="n">
        <v>0</v>
      </c>
      <c r="AB681" s="16" t="n">
        <v>0</v>
      </c>
      <c r="AC681" s="16" t="n">
        <v>0</v>
      </c>
      <c r="AD681" s="16" t="n">
        <v>0</v>
      </c>
      <c r="AE681" s="16"/>
      <c r="AF681" s="16" t="n">
        <v>0</v>
      </c>
      <c r="AG681" s="16" t="n">
        <v>0</v>
      </c>
      <c r="AH681" s="16" t="n">
        <v>0</v>
      </c>
      <c r="AI681" s="16" t="n">
        <v>0</v>
      </c>
      <c r="AJ681" s="16" t="n">
        <v>0</v>
      </c>
      <c r="AK681" s="16" t="n">
        <v>0</v>
      </c>
      <c r="AL681" s="16" t="n">
        <v>0.691484661575364</v>
      </c>
      <c r="AM681" s="16" t="n">
        <v>0</v>
      </c>
      <c r="AN681" s="16" t="n">
        <v>0</v>
      </c>
      <c r="AO681" s="16" t="n">
        <v>0.126018702805454</v>
      </c>
      <c r="AP681" s="16" t="n">
        <v>0.975700401869722</v>
      </c>
    </row>
    <row r="682">
      <c r="B682" t="s">
        <v>314</v>
      </c>
      <c r="C682" s="16" t="n">
        <v>0.17448069072999</v>
      </c>
      <c r="D682" s="16" t="n">
        <v>0</v>
      </c>
      <c r="E682" s="16" t="n">
        <v>0.273767785561247</v>
      </c>
      <c r="F682" s="16" t="n">
        <v>0.0797666692192412</v>
      </c>
      <c r="G682" s="16"/>
      <c r="H682" s="16" t="n">
        <v>0.109454174296031</v>
      </c>
      <c r="I682" s="16" t="n">
        <v>0.229362773589694</v>
      </c>
      <c r="J682" s="16"/>
      <c r="K682" s="16" t="n">
        <v>0.326004838457969</v>
      </c>
      <c r="L682" s="16"/>
      <c r="M682" s="16" t="n">
        <v>0.25291903341087</v>
      </c>
      <c r="N682" s="16" t="n">
        <v>0.0647049286810901</v>
      </c>
      <c r="O682" s="16" t="n">
        <v>0.0645781720986904</v>
      </c>
      <c r="P682" s="16" t="n">
        <v>0.0543630220618963</v>
      </c>
      <c r="Q682" s="16"/>
      <c r="R682" s="16" t="n">
        <v>0.794699138844591</v>
      </c>
      <c r="S682" s="16" t="n">
        <v>0</v>
      </c>
      <c r="T682" s="16" t="n">
        <v>0.0822971032555649</v>
      </c>
      <c r="U682" s="16" t="n">
        <v>0</v>
      </c>
      <c r="V682" s="16" t="n">
        <v>0.0371377808075661</v>
      </c>
      <c r="W682" s="16"/>
      <c r="X682" s="16" t="n">
        <v>0</v>
      </c>
      <c r="Y682" s="16" t="n">
        <v>0.424426984635138</v>
      </c>
      <c r="Z682" s="16" t="n">
        <v>0.0925230638900375</v>
      </c>
      <c r="AA682" s="16" t="n">
        <v>0.507192639044804</v>
      </c>
      <c r="AB682" s="16" t="n">
        <v>0</v>
      </c>
      <c r="AC682" s="16" t="n">
        <v>0</v>
      </c>
      <c r="AD682" s="16" t="n">
        <v>0.00621198646293859</v>
      </c>
      <c r="AE682" s="16"/>
      <c r="AF682" s="16" t="n">
        <v>0</v>
      </c>
      <c r="AG682" s="16" t="n">
        <v>0.357767617433244</v>
      </c>
      <c r="AH682" s="16" t="n">
        <v>0</v>
      </c>
      <c r="AI682" s="16" t="n">
        <v>0.0749464414826828</v>
      </c>
      <c r="AJ682" s="16" t="n">
        <v>0</v>
      </c>
      <c r="AK682" s="16" t="n">
        <v>0</v>
      </c>
      <c r="AL682" s="16" t="n">
        <v>0</v>
      </c>
      <c r="AM682" s="16" t="n">
        <v>0</v>
      </c>
      <c r="AN682" s="16" t="n">
        <v>0.817035026239724</v>
      </c>
      <c r="AO682" s="16" t="n">
        <v>0</v>
      </c>
      <c r="AP682" s="16" t="n">
        <v>0</v>
      </c>
    </row>
    <row r="683">
      <c r="B683" t="s">
        <v>315</v>
      </c>
      <c r="C683" s="16" t="n">
        <v>0.0224772640329638</v>
      </c>
      <c r="D683" s="16" t="n">
        <v>0</v>
      </c>
      <c r="E683" s="16" t="n">
        <v>0.03958910590426</v>
      </c>
      <c r="F683" s="16" t="n">
        <v>0</v>
      </c>
      <c r="G683" s="16"/>
      <c r="H683" s="16" t="n">
        <v>0.0906862165902098</v>
      </c>
      <c r="I683" s="16" t="n">
        <v>0.0254735789538875</v>
      </c>
      <c r="J683" s="16"/>
      <c r="K683" s="16" t="n">
        <v>0.00788949565668281</v>
      </c>
      <c r="L683" s="16"/>
      <c r="M683" s="16" t="n">
        <v>0</v>
      </c>
      <c r="N683" s="16" t="n">
        <v>0.0647049286810901</v>
      </c>
      <c r="O683" s="16" t="n">
        <v>0.0323641440246321</v>
      </c>
      <c r="P683" s="16" t="n">
        <v>0.0316817382476191</v>
      </c>
      <c r="Q683" s="16"/>
      <c r="R683" s="16" t="n">
        <v>0</v>
      </c>
      <c r="S683" s="16" t="n">
        <v>0</v>
      </c>
      <c r="T683" s="16" t="n">
        <v>0.0028184061120642</v>
      </c>
      <c r="U683" s="16" t="n">
        <v>0.0725183686414711</v>
      </c>
      <c r="V683" s="16" t="n">
        <v>0</v>
      </c>
      <c r="W683" s="16"/>
      <c r="X683" s="16" t="n">
        <v>0</v>
      </c>
      <c r="Y683" s="16" t="n">
        <v>0</v>
      </c>
      <c r="Z683" s="16" t="n">
        <v>0.464635026294145</v>
      </c>
      <c r="AA683" s="16" t="n">
        <v>0.00126163785116768</v>
      </c>
      <c r="AB683" s="16" t="n">
        <v>0</v>
      </c>
      <c r="AC683" s="16" t="n">
        <v>0</v>
      </c>
      <c r="AD683" s="16" t="n">
        <v>0.00308782812692046</v>
      </c>
      <c r="AE683" s="16"/>
      <c r="AF683" s="16" t="n">
        <v>0</v>
      </c>
      <c r="AG683" s="16" t="n">
        <v>0</v>
      </c>
      <c r="AH683" s="16" t="n">
        <v>0</v>
      </c>
      <c r="AI683" s="16" t="n">
        <v>0</v>
      </c>
      <c r="AJ683" s="16" t="n">
        <v>0.613852235271878</v>
      </c>
      <c r="AK683" s="16" t="n">
        <v>0</v>
      </c>
      <c r="AL683" s="16" t="n">
        <v>0</v>
      </c>
      <c r="AM683" s="16" t="n">
        <v>0</v>
      </c>
      <c r="AN683" s="16" t="n">
        <v>0.0175599802464138</v>
      </c>
      <c r="AO683" s="16" t="n">
        <v>0</v>
      </c>
      <c r="AP683" s="16" t="n">
        <v>0</v>
      </c>
    </row>
    <row r="684">
      <c r="B684" t="s">
        <v>316</v>
      </c>
      <c r="C684" s="16" t="n">
        <v>0.263791577398323</v>
      </c>
      <c r="D684" s="16" t="n">
        <v>0.0152318297141302</v>
      </c>
      <c r="E684" s="16" t="n">
        <v>0.222580233989722</v>
      </c>
      <c r="F684" s="16" t="n">
        <v>0.563203988408831</v>
      </c>
      <c r="G684" s="16"/>
      <c r="H684" s="16" t="n">
        <v>0.418403932459172</v>
      </c>
      <c r="I684" s="16" t="n">
        <v>0.332807023671214</v>
      </c>
      <c r="J684" s="16"/>
      <c r="K684" s="16" t="n">
        <v>0.235131697984137</v>
      </c>
      <c r="L684" s="16"/>
      <c r="M684" s="16" t="n">
        <v>0.383526437925808</v>
      </c>
      <c r="N684" s="16" t="n">
        <v>0.117970949456435</v>
      </c>
      <c r="O684" s="16" t="n">
        <v>0.0556248116141542</v>
      </c>
      <c r="P684" s="16" t="n">
        <v>0.0151083860933573</v>
      </c>
      <c r="Q684" s="16"/>
      <c r="R684" s="16" t="n">
        <v>0</v>
      </c>
      <c r="S684" s="16" t="n">
        <v>0.77213831663633</v>
      </c>
      <c r="T684" s="16" t="n">
        <v>0.12762218416043</v>
      </c>
      <c r="U684" s="16" t="n">
        <v>0.395619828527921</v>
      </c>
      <c r="V684" s="16" t="n">
        <v>0.036425026967912</v>
      </c>
      <c r="W684" s="16"/>
      <c r="X684" s="16" t="n">
        <v>0.0978672058498179</v>
      </c>
      <c r="Y684" s="16" t="n">
        <v>0</v>
      </c>
      <c r="Z684" s="16" t="n">
        <v>0.361712170364784</v>
      </c>
      <c r="AA684" s="16" t="n">
        <v>0.357703151561039</v>
      </c>
      <c r="AB684" s="16" t="n">
        <v>0.549238603100258</v>
      </c>
      <c r="AC684" s="16" t="n">
        <v>0.0270137855300112</v>
      </c>
      <c r="AD684" s="16" t="n">
        <v>0.0268729929007321</v>
      </c>
      <c r="AE684" s="16"/>
      <c r="AF684" s="16" t="n">
        <v>0</v>
      </c>
      <c r="AG684" s="16" t="n">
        <v>0</v>
      </c>
      <c r="AH684" s="16" t="n">
        <v>0</v>
      </c>
      <c r="AI684" s="16" t="n">
        <v>0.33914812818297</v>
      </c>
      <c r="AJ684" s="16" t="n">
        <v>0</v>
      </c>
      <c r="AK684" s="16" t="n">
        <v>1</v>
      </c>
      <c r="AL684" s="16" t="n">
        <v>0.0167343075641651</v>
      </c>
      <c r="AM684" s="16" t="n">
        <v>0.649917075937763</v>
      </c>
      <c r="AN684" s="16" t="n">
        <v>0</v>
      </c>
      <c r="AO684" s="16" t="n">
        <v>0</v>
      </c>
      <c r="AP684" s="16" t="n">
        <v>0</v>
      </c>
    </row>
    <row r="685">
      <c r="B685" t="s">
        <v>317</v>
      </c>
      <c r="C685" s="16" t="n">
        <v>0.0555526736831965</v>
      </c>
      <c r="D685" s="16" t="n">
        <v>0.118422312633642</v>
      </c>
      <c r="E685" s="16" t="n">
        <v>0.051187219890513</v>
      </c>
      <c r="F685" s="16" t="n">
        <v>0.014988751825217</v>
      </c>
      <c r="G685" s="16"/>
      <c r="H685" s="16" t="n">
        <v>0</v>
      </c>
      <c r="I685" s="16" t="n">
        <v>0.0236592839348647</v>
      </c>
      <c r="J685" s="16"/>
      <c r="K685" s="16" t="n">
        <v>0.00788949565668281</v>
      </c>
      <c r="L685" s="16"/>
      <c r="M685" s="16" t="n">
        <v>0</v>
      </c>
      <c r="N685" s="16" t="n">
        <v>0.123690403409307</v>
      </c>
      <c r="O685" s="16" t="n">
        <v>0.180789008103258</v>
      </c>
      <c r="P685" s="16" t="n">
        <v>0.0377896699076345</v>
      </c>
      <c r="Q685" s="16"/>
      <c r="R685" s="16" t="n">
        <v>0</v>
      </c>
      <c r="S685" s="16" t="n">
        <v>0.0207392239514655</v>
      </c>
      <c r="T685" s="16" t="n">
        <v>0.136126704830133</v>
      </c>
      <c r="U685" s="16" t="n">
        <v>0.0239290267991705</v>
      </c>
      <c r="V685" s="16" t="n">
        <v>0.0770846976936611</v>
      </c>
      <c r="W685" s="16"/>
      <c r="X685" s="16" t="n">
        <v>0</v>
      </c>
      <c r="Y685" s="16" t="n">
        <v>0.081512975035889</v>
      </c>
      <c r="Z685" s="16" t="n">
        <v>0.0611489792074997</v>
      </c>
      <c r="AA685" s="16" t="n">
        <v>0.116529347150545</v>
      </c>
      <c r="AB685" s="16" t="n">
        <v>0.0317376075590797</v>
      </c>
      <c r="AC685" s="16" t="n">
        <v>0.0806501235735103</v>
      </c>
      <c r="AD685" s="16" t="n">
        <v>0</v>
      </c>
      <c r="AE685" s="16"/>
      <c r="AF685" s="16" t="n">
        <v>0</v>
      </c>
      <c r="AG685" s="16" t="n">
        <v>0</v>
      </c>
      <c r="AH685" s="16" t="n">
        <v>0.010638375263502</v>
      </c>
      <c r="AI685" s="16" t="n">
        <v>0.140008092129265</v>
      </c>
      <c r="AJ685" s="16" t="n">
        <v>0.116242859043224</v>
      </c>
      <c r="AK685" s="16" t="n">
        <v>0</v>
      </c>
      <c r="AL685" s="16" t="n">
        <v>0.107424705315514</v>
      </c>
      <c r="AM685" s="16" t="n">
        <v>0.129519378362506</v>
      </c>
      <c r="AN685" s="16" t="n">
        <v>0.0175599802464138</v>
      </c>
      <c r="AO685" s="16" t="n">
        <v>0</v>
      </c>
      <c r="AP685" s="16" t="n">
        <v>0</v>
      </c>
    </row>
    <row r="686">
      <c r="B686" t="s">
        <v>318</v>
      </c>
      <c r="C686" s="16" t="n">
        <v>0.131064719975885</v>
      </c>
      <c r="D686" s="16" t="n">
        <v>0.137120774925691</v>
      </c>
      <c r="E686" s="16" t="n">
        <v>0.132323408449114</v>
      </c>
      <c r="F686" s="16" t="n">
        <v>0.123164255546074</v>
      </c>
      <c r="G686" s="16"/>
      <c r="H686" s="16" t="n">
        <v>0.0906862165902098</v>
      </c>
      <c r="I686" s="16" t="n">
        <v>0.139446457466497</v>
      </c>
      <c r="J686" s="16"/>
      <c r="K686" s="16" t="n">
        <v>0.0940413187296065</v>
      </c>
      <c r="L686" s="16"/>
      <c r="M686" s="16" t="n">
        <v>0</v>
      </c>
      <c r="N686" s="16" t="n">
        <v>0.364182421090024</v>
      </c>
      <c r="O686" s="16" t="n">
        <v>0.240706180248004</v>
      </c>
      <c r="P686" s="16" t="n">
        <v>0.100951127606594</v>
      </c>
      <c r="Q686" s="16"/>
      <c r="R686" s="16" t="n">
        <v>0</v>
      </c>
      <c r="S686" s="16" t="n">
        <v>0.151334575349104</v>
      </c>
      <c r="T686" s="16" t="n">
        <v>0.123879582334493</v>
      </c>
      <c r="U686" s="16" t="n">
        <v>0.0252644829678386</v>
      </c>
      <c r="V686" s="16" t="n">
        <v>0.693396275642223</v>
      </c>
      <c r="W686" s="16"/>
      <c r="X686" s="16" t="n">
        <v>0.153089770650237</v>
      </c>
      <c r="Y686" s="16" t="n">
        <v>0.081512975035889</v>
      </c>
      <c r="Z686" s="16" t="n">
        <v>0</v>
      </c>
      <c r="AA686" s="16" t="n">
        <v>0.0086566121962218</v>
      </c>
      <c r="AB686" s="16" t="n">
        <v>0.183559386626442</v>
      </c>
      <c r="AC686" s="16" t="n">
        <v>0.559310930065017</v>
      </c>
      <c r="AD686" s="16" t="n">
        <v>0.0481188225476809</v>
      </c>
      <c r="AE686" s="16"/>
      <c r="AF686" s="16" t="n">
        <v>0.558016004977905</v>
      </c>
      <c r="AG686" s="16" t="n">
        <v>0.0953433025622571</v>
      </c>
      <c r="AH686" s="16" t="n">
        <v>0.61677391327666</v>
      </c>
      <c r="AI686" s="16" t="n">
        <v>0.0528315071487108</v>
      </c>
      <c r="AJ686" s="16" t="n">
        <v>0.24078717941958</v>
      </c>
      <c r="AK686" s="16" t="n">
        <v>0</v>
      </c>
      <c r="AL686" s="16" t="n">
        <v>0.028102227314633</v>
      </c>
      <c r="AM686" s="16" t="n">
        <v>0.121222368571332</v>
      </c>
      <c r="AN686" s="16" t="n">
        <v>0.130285033021035</v>
      </c>
      <c r="AO686" s="16" t="n">
        <v>0.134510375074043</v>
      </c>
      <c r="AP686" s="16" t="n">
        <v>0</v>
      </c>
    </row>
    <row r="687">
      <c r="B687" t="s">
        <v>319</v>
      </c>
      <c r="C687" s="16" t="n">
        <v>0.135381162719104</v>
      </c>
      <c r="D687" s="16" t="n">
        <v>0.105989386834118</v>
      </c>
      <c r="E687" s="16" t="n">
        <v>0.197300747073718</v>
      </c>
      <c r="F687" s="16" t="n">
        <v>0.0119562701674287</v>
      </c>
      <c r="G687" s="16"/>
      <c r="H687" s="16" t="n">
        <v>0.118953353510247</v>
      </c>
      <c r="I687" s="16" t="n">
        <v>0.0284858999122819</v>
      </c>
      <c r="J687" s="16"/>
      <c r="K687" s="16" t="n">
        <v>0.00995653652257336</v>
      </c>
      <c r="L687" s="16"/>
      <c r="M687" s="16" t="n">
        <v>0.181777264331661</v>
      </c>
      <c r="N687" s="16" t="n">
        <v>0.0589854747282173</v>
      </c>
      <c r="O687" s="16" t="n">
        <v>0.0972425289456378</v>
      </c>
      <c r="P687" s="16" t="n">
        <v>0.073919378008337</v>
      </c>
      <c r="Q687" s="16"/>
      <c r="R687" s="16" t="n">
        <v>0</v>
      </c>
      <c r="S687" s="16" t="n">
        <v>0</v>
      </c>
      <c r="T687" s="16" t="n">
        <v>0.406788380865988</v>
      </c>
      <c r="U687" s="16" t="n">
        <v>0.0600797586932745</v>
      </c>
      <c r="V687" s="16" t="n">
        <v>0.0402404674180785</v>
      </c>
      <c r="W687" s="16"/>
      <c r="X687" s="16" t="n">
        <v>0</v>
      </c>
      <c r="Y687" s="16" t="n">
        <v>0</v>
      </c>
      <c r="Z687" s="16" t="n">
        <v>0</v>
      </c>
      <c r="AA687" s="16" t="n">
        <v>0</v>
      </c>
      <c r="AB687" s="16" t="n">
        <v>0.129374614343426</v>
      </c>
      <c r="AC687" s="16" t="n">
        <v>0.0137845893511338</v>
      </c>
      <c r="AD687" s="16" t="n">
        <v>0.798084528157695</v>
      </c>
      <c r="AE687" s="16"/>
      <c r="AF687" s="16" t="n">
        <v>0.266922781295691</v>
      </c>
      <c r="AG687" s="16" t="n">
        <v>0.0432012915948649</v>
      </c>
      <c r="AH687" s="16" t="n">
        <v>0.0773506731102085</v>
      </c>
      <c r="AI687" s="16" t="n">
        <v>0.33914812818297</v>
      </c>
      <c r="AJ687" s="16" t="n">
        <v>0.0121761805921855</v>
      </c>
      <c r="AK687" s="16" t="n">
        <v>0</v>
      </c>
      <c r="AL687" s="16" t="n">
        <v>0</v>
      </c>
      <c r="AM687" s="16" t="n">
        <v>0</v>
      </c>
      <c r="AN687" s="16" t="n">
        <v>0</v>
      </c>
      <c r="AO687" s="16" t="n">
        <v>0.739470922120503</v>
      </c>
      <c r="AP687" s="16" t="n">
        <v>0</v>
      </c>
    </row>
    <row r="688">
      <c r="B688" t="s">
        <v>320</v>
      </c>
      <c r="C688" s="16" t="n">
        <v>0.0186528158408756</v>
      </c>
      <c r="D688" s="16" t="n">
        <v>0.0516844703240389</v>
      </c>
      <c r="E688" s="16" t="n">
        <v>0.00801896862919649</v>
      </c>
      <c r="F688" s="16" t="n">
        <v>0.0171732526687116</v>
      </c>
      <c r="G688" s="16"/>
      <c r="H688" s="16" t="n">
        <v>0.0651777453916535</v>
      </c>
      <c r="I688" s="16" t="n">
        <v>0.0159267964741097</v>
      </c>
      <c r="J688" s="16"/>
      <c r="K688" s="16" t="n">
        <v>0.028632128786413</v>
      </c>
      <c r="L688" s="16"/>
      <c r="M688" s="16" t="n">
        <v>0</v>
      </c>
      <c r="N688" s="16" t="n">
        <v>0</v>
      </c>
      <c r="O688" s="16" t="n">
        <v>0.111249623228308</v>
      </c>
      <c r="P688" s="16" t="n">
        <v>0.255972789852133</v>
      </c>
      <c r="Q688" s="16"/>
      <c r="R688" s="16" t="n">
        <v>0</v>
      </c>
      <c r="S688" s="16" t="n">
        <v>0</v>
      </c>
      <c r="T688" s="16" t="n">
        <v>0</v>
      </c>
      <c r="U688" s="16" t="n">
        <v>0.0502738537422572</v>
      </c>
      <c r="V688" s="16" t="n">
        <v>0.0367966560996446</v>
      </c>
      <c r="W688" s="16"/>
      <c r="X688" s="16" t="n">
        <v>0.0212120535641506</v>
      </c>
      <c r="Y688" s="16" t="n">
        <v>0</v>
      </c>
      <c r="Z688" s="16" t="n">
        <v>0</v>
      </c>
      <c r="AA688" s="16" t="n">
        <v>0.0086566121962218</v>
      </c>
      <c r="AB688" s="16" t="n">
        <v>0.0186003010660287</v>
      </c>
      <c r="AC688" s="16" t="n">
        <v>0.0685442217120527</v>
      </c>
      <c r="AD688" s="16" t="n">
        <v>0.0148737842575263</v>
      </c>
      <c r="AE688" s="16"/>
      <c r="AF688" s="16" t="n">
        <v>0.104553128526447</v>
      </c>
      <c r="AG688" s="16" t="n">
        <v>0.129603874784595</v>
      </c>
      <c r="AH688" s="16" t="n">
        <v>0.25567592907479</v>
      </c>
      <c r="AI688" s="16" t="n">
        <v>0.0192590460576242</v>
      </c>
      <c r="AJ688" s="16" t="n">
        <v>0</v>
      </c>
      <c r="AK688" s="16" t="n">
        <v>0</v>
      </c>
      <c r="AL688" s="16" t="n">
        <v>0.00339341085533313</v>
      </c>
      <c r="AM688" s="16" t="n">
        <v>0</v>
      </c>
      <c r="AN688" s="16" t="n">
        <v>0</v>
      </c>
      <c r="AO688" s="16" t="n">
        <v>0</v>
      </c>
      <c r="AP688" s="16" t="n">
        <v>0</v>
      </c>
    </row>
    <row r="689">
      <c r="B689" t="s">
        <v>321</v>
      </c>
      <c r="C689" s="16" t="n">
        <v>0.0468738532210543</v>
      </c>
      <c r="D689" s="16" t="n">
        <v>0.0129337725123731</v>
      </c>
      <c r="E689" s="16" t="n">
        <v>0.00275594501753767</v>
      </c>
      <c r="F689" s="16" t="n">
        <v>0.179286533581192</v>
      </c>
      <c r="G689" s="16"/>
      <c r="H689" s="16" t="n">
        <v>0</v>
      </c>
      <c r="I689" s="16" t="n">
        <v>0.0578975926912952</v>
      </c>
      <c r="J689" s="16"/>
      <c r="K689" s="16" t="n">
        <v>0.00896605825616131</v>
      </c>
      <c r="L689" s="16"/>
      <c r="M689" s="16" t="n">
        <v>0</v>
      </c>
      <c r="N689" s="16" t="n">
        <v>0.0820704905445296</v>
      </c>
      <c r="O689" s="16" t="n">
        <v>0.16182072012316</v>
      </c>
      <c r="P689" s="16" t="n">
        <v>0.242089954067099</v>
      </c>
      <c r="Q689" s="16"/>
      <c r="R689" s="16" t="n">
        <v>0.0192321544488129</v>
      </c>
      <c r="S689" s="16" t="n">
        <v>0.0557878840631008</v>
      </c>
      <c r="T689" s="16" t="n">
        <v>0.111245621891998</v>
      </c>
      <c r="U689" s="16" t="n">
        <v>0.0118533930703727</v>
      </c>
      <c r="V689" s="16" t="n">
        <v>0.0106173620143405</v>
      </c>
      <c r="W689" s="16"/>
      <c r="X689" s="16" t="n">
        <v>0</v>
      </c>
      <c r="Y689" s="16" t="n">
        <v>0</v>
      </c>
      <c r="Z689" s="16" t="n">
        <v>0</v>
      </c>
      <c r="AA689" s="16" t="n">
        <v>0</v>
      </c>
      <c r="AB689" s="16" t="n">
        <v>0.0857440638961184</v>
      </c>
      <c r="AC689" s="16" t="n">
        <v>0.250696349768275</v>
      </c>
      <c r="AD689" s="16" t="n">
        <v>0.0344564941267066</v>
      </c>
      <c r="AE689" s="16"/>
      <c r="AF689" s="16" t="n">
        <v>0.0176270212999894</v>
      </c>
      <c r="AG689" s="16" t="n">
        <v>0.0776622206911138</v>
      </c>
      <c r="AH689" s="16" t="n">
        <v>0.0319151257905061</v>
      </c>
      <c r="AI689" s="16" t="n">
        <v>0.0107132613150934</v>
      </c>
      <c r="AJ689" s="16" t="n">
        <v>0.0169415456731317</v>
      </c>
      <c r="AK689" s="16" t="n">
        <v>0</v>
      </c>
      <c r="AL689" s="16" t="n">
        <v>0.149467276519658</v>
      </c>
      <c r="AM689" s="16" t="n">
        <v>0.0857691602524339</v>
      </c>
      <c r="AN689" s="16" t="n">
        <v>0.0175599802464138</v>
      </c>
      <c r="AO689" s="16" t="n">
        <v>0</v>
      </c>
      <c r="AP689" s="16" t="n">
        <v>0</v>
      </c>
    </row>
    <row r="690">
      <c r="B690" t="s">
        <v>39</v>
      </c>
      <c r="C690" s="16" t="n">
        <v>0.00485004694542105</v>
      </c>
      <c r="D690" s="16" t="n">
        <v>0.00193754470980949</v>
      </c>
      <c r="E690" s="16" t="n">
        <v>0.00696346955326259</v>
      </c>
      <c r="F690" s="16" t="n">
        <v>0.00218450084349462</v>
      </c>
      <c r="G690" s="16"/>
      <c r="H690" s="16" t="n">
        <v>0.0906862165902098</v>
      </c>
      <c r="I690" s="16" t="n">
        <v>0.0012083245060576</v>
      </c>
      <c r="J690" s="16"/>
      <c r="K690" s="16" t="n">
        <v>0.00871590275547339</v>
      </c>
      <c r="L690" s="16"/>
      <c r="M690" s="16" t="n">
        <v>0</v>
      </c>
      <c r="N690" s="16" t="n">
        <v>0</v>
      </c>
      <c r="O690" s="16" t="n">
        <v>0.0323641440246321</v>
      </c>
      <c r="P690" s="16" t="n">
        <v>0.0512380941940598</v>
      </c>
      <c r="Q690" s="16"/>
      <c r="R690" s="16" t="n">
        <v>0</v>
      </c>
      <c r="S690" s="16" t="n">
        <v>0</v>
      </c>
      <c r="T690" s="16" t="n">
        <v>0</v>
      </c>
      <c r="U690" s="16" t="n">
        <v>0.00250651226320583</v>
      </c>
      <c r="V690" s="16" t="n">
        <v>0.0417337079750822</v>
      </c>
      <c r="W690" s="16"/>
      <c r="X690" s="16" t="n">
        <v>0</v>
      </c>
      <c r="Y690" s="16" t="n">
        <v>0</v>
      </c>
      <c r="Z690" s="16" t="n">
        <v>0</v>
      </c>
      <c r="AA690" s="16" t="n">
        <v>0</v>
      </c>
      <c r="AB690" s="16" t="n">
        <v>0.001745423408647</v>
      </c>
      <c r="AC690" s="16" t="n">
        <v>0</v>
      </c>
      <c r="AD690" s="16" t="n">
        <v>0.0336044210302</v>
      </c>
      <c r="AE690" s="16"/>
      <c r="AF690" s="16" t="n">
        <v>0.0176270212999894</v>
      </c>
      <c r="AG690" s="16" t="n">
        <v>0.296421692933925</v>
      </c>
      <c r="AH690" s="16" t="n">
        <v>0</v>
      </c>
      <c r="AI690" s="16" t="n">
        <v>0.0153996107581533</v>
      </c>
      <c r="AJ690" s="16" t="n">
        <v>0</v>
      </c>
      <c r="AK690" s="16" t="n">
        <v>0</v>
      </c>
      <c r="AL690" s="16" t="n">
        <v>0</v>
      </c>
      <c r="AM690" s="16" t="n">
        <v>0</v>
      </c>
      <c r="AN690" s="16" t="n">
        <v>0</v>
      </c>
      <c r="AO690" s="16" t="n">
        <v>0</v>
      </c>
      <c r="AP690" s="16" t="n">
        <v>0</v>
      </c>
    </row>
    <row r="691">
      <c r="B691" t="s">
        <v>322</v>
      </c>
      <c r="C691" s="16" t="n">
        <v>0.00402646715441168</v>
      </c>
      <c r="D691" s="16" t="n">
        <v>0</v>
      </c>
      <c r="E691" s="16" t="n">
        <v>0.00453023359283899</v>
      </c>
      <c r="F691" s="16" t="n">
        <v>0.00609127689631565</v>
      </c>
      <c r="G691" s="16"/>
      <c r="H691" s="16" t="n">
        <v>0</v>
      </c>
      <c r="I691" s="16" t="n">
        <v>0.00140607715182228</v>
      </c>
      <c r="J691" s="16"/>
      <c r="K691" s="16" t="n">
        <v>0</v>
      </c>
      <c r="L691" s="16"/>
      <c r="M691" s="16" t="n">
        <v>0</v>
      </c>
      <c r="N691" s="16" t="n">
        <v>0</v>
      </c>
      <c r="O691" s="16" t="n">
        <v>0.0232606675895221</v>
      </c>
      <c r="P691" s="16" t="n">
        <v>0.0586159961689523</v>
      </c>
      <c r="Q691" s="16"/>
      <c r="R691" s="16" t="n">
        <v>0</v>
      </c>
      <c r="S691" s="16" t="n">
        <v>0</v>
      </c>
      <c r="T691" s="16" t="n">
        <v>0.00922201654932879</v>
      </c>
      <c r="U691" s="16" t="n">
        <v>0.0013747765697936</v>
      </c>
      <c r="V691" s="16" t="n">
        <v>0.0106173620143405</v>
      </c>
      <c r="W691" s="16"/>
      <c r="X691" s="16" t="n">
        <v>0</v>
      </c>
      <c r="Y691" s="16" t="n">
        <v>0</v>
      </c>
      <c r="Z691" s="16" t="n">
        <v>0.00880837999559369</v>
      </c>
      <c r="AA691" s="16" t="n">
        <v>0</v>
      </c>
      <c r="AB691" s="16" t="n">
        <v>0</v>
      </c>
      <c r="AC691" s="16" t="n">
        <v>0</v>
      </c>
      <c r="AD691" s="16" t="n">
        <v>0.0271471666721765</v>
      </c>
      <c r="AE691" s="16"/>
      <c r="AF691" s="16" t="n">
        <v>0.0352540425999789</v>
      </c>
      <c r="AG691" s="16" t="n">
        <v>0</v>
      </c>
      <c r="AH691" s="16" t="n">
        <v>0</v>
      </c>
      <c r="AI691" s="16" t="n">
        <v>0</v>
      </c>
      <c r="AJ691" s="16" t="n">
        <v>0</v>
      </c>
      <c r="AK691" s="16" t="n">
        <v>0</v>
      </c>
      <c r="AL691" s="16" t="n">
        <v>0</v>
      </c>
      <c r="AM691" s="16" t="n">
        <v>0.0135720168759645</v>
      </c>
      <c r="AN691" s="16" t="n">
        <v>0</v>
      </c>
      <c r="AO691" s="16" t="n">
        <v>0</v>
      </c>
      <c r="AP691" s="16" t="n">
        <v>0.0242995981302779</v>
      </c>
    </row>
    <row r="692">
      <c r="B692" t="s">
        <v>323</v>
      </c>
      <c r="C692" s="16" t="n">
        <v>0</v>
      </c>
      <c r="D692" s="16" t="n">
        <v>0</v>
      </c>
      <c r="E692" s="16" t="n">
        <v>0</v>
      </c>
      <c r="F692" s="16" t="n">
        <v>0</v>
      </c>
      <c r="G692" s="16"/>
      <c r="H692" s="16" t="n">
        <v>0</v>
      </c>
      <c r="I692" s="16" t="n">
        <v>0</v>
      </c>
      <c r="J692" s="16"/>
      <c r="K692" s="16" t="n">
        <v>0</v>
      </c>
      <c r="L692" s="16"/>
      <c r="M692" s="16" t="n">
        <v>0</v>
      </c>
      <c r="N692" s="16" t="n">
        <v>0</v>
      </c>
      <c r="O692" s="16" t="n">
        <v>0</v>
      </c>
      <c r="P692" s="16" t="n">
        <v>0</v>
      </c>
      <c r="Q692" s="16"/>
      <c r="R692" s="16" t="n">
        <v>0</v>
      </c>
      <c r="S692" s="16" t="n">
        <v>0</v>
      </c>
      <c r="T692" s="16" t="n">
        <v>0</v>
      </c>
      <c r="U692" s="16" t="n">
        <v>0</v>
      </c>
      <c r="V692" s="16" t="n">
        <v>0</v>
      </c>
      <c r="W692" s="16"/>
      <c r="X692" s="16" t="n">
        <v>0</v>
      </c>
      <c r="Y692" s="16" t="n">
        <v>0</v>
      </c>
      <c r="Z692" s="16" t="n">
        <v>0</v>
      </c>
      <c r="AA692" s="16" t="n">
        <v>0</v>
      </c>
      <c r="AB692" s="16" t="n">
        <v>0</v>
      </c>
      <c r="AC692" s="16" t="n">
        <v>0</v>
      </c>
      <c r="AD692" s="16" t="n">
        <v>0</v>
      </c>
      <c r="AE692" s="16"/>
      <c r="AF692" s="16" t="n">
        <v>0</v>
      </c>
      <c r="AG692" s="16" t="n">
        <v>0</v>
      </c>
      <c r="AH692" s="16" t="n">
        <v>0</v>
      </c>
      <c r="AI692" s="16" t="n">
        <v>0</v>
      </c>
      <c r="AJ692" s="16" t="n">
        <v>0</v>
      </c>
      <c r="AK692" s="16" t="n">
        <v>0</v>
      </c>
      <c r="AL692" s="16" t="n">
        <v>0</v>
      </c>
      <c r="AM692" s="16" t="n">
        <v>0</v>
      </c>
      <c r="AN692" s="16" t="n">
        <v>0</v>
      </c>
      <c r="AO692" s="16" t="n">
        <v>0</v>
      </c>
      <c r="AP692" s="16" t="n">
        <v>0</v>
      </c>
    </row>
    <row r="693">
      <c r="B693" t="s">
        <v>309</v>
      </c>
      <c r="C693" s="16" t="n">
        <v>0.0014204347881025</v>
      </c>
      <c r="D693" s="16" t="n">
        <v>0.00734172199753714</v>
      </c>
      <c r="E693" s="16" t="n">
        <v>0</v>
      </c>
      <c r="F693" s="16" t="n">
        <v>0</v>
      </c>
      <c r="G693" s="16"/>
      <c r="H693" s="16" t="n">
        <v>0.0159521445722667</v>
      </c>
      <c r="I693" s="16" t="n">
        <v>0.00106608774004608</v>
      </c>
      <c r="J693" s="16"/>
      <c r="K693" s="16" t="n">
        <v>0.00091720463417876</v>
      </c>
      <c r="L693" s="16"/>
      <c r="M693" s="16" t="n">
        <v>0</v>
      </c>
      <c r="N693" s="16" t="n">
        <v>0</v>
      </c>
      <c r="O693" s="16" t="n">
        <v>0</v>
      </c>
      <c r="P693" s="16" t="n">
        <v>0.0572485217849718</v>
      </c>
      <c r="Q693" s="16"/>
      <c r="R693" s="16" t="n">
        <v>0</v>
      </c>
      <c r="S693" s="16" t="n">
        <v>0</v>
      </c>
      <c r="T693" s="16" t="n">
        <v>0</v>
      </c>
      <c r="U693" s="16" t="n">
        <v>0.00125325613160291</v>
      </c>
      <c r="V693" s="16" t="n">
        <v>0.0106419823599812</v>
      </c>
      <c r="W693" s="16"/>
      <c r="X693" s="16" t="n">
        <v>0</v>
      </c>
      <c r="Y693" s="16" t="n">
        <v>0</v>
      </c>
      <c r="Z693" s="16" t="n">
        <v>0</v>
      </c>
      <c r="AA693" s="16" t="n">
        <v>0</v>
      </c>
      <c r="AB693" s="16" t="n">
        <v>0</v>
      </c>
      <c r="AC693" s="16" t="n">
        <v>0</v>
      </c>
      <c r="AD693" s="16" t="n">
        <v>0.00754197571742367</v>
      </c>
      <c r="AE693" s="16"/>
      <c r="AF693" s="16" t="n">
        <v>0</v>
      </c>
      <c r="AG693" s="16" t="n">
        <v>0</v>
      </c>
      <c r="AH693" s="16" t="n">
        <v>0.00764598348433312</v>
      </c>
      <c r="AI693" s="16" t="n">
        <v>0.00854578474253076</v>
      </c>
      <c r="AJ693" s="16" t="n">
        <v>0</v>
      </c>
      <c r="AK693" s="16" t="n">
        <v>0</v>
      </c>
      <c r="AL693" s="16" t="n">
        <v>0</v>
      </c>
      <c r="AM693" s="16" t="n">
        <v>0</v>
      </c>
      <c r="AN693" s="16" t="n">
        <v>0</v>
      </c>
      <c r="AO693" s="16" t="n">
        <v>0</v>
      </c>
      <c r="AP693" s="16" t="n">
        <v>0</v>
      </c>
    </row>
    <row r="694">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row>
    <row r="695">
      <c r="B695" s="7" t="s">
        <v>328</v>
      </c>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row>
    <row r="696">
      <c r="B696" s="26" t="s">
        <v>329</v>
      </c>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row>
    <row r="697">
      <c r="B697" t="s">
        <v>311</v>
      </c>
      <c r="C697" s="16" t="n">
        <v>0.175138952492378</v>
      </c>
      <c r="D697" s="16" t="n">
        <v>0.109948693390977</v>
      </c>
      <c r="E697" s="16" t="n">
        <v>0.00347321328561913</v>
      </c>
      <c r="F697" s="16" t="n">
        <v>0.229928351869488</v>
      </c>
      <c r="G697" s="16"/>
      <c r="H697" s="16" t="n">
        <v>0.00227437148112232</v>
      </c>
      <c r="I697" s="16" t="n">
        <v>0.302465975144521</v>
      </c>
      <c r="J697" s="16"/>
      <c r="K697" s="16" t="n">
        <v>0.341526607639707</v>
      </c>
      <c r="L697" s="16"/>
      <c r="M697" s="16" t="n">
        <v>0.185300497290331</v>
      </c>
      <c r="N697" s="16" t="n">
        <v>0.231868144110281</v>
      </c>
      <c r="O697" s="16" t="n">
        <v>0.045632054468338</v>
      </c>
      <c r="P697" s="16" t="n">
        <v>0.0138758950735296</v>
      </c>
      <c r="Q697" s="16"/>
      <c r="R697" s="16" t="s">
        <v>327</v>
      </c>
      <c r="S697" s="16" t="n">
        <v>0</v>
      </c>
      <c r="T697" s="16" t="n">
        <v>0</v>
      </c>
      <c r="U697" s="16" t="n">
        <v>0</v>
      </c>
      <c r="V697" s="16" t="n">
        <v>0.331629167910537</v>
      </c>
      <c r="W697" s="16"/>
      <c r="X697" s="16" t="n">
        <v>0</v>
      </c>
      <c r="Y697" s="16" t="n">
        <v>0.526037200160827</v>
      </c>
      <c r="Z697" s="16" t="n">
        <v>0</v>
      </c>
      <c r="AA697" s="16" t="n">
        <v>0</v>
      </c>
      <c r="AB697" s="16" t="n">
        <v>0.296440462204618</v>
      </c>
      <c r="AC697" s="16" t="n">
        <v>0.160094164021841</v>
      </c>
      <c r="AD697" s="16" t="n">
        <v>0.3220108309063</v>
      </c>
      <c r="AE697" s="16"/>
      <c r="AF697" s="16" t="n">
        <v>0</v>
      </c>
      <c r="AG697" s="16" t="n">
        <v>0.531134744236257</v>
      </c>
      <c r="AH697" s="16" t="n">
        <v>0</v>
      </c>
      <c r="AI697" s="16" t="n">
        <v>0.797645839365523</v>
      </c>
      <c r="AJ697" s="16" t="n">
        <v>0</v>
      </c>
      <c r="AK697" s="16" t="n">
        <v>0.466233284535387</v>
      </c>
      <c r="AL697" s="16" t="n">
        <v>0</v>
      </c>
      <c r="AM697" s="16" t="n">
        <v>0</v>
      </c>
      <c r="AN697" s="16" t="n">
        <v>0</v>
      </c>
      <c r="AO697" s="16" t="n">
        <v>0</v>
      </c>
      <c r="AP697" s="16" t="n">
        <v>0</v>
      </c>
    </row>
    <row r="698">
      <c r="B698" t="s">
        <v>312</v>
      </c>
      <c r="C698" s="16" t="n">
        <v>0.00399750787247203</v>
      </c>
      <c r="D698" s="16" t="n">
        <v>0</v>
      </c>
      <c r="E698" s="16" t="n">
        <v>0.0298754499383445</v>
      </c>
      <c r="F698" s="16" t="n">
        <v>0</v>
      </c>
      <c r="G698" s="16"/>
      <c r="H698" s="16" t="n">
        <v>0</v>
      </c>
      <c r="I698" s="16" t="n">
        <v>0</v>
      </c>
      <c r="J698" s="16"/>
      <c r="K698" s="16" t="n">
        <v>0</v>
      </c>
      <c r="L698" s="16"/>
      <c r="M698" s="16" t="n">
        <v>0</v>
      </c>
      <c r="N698" s="16" t="n">
        <v>0</v>
      </c>
      <c r="O698" s="16" t="n">
        <v>0.045632054468338</v>
      </c>
      <c r="P698" s="16" t="n">
        <v>0</v>
      </c>
      <c r="Q698" s="16"/>
      <c r="R698" s="16" t="s">
        <v>327</v>
      </c>
      <c r="S698" s="16" t="n">
        <v>0</v>
      </c>
      <c r="T698" s="16" t="n">
        <v>0</v>
      </c>
      <c r="U698" s="16" t="n">
        <v>0.05014953143975</v>
      </c>
      <c r="V698" s="16" t="n">
        <v>0</v>
      </c>
      <c r="W698" s="16"/>
      <c r="X698" s="16" t="n">
        <v>0</v>
      </c>
      <c r="Y698" s="16" t="n">
        <v>0</v>
      </c>
      <c r="Z698" s="16" t="n">
        <v>0</v>
      </c>
      <c r="AA698" s="16" t="n">
        <v>0.0212364721673437</v>
      </c>
      <c r="AB698" s="16" t="n">
        <v>0</v>
      </c>
      <c r="AC698" s="16" t="n">
        <v>0</v>
      </c>
      <c r="AD698" s="16" t="n">
        <v>0</v>
      </c>
      <c r="AE698" s="16"/>
      <c r="AF698" s="16" t="n">
        <v>0</v>
      </c>
      <c r="AG698" s="16" t="n">
        <v>0</v>
      </c>
      <c r="AH698" s="16" t="n">
        <v>0</v>
      </c>
      <c r="AI698" s="16" t="n">
        <v>0.0241994251065011</v>
      </c>
      <c r="AJ698" s="16" t="n">
        <v>0</v>
      </c>
      <c r="AK698" s="16" t="n">
        <v>0</v>
      </c>
      <c r="AL698" s="16" t="n">
        <v>0</v>
      </c>
      <c r="AM698" s="16" t="n">
        <v>0</v>
      </c>
      <c r="AN698" s="16" t="n">
        <v>0</v>
      </c>
      <c r="AO698" s="16" t="n">
        <v>0</v>
      </c>
      <c r="AP698" s="16" t="n">
        <v>0</v>
      </c>
    </row>
    <row r="699">
      <c r="B699" t="s">
        <v>313</v>
      </c>
      <c r="C699" s="16" t="n">
        <v>0.000418730046512393</v>
      </c>
      <c r="D699" s="16" t="n">
        <v>0.0020515469506531</v>
      </c>
      <c r="E699" s="16" t="n">
        <v>0</v>
      </c>
      <c r="F699" s="16" t="n">
        <v>0</v>
      </c>
      <c r="G699" s="16"/>
      <c r="H699" s="16" t="n">
        <v>0</v>
      </c>
      <c r="I699" s="16" t="n">
        <v>0</v>
      </c>
      <c r="J699" s="16"/>
      <c r="K699" s="16" t="n">
        <v>0.000939397336688692</v>
      </c>
      <c r="L699" s="16"/>
      <c r="M699" s="16" t="n">
        <v>0</v>
      </c>
      <c r="N699" s="16" t="n">
        <v>0</v>
      </c>
      <c r="O699" s="16" t="n">
        <v>0</v>
      </c>
      <c r="P699" s="16" t="n">
        <v>0.0125022680474194</v>
      </c>
      <c r="Q699" s="16"/>
      <c r="R699" s="16" t="s">
        <v>327</v>
      </c>
      <c r="S699" s="16" t="n">
        <v>0</v>
      </c>
      <c r="T699" s="16" t="n">
        <v>0</v>
      </c>
      <c r="U699" s="16" t="n">
        <v>0.00525305172678885</v>
      </c>
      <c r="V699" s="16" t="n">
        <v>0</v>
      </c>
      <c r="W699" s="16"/>
      <c r="X699" s="16" t="n">
        <v>0</v>
      </c>
      <c r="Y699" s="16" t="n">
        <v>0</v>
      </c>
      <c r="Z699" s="16" t="n">
        <v>0.0798563380846407</v>
      </c>
      <c r="AA699" s="16" t="n">
        <v>0</v>
      </c>
      <c r="AB699" s="16" t="n">
        <v>0</v>
      </c>
      <c r="AC699" s="16" t="n">
        <v>0</v>
      </c>
      <c r="AD699" s="16" t="n">
        <v>0</v>
      </c>
      <c r="AE699" s="16"/>
      <c r="AF699" s="16" t="n">
        <v>0</v>
      </c>
      <c r="AG699" s="16" t="n">
        <v>0</v>
      </c>
      <c r="AH699" s="16" t="n">
        <v>0</v>
      </c>
      <c r="AI699" s="16" t="n">
        <v>0</v>
      </c>
      <c r="AJ699" s="16" t="n">
        <v>0</v>
      </c>
      <c r="AK699" s="16" t="n">
        <v>0</v>
      </c>
      <c r="AL699" s="16" t="n">
        <v>0</v>
      </c>
      <c r="AM699" s="16" t="n">
        <v>0.0939483743590254</v>
      </c>
      <c r="AN699" s="16" t="n">
        <v>0</v>
      </c>
      <c r="AO699" s="16" t="n">
        <v>0</v>
      </c>
      <c r="AP699" s="16" t="n">
        <v>0</v>
      </c>
    </row>
    <row r="700">
      <c r="B700" t="s">
        <v>314</v>
      </c>
      <c r="C700" s="16" t="n">
        <v>0.0273558451727168</v>
      </c>
      <c r="D700" s="16" t="n">
        <v>0.0182958678682444</v>
      </c>
      <c r="E700" s="16" t="n">
        <v>0.176536286655404</v>
      </c>
      <c r="F700" s="16" t="n">
        <v>0</v>
      </c>
      <c r="G700" s="16"/>
      <c r="H700" s="16" t="n">
        <v>0.00285122276525347</v>
      </c>
      <c r="I700" s="16" t="n">
        <v>0.0109148401657815</v>
      </c>
      <c r="J700" s="16"/>
      <c r="K700" s="16" t="n">
        <v>0.0459231005462899</v>
      </c>
      <c r="L700" s="16"/>
      <c r="M700" s="16" t="n">
        <v>0</v>
      </c>
      <c r="N700" s="16" t="n">
        <v>0.12197126933426</v>
      </c>
      <c r="O700" s="16" t="n">
        <v>0.0719532394738985</v>
      </c>
      <c r="P700" s="16" t="n">
        <v>0.0173952532602075</v>
      </c>
      <c r="Q700" s="16"/>
      <c r="R700" s="16" t="s">
        <v>327</v>
      </c>
      <c r="S700" s="16" t="n">
        <v>0</v>
      </c>
      <c r="T700" s="16" t="n">
        <v>0.0181674329220037</v>
      </c>
      <c r="U700" s="16" t="n">
        <v>0.0073089270546654</v>
      </c>
      <c r="V700" s="16" t="n">
        <v>0.0447279335024799</v>
      </c>
      <c r="W700" s="16"/>
      <c r="X700" s="16" t="n">
        <v>0.0863913769530226</v>
      </c>
      <c r="Y700" s="16" t="n">
        <v>0</v>
      </c>
      <c r="Z700" s="16" t="n">
        <v>0</v>
      </c>
      <c r="AA700" s="16" t="n">
        <v>0</v>
      </c>
      <c r="AB700" s="16" t="n">
        <v>0.0456416293714279</v>
      </c>
      <c r="AC700" s="16" t="n">
        <v>0.149551871803747</v>
      </c>
      <c r="AD700" s="16" t="n">
        <v>0</v>
      </c>
      <c r="AE700" s="16"/>
      <c r="AF700" s="16" t="n">
        <v>0</v>
      </c>
      <c r="AG700" s="16" t="n">
        <v>0</v>
      </c>
      <c r="AH700" s="16" t="n">
        <v>0</v>
      </c>
      <c r="AI700" s="16" t="n">
        <v>0.0190789900882821</v>
      </c>
      <c r="AJ700" s="16" t="n">
        <v>0</v>
      </c>
      <c r="AK700" s="16" t="n">
        <v>0</v>
      </c>
      <c r="AL700" s="16" t="n">
        <v>0.00260155631562079</v>
      </c>
      <c r="AM700" s="16" t="n">
        <v>0</v>
      </c>
      <c r="AN700" s="16" t="n">
        <v>0.153279880529885</v>
      </c>
      <c r="AO700" s="16" t="n">
        <v>0</v>
      </c>
      <c r="AP700" s="16" t="n">
        <v>0</v>
      </c>
    </row>
    <row r="701">
      <c r="B701" t="s">
        <v>315</v>
      </c>
      <c r="C701" s="16" t="n">
        <v>0.188743725691236</v>
      </c>
      <c r="D701" s="16" t="n">
        <v>0</v>
      </c>
      <c r="E701" s="16" t="n">
        <v>0.176084984888242</v>
      </c>
      <c r="F701" s="16" t="n">
        <v>0.249486650965503</v>
      </c>
      <c r="G701" s="16"/>
      <c r="H701" s="16" t="n">
        <v>0.808386787056058</v>
      </c>
      <c r="I701" s="16" t="n">
        <v>0.00886175877397313</v>
      </c>
      <c r="J701" s="16"/>
      <c r="K701" s="16" t="n">
        <v>0.0413770001542873</v>
      </c>
      <c r="L701" s="16"/>
      <c r="M701" s="16" t="n">
        <v>0.232298461650718</v>
      </c>
      <c r="N701" s="16" t="n">
        <v>0.109896874776022</v>
      </c>
      <c r="O701" s="16" t="n">
        <v>0.0359766197369493</v>
      </c>
      <c r="P701" s="16" t="n">
        <v>0.058700218493383</v>
      </c>
      <c r="Q701" s="16"/>
      <c r="R701" s="16" t="s">
        <v>327</v>
      </c>
      <c r="S701" s="16" t="n">
        <v>0.0843353223185732</v>
      </c>
      <c r="T701" s="16" t="n">
        <v>0.00264777034172254</v>
      </c>
      <c r="U701" s="16" t="n">
        <v>0.0189015401877546</v>
      </c>
      <c r="V701" s="16" t="n">
        <v>0.318744229151905</v>
      </c>
      <c r="W701" s="16"/>
      <c r="X701" s="16" t="n">
        <v>0.774976798833699</v>
      </c>
      <c r="Y701" s="16" t="n">
        <v>0</v>
      </c>
      <c r="Z701" s="16" t="n">
        <v>0</v>
      </c>
      <c r="AA701" s="16" t="n">
        <v>0.00246887653319092</v>
      </c>
      <c r="AB701" s="16" t="n">
        <v>0</v>
      </c>
      <c r="AC701" s="16" t="n">
        <v>0.126219319472344</v>
      </c>
      <c r="AD701" s="16" t="n">
        <v>0.0255669002568391</v>
      </c>
      <c r="AE701" s="16"/>
      <c r="AF701" s="16" t="n">
        <v>0</v>
      </c>
      <c r="AG701" s="16" t="n">
        <v>0.0907612714730193</v>
      </c>
      <c r="AH701" s="16" t="n">
        <v>0</v>
      </c>
      <c r="AI701" s="16" t="n">
        <v>0.00837458512726764</v>
      </c>
      <c r="AJ701" s="16" t="n">
        <v>0.00438522542947548</v>
      </c>
      <c r="AK701" s="16" t="n">
        <v>0</v>
      </c>
      <c r="AL701" s="16" t="n">
        <v>0.819957728549222</v>
      </c>
      <c r="AM701" s="16" t="n">
        <v>0</v>
      </c>
      <c r="AN701" s="16" t="n">
        <v>0</v>
      </c>
      <c r="AO701" s="16" t="n">
        <v>0</v>
      </c>
      <c r="AP701" s="16" t="n">
        <v>0</v>
      </c>
    </row>
    <row r="702">
      <c r="B702" t="s">
        <v>316</v>
      </c>
      <c r="C702" s="16" t="n">
        <v>0.144802226145664</v>
      </c>
      <c r="D702" s="16" t="n">
        <v>0</v>
      </c>
      <c r="E702" s="16" t="n">
        <v>0.10889812913653</v>
      </c>
      <c r="F702" s="16" t="n">
        <v>0.196696959534415</v>
      </c>
      <c r="G702" s="16"/>
      <c r="H702" s="16" t="n">
        <v>0.0431755483608284</v>
      </c>
      <c r="I702" s="16" t="n">
        <v>0.22631285958678</v>
      </c>
      <c r="J702" s="16"/>
      <c r="K702" s="16" t="n">
        <v>0.00896818434709858</v>
      </c>
      <c r="L702" s="16"/>
      <c r="M702" s="16" t="n">
        <v>0.183145675066743</v>
      </c>
      <c r="N702" s="16" t="n">
        <v>0</v>
      </c>
      <c r="O702" s="16" t="n">
        <v>0.155783718768835</v>
      </c>
      <c r="P702" s="16" t="n">
        <v>0.0275904301533526</v>
      </c>
      <c r="Q702" s="16"/>
      <c r="R702" s="16" t="s">
        <v>327</v>
      </c>
      <c r="S702" s="16" t="n">
        <v>0.0220620609708773</v>
      </c>
      <c r="T702" s="16" t="n">
        <v>0.030459902040842</v>
      </c>
      <c r="U702" s="16" t="n">
        <v>0</v>
      </c>
      <c r="V702" s="16" t="n">
        <v>0.255044447474866</v>
      </c>
      <c r="W702" s="16"/>
      <c r="X702" s="16" t="n">
        <v>0</v>
      </c>
      <c r="Y702" s="16" t="n">
        <v>0</v>
      </c>
      <c r="Z702" s="16" t="n">
        <v>0.920143661915359</v>
      </c>
      <c r="AA702" s="16" t="n">
        <v>0.691842935631438</v>
      </c>
      <c r="AB702" s="16" t="n">
        <v>0.00665193333127389</v>
      </c>
      <c r="AC702" s="16" t="n">
        <v>0</v>
      </c>
      <c r="AD702" s="16" t="n">
        <v>0.158160147701658</v>
      </c>
      <c r="AE702" s="16"/>
      <c r="AF702" s="16" t="n">
        <v>0</v>
      </c>
      <c r="AG702" s="16" t="n">
        <v>0.254064331326716</v>
      </c>
      <c r="AH702" s="16" t="n">
        <v>0</v>
      </c>
      <c r="AI702" s="16" t="n">
        <v>0.00281333887716176</v>
      </c>
      <c r="AJ702" s="16" t="n">
        <v>0.983692586686101</v>
      </c>
      <c r="AK702" s="16" t="n">
        <v>0</v>
      </c>
      <c r="AL702" s="16" t="n">
        <v>0.021544555042162</v>
      </c>
      <c r="AM702" s="16" t="n">
        <v>0</v>
      </c>
      <c r="AN702" s="16" t="n">
        <v>0</v>
      </c>
      <c r="AO702" s="16" t="n">
        <v>0</v>
      </c>
      <c r="AP702" s="16" t="n">
        <v>0</v>
      </c>
    </row>
    <row r="703">
      <c r="B703" t="s">
        <v>317</v>
      </c>
      <c r="C703" s="16" t="n">
        <v>0.0579988999886838</v>
      </c>
      <c r="D703" s="16" t="n">
        <v>0.0492851803353709</v>
      </c>
      <c r="E703" s="16" t="n">
        <v>0.355147894177961</v>
      </c>
      <c r="F703" s="16" t="n">
        <v>0.000632437053347482</v>
      </c>
      <c r="G703" s="16"/>
      <c r="H703" s="16" t="n">
        <v>0.101260681729373</v>
      </c>
      <c r="I703" s="16" t="n">
        <v>0.00772246204559599</v>
      </c>
      <c r="J703" s="16"/>
      <c r="K703" s="16" t="n">
        <v>0.120659194138303</v>
      </c>
      <c r="L703" s="16"/>
      <c r="M703" s="16" t="n">
        <v>0</v>
      </c>
      <c r="N703" s="16" t="n">
        <v>0.273459863486014</v>
      </c>
      <c r="O703" s="16" t="n">
        <v>0.11482850468981</v>
      </c>
      <c r="P703" s="16" t="n">
        <v>0.0610879845172143</v>
      </c>
      <c r="Q703" s="16"/>
      <c r="R703" s="16" t="s">
        <v>327</v>
      </c>
      <c r="S703" s="16" t="n">
        <v>0.117341452362767</v>
      </c>
      <c r="T703" s="16" t="n">
        <v>0.0376216685103058</v>
      </c>
      <c r="U703" s="16" t="n">
        <v>0.309215451758109</v>
      </c>
      <c r="V703" s="16" t="n">
        <v>0.00220124139777793</v>
      </c>
      <c r="W703" s="16"/>
      <c r="X703" s="16" t="n">
        <v>0</v>
      </c>
      <c r="Y703" s="16" t="n">
        <v>0</v>
      </c>
      <c r="Z703" s="16" t="n">
        <v>0</v>
      </c>
      <c r="AA703" s="16" t="n">
        <v>0.281982839134837</v>
      </c>
      <c r="AB703" s="16" t="n">
        <v>0.0162472513353335</v>
      </c>
      <c r="AC703" s="16" t="n">
        <v>0.133674409023754</v>
      </c>
      <c r="AD703" s="16" t="n">
        <v>0.00782249733410256</v>
      </c>
      <c r="AE703" s="16"/>
      <c r="AF703" s="16" t="n">
        <v>0</v>
      </c>
      <c r="AG703" s="16" t="n">
        <v>0</v>
      </c>
      <c r="AH703" s="16" t="n">
        <v>0</v>
      </c>
      <c r="AI703" s="16" t="n">
        <v>0.00281333887716176</v>
      </c>
      <c r="AJ703" s="16" t="n">
        <v>0.00315173702547222</v>
      </c>
      <c r="AK703" s="16" t="n">
        <v>0.474830386638975</v>
      </c>
      <c r="AL703" s="16" t="n">
        <v>0.141657250431792</v>
      </c>
      <c r="AM703" s="16" t="n">
        <v>0</v>
      </c>
      <c r="AN703" s="16" t="n">
        <v>0</v>
      </c>
      <c r="AO703" s="16" t="n">
        <v>0</v>
      </c>
      <c r="AP703" s="16" t="n">
        <v>0</v>
      </c>
    </row>
    <row r="704">
      <c r="B704" t="s">
        <v>318</v>
      </c>
      <c r="C704" s="16" t="n">
        <v>0.0601076926732494</v>
      </c>
      <c r="D704" s="16" t="n">
        <v>0.125571782643567</v>
      </c>
      <c r="E704" s="16" t="n">
        <v>0.0121814694968264</v>
      </c>
      <c r="F704" s="16" t="n">
        <v>0.0496125701666769</v>
      </c>
      <c r="G704" s="16"/>
      <c r="H704" s="16" t="n">
        <v>0.0195634030328075</v>
      </c>
      <c r="I704" s="16" t="n">
        <v>0.0971604287298097</v>
      </c>
      <c r="J704" s="16"/>
      <c r="K704" s="16" t="n">
        <v>0.00715376678562517</v>
      </c>
      <c r="L704" s="16"/>
      <c r="M704" s="16" t="n">
        <v>0</v>
      </c>
      <c r="N704" s="16" t="n">
        <v>0.262803848293423</v>
      </c>
      <c r="O704" s="16" t="n">
        <v>0.164063922807819</v>
      </c>
      <c r="P704" s="16" t="n">
        <v>0.0486664015939447</v>
      </c>
      <c r="Q704" s="16"/>
      <c r="R704" s="16" t="s">
        <v>327</v>
      </c>
      <c r="S704" s="16" t="n">
        <v>0.0182791095223121</v>
      </c>
      <c r="T704" s="16" t="n">
        <v>0.166305529396201</v>
      </c>
      <c r="U704" s="16" t="n">
        <v>0.244516755014896</v>
      </c>
      <c r="V704" s="16" t="n">
        <v>0.0147104921568123</v>
      </c>
      <c r="W704" s="16"/>
      <c r="X704" s="16" t="n">
        <v>0.12176071173834</v>
      </c>
      <c r="Y704" s="16" t="n">
        <v>0</v>
      </c>
      <c r="Z704" s="16" t="n">
        <v>0</v>
      </c>
      <c r="AA704" s="16" t="n">
        <v>0</v>
      </c>
      <c r="AB704" s="16" t="n">
        <v>0.333422858226045</v>
      </c>
      <c r="AC704" s="16" t="n">
        <v>0.0186119766757748</v>
      </c>
      <c r="AD704" s="16" t="n">
        <v>0.132304996028194</v>
      </c>
      <c r="AE704" s="16"/>
      <c r="AF704" s="16" t="n">
        <v>0</v>
      </c>
      <c r="AG704" s="16" t="n">
        <v>0.0335557524024339</v>
      </c>
      <c r="AH704" s="16" t="n">
        <v>0.600932380220725</v>
      </c>
      <c r="AI704" s="16" t="n">
        <v>0.111650204502018</v>
      </c>
      <c r="AJ704" s="16" t="n">
        <v>0</v>
      </c>
      <c r="AK704" s="16" t="n">
        <v>0</v>
      </c>
      <c r="AL704" s="16" t="n">
        <v>0</v>
      </c>
      <c r="AM704" s="16" t="n">
        <v>0</v>
      </c>
      <c r="AN704" s="16" t="n">
        <v>0.0466314257602532</v>
      </c>
      <c r="AO704" s="16" t="n">
        <v>0</v>
      </c>
      <c r="AP704" s="16" t="n">
        <v>0.896937800066609</v>
      </c>
    </row>
    <row r="705">
      <c r="B705" t="s">
        <v>319</v>
      </c>
      <c r="C705" s="16" t="n">
        <v>0.13378658724562</v>
      </c>
      <c r="D705" s="16" t="n">
        <v>0.598013877670739</v>
      </c>
      <c r="E705" s="16" t="n">
        <v>0.0833045656972551</v>
      </c>
      <c r="F705" s="16" t="n">
        <v>0.000879952555199743</v>
      </c>
      <c r="G705" s="16"/>
      <c r="H705" s="16" t="n">
        <v>0.0156053909479654</v>
      </c>
      <c r="I705" s="16" t="n">
        <v>0.0106198713793187</v>
      </c>
      <c r="J705" s="16"/>
      <c r="K705" s="16" t="n">
        <v>0.0188275441436345</v>
      </c>
      <c r="L705" s="16"/>
      <c r="M705" s="16" t="n">
        <v>0.16695690434149</v>
      </c>
      <c r="N705" s="16" t="n">
        <v>0</v>
      </c>
      <c r="O705" s="16" t="n">
        <v>0.11482850468981</v>
      </c>
      <c r="P705" s="16" t="n">
        <v>0.149518562968512</v>
      </c>
      <c r="Q705" s="16"/>
      <c r="R705" s="16" t="s">
        <v>327</v>
      </c>
      <c r="S705" s="16" t="n">
        <v>0</v>
      </c>
      <c r="T705" s="16" t="n">
        <v>0.68434655589171</v>
      </c>
      <c r="U705" s="16" t="n">
        <v>0.0998332994792405</v>
      </c>
      <c r="V705" s="16" t="n">
        <v>0.0134613479267149</v>
      </c>
      <c r="W705" s="16"/>
      <c r="X705" s="16" t="n">
        <v>0</v>
      </c>
      <c r="Y705" s="16" t="n">
        <v>0.473962799839173</v>
      </c>
      <c r="Z705" s="16" t="n">
        <v>0</v>
      </c>
      <c r="AA705" s="16" t="n">
        <v>0</v>
      </c>
      <c r="AB705" s="16" t="n">
        <v>0.0546158160485056</v>
      </c>
      <c r="AC705" s="16" t="n">
        <v>0.161727537010784</v>
      </c>
      <c r="AD705" s="16" t="n">
        <v>0.123594933637875</v>
      </c>
      <c r="AE705" s="16"/>
      <c r="AF705" s="16" t="n">
        <v>0.26526512646028</v>
      </c>
      <c r="AG705" s="16" t="n">
        <v>0.0167778762012169</v>
      </c>
      <c r="AH705" s="16" t="n">
        <v>0.103414429076677</v>
      </c>
      <c r="AI705" s="16" t="n">
        <v>0.0133940060014847</v>
      </c>
      <c r="AJ705" s="16" t="n">
        <v>0.00438522542947548</v>
      </c>
      <c r="AK705" s="16" t="n">
        <v>0</v>
      </c>
      <c r="AL705" s="16" t="n">
        <v>0.0142389096612034</v>
      </c>
      <c r="AM705" s="16" t="n">
        <v>0.130716743486983</v>
      </c>
      <c r="AN705" s="16" t="n">
        <v>0.770368426378046</v>
      </c>
      <c r="AO705" s="16" t="n">
        <v>0</v>
      </c>
      <c r="AP705" s="16" t="n">
        <v>0</v>
      </c>
    </row>
    <row r="706">
      <c r="B706" t="s">
        <v>320</v>
      </c>
      <c r="C706" s="16" t="n">
        <v>0.0263737522036551</v>
      </c>
      <c r="D706" s="16" t="n">
        <v>0.0671968121139697</v>
      </c>
      <c r="E706" s="16" t="n">
        <v>0.0304990901052948</v>
      </c>
      <c r="F706" s="16" t="n">
        <v>0.0129553797697345</v>
      </c>
      <c r="G706" s="16"/>
      <c r="H706" s="16" t="n">
        <v>0</v>
      </c>
      <c r="I706" s="16" t="n">
        <v>0.0312678984602955</v>
      </c>
      <c r="J706" s="16"/>
      <c r="K706" s="16" t="n">
        <v>0.0363235341824329</v>
      </c>
      <c r="L706" s="16"/>
      <c r="M706" s="16" t="n">
        <v>0</v>
      </c>
      <c r="N706" s="16" t="n">
        <v>0</v>
      </c>
      <c r="O706" s="16" t="n">
        <v>0.172872783141963</v>
      </c>
      <c r="P706" s="16" t="n">
        <v>0.335287735709112</v>
      </c>
      <c r="Q706" s="16"/>
      <c r="R706" s="16" t="s">
        <v>327</v>
      </c>
      <c r="S706" s="16" t="n">
        <v>0</v>
      </c>
      <c r="T706" s="16" t="n">
        <v>0.0438895794004235</v>
      </c>
      <c r="U706" s="16" t="n">
        <v>0.170578615858475</v>
      </c>
      <c r="V706" s="16" t="n">
        <v>0.00977572076331847</v>
      </c>
      <c r="W706" s="16"/>
      <c r="X706" s="16" t="n">
        <v>0.016871112474939</v>
      </c>
      <c r="Y706" s="16" t="n">
        <v>0</v>
      </c>
      <c r="Z706" s="16" t="n">
        <v>0</v>
      </c>
      <c r="AA706" s="16" t="n">
        <v>0</v>
      </c>
      <c r="AB706" s="16" t="n">
        <v>0.180651897504072</v>
      </c>
      <c r="AC706" s="16" t="n">
        <v>0.135058289643776</v>
      </c>
      <c r="AD706" s="16" t="n">
        <v>0.111197408525232</v>
      </c>
      <c r="AE706" s="16"/>
      <c r="AF706" s="16" t="n">
        <v>0.369081356948669</v>
      </c>
      <c r="AG706" s="16" t="n">
        <v>0.046939176388408</v>
      </c>
      <c r="AH706" s="16" t="n">
        <v>0.205124711717803</v>
      </c>
      <c r="AI706" s="16" t="n">
        <v>0.0146820972937616</v>
      </c>
      <c r="AJ706" s="16" t="n">
        <v>0.00438522542947548</v>
      </c>
      <c r="AK706" s="16" t="n">
        <v>0.0589363288256386</v>
      </c>
      <c r="AL706" s="16" t="n">
        <v>0</v>
      </c>
      <c r="AM706" s="16" t="n">
        <v>0.130716743486983</v>
      </c>
      <c r="AN706" s="16" t="n">
        <v>0.0259397401184989</v>
      </c>
      <c r="AO706" s="16" t="n">
        <v>0</v>
      </c>
      <c r="AP706" s="16" t="n">
        <v>0</v>
      </c>
    </row>
    <row r="707">
      <c r="B707" t="s">
        <v>321</v>
      </c>
      <c r="C707" s="16" t="n">
        <v>0.0071803233063465</v>
      </c>
      <c r="D707" s="16" t="n">
        <v>0.00227695087944926</v>
      </c>
      <c r="E707" s="16" t="n">
        <v>0.0121814694968264</v>
      </c>
      <c r="F707" s="16" t="n">
        <v>0.00768118945453335</v>
      </c>
      <c r="G707" s="16"/>
      <c r="H707" s="16" t="n">
        <v>0</v>
      </c>
      <c r="I707" s="16" t="n">
        <v>0.00564484828691719</v>
      </c>
      <c r="J707" s="16"/>
      <c r="K707" s="16" t="n">
        <v>0.0044348746165177</v>
      </c>
      <c r="L707" s="16"/>
      <c r="M707" s="16" t="n">
        <v>0</v>
      </c>
      <c r="N707" s="16" t="n">
        <v>0</v>
      </c>
      <c r="O707" s="16" t="n">
        <v>0.0327965432859009</v>
      </c>
      <c r="P707" s="16" t="n">
        <v>0.128603951521626</v>
      </c>
      <c r="Q707" s="16"/>
      <c r="R707" s="16" t="s">
        <v>327</v>
      </c>
      <c r="S707" s="16" t="n">
        <v>0.00266404638861537</v>
      </c>
      <c r="T707" s="16" t="n">
        <v>0.0165615614967923</v>
      </c>
      <c r="U707" s="16" t="n">
        <v>0.0335871925869925</v>
      </c>
      <c r="V707" s="16" t="n">
        <v>0.00198316624803155</v>
      </c>
      <c r="W707" s="16"/>
      <c r="X707" s="16" t="n">
        <v>0</v>
      </c>
      <c r="Y707" s="16" t="n">
        <v>0</v>
      </c>
      <c r="Z707" s="16" t="n">
        <v>0</v>
      </c>
      <c r="AA707" s="16" t="n">
        <v>0.00246887653319092</v>
      </c>
      <c r="AB707" s="16" t="n">
        <v>0.00843718465803211</v>
      </c>
      <c r="AC707" s="16" t="n">
        <v>0.115062432347979</v>
      </c>
      <c r="AD707" s="16" t="n">
        <v>0.0555166900683463</v>
      </c>
      <c r="AE707" s="16"/>
      <c r="AF707" s="16" t="n">
        <v>0.204280799574803</v>
      </c>
      <c r="AG707" s="16" t="n">
        <v>0.0267668479719482</v>
      </c>
      <c r="AH707" s="16" t="n">
        <v>0</v>
      </c>
      <c r="AI707" s="16" t="n">
        <v>0</v>
      </c>
      <c r="AJ707" s="16" t="n">
        <v>0</v>
      </c>
      <c r="AK707" s="16" t="n">
        <v>0</v>
      </c>
      <c r="AL707" s="16" t="n">
        <v>0</v>
      </c>
      <c r="AM707" s="16" t="n">
        <v>0.644618138667008</v>
      </c>
      <c r="AN707" s="16" t="n">
        <v>0.00378052721331729</v>
      </c>
      <c r="AO707" s="16" t="n">
        <v>1</v>
      </c>
      <c r="AP707" s="16" t="n">
        <v>0</v>
      </c>
    </row>
    <row r="708">
      <c r="B708" t="s">
        <v>39</v>
      </c>
      <c r="C708" s="16" t="n">
        <v>0.00458011537849531</v>
      </c>
      <c r="D708" s="16" t="n">
        <v>0.019585590177463</v>
      </c>
      <c r="E708" s="16" t="n">
        <v>0</v>
      </c>
      <c r="F708" s="16" t="n">
        <v>0.000879952555199743</v>
      </c>
      <c r="G708" s="16"/>
      <c r="H708" s="16" t="n">
        <v>0</v>
      </c>
      <c r="I708" s="16" t="n">
        <v>0.00793093046096033</v>
      </c>
      <c r="J708" s="16"/>
      <c r="K708" s="16" t="n">
        <v>0.00130704721108881</v>
      </c>
      <c r="L708" s="16"/>
      <c r="M708" s="16" t="n">
        <v>0</v>
      </c>
      <c r="N708" s="16" t="n">
        <v>0</v>
      </c>
      <c r="O708" s="16" t="n">
        <v>0.045632054468338</v>
      </c>
      <c r="P708" s="16" t="n">
        <v>0.0173952532602075</v>
      </c>
      <c r="Q708" s="16"/>
      <c r="R708" s="16" t="s">
        <v>327</v>
      </c>
      <c r="S708" s="16" t="n">
        <v>0</v>
      </c>
      <c r="T708" s="16" t="n">
        <v>0</v>
      </c>
      <c r="U708" s="16" t="n">
        <v>0.05014953143975</v>
      </c>
      <c r="V708" s="16" t="n">
        <v>0.00110317915969802</v>
      </c>
      <c r="W708" s="16"/>
      <c r="X708" s="16" t="n">
        <v>0</v>
      </c>
      <c r="Y708" s="16" t="n">
        <v>0</v>
      </c>
      <c r="Z708" s="16" t="n">
        <v>0</v>
      </c>
      <c r="AA708" s="16" t="n">
        <v>0</v>
      </c>
      <c r="AB708" s="16" t="n">
        <v>0.0578909673206921</v>
      </c>
      <c r="AC708" s="16" t="n">
        <v>0</v>
      </c>
      <c r="AD708" s="16" t="n">
        <v>0.009921905588634</v>
      </c>
      <c r="AE708" s="16"/>
      <c r="AF708" s="16" t="n">
        <v>0.0537909056720828</v>
      </c>
      <c r="AG708" s="16" t="n">
        <v>0</v>
      </c>
      <c r="AH708" s="16" t="n">
        <v>0.0819449300656917</v>
      </c>
      <c r="AI708" s="16" t="n">
        <v>0</v>
      </c>
      <c r="AJ708" s="16" t="n">
        <v>0</v>
      </c>
      <c r="AK708" s="16" t="n">
        <v>0</v>
      </c>
      <c r="AL708" s="16" t="n">
        <v>0</v>
      </c>
      <c r="AM708" s="16" t="n">
        <v>0</v>
      </c>
      <c r="AN708" s="16" t="n">
        <v>0</v>
      </c>
      <c r="AO708" s="16" t="n">
        <v>0</v>
      </c>
      <c r="AP708" s="16" t="n">
        <v>0</v>
      </c>
    </row>
    <row r="709">
      <c r="B709" t="s">
        <v>322</v>
      </c>
      <c r="C709" s="16" t="n">
        <v>0.00158394505855895</v>
      </c>
      <c r="D709" s="16" t="n">
        <v>0</v>
      </c>
      <c r="E709" s="16" t="n">
        <v>0.00312938684333991</v>
      </c>
      <c r="F709" s="16" t="n">
        <v>0.00175990511039949</v>
      </c>
      <c r="G709" s="16"/>
      <c r="H709" s="16" t="n">
        <v>0</v>
      </c>
      <c r="I709" s="16" t="n">
        <v>0.00274276018730772</v>
      </c>
      <c r="J709" s="16"/>
      <c r="K709" s="16" t="n">
        <v>0.000939397336688692</v>
      </c>
      <c r="L709" s="16"/>
      <c r="M709" s="16" t="n">
        <v>0</v>
      </c>
      <c r="N709" s="16" t="n">
        <v>0</v>
      </c>
      <c r="O709" s="16" t="n">
        <v>0</v>
      </c>
      <c r="P709" s="16" t="n">
        <v>0.0472927745678345</v>
      </c>
      <c r="Q709" s="16"/>
      <c r="R709" s="16" t="s">
        <v>327</v>
      </c>
      <c r="S709" s="16" t="n">
        <v>0</v>
      </c>
      <c r="T709" s="16" t="n">
        <v>0</v>
      </c>
      <c r="U709" s="16" t="n">
        <v>0.00525305172678885</v>
      </c>
      <c r="V709" s="16" t="n">
        <v>0.00220635831939604</v>
      </c>
      <c r="W709" s="16"/>
      <c r="X709" s="16" t="n">
        <v>0</v>
      </c>
      <c r="Y709" s="16" t="n">
        <v>0</v>
      </c>
      <c r="Z709" s="16" t="n">
        <v>0</v>
      </c>
      <c r="AA709" s="16" t="n">
        <v>0</v>
      </c>
      <c r="AB709" s="16" t="n">
        <v>0</v>
      </c>
      <c r="AC709" s="16" t="n">
        <v>0</v>
      </c>
      <c r="AD709" s="16" t="n">
        <v>0.0269748555693639</v>
      </c>
      <c r="AE709" s="16"/>
      <c r="AF709" s="16" t="n">
        <v>0.107581811344166</v>
      </c>
      <c r="AG709" s="16" t="n">
        <v>0</v>
      </c>
      <c r="AH709" s="16" t="n">
        <v>0</v>
      </c>
      <c r="AI709" s="16" t="n">
        <v>0.00253483588367574</v>
      </c>
      <c r="AJ709" s="16" t="n">
        <v>0</v>
      </c>
      <c r="AK709" s="16" t="n">
        <v>0</v>
      </c>
      <c r="AL709" s="16" t="n">
        <v>0</v>
      </c>
      <c r="AM709" s="16" t="n">
        <v>0</v>
      </c>
      <c r="AN709" s="16" t="n">
        <v>0</v>
      </c>
      <c r="AO709" s="16" t="n">
        <v>0</v>
      </c>
      <c r="AP709" s="16" t="n">
        <v>0</v>
      </c>
    </row>
    <row r="710">
      <c r="B710" t="s">
        <v>323</v>
      </c>
      <c r="C710" s="16" t="n">
        <v>0.000459331690065264</v>
      </c>
      <c r="D710" s="16" t="n">
        <v>0</v>
      </c>
      <c r="E710" s="16" t="n">
        <v>0.00343282398669898</v>
      </c>
      <c r="F710" s="16" t="n">
        <v>0</v>
      </c>
      <c r="G710" s="16"/>
      <c r="H710" s="16" t="n">
        <v>0</v>
      </c>
      <c r="I710" s="16" t="n">
        <v>0.000795379022442834</v>
      </c>
      <c r="J710" s="16"/>
      <c r="K710" s="16" t="n">
        <v>0</v>
      </c>
      <c r="L710" s="16"/>
      <c r="M710" s="16" t="n">
        <v>0</v>
      </c>
      <c r="N710" s="16" t="n">
        <v>0</v>
      </c>
      <c r="O710" s="16" t="n">
        <v>0</v>
      </c>
      <c r="P710" s="16" t="n">
        <v>0.0137145350798229</v>
      </c>
      <c r="Q710" s="16"/>
      <c r="R710" s="16" t="s">
        <v>327</v>
      </c>
      <c r="S710" s="16" t="n">
        <v>0</v>
      </c>
      <c r="T710" s="16" t="n">
        <v>0</v>
      </c>
      <c r="U710" s="16" t="n">
        <v>0</v>
      </c>
      <c r="V710" s="16" t="n">
        <v>0.000869753895427194</v>
      </c>
      <c r="W710" s="16"/>
      <c r="X710" s="16" t="n">
        <v>0</v>
      </c>
      <c r="Y710" s="16" t="n">
        <v>0</v>
      </c>
      <c r="Z710" s="16" t="n">
        <v>0</v>
      </c>
      <c r="AA710" s="16" t="n">
        <v>0</v>
      </c>
      <c r="AB710" s="16" t="n">
        <v>0</v>
      </c>
      <c r="AC710" s="16" t="n">
        <v>0</v>
      </c>
      <c r="AD710" s="16" t="n">
        <v>0.00782249733410256</v>
      </c>
      <c r="AE710" s="16"/>
      <c r="AF710" s="16" t="n">
        <v>0</v>
      </c>
      <c r="AG710" s="16" t="n">
        <v>0</v>
      </c>
      <c r="AH710" s="16" t="n">
        <v>0</v>
      </c>
      <c r="AI710" s="16" t="n">
        <v>0</v>
      </c>
      <c r="AJ710" s="16" t="n">
        <v>0</v>
      </c>
      <c r="AK710" s="16" t="n">
        <v>0</v>
      </c>
      <c r="AL710" s="16" t="n">
        <v>0</v>
      </c>
      <c r="AM710" s="16" t="n">
        <v>0</v>
      </c>
      <c r="AN710" s="16" t="n">
        <v>0</v>
      </c>
      <c r="AO710" s="16" t="n">
        <v>0</v>
      </c>
      <c r="AP710" s="16" t="n">
        <v>0.103062199933391</v>
      </c>
    </row>
    <row r="711">
      <c r="B711" t="s">
        <v>309</v>
      </c>
      <c r="C711" s="16" t="n">
        <v>0.167472365034347</v>
      </c>
      <c r="D711" s="16" t="n">
        <v>0.00777369796956638</v>
      </c>
      <c r="E711" s="16" t="n">
        <v>0.00525523629165755</v>
      </c>
      <c r="F711" s="16" t="n">
        <v>0.249486650965503</v>
      </c>
      <c r="G711" s="16"/>
      <c r="H711" s="16" t="n">
        <v>0.00688259462659194</v>
      </c>
      <c r="I711" s="16" t="n">
        <v>0.287559987756296</v>
      </c>
      <c r="J711" s="16"/>
      <c r="K711" s="16" t="n">
        <v>0.371620351561639</v>
      </c>
      <c r="L711" s="16"/>
      <c r="M711" s="16" t="n">
        <v>0.232298461650718</v>
      </c>
      <c r="N711" s="16" t="n">
        <v>0</v>
      </c>
      <c r="O711" s="16" t="n">
        <v>0</v>
      </c>
      <c r="P711" s="16" t="n">
        <v>0.0683687357538338</v>
      </c>
      <c r="Q711" s="16"/>
      <c r="R711" s="16" t="s">
        <v>327</v>
      </c>
      <c r="S711" s="16" t="n">
        <v>0.755318008436855</v>
      </c>
      <c r="T711" s="16" t="n">
        <v>0</v>
      </c>
      <c r="U711" s="16" t="n">
        <v>0.00525305172678885</v>
      </c>
      <c r="V711" s="16" t="n">
        <v>0.003542962093035</v>
      </c>
      <c r="W711" s="16"/>
      <c r="X711" s="16" t="n">
        <v>0</v>
      </c>
      <c r="Y711" s="16" t="n">
        <v>0</v>
      </c>
      <c r="Z711" s="16" t="n">
        <v>0</v>
      </c>
      <c r="AA711" s="16" t="n">
        <v>0</v>
      </c>
      <c r="AB711" s="16" t="n">
        <v>0</v>
      </c>
      <c r="AC711" s="16" t="n">
        <v>0</v>
      </c>
      <c r="AD711" s="16" t="n">
        <v>0.0191063370493524</v>
      </c>
      <c r="AE711" s="16"/>
      <c r="AF711" s="16" t="n">
        <v>0</v>
      </c>
      <c r="AG711" s="16" t="n">
        <v>0</v>
      </c>
      <c r="AH711" s="16" t="n">
        <v>0.00858354891910271</v>
      </c>
      <c r="AI711" s="16" t="n">
        <v>0.00281333887716176</v>
      </c>
      <c r="AJ711" s="16" t="n">
        <v>0</v>
      </c>
      <c r="AK711" s="16" t="n">
        <v>0</v>
      </c>
      <c r="AL711" s="16" t="n">
        <v>0</v>
      </c>
      <c r="AM711" s="16" t="n">
        <v>0</v>
      </c>
      <c r="AN711" s="16" t="n">
        <v>0</v>
      </c>
      <c r="AO711" s="16" t="n">
        <v>0</v>
      </c>
      <c r="AP711" s="16" t="n">
        <v>0</v>
      </c>
    </row>
    <row r="712">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row>
    <row r="713">
      <c r="B713" s="7" t="s">
        <v>330</v>
      </c>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row>
    <row r="714">
      <c r="B714" s="26" t="s">
        <v>331</v>
      </c>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row>
    <row r="715">
      <c r="B715" t="s">
        <v>311</v>
      </c>
      <c r="C715" s="16" t="n">
        <v>0.364874700116193</v>
      </c>
      <c r="D715" s="16" t="n">
        <v>0.698484069788104</v>
      </c>
      <c r="E715" s="16" t="n">
        <v>0.273990434006973</v>
      </c>
      <c r="F715" s="16" t="n">
        <v>0.314133964995573</v>
      </c>
      <c r="G715" s="16"/>
      <c r="H715" s="16" t="n">
        <v>0</v>
      </c>
      <c r="I715" s="16" t="n">
        <v>0.486094033500992</v>
      </c>
      <c r="J715" s="16"/>
      <c r="K715" s="16" t="n">
        <v>0.338094831953211</v>
      </c>
      <c r="L715" s="16"/>
      <c r="M715" s="16" t="n">
        <v>0.500895124331628</v>
      </c>
      <c r="N715" s="16" t="n">
        <v>0.0777044912903731</v>
      </c>
      <c r="O715" s="16" t="n">
        <v>0.0311843055068498</v>
      </c>
      <c r="P715" s="16" t="n">
        <v>0.0219343553627491</v>
      </c>
      <c r="Q715" s="16"/>
      <c r="R715" s="16" t="n">
        <v>0</v>
      </c>
      <c r="S715" s="16" t="n">
        <v>0</v>
      </c>
      <c r="T715" s="16" t="n">
        <v>0.681205778589954</v>
      </c>
      <c r="U715" s="16" t="n">
        <v>0</v>
      </c>
      <c r="V715" s="16" t="n">
        <v>0.613725125712655</v>
      </c>
      <c r="W715" s="16"/>
      <c r="X715" s="16" t="n">
        <v>0.450495293155934</v>
      </c>
      <c r="Y715" s="16" t="n">
        <v>0.709733039711506</v>
      </c>
      <c r="Z715" s="16" t="n">
        <v>0</v>
      </c>
      <c r="AA715" s="16" t="n">
        <v>0</v>
      </c>
      <c r="AB715" s="16" t="n">
        <v>0.409820466694895</v>
      </c>
      <c r="AC715" s="16" t="n">
        <v>0.075364226401514</v>
      </c>
      <c r="AD715" s="16" t="n">
        <v>0.277451878767727</v>
      </c>
      <c r="AE715" s="16"/>
      <c r="AF715" s="16" t="n">
        <v>0</v>
      </c>
      <c r="AG715" s="16" t="n">
        <v>0.934533677920471</v>
      </c>
      <c r="AH715" s="16" t="n">
        <v>0</v>
      </c>
      <c r="AI715" s="16" t="n">
        <v>0.00650669863845622</v>
      </c>
      <c r="AJ715" s="16" t="n">
        <v>0.453763692282318</v>
      </c>
      <c r="AK715" s="16" t="n">
        <v>0.494294313869744</v>
      </c>
      <c r="AL715" s="16" t="n">
        <v>0</v>
      </c>
      <c r="AM715" s="16" t="n">
        <v>0.00218414388511472</v>
      </c>
      <c r="AN715" s="16" t="n">
        <v>0.0570416803963081</v>
      </c>
      <c r="AO715" s="16" t="n">
        <v>0</v>
      </c>
      <c r="AP715" s="16" t="s">
        <v>327</v>
      </c>
    </row>
    <row r="716">
      <c r="B716" t="s">
        <v>312</v>
      </c>
      <c r="C716" s="16" t="n">
        <v>0.149929007594924</v>
      </c>
      <c r="D716" s="16" t="n">
        <v>0</v>
      </c>
      <c r="E716" s="16" t="n">
        <v>0.373970299088899</v>
      </c>
      <c r="F716" s="16" t="n">
        <v>0</v>
      </c>
      <c r="G716" s="16"/>
      <c r="H716" s="16" t="n">
        <v>0</v>
      </c>
      <c r="I716" s="16" t="n">
        <v>0</v>
      </c>
      <c r="J716" s="16"/>
      <c r="K716" s="16" t="n">
        <v>0.423846187696589</v>
      </c>
      <c r="L716" s="16"/>
      <c r="M716" s="16" t="n">
        <v>0.192995972426167</v>
      </c>
      <c r="N716" s="16" t="n">
        <v>0.0852390116432981</v>
      </c>
      <c r="O716" s="16" t="n">
        <v>0</v>
      </c>
      <c r="P716" s="16" t="n">
        <v>0</v>
      </c>
      <c r="Q716" s="16"/>
      <c r="R716" s="16" t="n">
        <v>1</v>
      </c>
      <c r="S716" s="16" t="n">
        <v>0</v>
      </c>
      <c r="T716" s="16" t="n">
        <v>0</v>
      </c>
      <c r="U716" s="16" t="n">
        <v>0.329125032117664</v>
      </c>
      <c r="V716" s="16" t="n">
        <v>0</v>
      </c>
      <c r="W716" s="16"/>
      <c r="X716" s="16" t="n">
        <v>0.450495293155934</v>
      </c>
      <c r="Y716" s="16" t="n">
        <v>0.108977471102405</v>
      </c>
      <c r="Z716" s="16" t="n">
        <v>0</v>
      </c>
      <c r="AA716" s="16" t="n">
        <v>0</v>
      </c>
      <c r="AB716" s="16" t="n">
        <v>0</v>
      </c>
      <c r="AC716" s="16" t="n">
        <v>0</v>
      </c>
      <c r="AD716" s="16" t="n">
        <v>0</v>
      </c>
      <c r="AE716" s="16"/>
      <c r="AF716" s="16" t="n">
        <v>0</v>
      </c>
      <c r="AG716" s="16" t="n">
        <v>0</v>
      </c>
      <c r="AH716" s="16" t="n">
        <v>0</v>
      </c>
      <c r="AI716" s="16" t="n">
        <v>0</v>
      </c>
      <c r="AJ716" s="16" t="n">
        <v>0</v>
      </c>
      <c r="AK716" s="16" t="n">
        <v>0</v>
      </c>
      <c r="AL716" s="16" t="n">
        <v>0</v>
      </c>
      <c r="AM716" s="16" t="n">
        <v>0.776316917623654</v>
      </c>
      <c r="AN716" s="16" t="n">
        <v>0</v>
      </c>
      <c r="AO716" s="16" t="n">
        <v>1</v>
      </c>
      <c r="AP716" s="16" t="s">
        <v>327</v>
      </c>
    </row>
    <row r="717">
      <c r="B717" t="s">
        <v>313</v>
      </c>
      <c r="C717" s="16" t="n">
        <v>0</v>
      </c>
      <c r="D717" s="16" t="n">
        <v>0</v>
      </c>
      <c r="E717" s="16" t="n">
        <v>0</v>
      </c>
      <c r="F717" s="16" t="n">
        <v>0</v>
      </c>
      <c r="G717" s="16"/>
      <c r="H717" s="16" t="n">
        <v>0</v>
      </c>
      <c r="I717" s="16" t="n">
        <v>0</v>
      </c>
      <c r="J717" s="16"/>
      <c r="K717" s="16" t="n">
        <v>0</v>
      </c>
      <c r="L717" s="16"/>
      <c r="M717" s="16" t="n">
        <v>0</v>
      </c>
      <c r="N717" s="16" t="n">
        <v>0</v>
      </c>
      <c r="O717" s="16" t="n">
        <v>0</v>
      </c>
      <c r="P717" s="16" t="n">
        <v>0</v>
      </c>
      <c r="Q717" s="16"/>
      <c r="R717" s="16" t="n">
        <v>0</v>
      </c>
      <c r="S717" s="16" t="n">
        <v>0</v>
      </c>
      <c r="T717" s="16" t="n">
        <v>0</v>
      </c>
      <c r="U717" s="16" t="n">
        <v>0</v>
      </c>
      <c r="V717" s="16" t="n">
        <v>0</v>
      </c>
      <c r="W717" s="16"/>
      <c r="X717" s="16" t="n">
        <v>0</v>
      </c>
      <c r="Y717" s="16" t="n">
        <v>0</v>
      </c>
      <c r="Z717" s="16" t="n">
        <v>0</v>
      </c>
      <c r="AA717" s="16" t="n">
        <v>0</v>
      </c>
      <c r="AB717" s="16" t="n">
        <v>0</v>
      </c>
      <c r="AC717" s="16" t="n">
        <v>0</v>
      </c>
      <c r="AD717" s="16" t="n">
        <v>0</v>
      </c>
      <c r="AE717" s="16"/>
      <c r="AF717" s="16" t="n">
        <v>0</v>
      </c>
      <c r="AG717" s="16" t="n">
        <v>0</v>
      </c>
      <c r="AH717" s="16" t="n">
        <v>0</v>
      </c>
      <c r="AI717" s="16" t="n">
        <v>0</v>
      </c>
      <c r="AJ717" s="16" t="n">
        <v>0</v>
      </c>
      <c r="AK717" s="16" t="n">
        <v>0</v>
      </c>
      <c r="AL717" s="16" t="n">
        <v>0</v>
      </c>
      <c r="AM717" s="16" t="n">
        <v>0</v>
      </c>
      <c r="AN717" s="16" t="n">
        <v>0</v>
      </c>
      <c r="AO717" s="16" t="n">
        <v>0</v>
      </c>
      <c r="AP717" s="16" t="s">
        <v>327</v>
      </c>
    </row>
    <row r="718">
      <c r="B718" t="s">
        <v>314</v>
      </c>
      <c r="C718" s="16" t="n">
        <v>0.117172602910469</v>
      </c>
      <c r="D718" s="16" t="n">
        <v>0</v>
      </c>
      <c r="E718" s="16" t="n">
        <v>0.0265064610411124</v>
      </c>
      <c r="F718" s="16" t="n">
        <v>0.250579274248427</v>
      </c>
      <c r="G718" s="16"/>
      <c r="H718" s="16" t="n">
        <v>0.274822842158487</v>
      </c>
      <c r="I718" s="16" t="n">
        <v>0.150902342134625</v>
      </c>
      <c r="J718" s="16"/>
      <c r="K718" s="16" t="n">
        <v>0.0120616203739636</v>
      </c>
      <c r="L718" s="16"/>
      <c r="M718" s="16" t="n">
        <v>0.153949575952731</v>
      </c>
      <c r="N718" s="16" t="n">
        <v>0</v>
      </c>
      <c r="O718" s="16" t="n">
        <v>0.118477262049896</v>
      </c>
      <c r="P718" s="16" t="n">
        <v>0.0275613529964509</v>
      </c>
      <c r="Q718" s="16"/>
      <c r="R718" s="16" t="n">
        <v>0</v>
      </c>
      <c r="S718" s="16" t="n">
        <v>0</v>
      </c>
      <c r="T718" s="16" t="n">
        <v>0.0198973190803009</v>
      </c>
      <c r="U718" s="16" t="n">
        <v>0.277708045075828</v>
      </c>
      <c r="V718" s="16" t="n">
        <v>0.00150868038043804</v>
      </c>
      <c r="W718" s="16"/>
      <c r="X718" s="16" t="n">
        <v>0</v>
      </c>
      <c r="Y718" s="16" t="n">
        <v>0</v>
      </c>
      <c r="Z718" s="16" t="n">
        <v>0.271709881654307</v>
      </c>
      <c r="AA718" s="16" t="n">
        <v>0.0019921557341802</v>
      </c>
      <c r="AB718" s="16" t="n">
        <v>0.422949153660546</v>
      </c>
      <c r="AC718" s="16" t="n">
        <v>0</v>
      </c>
      <c r="AD718" s="16" t="n">
        <v>0.0462461801260956</v>
      </c>
      <c r="AE718" s="16"/>
      <c r="AF718" s="16" t="n">
        <v>0</v>
      </c>
      <c r="AG718" s="16" t="n">
        <v>0.0245550612692384</v>
      </c>
      <c r="AH718" s="16" t="n">
        <v>0</v>
      </c>
      <c r="AI718" s="16" t="n">
        <v>0.00650669863845622</v>
      </c>
      <c r="AJ718" s="16" t="n">
        <v>0.0246201666275009</v>
      </c>
      <c r="AK718" s="16" t="n">
        <v>0.496932214019319</v>
      </c>
      <c r="AL718" s="16" t="n">
        <v>0</v>
      </c>
      <c r="AM718" s="16" t="n">
        <v>0</v>
      </c>
      <c r="AN718" s="16" t="n">
        <v>0</v>
      </c>
      <c r="AO718" s="16" t="n">
        <v>0</v>
      </c>
      <c r="AP718" s="16" t="s">
        <v>327</v>
      </c>
    </row>
    <row r="719">
      <c r="B719" t="s">
        <v>315</v>
      </c>
      <c r="C719" s="16" t="n">
        <v>0.0166985677020999</v>
      </c>
      <c r="D719" s="16" t="n">
        <v>0.0294838347404024</v>
      </c>
      <c r="E719" s="16" t="n">
        <v>0.0224317512992509</v>
      </c>
      <c r="F719" s="16" t="n">
        <v>0.00606415568918798</v>
      </c>
      <c r="G719" s="16"/>
      <c r="H719" s="16" t="n">
        <v>0.163651439967657</v>
      </c>
      <c r="I719" s="16" t="n">
        <v>0.00918593559096507</v>
      </c>
      <c r="J719" s="16"/>
      <c r="K719" s="16" t="n">
        <v>0</v>
      </c>
      <c r="L719" s="16"/>
      <c r="M719" s="16" t="n">
        <v>0</v>
      </c>
      <c r="N719" s="16" t="n">
        <v>0</v>
      </c>
      <c r="O719" s="16" t="n">
        <v>0.190695967714066</v>
      </c>
      <c r="P719" s="16" t="n">
        <v>0.0325189277320478</v>
      </c>
      <c r="Q719" s="16"/>
      <c r="R719" s="16" t="n">
        <v>0</v>
      </c>
      <c r="S719" s="16" t="n">
        <v>0</v>
      </c>
      <c r="T719" s="16" t="n">
        <v>0.0248457720092937</v>
      </c>
      <c r="U719" s="16" t="n">
        <v>0.0227887871163901</v>
      </c>
      <c r="V719" s="16" t="n">
        <v>0.00684147430717386</v>
      </c>
      <c r="W719" s="16"/>
      <c r="X719" s="16" t="n">
        <v>0</v>
      </c>
      <c r="Y719" s="16" t="n">
        <v>0</v>
      </c>
      <c r="Z719" s="16" t="n">
        <v>0.503169958827974</v>
      </c>
      <c r="AA719" s="16" t="n">
        <v>0.0136689935303673</v>
      </c>
      <c r="AB719" s="16" t="n">
        <v>0.0221577574410223</v>
      </c>
      <c r="AC719" s="16" t="n">
        <v>0</v>
      </c>
      <c r="AD719" s="16" t="n">
        <v>0.020220126533264</v>
      </c>
      <c r="AE719" s="16"/>
      <c r="AF719" s="16" t="n">
        <v>0</v>
      </c>
      <c r="AG719" s="16" t="n">
        <v>0</v>
      </c>
      <c r="AH719" s="16" t="n">
        <v>0.0423499894215651</v>
      </c>
      <c r="AI719" s="16" t="n">
        <v>0.164032664680288</v>
      </c>
      <c r="AJ719" s="16" t="n">
        <v>0.0197884935239546</v>
      </c>
      <c r="AK719" s="16" t="n">
        <v>0</v>
      </c>
      <c r="AL719" s="16" t="n">
        <v>0</v>
      </c>
      <c r="AM719" s="16" t="n">
        <v>0</v>
      </c>
      <c r="AN719" s="16" t="n">
        <v>0</v>
      </c>
      <c r="AO719" s="16" t="n">
        <v>0</v>
      </c>
      <c r="AP719" s="16" t="s">
        <v>327</v>
      </c>
    </row>
    <row r="720">
      <c r="B720" t="s">
        <v>316</v>
      </c>
      <c r="C720" s="16" t="n">
        <v>0.131988782808639</v>
      </c>
      <c r="D720" s="16" t="n">
        <v>0.0185890096508366</v>
      </c>
      <c r="E720" s="16" t="n">
        <v>0.0584904059089623</v>
      </c>
      <c r="F720" s="16" t="n">
        <v>0.247665338253561</v>
      </c>
      <c r="G720" s="16"/>
      <c r="H720" s="16" t="n">
        <v>0</v>
      </c>
      <c r="I720" s="16" t="n">
        <v>0.168436958980685</v>
      </c>
      <c r="J720" s="16"/>
      <c r="K720" s="16" t="n">
        <v>0.0658460763376565</v>
      </c>
      <c r="L720" s="16"/>
      <c r="M720" s="16" t="n">
        <v>0.152159327289474</v>
      </c>
      <c r="N720" s="16" t="n">
        <v>0.108115527544671</v>
      </c>
      <c r="O720" s="16" t="n">
        <v>0.0679814104472456</v>
      </c>
      <c r="P720" s="16" t="n">
        <v>0.0109671776813745</v>
      </c>
      <c r="Q720" s="16"/>
      <c r="R720" s="16" t="n">
        <v>0</v>
      </c>
      <c r="S720" s="16" t="n">
        <v>0</v>
      </c>
      <c r="T720" s="16" t="n">
        <v>0</v>
      </c>
      <c r="U720" s="16" t="n">
        <v>0.0648203867654377</v>
      </c>
      <c r="V720" s="16" t="n">
        <v>0.280408794505585</v>
      </c>
      <c r="W720" s="16"/>
      <c r="X720" s="16" t="n">
        <v>0.00783562247426955</v>
      </c>
      <c r="Y720" s="16" t="n">
        <v>0.138224934235813</v>
      </c>
      <c r="Z720" s="16" t="n">
        <v>0</v>
      </c>
      <c r="AA720" s="16" t="n">
        <v>0.558253461783643</v>
      </c>
      <c r="AB720" s="16" t="n">
        <v>0</v>
      </c>
      <c r="AC720" s="16" t="n">
        <v>0</v>
      </c>
      <c r="AD720" s="16" t="n">
        <v>0.0654771108487252</v>
      </c>
      <c r="AE720" s="16"/>
      <c r="AF720" s="16" t="n">
        <v>0</v>
      </c>
      <c r="AG720" s="16" t="n">
        <v>0</v>
      </c>
      <c r="AH720" s="16" t="n">
        <v>0</v>
      </c>
      <c r="AI720" s="16" t="n">
        <v>0.00650669863845622</v>
      </c>
      <c r="AJ720" s="16" t="n">
        <v>0.462253501952453</v>
      </c>
      <c r="AK720" s="16" t="n">
        <v>0</v>
      </c>
      <c r="AL720" s="16" t="n">
        <v>0.744162230672424</v>
      </c>
      <c r="AM720" s="16" t="n">
        <v>0.0135027521470286</v>
      </c>
      <c r="AN720" s="16" t="n">
        <v>0</v>
      </c>
      <c r="AO720" s="16" t="n">
        <v>0</v>
      </c>
      <c r="AP720" s="16" t="s">
        <v>327</v>
      </c>
    </row>
    <row r="721">
      <c r="B721" t="s">
        <v>317</v>
      </c>
      <c r="C721" s="16" t="n">
        <v>0.0963328710230855</v>
      </c>
      <c r="D721" s="16" t="n">
        <v>0.0857651254057411</v>
      </c>
      <c r="E721" s="16" t="n">
        <v>0.151326852618338</v>
      </c>
      <c r="F721" s="16" t="n">
        <v>0.0488018758686022</v>
      </c>
      <c r="G721" s="16"/>
      <c r="H721" s="16" t="n">
        <v>0</v>
      </c>
      <c r="I721" s="16" t="n">
        <v>0.0538316888399931</v>
      </c>
      <c r="J721" s="16"/>
      <c r="K721" s="16" t="n">
        <v>0.0473247088691367</v>
      </c>
      <c r="L721" s="16"/>
      <c r="M721" s="16" t="n">
        <v>0</v>
      </c>
      <c r="N721" s="16" t="n">
        <v>0.456879049313386</v>
      </c>
      <c r="O721" s="16" t="n">
        <v>0.0872929565430457</v>
      </c>
      <c r="P721" s="16" t="n">
        <v>0.0440917648120079</v>
      </c>
      <c r="Q721" s="16"/>
      <c r="R721" s="16" t="n">
        <v>0</v>
      </c>
      <c r="S721" s="16" t="n">
        <v>0.805474155923686</v>
      </c>
      <c r="T721" s="16" t="n">
        <v>0.0887379227406741</v>
      </c>
      <c r="U721" s="16" t="n">
        <v>0.184884598527708</v>
      </c>
      <c r="V721" s="16" t="n">
        <v>0</v>
      </c>
      <c r="W721" s="16"/>
      <c r="X721" s="16" t="n">
        <v>0.00158892062073828</v>
      </c>
      <c r="Y721" s="16" t="n">
        <v>0</v>
      </c>
      <c r="Z721" s="16" t="n">
        <v>0.225120159517719</v>
      </c>
      <c r="AA721" s="16" t="n">
        <v>0.38579254275535</v>
      </c>
      <c r="AB721" s="16" t="n">
        <v>0.0571628637153625</v>
      </c>
      <c r="AC721" s="16" t="n">
        <v>0.0168148386883215</v>
      </c>
      <c r="AD721" s="16" t="n">
        <v>0.0793462211531064</v>
      </c>
      <c r="AE721" s="16"/>
      <c r="AF721" s="16" t="n">
        <v>0</v>
      </c>
      <c r="AG721" s="16" t="n">
        <v>0</v>
      </c>
      <c r="AH721" s="16" t="n">
        <v>0.00933901017286249</v>
      </c>
      <c r="AI721" s="16" t="n">
        <v>0.625667783003595</v>
      </c>
      <c r="AJ721" s="16" t="n">
        <v>0.00200637189430751</v>
      </c>
      <c r="AK721" s="16" t="n">
        <v>0</v>
      </c>
      <c r="AL721" s="16" t="n">
        <v>0.139914345482641</v>
      </c>
      <c r="AM721" s="16" t="n">
        <v>0.0950847795652228</v>
      </c>
      <c r="AN721" s="16" t="n">
        <v>0.870607746207922</v>
      </c>
      <c r="AO721" s="16" t="n">
        <v>0</v>
      </c>
      <c r="AP721" s="16" t="s">
        <v>327</v>
      </c>
    </row>
    <row r="722">
      <c r="B722" t="s">
        <v>318</v>
      </c>
      <c r="C722" s="16" t="n">
        <v>0.0381453361277613</v>
      </c>
      <c r="D722" s="16" t="n">
        <v>0.0218589064505386</v>
      </c>
      <c r="E722" s="16" t="n">
        <v>0.0113502639249947</v>
      </c>
      <c r="F722" s="16" t="n">
        <v>0.0700704595912633</v>
      </c>
      <c r="G722" s="16"/>
      <c r="H722" s="16" t="n">
        <v>0.227699344937869</v>
      </c>
      <c r="I722" s="16" t="n">
        <v>0.0457542057880681</v>
      </c>
      <c r="J722" s="16"/>
      <c r="K722" s="16" t="n">
        <v>0.0184393900213558</v>
      </c>
      <c r="L722" s="16"/>
      <c r="M722" s="16" t="n">
        <v>0</v>
      </c>
      <c r="N722" s="16" t="n">
        <v>0.108115527544671</v>
      </c>
      <c r="O722" s="16" t="n">
        <v>0.189765508210643</v>
      </c>
      <c r="P722" s="16" t="n">
        <v>0.0550589424933824</v>
      </c>
      <c r="Q722" s="16"/>
      <c r="R722" s="16" t="n">
        <v>0</v>
      </c>
      <c r="S722" s="16" t="n">
        <v>0</v>
      </c>
      <c r="T722" s="16" t="n">
        <v>0.137866287116431</v>
      </c>
      <c r="U722" s="16" t="n">
        <v>0.0102920723844828</v>
      </c>
      <c r="V722" s="16" t="n">
        <v>0.01840335860023</v>
      </c>
      <c r="W722" s="16"/>
      <c r="X722" s="16" t="n">
        <v>0.0786826377443068</v>
      </c>
      <c r="Y722" s="16" t="n">
        <v>0.0430645549502763</v>
      </c>
      <c r="Z722" s="16" t="n">
        <v>0</v>
      </c>
      <c r="AA722" s="16" t="n">
        <v>0</v>
      </c>
      <c r="AB722" s="16" t="n">
        <v>0.0160010687177106</v>
      </c>
      <c r="AC722" s="16" t="n">
        <v>0.123518393288193</v>
      </c>
      <c r="AD722" s="16" t="n">
        <v>0</v>
      </c>
      <c r="AE722" s="16"/>
      <c r="AF722" s="16" t="n">
        <v>0</v>
      </c>
      <c r="AG722" s="16" t="n">
        <v>0.00357872040849118</v>
      </c>
      <c r="AH722" s="16" t="n">
        <v>0.442429064163821</v>
      </c>
      <c r="AI722" s="16" t="n">
        <v>0.0559685033573864</v>
      </c>
      <c r="AJ722" s="16" t="n">
        <v>0.00200637189430751</v>
      </c>
      <c r="AK722" s="16" t="n">
        <v>0.00218558301541508</v>
      </c>
      <c r="AL722" s="16" t="n">
        <v>0</v>
      </c>
      <c r="AM722" s="16" t="n">
        <v>0.0187872946265822</v>
      </c>
      <c r="AN722" s="16" t="n">
        <v>0.0723505733957702</v>
      </c>
      <c r="AO722" s="16" t="n">
        <v>0</v>
      </c>
      <c r="AP722" s="16" t="s">
        <v>327</v>
      </c>
    </row>
    <row r="723">
      <c r="B723" t="s">
        <v>319</v>
      </c>
      <c r="C723" s="16" t="n">
        <v>0.0300093733755967</v>
      </c>
      <c r="D723" s="16" t="n">
        <v>0.0366056203950857</v>
      </c>
      <c r="E723" s="16" t="n">
        <v>0.0176889863380519</v>
      </c>
      <c r="F723" s="16" t="n">
        <v>0.0389284190816123</v>
      </c>
      <c r="G723" s="16"/>
      <c r="H723" s="16" t="n">
        <v>0</v>
      </c>
      <c r="I723" s="16" t="n">
        <v>0.0354653538966588</v>
      </c>
      <c r="J723" s="16"/>
      <c r="K723" s="16" t="n">
        <v>0.0147420933674664</v>
      </c>
      <c r="L723" s="16"/>
      <c r="M723" s="16" t="n">
        <v>0</v>
      </c>
      <c r="N723" s="16" t="n">
        <v>0.0862419013732286</v>
      </c>
      <c r="O723" s="16" t="n">
        <v>0.139086193621701</v>
      </c>
      <c r="P723" s="16" t="n">
        <v>0.0610093752985347</v>
      </c>
      <c r="Q723" s="16"/>
      <c r="R723" s="16" t="n">
        <v>0</v>
      </c>
      <c r="S723" s="16" t="n">
        <v>0</v>
      </c>
      <c r="T723" s="16" t="n">
        <v>0.0135752757386836</v>
      </c>
      <c r="U723" s="16" t="n">
        <v>0.0174745540064601</v>
      </c>
      <c r="V723" s="16" t="n">
        <v>0.0537450348495258</v>
      </c>
      <c r="W723" s="16"/>
      <c r="X723" s="16" t="n">
        <v>0</v>
      </c>
      <c r="Y723" s="16" t="n">
        <v>0</v>
      </c>
      <c r="Z723" s="16" t="n">
        <v>0</v>
      </c>
      <c r="AA723" s="16" t="n">
        <v>0.0136689935303673</v>
      </c>
      <c r="AB723" s="16" t="n">
        <v>0.0238899068940781</v>
      </c>
      <c r="AC723" s="16" t="n">
        <v>0.612941261096809</v>
      </c>
      <c r="AD723" s="16" t="n">
        <v>0.00854894022904326</v>
      </c>
      <c r="AE723" s="16"/>
      <c r="AF723" s="16" t="n">
        <v>0.351497576511535</v>
      </c>
      <c r="AG723" s="16" t="n">
        <v>0.00296508211009365</v>
      </c>
      <c r="AH723" s="16" t="n">
        <v>0.27960042839573</v>
      </c>
      <c r="AI723" s="16" t="n">
        <v>0.0586646905562217</v>
      </c>
      <c r="AJ723" s="16" t="n">
        <v>0.0236607831688742</v>
      </c>
      <c r="AK723" s="16" t="n">
        <v>0.00157081614678834</v>
      </c>
      <c r="AL723" s="16" t="n">
        <v>0</v>
      </c>
      <c r="AM723" s="16" t="n">
        <v>0</v>
      </c>
      <c r="AN723" s="16" t="n">
        <v>0</v>
      </c>
      <c r="AO723" s="16" t="n">
        <v>0</v>
      </c>
      <c r="AP723" s="16" t="s">
        <v>327</v>
      </c>
    </row>
    <row r="724">
      <c r="B724" t="s">
        <v>320</v>
      </c>
      <c r="C724" s="16" t="n">
        <v>0.0247143461565795</v>
      </c>
      <c r="D724" s="16" t="n">
        <v>0.0966307979224634</v>
      </c>
      <c r="E724" s="16" t="n">
        <v>0.0116702647927469</v>
      </c>
      <c r="F724" s="16" t="n">
        <v>0.0076022140167366</v>
      </c>
      <c r="G724" s="16"/>
      <c r="H724" s="16" t="n">
        <v>0.163651439967657</v>
      </c>
      <c r="I724" s="16" t="n">
        <v>0.0149756877207071</v>
      </c>
      <c r="J724" s="16"/>
      <c r="K724" s="16" t="n">
        <v>0.0706403577178763</v>
      </c>
      <c r="L724" s="16"/>
      <c r="M724" s="16" t="n">
        <v>0</v>
      </c>
      <c r="N724" s="16" t="n">
        <v>0</v>
      </c>
      <c r="O724" s="16" t="n">
        <v>0.135962820894491</v>
      </c>
      <c r="P724" s="16" t="n">
        <v>0.396991926354191</v>
      </c>
      <c r="Q724" s="16"/>
      <c r="R724" s="16" t="n">
        <v>0</v>
      </c>
      <c r="S724" s="16" t="n">
        <v>0</v>
      </c>
      <c r="T724" s="16" t="n">
        <v>0.0156592668018665</v>
      </c>
      <c r="U724" s="16" t="n">
        <v>0.043966222872898</v>
      </c>
      <c r="V724" s="16" t="n">
        <v>0.010085365172003</v>
      </c>
      <c r="W724" s="16"/>
      <c r="X724" s="16" t="n">
        <v>0.0109022328488171</v>
      </c>
      <c r="Y724" s="16" t="n">
        <v>0</v>
      </c>
      <c r="Z724" s="16" t="n">
        <v>0</v>
      </c>
      <c r="AA724" s="16" t="n">
        <v>0.0246316969319117</v>
      </c>
      <c r="AB724" s="16" t="n">
        <v>0.032017714158675</v>
      </c>
      <c r="AC724" s="16" t="n">
        <v>0.122501357632352</v>
      </c>
      <c r="AD724" s="16" t="n">
        <v>0.0787493550730329</v>
      </c>
      <c r="AE724" s="16"/>
      <c r="AF724" s="16" t="n">
        <v>0.402725774918552</v>
      </c>
      <c r="AG724" s="16" t="n">
        <v>0.017204356992782</v>
      </c>
      <c r="AH724" s="16" t="n">
        <v>0.195905980421856</v>
      </c>
      <c r="AI724" s="16" t="n">
        <v>0.0697152289388116</v>
      </c>
      <c r="AJ724" s="16" t="n">
        <v>0.00989424676197732</v>
      </c>
      <c r="AK724" s="16" t="n">
        <v>0</v>
      </c>
      <c r="AL724" s="16" t="n">
        <v>0</v>
      </c>
      <c r="AM724" s="16" t="n">
        <v>0</v>
      </c>
      <c r="AN724" s="16" t="n">
        <v>0</v>
      </c>
      <c r="AO724" s="16" t="n">
        <v>0</v>
      </c>
      <c r="AP724" s="16" t="s">
        <v>327</v>
      </c>
    </row>
    <row r="725">
      <c r="B725" t="s">
        <v>321</v>
      </c>
      <c r="C725" s="16" t="n">
        <v>0.00949823146513553</v>
      </c>
      <c r="D725" s="16" t="n">
        <v>0.0027092120635198</v>
      </c>
      <c r="E725" s="16" t="n">
        <v>0.0100839444347605</v>
      </c>
      <c r="F725" s="16" t="n">
        <v>0.0117224301113401</v>
      </c>
      <c r="G725" s="16"/>
      <c r="H725" s="16" t="n">
        <v>0.040053417222959</v>
      </c>
      <c r="I725" s="16" t="n">
        <v>0.0108175491314755</v>
      </c>
      <c r="J725" s="16"/>
      <c r="K725" s="16" t="n">
        <v>0.00386601728321925</v>
      </c>
      <c r="L725" s="16"/>
      <c r="M725" s="16" t="n">
        <v>0</v>
      </c>
      <c r="N725" s="16" t="n">
        <v>0</v>
      </c>
      <c r="O725" s="16" t="n">
        <v>0.0395535750120624</v>
      </c>
      <c r="P725" s="16" t="n">
        <v>0.18286128641391</v>
      </c>
      <c r="Q725" s="16"/>
      <c r="R725" s="16" t="n">
        <v>0</v>
      </c>
      <c r="S725" s="16" t="n">
        <v>0.194525844076314</v>
      </c>
      <c r="T725" s="16" t="n">
        <v>0.018212377922796</v>
      </c>
      <c r="U725" s="16" t="n">
        <v>0.0090357199859993</v>
      </c>
      <c r="V725" s="16" t="n">
        <v>0.00349707282695178</v>
      </c>
      <c r="W725" s="16"/>
      <c r="X725" s="16" t="n">
        <v>0</v>
      </c>
      <c r="Y725" s="16" t="n">
        <v>0</v>
      </c>
      <c r="Z725" s="16" t="n">
        <v>0</v>
      </c>
      <c r="AA725" s="16" t="n">
        <v>0.0019921557341802</v>
      </c>
      <c r="AB725" s="16" t="n">
        <v>0.0160010687177106</v>
      </c>
      <c r="AC725" s="16" t="n">
        <v>0.04885992289281</v>
      </c>
      <c r="AD725" s="16" t="n">
        <v>0.0598029286995244</v>
      </c>
      <c r="AE725" s="16"/>
      <c r="AF725" s="16" t="n">
        <v>0.0920920533488601</v>
      </c>
      <c r="AG725" s="16" t="n">
        <v>0.0112329370787369</v>
      </c>
      <c r="AH725" s="16" t="n">
        <v>0.0248143358919856</v>
      </c>
      <c r="AI725" s="16" t="n">
        <v>0.0064310335483277</v>
      </c>
      <c r="AJ725" s="16" t="n">
        <v>0.00200637189430751</v>
      </c>
      <c r="AK725" s="16" t="n">
        <v>0</v>
      </c>
      <c r="AL725" s="16" t="n">
        <v>0.115923423844935</v>
      </c>
      <c r="AM725" s="16" t="n">
        <v>0.00744414856375602</v>
      </c>
      <c r="AN725" s="16" t="n">
        <v>0</v>
      </c>
      <c r="AO725" s="16" t="n">
        <v>0</v>
      </c>
      <c r="AP725" s="16" t="s">
        <v>327</v>
      </c>
    </row>
    <row r="726">
      <c r="B726" t="s">
        <v>39</v>
      </c>
      <c r="C726" s="16" t="n">
        <v>0.00141331677453572</v>
      </c>
      <c r="D726" s="16" t="n">
        <v>0.0027092120635198</v>
      </c>
      <c r="E726" s="16" t="n">
        <v>0</v>
      </c>
      <c r="F726" s="16" t="n">
        <v>0.00221593407184822</v>
      </c>
      <c r="G726" s="16"/>
      <c r="H726" s="16" t="n">
        <v>0</v>
      </c>
      <c r="I726" s="16" t="n">
        <v>0.00188285143182003</v>
      </c>
      <c r="J726" s="16"/>
      <c r="K726" s="16" t="n">
        <v>0.00149492782251846</v>
      </c>
      <c r="L726" s="16"/>
      <c r="M726" s="16" t="n">
        <v>0</v>
      </c>
      <c r="N726" s="16" t="n">
        <v>0</v>
      </c>
      <c r="O726" s="16" t="n">
        <v>0</v>
      </c>
      <c r="P726" s="16" t="n">
        <v>0.0412463842453972</v>
      </c>
      <c r="Q726" s="16"/>
      <c r="R726" s="16" t="n">
        <v>0</v>
      </c>
      <c r="S726" s="16" t="n">
        <v>0</v>
      </c>
      <c r="T726" s="16" t="n">
        <v>0</v>
      </c>
      <c r="U726" s="16" t="n">
        <v>0.0023216826380998</v>
      </c>
      <c r="V726" s="16" t="n">
        <v>0.00124998901710015</v>
      </c>
      <c r="W726" s="16"/>
      <c r="X726" s="16" t="n">
        <v>0</v>
      </c>
      <c r="Y726" s="16" t="n">
        <v>0</v>
      </c>
      <c r="Z726" s="16" t="n">
        <v>0</v>
      </c>
      <c r="AA726" s="16" t="n">
        <v>0</v>
      </c>
      <c r="AB726" s="16" t="n">
        <v>0</v>
      </c>
      <c r="AC726" s="16" t="n">
        <v>0</v>
      </c>
      <c r="AD726" s="16" t="n">
        <v>0.0256468206871298</v>
      </c>
      <c r="AE726" s="16"/>
      <c r="AF726" s="16" t="n">
        <v>0.0512281984070176</v>
      </c>
      <c r="AG726" s="16" t="n">
        <v>0.00593016422018731</v>
      </c>
      <c r="AH726" s="16" t="n">
        <v>0</v>
      </c>
      <c r="AI726" s="16" t="n">
        <v>0</v>
      </c>
      <c r="AJ726" s="16" t="n">
        <v>0</v>
      </c>
      <c r="AK726" s="16" t="n">
        <v>0</v>
      </c>
      <c r="AL726" s="16" t="n">
        <v>0</v>
      </c>
      <c r="AM726" s="16" t="n">
        <v>0</v>
      </c>
      <c r="AN726" s="16" t="n">
        <v>0</v>
      </c>
      <c r="AO726" s="16" t="n">
        <v>0</v>
      </c>
      <c r="AP726" s="16" t="s">
        <v>327</v>
      </c>
    </row>
    <row r="727">
      <c r="B727" t="s">
        <v>322</v>
      </c>
      <c r="C727" s="16" t="n">
        <v>0.00094221118302381</v>
      </c>
      <c r="D727" s="16" t="n">
        <v>0</v>
      </c>
      <c r="E727" s="16" t="n">
        <v>0</v>
      </c>
      <c r="F727" s="16" t="n">
        <v>0.00221593407184822</v>
      </c>
      <c r="G727" s="16"/>
      <c r="H727" s="16" t="n">
        <v>0</v>
      </c>
      <c r="I727" s="16" t="n">
        <v>0.00125523428788002</v>
      </c>
      <c r="J727" s="16"/>
      <c r="K727" s="16" t="n">
        <v>0.00149492782251846</v>
      </c>
      <c r="L727" s="16"/>
      <c r="M727" s="16" t="n">
        <v>0</v>
      </c>
      <c r="N727" s="16" t="n">
        <v>0</v>
      </c>
      <c r="O727" s="16" t="n">
        <v>0</v>
      </c>
      <c r="P727" s="16" t="n">
        <v>0.0274975894969315</v>
      </c>
      <c r="Q727" s="16"/>
      <c r="R727" s="16" t="n">
        <v>0</v>
      </c>
      <c r="S727" s="16" t="n">
        <v>0</v>
      </c>
      <c r="T727" s="16" t="n">
        <v>0</v>
      </c>
      <c r="U727" s="16" t="n">
        <v>0</v>
      </c>
      <c r="V727" s="16" t="n">
        <v>0.0024999780342003</v>
      </c>
      <c r="W727" s="16"/>
      <c r="X727" s="16" t="n">
        <v>0</v>
      </c>
      <c r="Y727" s="16" t="n">
        <v>0</v>
      </c>
      <c r="Z727" s="16" t="n">
        <v>0</v>
      </c>
      <c r="AA727" s="16" t="n">
        <v>0</v>
      </c>
      <c r="AB727" s="16" t="n">
        <v>0</v>
      </c>
      <c r="AC727" s="16" t="n">
        <v>0</v>
      </c>
      <c r="AD727" s="16" t="n">
        <v>0.0170978804580865</v>
      </c>
      <c r="AE727" s="16"/>
      <c r="AF727" s="16" t="n">
        <v>0.102456396814035</v>
      </c>
      <c r="AG727" s="16" t="n">
        <v>0</v>
      </c>
      <c r="AH727" s="16" t="n">
        <v>0</v>
      </c>
      <c r="AI727" s="16" t="n">
        <v>0</v>
      </c>
      <c r="AJ727" s="16" t="n">
        <v>0</v>
      </c>
      <c r="AK727" s="16" t="n">
        <v>0</v>
      </c>
      <c r="AL727" s="16" t="n">
        <v>0</v>
      </c>
      <c r="AM727" s="16" t="n">
        <v>0</v>
      </c>
      <c r="AN727" s="16" t="n">
        <v>0</v>
      </c>
      <c r="AO727" s="16" t="n">
        <v>0</v>
      </c>
      <c r="AP727" s="16" t="s">
        <v>327</v>
      </c>
    </row>
    <row r="728">
      <c r="B728" t="s">
        <v>323</v>
      </c>
      <c r="C728" s="16" t="n">
        <v>0.0149137199997815</v>
      </c>
      <c r="D728" s="16" t="n">
        <v>0</v>
      </c>
      <c r="E728" s="16" t="n">
        <v>0.0371995280854188</v>
      </c>
      <c r="F728" s="16" t="n">
        <v>0</v>
      </c>
      <c r="G728" s="16"/>
      <c r="H728" s="16" t="n">
        <v>0</v>
      </c>
      <c r="I728" s="16" t="n">
        <v>0.0198683830555794</v>
      </c>
      <c r="J728" s="16"/>
      <c r="K728" s="16" t="n">
        <v>0</v>
      </c>
      <c r="L728" s="16"/>
      <c r="M728" s="16" t="n">
        <v>0</v>
      </c>
      <c r="N728" s="16" t="n">
        <v>0.0777044912903731</v>
      </c>
      <c r="O728" s="16" t="n">
        <v>0</v>
      </c>
      <c r="P728" s="16" t="n">
        <v>0</v>
      </c>
      <c r="Q728" s="16"/>
      <c r="R728" s="16" t="n">
        <v>0</v>
      </c>
      <c r="S728" s="16" t="n">
        <v>0</v>
      </c>
      <c r="T728" s="16" t="n">
        <v>0</v>
      </c>
      <c r="U728" s="16" t="n">
        <v>0.036748581864475</v>
      </c>
      <c r="V728" s="16" t="n">
        <v>0</v>
      </c>
      <c r="W728" s="16"/>
      <c r="X728" s="16" t="n">
        <v>0</v>
      </c>
      <c r="Y728" s="16" t="n">
        <v>0</v>
      </c>
      <c r="Z728" s="16" t="n">
        <v>0</v>
      </c>
      <c r="AA728" s="16" t="n">
        <v>0</v>
      </c>
      <c r="AB728" s="16" t="n">
        <v>0</v>
      </c>
      <c r="AC728" s="16" t="n">
        <v>0</v>
      </c>
      <c r="AD728" s="16" t="n">
        <v>0.270632535822061</v>
      </c>
      <c r="AE728" s="16"/>
      <c r="AF728" s="16" t="n">
        <v>0</v>
      </c>
      <c r="AG728" s="16" t="n">
        <v>0</v>
      </c>
      <c r="AH728" s="16" t="n">
        <v>0</v>
      </c>
      <c r="AI728" s="16" t="n">
        <v>0</v>
      </c>
      <c r="AJ728" s="16" t="n">
        <v>0</v>
      </c>
      <c r="AK728" s="16" t="n">
        <v>0</v>
      </c>
      <c r="AL728" s="16" t="n">
        <v>0</v>
      </c>
      <c r="AM728" s="16" t="n">
        <v>0.0866799635886419</v>
      </c>
      <c r="AN728" s="16" t="n">
        <v>0</v>
      </c>
      <c r="AO728" s="16" t="n">
        <v>0</v>
      </c>
      <c r="AP728" s="16" t="s">
        <v>327</v>
      </c>
    </row>
    <row r="729">
      <c r="B729" t="s">
        <v>309</v>
      </c>
      <c r="C729" s="16" t="n">
        <v>0.0033669327621753</v>
      </c>
      <c r="D729" s="16" t="n">
        <v>0.00716421151978816</v>
      </c>
      <c r="E729" s="16" t="n">
        <v>0.00529080846049234</v>
      </c>
      <c r="F729" s="16" t="n">
        <v>0</v>
      </c>
      <c r="G729" s="16"/>
      <c r="H729" s="16" t="n">
        <v>0.13012151574537</v>
      </c>
      <c r="I729" s="16" t="n">
        <v>0.0015297756405505</v>
      </c>
      <c r="J729" s="16"/>
      <c r="K729" s="16" t="n">
        <v>0.00214886073448843</v>
      </c>
      <c r="L729" s="16"/>
      <c r="M729" s="16" t="n">
        <v>0</v>
      </c>
      <c r="N729" s="16" t="n">
        <v>0</v>
      </c>
      <c r="O729" s="16" t="n">
        <v>0</v>
      </c>
      <c r="P729" s="16" t="n">
        <v>0.0982609171130232</v>
      </c>
      <c r="Q729" s="16"/>
      <c r="R729" s="16" t="n">
        <v>0</v>
      </c>
      <c r="S729" s="16" t="n">
        <v>0</v>
      </c>
      <c r="T729" s="16" t="n">
        <v>0</v>
      </c>
      <c r="U729" s="16" t="n">
        <v>0.000834316644557357</v>
      </c>
      <c r="V729" s="16" t="n">
        <v>0.00803512659413728</v>
      </c>
      <c r="W729" s="16"/>
      <c r="X729" s="16" t="n">
        <v>0</v>
      </c>
      <c r="Y729" s="16" t="n">
        <v>0</v>
      </c>
      <c r="Z729" s="16" t="n">
        <v>0</v>
      </c>
      <c r="AA729" s="16" t="n">
        <v>0</v>
      </c>
      <c r="AB729" s="16" t="n">
        <v>0</v>
      </c>
      <c r="AC729" s="16" t="n">
        <v>0</v>
      </c>
      <c r="AD729" s="16" t="n">
        <v>0.0507800216022038</v>
      </c>
      <c r="AE729" s="16"/>
      <c r="AF729" s="16" t="n">
        <v>0</v>
      </c>
      <c r="AG729" s="16" t="n">
        <v>0</v>
      </c>
      <c r="AH729" s="16" t="n">
        <v>0.00556119153218046</v>
      </c>
      <c r="AI729" s="16" t="n">
        <v>0</v>
      </c>
      <c r="AJ729" s="16" t="n">
        <v>0</v>
      </c>
      <c r="AK729" s="16" t="n">
        <v>0.00501707294873361</v>
      </c>
      <c r="AL729" s="16" t="n">
        <v>0</v>
      </c>
      <c r="AM729" s="16" t="n">
        <v>0</v>
      </c>
      <c r="AN729" s="16" t="n">
        <v>0</v>
      </c>
      <c r="AO729" s="16" t="n">
        <v>0</v>
      </c>
      <c r="AP729" s="16" t="s">
        <v>327</v>
      </c>
    </row>
    <row r="730">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row>
    <row r="731">
      <c r="B731" s="7" t="s">
        <v>332</v>
      </c>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row>
    <row r="732">
      <c r="B732" s="26" t="s">
        <v>333</v>
      </c>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row>
    <row r="733">
      <c r="B733" t="s">
        <v>311</v>
      </c>
      <c r="C733" s="16" t="n">
        <v>0.3523775380775</v>
      </c>
      <c r="D733" s="16" t="n">
        <v>0.398091492436305</v>
      </c>
      <c r="E733" s="16" t="n">
        <v>0.222702237453363</v>
      </c>
      <c r="F733" s="16" t="n">
        <v>0.426380788858955</v>
      </c>
      <c r="G733" s="16"/>
      <c r="H733" s="16" t="n">
        <v>0.0231710579349004</v>
      </c>
      <c r="I733" s="16" t="n">
        <v>0.438990710239766</v>
      </c>
      <c r="J733" s="16"/>
      <c r="K733" s="16" t="n">
        <v>0.20361378422287</v>
      </c>
      <c r="L733" s="16"/>
      <c r="M733" s="16" t="n">
        <v>0.372658966086696</v>
      </c>
      <c r="N733" s="16" t="n">
        <v>0.377092310084015</v>
      </c>
      <c r="O733" s="16" t="n">
        <v>0.0777666932979305</v>
      </c>
      <c r="P733" s="16" t="n">
        <v>0.101617184193379</v>
      </c>
      <c r="Q733" s="16"/>
      <c r="R733" s="16" t="n">
        <v>0.172947389854043</v>
      </c>
      <c r="S733" s="16" t="n">
        <v>0</v>
      </c>
      <c r="T733" s="16" t="n">
        <v>0.369020271778522</v>
      </c>
      <c r="U733" s="16" t="n">
        <v>0.0173489186938951</v>
      </c>
      <c r="V733" s="16" t="n">
        <v>0.626402044785156</v>
      </c>
      <c r="W733" s="16"/>
      <c r="X733" s="16" t="n">
        <v>0.522187066939497</v>
      </c>
      <c r="Y733" s="16" t="n">
        <v>0.584195095991896</v>
      </c>
      <c r="Z733" s="16" t="n">
        <v>0</v>
      </c>
      <c r="AA733" s="16" t="n">
        <v>0</v>
      </c>
      <c r="AB733" s="16" t="n">
        <v>0.386209691722352</v>
      </c>
      <c r="AC733" s="16" t="n">
        <v>0.0467150840925918</v>
      </c>
      <c r="AD733" s="16" t="n">
        <v>0.470055197472823</v>
      </c>
      <c r="AE733" s="16"/>
      <c r="AF733" s="16" t="n">
        <v>0</v>
      </c>
      <c r="AG733" s="16" t="n">
        <v>0.797087620787548</v>
      </c>
      <c r="AH733" s="16" t="n">
        <v>0.0797550434515013</v>
      </c>
      <c r="AI733" s="16" t="n">
        <v>0.634490830748641</v>
      </c>
      <c r="AJ733" s="16" t="n">
        <v>0.47271767416529</v>
      </c>
      <c r="AK733" s="16" t="n">
        <v>0.62239646461238</v>
      </c>
      <c r="AL733" s="16" t="n">
        <v>0</v>
      </c>
      <c r="AM733" s="16" t="n">
        <v>0.00166142063811278</v>
      </c>
      <c r="AN733" s="16" t="n">
        <v>0.654205815586466</v>
      </c>
      <c r="AO733" s="16" t="n">
        <v>0.0612460989938267</v>
      </c>
      <c r="AP733" s="16" t="n">
        <v>0</v>
      </c>
    </row>
    <row r="734">
      <c r="B734" t="s">
        <v>312</v>
      </c>
      <c r="C734" s="16" t="n">
        <v>0.00860475649324669</v>
      </c>
      <c r="D734" s="16" t="n">
        <v>0.169523995456632</v>
      </c>
      <c r="E734" s="16" t="n">
        <v>0</v>
      </c>
      <c r="F734" s="16" t="n">
        <v>0</v>
      </c>
      <c r="G734" s="16"/>
      <c r="H734" s="16" t="n">
        <v>0</v>
      </c>
      <c r="I734" s="16" t="n">
        <v>0.01073607726576</v>
      </c>
      <c r="J734" s="16"/>
      <c r="K734" s="16" t="n">
        <v>0</v>
      </c>
      <c r="L734" s="16"/>
      <c r="M734" s="16" t="n">
        <v>0</v>
      </c>
      <c r="N734" s="16" t="n">
        <v>0.038562392957162</v>
      </c>
      <c r="O734" s="16" t="n">
        <v>0.0204689092244455</v>
      </c>
      <c r="P734" s="16" t="n">
        <v>0</v>
      </c>
      <c r="Q734" s="16"/>
      <c r="R734" s="16" t="n">
        <v>0</v>
      </c>
      <c r="S734" s="16" t="n">
        <v>0</v>
      </c>
      <c r="T734" s="16" t="n">
        <v>0.00368759218516514</v>
      </c>
      <c r="U734" s="16" t="n">
        <v>0</v>
      </c>
      <c r="V734" s="16" t="n">
        <v>0.0214549899488918</v>
      </c>
      <c r="W734" s="16"/>
      <c r="X734" s="16" t="n">
        <v>0</v>
      </c>
      <c r="Y734" s="16" t="n">
        <v>0</v>
      </c>
      <c r="Z734" s="16" t="n">
        <v>0</v>
      </c>
      <c r="AA734" s="16" t="n">
        <v>0</v>
      </c>
      <c r="AB734" s="16" t="n">
        <v>0.0134022700618684</v>
      </c>
      <c r="AC734" s="16" t="n">
        <v>0</v>
      </c>
      <c r="AD734" s="16" t="n">
        <v>0.219153751924565</v>
      </c>
      <c r="AE734" s="16"/>
      <c r="AF734" s="16" t="n">
        <v>0</v>
      </c>
      <c r="AG734" s="16" t="n">
        <v>0.0889991244275786</v>
      </c>
      <c r="AH734" s="16" t="n">
        <v>0</v>
      </c>
      <c r="AI734" s="16" t="n">
        <v>0.0285212481033823</v>
      </c>
      <c r="AJ734" s="16" t="n">
        <v>0</v>
      </c>
      <c r="AK734" s="16" t="n">
        <v>0</v>
      </c>
      <c r="AL734" s="16" t="n">
        <v>0</v>
      </c>
      <c r="AM734" s="16" t="n">
        <v>0</v>
      </c>
      <c r="AN734" s="16" t="n">
        <v>0</v>
      </c>
      <c r="AO734" s="16" t="n">
        <v>0</v>
      </c>
      <c r="AP734" s="16" t="n">
        <v>0</v>
      </c>
    </row>
    <row r="735">
      <c r="B735" t="s">
        <v>313</v>
      </c>
      <c r="C735" s="16" t="n">
        <v>0.213463786371096</v>
      </c>
      <c r="D735" s="16" t="n">
        <v>0</v>
      </c>
      <c r="E735" s="16" t="n">
        <v>0.320720978555161</v>
      </c>
      <c r="F735" s="16" t="n">
        <v>0.167290343032363</v>
      </c>
      <c r="G735" s="16"/>
      <c r="H735" s="16" t="n">
        <v>0.0753534900097404</v>
      </c>
      <c r="I735" s="16" t="n">
        <v>0.123766147475894</v>
      </c>
      <c r="J735" s="16"/>
      <c r="K735" s="16" t="n">
        <v>0.396810431306137</v>
      </c>
      <c r="L735" s="16"/>
      <c r="M735" s="16" t="n">
        <v>0.288132074022841</v>
      </c>
      <c r="N735" s="16" t="n">
        <v>0</v>
      </c>
      <c r="O735" s="16" t="n">
        <v>0.0186596037177235</v>
      </c>
      <c r="P735" s="16" t="n">
        <v>0</v>
      </c>
      <c r="Q735" s="16"/>
      <c r="R735" s="16" t="n">
        <v>0.800111369714003</v>
      </c>
      <c r="S735" s="16" t="n">
        <v>0.353033016024953</v>
      </c>
      <c r="T735" s="16" t="n">
        <v>0.138907407683034</v>
      </c>
      <c r="U735" s="16" t="n">
        <v>0.604289523995823</v>
      </c>
      <c r="V735" s="16" t="n">
        <v>0</v>
      </c>
      <c r="W735" s="16"/>
      <c r="X735" s="16" t="n">
        <v>0.313789905368326</v>
      </c>
      <c r="Y735" s="16" t="n">
        <v>0</v>
      </c>
      <c r="Z735" s="16" t="n">
        <v>0.885691472594221</v>
      </c>
      <c r="AA735" s="16" t="n">
        <v>0</v>
      </c>
      <c r="AB735" s="16" t="n">
        <v>0</v>
      </c>
      <c r="AC735" s="16" t="n">
        <v>0</v>
      </c>
      <c r="AD735" s="16" t="n">
        <v>0</v>
      </c>
      <c r="AE735" s="16"/>
      <c r="AF735" s="16" t="n">
        <v>0</v>
      </c>
      <c r="AG735" s="16" t="n">
        <v>0</v>
      </c>
      <c r="AH735" s="16" t="n">
        <v>0</v>
      </c>
      <c r="AI735" s="16" t="n">
        <v>0</v>
      </c>
      <c r="AJ735" s="16" t="n">
        <v>0.00872770287215883</v>
      </c>
      <c r="AK735" s="16" t="n">
        <v>0</v>
      </c>
      <c r="AL735" s="16" t="n">
        <v>0</v>
      </c>
      <c r="AM735" s="16" t="n">
        <v>0.590523800856779</v>
      </c>
      <c r="AN735" s="16" t="n">
        <v>0</v>
      </c>
      <c r="AO735" s="16" t="n">
        <v>0.877507802012346</v>
      </c>
      <c r="AP735" s="16" t="n">
        <v>0</v>
      </c>
    </row>
    <row r="736">
      <c r="B736" t="s">
        <v>314</v>
      </c>
      <c r="C736" s="16" t="n">
        <v>0.141567955491148</v>
      </c>
      <c r="D736" s="16" t="n">
        <v>0.0250319045356327</v>
      </c>
      <c r="E736" s="16" t="n">
        <v>0.209044689235024</v>
      </c>
      <c r="F736" s="16" t="n">
        <v>0.110999722998685</v>
      </c>
      <c r="G736" s="16"/>
      <c r="H736" s="16" t="n">
        <v>0.104844420051489</v>
      </c>
      <c r="I736" s="16" t="n">
        <v>0.172832051334035</v>
      </c>
      <c r="J736" s="16"/>
      <c r="K736" s="16" t="n">
        <v>0.0116837397383972</v>
      </c>
      <c r="L736" s="16"/>
      <c r="M736" s="16" t="n">
        <v>0.178639962273222</v>
      </c>
      <c r="N736" s="16" t="n">
        <v>0</v>
      </c>
      <c r="O736" s="16" t="n">
        <v>0.148591870164032</v>
      </c>
      <c r="P736" s="16" t="n">
        <v>0.0728250562188779</v>
      </c>
      <c r="Q736" s="16"/>
      <c r="R736" s="16" t="n">
        <v>0</v>
      </c>
      <c r="S736" s="16" t="n">
        <v>0</v>
      </c>
      <c r="T736" s="16" t="n">
        <v>0.193808734595807</v>
      </c>
      <c r="U736" s="16" t="n">
        <v>0.0636480303550665</v>
      </c>
      <c r="V736" s="16" t="n">
        <v>0.200023249522531</v>
      </c>
      <c r="W736" s="16"/>
      <c r="X736" s="16" t="n">
        <v>0.125159309753377</v>
      </c>
      <c r="Y736" s="16" t="n">
        <v>0.032703146272019</v>
      </c>
      <c r="Z736" s="16" t="n">
        <v>0.0642625663768196</v>
      </c>
      <c r="AA736" s="16" t="n">
        <v>0.0174103597417008</v>
      </c>
      <c r="AB736" s="16" t="n">
        <v>0.0407225122995154</v>
      </c>
      <c r="AC736" s="16" t="n">
        <v>0.614539180317831</v>
      </c>
      <c r="AD736" s="16" t="n">
        <v>0</v>
      </c>
      <c r="AE736" s="16"/>
      <c r="AF736" s="16" t="n">
        <v>0</v>
      </c>
      <c r="AG736" s="16" t="n">
        <v>0</v>
      </c>
      <c r="AH736" s="16" t="n">
        <v>0.657641018275271</v>
      </c>
      <c r="AI736" s="16" t="n">
        <v>0.0403814740702308</v>
      </c>
      <c r="AJ736" s="16" t="n">
        <v>0.0121434447945931</v>
      </c>
      <c r="AK736" s="16" t="n">
        <v>0.370362040017647</v>
      </c>
      <c r="AL736" s="16" t="n">
        <v>0</v>
      </c>
      <c r="AM736" s="16" t="n">
        <v>0.0119132876821976</v>
      </c>
      <c r="AN736" s="16" t="n">
        <v>0.0196066889382005</v>
      </c>
      <c r="AO736" s="16" t="n">
        <v>0</v>
      </c>
      <c r="AP736" s="16" t="n">
        <v>0</v>
      </c>
    </row>
    <row r="737">
      <c r="B737" t="s">
        <v>315</v>
      </c>
      <c r="C737" s="16" t="n">
        <v>0.000232144177705747</v>
      </c>
      <c r="D737" s="16" t="n">
        <v>0</v>
      </c>
      <c r="E737" s="16" t="n">
        <v>0.000651571276358976</v>
      </c>
      <c r="F737" s="16" t="n">
        <v>0</v>
      </c>
      <c r="G737" s="16"/>
      <c r="H737" s="16" t="n">
        <v>0</v>
      </c>
      <c r="I737" s="16" t="n">
        <v>0.00028964420208768</v>
      </c>
      <c r="J737" s="16"/>
      <c r="K737" s="16" t="n">
        <v>0</v>
      </c>
      <c r="L737" s="16"/>
      <c r="M737" s="16" t="n">
        <v>0</v>
      </c>
      <c r="N737" s="16" t="n">
        <v>0</v>
      </c>
      <c r="O737" s="16" t="n">
        <v>0</v>
      </c>
      <c r="P737" s="16" t="n">
        <v>0.0207374708238942</v>
      </c>
      <c r="Q737" s="16"/>
      <c r="R737" s="16" t="n">
        <v>0</v>
      </c>
      <c r="S737" s="16" t="n">
        <v>0</v>
      </c>
      <c r="T737" s="16" t="n">
        <v>0.0006816780346854</v>
      </c>
      <c r="U737" s="16" t="n">
        <v>0</v>
      </c>
      <c r="V737" s="16" t="n">
        <v>0</v>
      </c>
      <c r="W737" s="16"/>
      <c r="X737" s="16" t="n">
        <v>0</v>
      </c>
      <c r="Y737" s="16" t="n">
        <v>0</v>
      </c>
      <c r="Z737" s="16" t="n">
        <v>0</v>
      </c>
      <c r="AA737" s="16" t="n">
        <v>0</v>
      </c>
      <c r="AB737" s="16" t="n">
        <v>0</v>
      </c>
      <c r="AC737" s="16" t="n">
        <v>0</v>
      </c>
      <c r="AD737" s="16" t="n">
        <v>0.0069227904194251</v>
      </c>
      <c r="AE737" s="16"/>
      <c r="AF737" s="16" t="n">
        <v>0</v>
      </c>
      <c r="AG737" s="16" t="n">
        <v>0</v>
      </c>
      <c r="AH737" s="16" t="n">
        <v>0</v>
      </c>
      <c r="AI737" s="16" t="n">
        <v>0.00527235859542793</v>
      </c>
      <c r="AJ737" s="16" t="n">
        <v>0</v>
      </c>
      <c r="AK737" s="16" t="n">
        <v>0</v>
      </c>
      <c r="AL737" s="16" t="n">
        <v>0</v>
      </c>
      <c r="AM737" s="16" t="n">
        <v>0</v>
      </c>
      <c r="AN737" s="16" t="n">
        <v>0</v>
      </c>
      <c r="AO737" s="16" t="n">
        <v>0</v>
      </c>
      <c r="AP737" s="16" t="n">
        <v>0</v>
      </c>
    </row>
    <row r="738">
      <c r="B738" t="s">
        <v>316</v>
      </c>
      <c r="C738" s="16" t="n">
        <v>0.0201266272142746</v>
      </c>
      <c r="D738" s="16" t="n">
        <v>0.201446658119397</v>
      </c>
      <c r="E738" s="16" t="n">
        <v>0.00438448502137249</v>
      </c>
      <c r="F738" s="16" t="n">
        <v>0.0140640798821238</v>
      </c>
      <c r="G738" s="16"/>
      <c r="H738" s="16" t="n">
        <v>0</v>
      </c>
      <c r="I738" s="16" t="n">
        <v>0.000459401654433189</v>
      </c>
      <c r="J738" s="16"/>
      <c r="K738" s="16" t="n">
        <v>0.0344697711441999</v>
      </c>
      <c r="L738" s="16"/>
      <c r="M738" s="16" t="n">
        <v>0</v>
      </c>
      <c r="N738" s="16" t="n">
        <v>0.0964537238918165</v>
      </c>
      <c r="O738" s="16" t="n">
        <v>0.0186596037177235</v>
      </c>
      <c r="P738" s="16" t="n">
        <v>0.0536289574705803</v>
      </c>
      <c r="Q738" s="16"/>
      <c r="R738" s="16" t="n">
        <v>0</v>
      </c>
      <c r="S738" s="16" t="n">
        <v>0.0695643304269297</v>
      </c>
      <c r="T738" s="16" t="n">
        <v>0</v>
      </c>
      <c r="U738" s="16" t="n">
        <v>0.0860309759623249</v>
      </c>
      <c r="V738" s="16" t="n">
        <v>0.00107495010033617</v>
      </c>
      <c r="W738" s="16"/>
      <c r="X738" s="16" t="n">
        <v>0</v>
      </c>
      <c r="Y738" s="16" t="n">
        <v>0</v>
      </c>
      <c r="Z738" s="16" t="n">
        <v>0</v>
      </c>
      <c r="AA738" s="16" t="n">
        <v>0.122288840507381</v>
      </c>
      <c r="AB738" s="16" t="n">
        <v>0.0992647851238529</v>
      </c>
      <c r="AC738" s="16" t="n">
        <v>0</v>
      </c>
      <c r="AD738" s="16" t="n">
        <v>0.0179029562541114</v>
      </c>
      <c r="AE738" s="16"/>
      <c r="AF738" s="16" t="n">
        <v>0</v>
      </c>
      <c r="AG738" s="16" t="n">
        <v>0.0987774784150457</v>
      </c>
      <c r="AH738" s="16" t="n">
        <v>0</v>
      </c>
      <c r="AI738" s="16" t="n">
        <v>0.01363479169109</v>
      </c>
      <c r="AJ738" s="16" t="n">
        <v>0</v>
      </c>
      <c r="AK738" s="16" t="n">
        <v>0</v>
      </c>
      <c r="AL738" s="16" t="n">
        <v>0.10690004142246</v>
      </c>
      <c r="AM738" s="16" t="n">
        <v>0</v>
      </c>
      <c r="AN738" s="16" t="n">
        <v>0.125863754644348</v>
      </c>
      <c r="AO738" s="16" t="n">
        <v>0</v>
      </c>
      <c r="AP738" s="16" t="n">
        <v>0</v>
      </c>
    </row>
    <row r="739">
      <c r="B739" t="s">
        <v>317</v>
      </c>
      <c r="C739" s="16" t="n">
        <v>0.0953064711944206</v>
      </c>
      <c r="D739" s="16" t="n">
        <v>0</v>
      </c>
      <c r="E739" s="16" t="n">
        <v>0.120141474422192</v>
      </c>
      <c r="F739" s="16" t="n">
        <v>0.0885425746024596</v>
      </c>
      <c r="G739" s="16"/>
      <c r="H739" s="16" t="n">
        <v>0.0753534900097404</v>
      </c>
      <c r="I739" s="16" t="n">
        <v>0.0804824855222093</v>
      </c>
      <c r="J739" s="16"/>
      <c r="K739" s="16" t="n">
        <v>0.039839371649961</v>
      </c>
      <c r="L739" s="16"/>
      <c r="M739" s="16" t="n">
        <v>0.0712490164806299</v>
      </c>
      <c r="N739" s="16" t="n">
        <v>0.203264964145916</v>
      </c>
      <c r="O739" s="16" t="n">
        <v>0.0632815793165962</v>
      </c>
      <c r="P739" s="16" t="n">
        <v>0.0165419246813142</v>
      </c>
      <c r="Q739" s="16"/>
      <c r="R739" s="16" t="n">
        <v>0</v>
      </c>
      <c r="S739" s="16" t="n">
        <v>0.0773527301888424</v>
      </c>
      <c r="T739" s="16" t="n">
        <v>0.181746831840955</v>
      </c>
      <c r="U739" s="16" t="n">
        <v>0.106647792537174</v>
      </c>
      <c r="V739" s="16" t="n">
        <v>0.0298517822878717</v>
      </c>
      <c r="W739" s="16"/>
      <c r="X739" s="16" t="n">
        <v>0</v>
      </c>
      <c r="Y739" s="16" t="n">
        <v>0.292097547995948</v>
      </c>
      <c r="Z739" s="16" t="n">
        <v>0</v>
      </c>
      <c r="AA739" s="16" t="n">
        <v>0.860300799750918</v>
      </c>
      <c r="AB739" s="16" t="n">
        <v>0.0292167873291447</v>
      </c>
      <c r="AC739" s="16" t="n">
        <v>0.0971999267599581</v>
      </c>
      <c r="AD739" s="16" t="n">
        <v>0</v>
      </c>
      <c r="AE739" s="16"/>
      <c r="AF739" s="16" t="n">
        <v>0</v>
      </c>
      <c r="AG739" s="16" t="n">
        <v>0</v>
      </c>
      <c r="AH739" s="16" t="n">
        <v>0</v>
      </c>
      <c r="AI739" s="16" t="n">
        <v>0.00420566999317762</v>
      </c>
      <c r="AJ739" s="16" t="n">
        <v>0.490361824464542</v>
      </c>
      <c r="AK739" s="16" t="n">
        <v>0.00623323549504289</v>
      </c>
      <c r="AL739" s="16" t="n">
        <v>0</v>
      </c>
      <c r="AM739" s="16" t="n">
        <v>0.174339732324097</v>
      </c>
      <c r="AN739" s="16" t="n">
        <v>0.125863754644348</v>
      </c>
      <c r="AO739" s="16" t="n">
        <v>0</v>
      </c>
      <c r="AP739" s="16" t="n">
        <v>0</v>
      </c>
    </row>
    <row r="740">
      <c r="B740" t="s">
        <v>318</v>
      </c>
      <c r="C740" s="16" t="n">
        <v>0.049860700667079</v>
      </c>
      <c r="D740" s="16" t="n">
        <v>0.0350289902205004</v>
      </c>
      <c r="E740" s="16" t="n">
        <v>0.0708563420252454</v>
      </c>
      <c r="F740" s="16" t="n">
        <v>0.0385149225745995</v>
      </c>
      <c r="G740" s="16"/>
      <c r="H740" s="16" t="n">
        <v>0.104844420051489</v>
      </c>
      <c r="I740" s="16" t="n">
        <v>0.0458062188445386</v>
      </c>
      <c r="J740" s="16"/>
      <c r="K740" s="16" t="n">
        <v>0.0455294404175361</v>
      </c>
      <c r="L740" s="16"/>
      <c r="M740" s="16" t="n">
        <v>0</v>
      </c>
      <c r="N740" s="16" t="n">
        <v>0.203762668039424</v>
      </c>
      <c r="O740" s="16" t="n">
        <v>0.169181201733994</v>
      </c>
      <c r="P740" s="16" t="n">
        <v>0.0580168663291026</v>
      </c>
      <c r="Q740" s="16"/>
      <c r="R740" s="16" t="n">
        <v>0</v>
      </c>
      <c r="S740" s="16" t="n">
        <v>0</v>
      </c>
      <c r="T740" s="16" t="n">
        <v>0.0718207097145499</v>
      </c>
      <c r="U740" s="16" t="n">
        <v>0.0325142541838986</v>
      </c>
      <c r="V740" s="16" t="n">
        <v>0.0636422202185921</v>
      </c>
      <c r="W740" s="16"/>
      <c r="X740" s="16" t="n">
        <v>0.021860083288914</v>
      </c>
      <c r="Y740" s="16" t="n">
        <v>0.0910042097401365</v>
      </c>
      <c r="Z740" s="16" t="n">
        <v>0.0500459610289597</v>
      </c>
      <c r="AA740" s="16" t="n">
        <v>0</v>
      </c>
      <c r="AB740" s="16" t="n">
        <v>0.12612423227513</v>
      </c>
      <c r="AC740" s="16" t="n">
        <v>0.190395154084127</v>
      </c>
      <c r="AD740" s="16" t="n">
        <v>0.0069227904194251</v>
      </c>
      <c r="AE740" s="16"/>
      <c r="AF740" s="16" t="n">
        <v>0</v>
      </c>
      <c r="AG740" s="16" t="n">
        <v>0</v>
      </c>
      <c r="AH740" s="16" t="n">
        <v>0.209548283680635</v>
      </c>
      <c r="AI740" s="16" t="n">
        <v>0.0414481626724811</v>
      </c>
      <c r="AJ740" s="16" t="n">
        <v>0.0017698181747255</v>
      </c>
      <c r="AK740" s="16" t="n">
        <v>0</v>
      </c>
      <c r="AL740" s="16" t="n">
        <v>0</v>
      </c>
      <c r="AM740" s="16" t="n">
        <v>0.116302248174329</v>
      </c>
      <c r="AN740" s="16" t="n">
        <v>0.039213377876401</v>
      </c>
      <c r="AO740" s="16" t="n">
        <v>0.0612460989938267</v>
      </c>
      <c r="AP740" s="16" t="n">
        <v>0</v>
      </c>
    </row>
    <row r="741">
      <c r="B741" t="s">
        <v>319</v>
      </c>
      <c r="C741" s="16" t="n">
        <v>0.0227944480897064</v>
      </c>
      <c r="D741" s="16" t="n">
        <v>0.0305519345119651</v>
      </c>
      <c r="E741" s="16" t="n">
        <v>0.0318767562951296</v>
      </c>
      <c r="F741" s="16" t="n">
        <v>0.0166732141501704</v>
      </c>
      <c r="G741" s="16"/>
      <c r="H741" s="16" t="n">
        <v>0.483726406231838</v>
      </c>
      <c r="I741" s="16" t="n">
        <v>0.0142701935267224</v>
      </c>
      <c r="J741" s="16"/>
      <c r="K741" s="16" t="n">
        <v>0.00506581815867829</v>
      </c>
      <c r="L741" s="16"/>
      <c r="M741" s="16" t="n">
        <v>0</v>
      </c>
      <c r="N741" s="16" t="n">
        <v>0.0808639408816666</v>
      </c>
      <c r="O741" s="16" t="n">
        <v>0.112003824701072</v>
      </c>
      <c r="P741" s="16" t="n">
        <v>0.0457666630359157</v>
      </c>
      <c r="Q741" s="16"/>
      <c r="R741" s="16" t="n">
        <v>0</v>
      </c>
      <c r="S741" s="16" t="n">
        <v>0.00778839976191275</v>
      </c>
      <c r="T741" s="16" t="n">
        <v>0.0262570518766417</v>
      </c>
      <c r="U741" s="16" t="n">
        <v>0.0283685927440804</v>
      </c>
      <c r="V741" s="16" t="n">
        <v>0.0279224863217609</v>
      </c>
      <c r="W741" s="16"/>
      <c r="X741" s="16" t="n">
        <v>0.0139747107990523</v>
      </c>
      <c r="Y741" s="16" t="n">
        <v>0</v>
      </c>
      <c r="Z741" s="16" t="n">
        <v>0</v>
      </c>
      <c r="AA741" s="16" t="n">
        <v>0</v>
      </c>
      <c r="AB741" s="16" t="n">
        <v>0.128811669334407</v>
      </c>
      <c r="AC741" s="16" t="n">
        <v>0</v>
      </c>
      <c r="AD741" s="16" t="n">
        <v>0.10066838384027</v>
      </c>
      <c r="AE741" s="16"/>
      <c r="AF741" s="16" t="n">
        <v>0</v>
      </c>
      <c r="AG741" s="16" t="n">
        <v>0</v>
      </c>
      <c r="AH741" s="16" t="n">
        <v>0.0290391919428487</v>
      </c>
      <c r="AI741" s="16" t="n">
        <v>0.195763094131243</v>
      </c>
      <c r="AJ741" s="16" t="n">
        <v>0.00213609073409731</v>
      </c>
      <c r="AK741" s="16" t="n">
        <v>0</v>
      </c>
      <c r="AL741" s="16" t="n">
        <v>0.752777416299132</v>
      </c>
      <c r="AM741" s="16" t="n">
        <v>0</v>
      </c>
      <c r="AN741" s="16" t="n">
        <v>0.0352466083102372</v>
      </c>
      <c r="AO741" s="16" t="n">
        <v>0</v>
      </c>
      <c r="AP741" s="16" t="n">
        <v>0</v>
      </c>
    </row>
    <row r="742">
      <c r="B742" t="s">
        <v>320</v>
      </c>
      <c r="C742" s="16" t="n">
        <v>0.0136511407174639</v>
      </c>
      <c r="D742" s="16" t="n">
        <v>0.123296193817704</v>
      </c>
      <c r="E742" s="16" t="n">
        <v>0.0111568825946866</v>
      </c>
      <c r="F742" s="16" t="n">
        <v>0.0057640100591279</v>
      </c>
      <c r="G742" s="16"/>
      <c r="H742" s="16" t="n">
        <v>0.0836325950486432</v>
      </c>
      <c r="I742" s="16" t="n">
        <v>0.0133111367325408</v>
      </c>
      <c r="J742" s="16"/>
      <c r="K742" s="16" t="n">
        <v>0.0375193651167122</v>
      </c>
      <c r="L742" s="16"/>
      <c r="M742" s="16" t="n">
        <v>0</v>
      </c>
      <c r="N742" s="16" t="n">
        <v>0</v>
      </c>
      <c r="O742" s="16" t="n">
        <v>0.17648396989742</v>
      </c>
      <c r="P742" s="16" t="n">
        <v>0.252227847992478</v>
      </c>
      <c r="Q742" s="16"/>
      <c r="R742" s="16" t="n">
        <v>0.0269412404319545</v>
      </c>
      <c r="S742" s="16" t="n">
        <v>0</v>
      </c>
      <c r="T742" s="16" t="n">
        <v>0</v>
      </c>
      <c r="U742" s="16" t="n">
        <v>0.0483870968484602</v>
      </c>
      <c r="V742" s="16" t="n">
        <v>0.0195498783878013</v>
      </c>
      <c r="W742" s="16"/>
      <c r="X742" s="16" t="n">
        <v>0.00302892385083418</v>
      </c>
      <c r="Y742" s="16" t="n">
        <v>0</v>
      </c>
      <c r="Z742" s="16" t="n">
        <v>0</v>
      </c>
      <c r="AA742" s="16" t="n">
        <v>0</v>
      </c>
      <c r="AB742" s="16" t="n">
        <v>0.0874165334902999</v>
      </c>
      <c r="AC742" s="16" t="n">
        <v>0.0192072088692575</v>
      </c>
      <c r="AD742" s="16" t="n">
        <v>0.0539817240785284</v>
      </c>
      <c r="AE742" s="16"/>
      <c r="AF742" s="16" t="n">
        <v>0.703935629255342</v>
      </c>
      <c r="AG742" s="16" t="n">
        <v>0.00786532164437306</v>
      </c>
      <c r="AH742" s="16" t="n">
        <v>0.0223850032205116</v>
      </c>
      <c r="AI742" s="16" t="n">
        <v>0.0135858848003968</v>
      </c>
      <c r="AJ742" s="16" t="n">
        <v>0.0121434447945931</v>
      </c>
      <c r="AK742" s="16" t="n">
        <v>0</v>
      </c>
      <c r="AL742" s="16" t="n">
        <v>0.140322542278408</v>
      </c>
      <c r="AM742" s="16" t="n">
        <v>0.00208280854089479</v>
      </c>
      <c r="AN742" s="16" t="n">
        <v>0</v>
      </c>
      <c r="AO742" s="16" t="n">
        <v>0</v>
      </c>
      <c r="AP742" s="16" t="n">
        <v>1</v>
      </c>
    </row>
    <row r="743">
      <c r="B743" t="s">
        <v>321</v>
      </c>
      <c r="C743" s="16" t="n">
        <v>0.0127782414528347</v>
      </c>
      <c r="D743" s="16" t="n">
        <v>0</v>
      </c>
      <c r="E743" s="16" t="n">
        <v>0.00311998829750565</v>
      </c>
      <c r="F743" s="16" t="n">
        <v>0.0196753227839322</v>
      </c>
      <c r="G743" s="16"/>
      <c r="H743" s="16" t="n">
        <v>0</v>
      </c>
      <c r="I743" s="16" t="n">
        <v>0.0136007809346285</v>
      </c>
      <c r="J743" s="16"/>
      <c r="K743" s="16" t="n">
        <v>0.00156515992403451</v>
      </c>
      <c r="L743" s="16"/>
      <c r="M743" s="16" t="n">
        <v>0</v>
      </c>
      <c r="N743" s="16" t="n">
        <v>0</v>
      </c>
      <c r="O743" s="16" t="n">
        <v>0.174433835004618</v>
      </c>
      <c r="P743" s="16" t="n">
        <v>0.185487518989248</v>
      </c>
      <c r="Q743" s="16"/>
      <c r="R743" s="16" t="n">
        <v>0</v>
      </c>
      <c r="S743" s="16" t="n">
        <v>0.0444812169937603</v>
      </c>
      <c r="T743" s="16" t="n">
        <v>0.0103821301054752</v>
      </c>
      <c r="U743" s="16" t="n">
        <v>0.0079364213322808</v>
      </c>
      <c r="V743" s="16" t="n">
        <v>0.00532795971146796</v>
      </c>
      <c r="W743" s="16"/>
      <c r="X743" s="16" t="n">
        <v>0</v>
      </c>
      <c r="Y743" s="16" t="n">
        <v>0</v>
      </c>
      <c r="Z743" s="16" t="n">
        <v>0</v>
      </c>
      <c r="AA743" s="16" t="n">
        <v>0</v>
      </c>
      <c r="AB743" s="16" t="n">
        <v>0.0754292483015609</v>
      </c>
      <c r="AC743" s="16" t="n">
        <v>0.0302345647472846</v>
      </c>
      <c r="AD743" s="16" t="n">
        <v>0.0737264363457771</v>
      </c>
      <c r="AE743" s="16"/>
      <c r="AF743" s="16" t="n">
        <v>0.0629282828497498</v>
      </c>
      <c r="AG743" s="16" t="n">
        <v>0.00281137001084307</v>
      </c>
      <c r="AH743" s="16" t="n">
        <v>0</v>
      </c>
      <c r="AI743" s="16" t="n">
        <v>0.0132184566053231</v>
      </c>
      <c r="AJ743" s="16" t="n">
        <v>0</v>
      </c>
      <c r="AK743" s="16" t="n">
        <v>0</v>
      </c>
      <c r="AL743" s="16" t="n">
        <v>0</v>
      </c>
      <c r="AM743" s="16" t="n">
        <v>0.10317670178359</v>
      </c>
      <c r="AN743" s="16" t="n">
        <v>0</v>
      </c>
      <c r="AO743" s="16" t="n">
        <v>0</v>
      </c>
      <c r="AP743" s="16" t="n">
        <v>0</v>
      </c>
    </row>
    <row r="744">
      <c r="B744" t="s">
        <v>39</v>
      </c>
      <c r="C744" s="16" t="n">
        <v>0.000368201464197681</v>
      </c>
      <c r="D744" s="16" t="n">
        <v>0</v>
      </c>
      <c r="E744" s="16" t="n">
        <v>0.000513703192069742</v>
      </c>
      <c r="F744" s="16" t="n">
        <v>0.000312294323018394</v>
      </c>
      <c r="G744" s="16"/>
      <c r="H744" s="16" t="n">
        <v>0</v>
      </c>
      <c r="I744" s="16" t="n">
        <v>0.000459401654433189</v>
      </c>
      <c r="J744" s="16"/>
      <c r="K744" s="16" t="n">
        <v>0.00124124193298424</v>
      </c>
      <c r="L744" s="16"/>
      <c r="M744" s="16" t="n">
        <v>0</v>
      </c>
      <c r="N744" s="16" t="n">
        <v>0</v>
      </c>
      <c r="O744" s="16" t="n">
        <v>0</v>
      </c>
      <c r="P744" s="16" t="n">
        <v>0.0328914866466861</v>
      </c>
      <c r="Q744" s="16"/>
      <c r="R744" s="16" t="n">
        <v>0</v>
      </c>
      <c r="S744" s="16" t="n">
        <v>0</v>
      </c>
      <c r="T744" s="16" t="n">
        <v>0</v>
      </c>
      <c r="U744" s="16" t="n">
        <v>0.00332273594374006</v>
      </c>
      <c r="V744" s="16" t="n">
        <v>0</v>
      </c>
      <c r="W744" s="16"/>
      <c r="X744" s="16" t="n">
        <v>0</v>
      </c>
      <c r="Y744" s="16" t="n">
        <v>0</v>
      </c>
      <c r="Z744" s="16" t="n">
        <v>0</v>
      </c>
      <c r="AA744" s="16" t="n">
        <v>0</v>
      </c>
      <c r="AB744" s="16" t="n">
        <v>0</v>
      </c>
      <c r="AC744" s="16" t="n">
        <v>0.00170888112895009</v>
      </c>
      <c r="AD744" s="16" t="n">
        <v>0.00552219114255269</v>
      </c>
      <c r="AE744" s="16"/>
      <c r="AF744" s="16" t="n">
        <v>0</v>
      </c>
      <c r="AG744" s="16" t="n">
        <v>0.00445908471461198</v>
      </c>
      <c r="AH744" s="16" t="n">
        <v>0</v>
      </c>
      <c r="AI744" s="16" t="n">
        <v>0</v>
      </c>
      <c r="AJ744" s="16" t="n">
        <v>0</v>
      </c>
      <c r="AK744" s="16" t="n">
        <v>0</v>
      </c>
      <c r="AL744" s="16" t="n">
        <v>0</v>
      </c>
      <c r="AM744" s="16" t="n">
        <v>0</v>
      </c>
      <c r="AN744" s="16" t="n">
        <v>0</v>
      </c>
      <c r="AO744" s="16" t="n">
        <v>0</v>
      </c>
      <c r="AP744" s="16" t="n">
        <v>0</v>
      </c>
    </row>
    <row r="745">
      <c r="B745" t="s">
        <v>322</v>
      </c>
      <c r="C745" s="16" t="n">
        <v>0.000464288355411495</v>
      </c>
      <c r="D745" s="16" t="n">
        <v>0</v>
      </c>
      <c r="E745" s="16" t="n">
        <v>0</v>
      </c>
      <c r="F745" s="16" t="n">
        <v>0.000783003735880538</v>
      </c>
      <c r="G745" s="16"/>
      <c r="H745" s="16" t="n">
        <v>0</v>
      </c>
      <c r="I745" s="16" t="n">
        <v>0.00057928840417536</v>
      </c>
      <c r="J745" s="16"/>
      <c r="K745" s="16" t="n">
        <v>0</v>
      </c>
      <c r="L745" s="16"/>
      <c r="M745" s="16" t="n">
        <v>0</v>
      </c>
      <c r="N745" s="16" t="n">
        <v>0</v>
      </c>
      <c r="O745" s="16" t="n">
        <v>0</v>
      </c>
      <c r="P745" s="16" t="n">
        <v>0.0414749416477884</v>
      </c>
      <c r="Q745" s="16"/>
      <c r="R745" s="16" t="n">
        <v>0</v>
      </c>
      <c r="S745" s="16" t="n">
        <v>0</v>
      </c>
      <c r="T745" s="16" t="n">
        <v>0</v>
      </c>
      <c r="U745" s="16" t="n">
        <v>0</v>
      </c>
      <c r="V745" s="16" t="n">
        <v>0.00135547210634272</v>
      </c>
      <c r="W745" s="16"/>
      <c r="X745" s="16" t="n">
        <v>0</v>
      </c>
      <c r="Y745" s="16" t="n">
        <v>0</v>
      </c>
      <c r="Z745" s="16" t="n">
        <v>0</v>
      </c>
      <c r="AA745" s="16" t="n">
        <v>0</v>
      </c>
      <c r="AB745" s="16" t="n">
        <v>0</v>
      </c>
      <c r="AC745" s="16" t="n">
        <v>0</v>
      </c>
      <c r="AD745" s="16" t="n">
        <v>0.0138455808388502</v>
      </c>
      <c r="AE745" s="16"/>
      <c r="AF745" s="16" t="n">
        <v>0.0629282828497498</v>
      </c>
      <c r="AG745" s="16" t="n">
        <v>0</v>
      </c>
      <c r="AH745" s="16" t="n">
        <v>0</v>
      </c>
      <c r="AI745" s="16" t="n">
        <v>0</v>
      </c>
      <c r="AJ745" s="16" t="n">
        <v>0</v>
      </c>
      <c r="AK745" s="16" t="n">
        <v>0</v>
      </c>
      <c r="AL745" s="16" t="n">
        <v>0</v>
      </c>
      <c r="AM745" s="16" t="n">
        <v>0</v>
      </c>
      <c r="AN745" s="16" t="n">
        <v>0</v>
      </c>
      <c r="AO745" s="16" t="n">
        <v>0</v>
      </c>
      <c r="AP745" s="16" t="n">
        <v>0</v>
      </c>
    </row>
    <row r="746">
      <c r="B746" t="s">
        <v>323</v>
      </c>
      <c r="C746" s="16" t="n">
        <v>0</v>
      </c>
      <c r="D746" s="16" t="n">
        <v>0</v>
      </c>
      <c r="E746" s="16" t="n">
        <v>0</v>
      </c>
      <c r="F746" s="16" t="n">
        <v>0</v>
      </c>
      <c r="G746" s="16"/>
      <c r="H746" s="16" t="n">
        <v>0</v>
      </c>
      <c r="I746" s="16" t="n">
        <v>0</v>
      </c>
      <c r="J746" s="16"/>
      <c r="K746" s="16" t="n">
        <v>0</v>
      </c>
      <c r="L746" s="16"/>
      <c r="M746" s="16" t="n">
        <v>0</v>
      </c>
      <c r="N746" s="16" t="n">
        <v>0</v>
      </c>
      <c r="O746" s="16" t="n">
        <v>0</v>
      </c>
      <c r="P746" s="16" t="n">
        <v>0</v>
      </c>
      <c r="Q746" s="16"/>
      <c r="R746" s="16" t="n">
        <v>0</v>
      </c>
      <c r="S746" s="16" t="n">
        <v>0</v>
      </c>
      <c r="T746" s="16" t="n">
        <v>0</v>
      </c>
      <c r="U746" s="16" t="n">
        <v>0</v>
      </c>
      <c r="V746" s="16" t="n">
        <v>0</v>
      </c>
      <c r="W746" s="16"/>
      <c r="X746" s="16" t="n">
        <v>0</v>
      </c>
      <c r="Y746" s="16" t="n">
        <v>0</v>
      </c>
      <c r="Z746" s="16" t="n">
        <v>0</v>
      </c>
      <c r="AA746" s="16" t="n">
        <v>0</v>
      </c>
      <c r="AB746" s="16" t="n">
        <v>0</v>
      </c>
      <c r="AC746" s="16" t="n">
        <v>0</v>
      </c>
      <c r="AD746" s="16" t="n">
        <v>0</v>
      </c>
      <c r="AE746" s="16"/>
      <c r="AF746" s="16" t="n">
        <v>0</v>
      </c>
      <c r="AG746" s="16" t="n">
        <v>0</v>
      </c>
      <c r="AH746" s="16" t="n">
        <v>0</v>
      </c>
      <c r="AI746" s="16" t="n">
        <v>0</v>
      </c>
      <c r="AJ746" s="16" t="n">
        <v>0</v>
      </c>
      <c r="AK746" s="16" t="n">
        <v>0</v>
      </c>
      <c r="AL746" s="16" t="n">
        <v>0</v>
      </c>
      <c r="AM746" s="16" t="n">
        <v>0</v>
      </c>
      <c r="AN746" s="16" t="n">
        <v>0</v>
      </c>
      <c r="AO746" s="16" t="n">
        <v>0</v>
      </c>
      <c r="AP746" s="16" t="n">
        <v>0</v>
      </c>
    </row>
    <row r="747">
      <c r="B747" t="s">
        <v>309</v>
      </c>
      <c r="C747" s="16" t="n">
        <v>0.0684037002339147</v>
      </c>
      <c r="D747" s="16" t="n">
        <v>0.0170288309018634</v>
      </c>
      <c r="E747" s="16" t="n">
        <v>0.0048308916318925</v>
      </c>
      <c r="F747" s="16" t="n">
        <v>0.110999722998685</v>
      </c>
      <c r="G747" s="16"/>
      <c r="H747" s="16" t="n">
        <v>0.0490741206621591</v>
      </c>
      <c r="I747" s="16" t="n">
        <v>0.0844164622087761</v>
      </c>
      <c r="J747" s="16"/>
      <c r="K747" s="16" t="n">
        <v>0.22266187638849</v>
      </c>
      <c r="L747" s="16"/>
      <c r="M747" s="16" t="n">
        <v>0.0893199811366109</v>
      </c>
      <c r="N747" s="16" t="n">
        <v>0</v>
      </c>
      <c r="O747" s="16" t="n">
        <v>0.0204689092244455</v>
      </c>
      <c r="P747" s="16" t="n">
        <v>0.118784081970736</v>
      </c>
      <c r="Q747" s="16"/>
      <c r="R747" s="16" t="n">
        <v>0</v>
      </c>
      <c r="S747" s="16" t="n">
        <v>0.447780306603602</v>
      </c>
      <c r="T747" s="16" t="n">
        <v>0.00368759218516514</v>
      </c>
      <c r="U747" s="16" t="n">
        <v>0.00150565740325674</v>
      </c>
      <c r="V747" s="16" t="n">
        <v>0.00339496660924781</v>
      </c>
      <c r="W747" s="16"/>
      <c r="X747" s="16" t="n">
        <v>0</v>
      </c>
      <c r="Y747" s="16" t="n">
        <v>0</v>
      </c>
      <c r="Z747" s="16" t="n">
        <v>0</v>
      </c>
      <c r="AA747" s="16" t="n">
        <v>0</v>
      </c>
      <c r="AB747" s="16" t="n">
        <v>0.0134022700618684</v>
      </c>
      <c r="AC747" s="16" t="n">
        <v>0</v>
      </c>
      <c r="AD747" s="16" t="n">
        <v>0.031298197263672</v>
      </c>
      <c r="AE747" s="16"/>
      <c r="AF747" s="16" t="n">
        <v>0.170207805045159</v>
      </c>
      <c r="AG747" s="16" t="n">
        <v>0</v>
      </c>
      <c r="AH747" s="16" t="n">
        <v>0.00163145942923238</v>
      </c>
      <c r="AI747" s="16" t="n">
        <v>0.00947802858860555</v>
      </c>
      <c r="AJ747" s="16" t="n">
        <v>0</v>
      </c>
      <c r="AK747" s="16" t="n">
        <v>0.00100825987493031</v>
      </c>
      <c r="AL747" s="16" t="n">
        <v>0</v>
      </c>
      <c r="AM747" s="16" t="n">
        <v>0</v>
      </c>
      <c r="AN747" s="16" t="n">
        <v>0</v>
      </c>
      <c r="AO747" s="16" t="n">
        <v>0</v>
      </c>
      <c r="AP747" s="16" t="n">
        <v>0</v>
      </c>
    </row>
    <row r="748">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row>
    <row r="749">
      <c r="B749" s="7" t="s">
        <v>334</v>
      </c>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row>
    <row r="750">
      <c r="B750" s="26" t="s">
        <v>335</v>
      </c>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row>
    <row r="751">
      <c r="B751" t="s">
        <v>311</v>
      </c>
      <c r="C751" s="16" t="n">
        <v>0.0962183127946672</v>
      </c>
      <c r="D751" s="16" t="n">
        <v>0.0162307000230464</v>
      </c>
      <c r="E751" s="16" t="n">
        <v>0.180708110102892</v>
      </c>
      <c r="F751" s="16" t="n">
        <v>0.000953707113379855</v>
      </c>
      <c r="G751" s="16"/>
      <c r="H751" s="16" t="n">
        <v>0.0257286104215299</v>
      </c>
      <c r="I751" s="16" t="n">
        <v>0.0333433301536618</v>
      </c>
      <c r="J751" s="16"/>
      <c r="K751" s="16" t="n">
        <v>0.00187219064565004</v>
      </c>
      <c r="L751" s="16"/>
      <c r="M751" s="16" t="n">
        <v>0.106569961939465</v>
      </c>
      <c r="N751" s="16" t="n">
        <v>0.063998964661438</v>
      </c>
      <c r="O751" s="16" t="n">
        <v>0.0900251312003489</v>
      </c>
      <c r="P751" s="16" t="n">
        <v>0.043655739749685</v>
      </c>
      <c r="Q751" s="16"/>
      <c r="R751" s="16" t="n">
        <v>0</v>
      </c>
      <c r="S751" s="16" t="n">
        <v>0.68620484949517</v>
      </c>
      <c r="T751" s="16" t="n">
        <v>0.00402523896798357</v>
      </c>
      <c r="U751" s="16" t="n">
        <v>0</v>
      </c>
      <c r="V751" s="16" t="n">
        <v>0.0654462422820675</v>
      </c>
      <c r="W751" s="16"/>
      <c r="X751" s="16" t="n">
        <v>0</v>
      </c>
      <c r="Y751" s="16" t="n">
        <v>0.791820601393102</v>
      </c>
      <c r="Z751" s="16" t="n">
        <v>0.0146351773584257</v>
      </c>
      <c r="AA751" s="16" t="n">
        <v>0</v>
      </c>
      <c r="AB751" s="16" t="n">
        <v>0.0440415162281467</v>
      </c>
      <c r="AC751" s="16" t="n">
        <v>0.0924985856695139</v>
      </c>
      <c r="AD751" s="16" t="n">
        <v>0.00626704619338118</v>
      </c>
      <c r="AE751" s="16"/>
      <c r="AF751" s="16" t="n">
        <v>0</v>
      </c>
      <c r="AG751" s="16" t="n">
        <v>0.254317311072349</v>
      </c>
      <c r="AH751" s="16" t="n">
        <v>0</v>
      </c>
      <c r="AI751" s="16" t="n">
        <v>0.516849319041829</v>
      </c>
      <c r="AJ751" s="16" t="n">
        <v>0</v>
      </c>
      <c r="AK751" s="16" t="n">
        <v>0.00207759616928669</v>
      </c>
      <c r="AL751" s="16" t="n">
        <v>0.00364660359214258</v>
      </c>
      <c r="AM751" s="16" t="n">
        <v>0</v>
      </c>
      <c r="AN751" s="16" t="n">
        <v>0.011498710181628</v>
      </c>
      <c r="AO751" s="16" t="n">
        <v>0</v>
      </c>
      <c r="AP751" s="16" t="n">
        <v>0</v>
      </c>
    </row>
    <row r="752">
      <c r="B752" t="s">
        <v>312</v>
      </c>
      <c r="C752" s="16" t="n">
        <v>0.0138692622877991</v>
      </c>
      <c r="D752" s="16" t="n">
        <v>0</v>
      </c>
      <c r="E752" s="16" t="n">
        <v>0.0266647751967742</v>
      </c>
      <c r="F752" s="16" t="n">
        <v>0</v>
      </c>
      <c r="G752" s="16"/>
      <c r="H752" s="16" t="n">
        <v>0</v>
      </c>
      <c r="I752" s="16" t="n">
        <v>0.00541907411758274</v>
      </c>
      <c r="J752" s="16"/>
      <c r="K752" s="16" t="n">
        <v>0.059267662236459</v>
      </c>
      <c r="L752" s="16"/>
      <c r="M752" s="16" t="n">
        <v>0</v>
      </c>
      <c r="N752" s="16" t="n">
        <v>0.0583419128900541</v>
      </c>
      <c r="O752" s="16" t="n">
        <v>0.0459391780138277</v>
      </c>
      <c r="P752" s="16" t="n">
        <v>0</v>
      </c>
      <c r="Q752" s="16"/>
      <c r="R752" s="16" t="n">
        <v>0.821866094326227</v>
      </c>
      <c r="S752" s="16" t="n">
        <v>0</v>
      </c>
      <c r="T752" s="16" t="n">
        <v>0</v>
      </c>
      <c r="U752" s="16" t="n">
        <v>0.0189939681856407</v>
      </c>
      <c r="V752" s="16" t="n">
        <v>0</v>
      </c>
      <c r="W752" s="16"/>
      <c r="X752" s="16" t="n">
        <v>0.026575690856161</v>
      </c>
      <c r="Y752" s="16" t="n">
        <v>0</v>
      </c>
      <c r="Z752" s="16" t="n">
        <v>0</v>
      </c>
      <c r="AA752" s="16" t="n">
        <v>0</v>
      </c>
      <c r="AB752" s="16" t="n">
        <v>0</v>
      </c>
      <c r="AC752" s="16" t="n">
        <v>0.016818727984014</v>
      </c>
      <c r="AD752" s="16" t="n">
        <v>0</v>
      </c>
      <c r="AE752" s="16"/>
      <c r="AF752" s="16" t="n">
        <v>0</v>
      </c>
      <c r="AG752" s="16" t="n">
        <v>0</v>
      </c>
      <c r="AH752" s="16" t="n">
        <v>0</v>
      </c>
      <c r="AI752" s="16" t="n">
        <v>0</v>
      </c>
      <c r="AJ752" s="16" t="n">
        <v>0.13601500647929</v>
      </c>
      <c r="AK752" s="16" t="n">
        <v>0</v>
      </c>
      <c r="AL752" s="16" t="n">
        <v>0</v>
      </c>
      <c r="AM752" s="16" t="n">
        <v>0</v>
      </c>
      <c r="AN752" s="16" t="n">
        <v>0</v>
      </c>
      <c r="AO752" s="16" t="n">
        <v>0</v>
      </c>
      <c r="AP752" s="16" t="n">
        <v>0.120804816981692</v>
      </c>
    </row>
    <row r="753">
      <c r="B753" t="s">
        <v>313</v>
      </c>
      <c r="C753" s="16" t="n">
        <v>0.00226009554906273</v>
      </c>
      <c r="D753" s="16" t="n">
        <v>0</v>
      </c>
      <c r="E753" s="16" t="n">
        <v>0.00434521595225747</v>
      </c>
      <c r="F753" s="16" t="n">
        <v>0</v>
      </c>
      <c r="G753" s="16"/>
      <c r="H753" s="16" t="n">
        <v>0.0799944611973449</v>
      </c>
      <c r="I753" s="16" t="n">
        <v>0.00103181330243637</v>
      </c>
      <c r="J753" s="16"/>
      <c r="K753" s="16" t="n">
        <v>0</v>
      </c>
      <c r="L753" s="16"/>
      <c r="M753" s="16" t="n">
        <v>0</v>
      </c>
      <c r="N753" s="16" t="n">
        <v>0</v>
      </c>
      <c r="O753" s="16" t="n">
        <v>0.0273558506776445</v>
      </c>
      <c r="P753" s="16" t="n">
        <v>0.0266181651050433</v>
      </c>
      <c r="Q753" s="16"/>
      <c r="R753" s="16" t="n">
        <v>0</v>
      </c>
      <c r="S753" s="16" t="n">
        <v>0</v>
      </c>
      <c r="T753" s="16" t="n">
        <v>0</v>
      </c>
      <c r="U753" s="16" t="n">
        <v>0.0149270508256248</v>
      </c>
      <c r="V753" s="16" t="n">
        <v>0</v>
      </c>
      <c r="W753" s="16"/>
      <c r="X753" s="16" t="n">
        <v>0</v>
      </c>
      <c r="Y753" s="16" t="n">
        <v>0</v>
      </c>
      <c r="Z753" s="16" t="n">
        <v>0.0721720916248908</v>
      </c>
      <c r="AA753" s="16" t="n">
        <v>0</v>
      </c>
      <c r="AB753" s="16" t="n">
        <v>0</v>
      </c>
      <c r="AC753" s="16" t="n">
        <v>0</v>
      </c>
      <c r="AD753" s="16" t="n">
        <v>0.00623039397271254</v>
      </c>
      <c r="AE753" s="16"/>
      <c r="AF753" s="16" t="n">
        <v>0</v>
      </c>
      <c r="AG753" s="16" t="n">
        <v>0</v>
      </c>
      <c r="AH753" s="16" t="n">
        <v>0</v>
      </c>
      <c r="AI753" s="16" t="n">
        <v>0.00309092143435694</v>
      </c>
      <c r="AJ753" s="16" t="n">
        <v>0.0809941833536146</v>
      </c>
      <c r="AK753" s="16" t="n">
        <v>0</v>
      </c>
      <c r="AL753" s="16" t="n">
        <v>0</v>
      </c>
      <c r="AM753" s="16" t="n">
        <v>0</v>
      </c>
      <c r="AN753" s="16" t="n">
        <v>0</v>
      </c>
      <c r="AO753" s="16" t="n">
        <v>0</v>
      </c>
      <c r="AP753" s="16" t="n">
        <v>0</v>
      </c>
    </row>
    <row r="754">
      <c r="B754" t="s">
        <v>314</v>
      </c>
      <c r="C754" s="16" t="n">
        <v>0.329352566185535</v>
      </c>
      <c r="D754" s="16" t="n">
        <v>0.670674903609458</v>
      </c>
      <c r="E754" s="16" t="n">
        <v>0.194354856695317</v>
      </c>
      <c r="F754" s="16" t="n">
        <v>0.413696497811587</v>
      </c>
      <c r="G754" s="16"/>
      <c r="H754" s="16" t="n">
        <v>0.111301717949399</v>
      </c>
      <c r="I754" s="16" t="n">
        <v>0.332923729351677</v>
      </c>
      <c r="J754" s="16"/>
      <c r="K754" s="16" t="n">
        <v>0.0128458640978366</v>
      </c>
      <c r="L754" s="16"/>
      <c r="M754" s="16" t="n">
        <v>0.445461157467496</v>
      </c>
      <c r="N754" s="16" t="n">
        <v>0</v>
      </c>
      <c r="O754" s="16" t="n">
        <v>0.068423494128552</v>
      </c>
      <c r="P754" s="16" t="n">
        <v>0.0290136396810412</v>
      </c>
      <c r="Q754" s="16"/>
      <c r="R754" s="16" t="n">
        <v>0</v>
      </c>
      <c r="S754" s="16" t="n">
        <v>0</v>
      </c>
      <c r="T754" s="16" t="n">
        <v>0.31923349044339</v>
      </c>
      <c r="U754" s="16" t="n">
        <v>0.540974352730945</v>
      </c>
      <c r="V754" s="16" t="n">
        <v>0.38551549607328</v>
      </c>
      <c r="W754" s="16"/>
      <c r="X754" s="16" t="n">
        <v>0.546371455599224</v>
      </c>
      <c r="Y754" s="16" t="n">
        <v>0.00354232502172333</v>
      </c>
      <c r="Z754" s="16" t="n">
        <v>0.180519580463152</v>
      </c>
      <c r="AA754" s="16" t="n">
        <v>0.00153739822733003</v>
      </c>
      <c r="AB754" s="16" t="n">
        <v>0</v>
      </c>
      <c r="AC754" s="16" t="n">
        <v>0.575806953942142</v>
      </c>
      <c r="AD754" s="16" t="n">
        <v>0</v>
      </c>
      <c r="AE754" s="16"/>
      <c r="AF754" s="16" t="n">
        <v>0</v>
      </c>
      <c r="AG754" s="16" t="n">
        <v>0</v>
      </c>
      <c r="AH754" s="16" t="n">
        <v>0</v>
      </c>
      <c r="AI754" s="16" t="n">
        <v>0.410170814206926</v>
      </c>
      <c r="AJ754" s="16" t="n">
        <v>0.0118043092525196</v>
      </c>
      <c r="AK754" s="16" t="n">
        <v>0.37138253554758</v>
      </c>
      <c r="AL754" s="16" t="n">
        <v>0.815130128281636</v>
      </c>
      <c r="AM754" s="16" t="n">
        <v>0</v>
      </c>
      <c r="AN754" s="16" t="n">
        <v>0.0167103630389623</v>
      </c>
      <c r="AO754" s="16" t="n">
        <v>0</v>
      </c>
      <c r="AP754" s="16" t="n">
        <v>0.853011557703047</v>
      </c>
    </row>
    <row r="755">
      <c r="B755" t="s">
        <v>315</v>
      </c>
      <c r="C755" s="16" t="n">
        <v>0.0849007514230108</v>
      </c>
      <c r="D755" s="16" t="n">
        <v>0</v>
      </c>
      <c r="E755" s="16" t="n">
        <v>0.0122319754459144</v>
      </c>
      <c r="F755" s="16" t="n">
        <v>0.215691648368369</v>
      </c>
      <c r="G755" s="16"/>
      <c r="H755" s="16" t="n">
        <v>0.111301717949399</v>
      </c>
      <c r="I755" s="16" t="n">
        <v>0.152264076196606</v>
      </c>
      <c r="J755" s="16"/>
      <c r="K755" s="16" t="n">
        <v>0</v>
      </c>
      <c r="L755" s="16"/>
      <c r="M755" s="16" t="n">
        <v>0.107823823502236</v>
      </c>
      <c r="N755" s="16" t="n">
        <v>0</v>
      </c>
      <c r="O755" s="16" t="n">
        <v>0.0654179006097981</v>
      </c>
      <c r="P755" s="16" t="n">
        <v>0.110201152512293</v>
      </c>
      <c r="Q755" s="16"/>
      <c r="R755" s="16" t="n">
        <v>0</v>
      </c>
      <c r="S755" s="16" t="n">
        <v>0.0151386341895394</v>
      </c>
      <c r="T755" s="16" t="n">
        <v>0.175308309562026</v>
      </c>
      <c r="U755" s="16" t="n">
        <v>0.00906259338436662</v>
      </c>
      <c r="V755" s="16" t="n">
        <v>0</v>
      </c>
      <c r="W755" s="16"/>
      <c r="X755" s="16" t="n">
        <v>0.189860729178494</v>
      </c>
      <c r="Y755" s="16" t="n">
        <v>0</v>
      </c>
      <c r="Z755" s="16" t="n">
        <v>0.0721720916248908</v>
      </c>
      <c r="AA755" s="16" t="n">
        <v>0.0163834573004175</v>
      </c>
      <c r="AB755" s="16" t="n">
        <v>0</v>
      </c>
      <c r="AC755" s="16" t="n">
        <v>0</v>
      </c>
      <c r="AD755" s="16" t="n">
        <v>0.0226424380283668</v>
      </c>
      <c r="AE755" s="16"/>
      <c r="AF755" s="16" t="n">
        <v>0</v>
      </c>
      <c r="AG755" s="16" t="n">
        <v>0</v>
      </c>
      <c r="AH755" s="16" t="n">
        <v>0.0459497535481619</v>
      </c>
      <c r="AI755" s="16" t="n">
        <v>0.00970571962060999</v>
      </c>
      <c r="AJ755" s="16" t="n">
        <v>0.0129488995694805</v>
      </c>
      <c r="AK755" s="16" t="n">
        <v>0.305233137539634</v>
      </c>
      <c r="AL755" s="16" t="n">
        <v>0</v>
      </c>
      <c r="AM755" s="16" t="n">
        <v>0</v>
      </c>
      <c r="AN755" s="16" t="n">
        <v>0</v>
      </c>
      <c r="AO755" s="16" t="n">
        <v>0</v>
      </c>
      <c r="AP755" s="16" t="n">
        <v>0</v>
      </c>
    </row>
    <row r="756">
      <c r="B756" t="s">
        <v>316</v>
      </c>
      <c r="C756" s="16" t="n">
        <v>0.128445831132666</v>
      </c>
      <c r="D756" s="16" t="n">
        <v>0.106348244156994</v>
      </c>
      <c r="E756" s="16" t="n">
        <v>0.218701509625071</v>
      </c>
      <c r="F756" s="16" t="n">
        <v>0.00654377373163505</v>
      </c>
      <c r="G756" s="16"/>
      <c r="H756" s="16" t="n">
        <v>0.56331151061394</v>
      </c>
      <c r="I756" s="16" t="n">
        <v>0.0333122946987413</v>
      </c>
      <c r="J756" s="16"/>
      <c r="K756" s="16" t="n">
        <v>0.543654680314237</v>
      </c>
      <c r="L756" s="16"/>
      <c r="M756" s="16" t="n">
        <v>0.135171295787855</v>
      </c>
      <c r="N756" s="16" t="n">
        <v>0.145174023983329</v>
      </c>
      <c r="O756" s="16" t="n">
        <v>0.0380620499321536</v>
      </c>
      <c r="P756" s="16" t="n">
        <v>0.0121326546301712</v>
      </c>
      <c r="Q756" s="16"/>
      <c r="R756" s="16" t="n">
        <v>0</v>
      </c>
      <c r="S756" s="16" t="n">
        <v>0</v>
      </c>
      <c r="T756" s="16" t="n">
        <v>0.243742410163959</v>
      </c>
      <c r="U756" s="16" t="n">
        <v>0.00164842600974298</v>
      </c>
      <c r="V756" s="16" t="n">
        <v>0.0565483608232132</v>
      </c>
      <c r="W756" s="16"/>
      <c r="X756" s="16" t="n">
        <v>0</v>
      </c>
      <c r="Y756" s="16" t="n">
        <v>0.15602639825128</v>
      </c>
      <c r="Z756" s="16" t="n">
        <v>0</v>
      </c>
      <c r="AA756" s="16" t="n">
        <v>0.606479858994171</v>
      </c>
      <c r="AB756" s="16" t="n">
        <v>0.288572761139359</v>
      </c>
      <c r="AC756" s="16" t="n">
        <v>0.0139348436780946</v>
      </c>
      <c r="AD756" s="16" t="n">
        <v>0</v>
      </c>
      <c r="AE756" s="16"/>
      <c r="AF756" s="16" t="n">
        <v>0</v>
      </c>
      <c r="AG756" s="16" t="n">
        <v>0.322571199738811</v>
      </c>
      <c r="AH756" s="16" t="n">
        <v>0</v>
      </c>
      <c r="AI756" s="16" t="n">
        <v>0</v>
      </c>
      <c r="AJ756" s="16" t="n">
        <v>0</v>
      </c>
      <c r="AK756" s="16" t="n">
        <v>0</v>
      </c>
      <c r="AL756" s="16" t="n">
        <v>0.00262087679263286</v>
      </c>
      <c r="AM756" s="16" t="n">
        <v>0.528486651999775</v>
      </c>
      <c r="AN756" s="16" t="n">
        <v>0.602661708890791</v>
      </c>
      <c r="AO756" s="16" t="n">
        <v>0</v>
      </c>
      <c r="AP756" s="16" t="n">
        <v>0</v>
      </c>
    </row>
    <row r="757">
      <c r="B757" t="s">
        <v>317</v>
      </c>
      <c r="C757" s="16" t="n">
        <v>0.035415707570318</v>
      </c>
      <c r="D757" s="16" t="n">
        <v>0.020586708615936</v>
      </c>
      <c r="E757" s="16" t="n">
        <v>0.0635085356350573</v>
      </c>
      <c r="F757" s="16" t="n">
        <v>0</v>
      </c>
      <c r="G757" s="16"/>
      <c r="H757" s="16" t="n">
        <v>0</v>
      </c>
      <c r="I757" s="16" t="n">
        <v>0.0622449510915733</v>
      </c>
      <c r="J757" s="16"/>
      <c r="K757" s="16" t="n">
        <v>0.0128458640978366</v>
      </c>
      <c r="L757" s="16"/>
      <c r="M757" s="16" t="n">
        <v>0</v>
      </c>
      <c r="N757" s="16" t="n">
        <v>0.145174023983329</v>
      </c>
      <c r="O757" s="16" t="n">
        <v>0.122063277878135</v>
      </c>
      <c r="P757" s="16" t="n">
        <v>0.0203745877766181</v>
      </c>
      <c r="Q757" s="16"/>
      <c r="R757" s="16" t="n">
        <v>0</v>
      </c>
      <c r="S757" s="16" t="n">
        <v>0</v>
      </c>
      <c r="T757" s="16" t="n">
        <v>0.000898088485218366</v>
      </c>
      <c r="U757" s="16" t="n">
        <v>0.231138722768836</v>
      </c>
      <c r="V757" s="16" t="n">
        <v>0</v>
      </c>
      <c r="W757" s="16"/>
      <c r="X757" s="16" t="n">
        <v>0</v>
      </c>
      <c r="Y757" s="16" t="n">
        <v>0</v>
      </c>
      <c r="Z757" s="16" t="n">
        <v>0.508227311602098</v>
      </c>
      <c r="AA757" s="16" t="n">
        <v>0.108896038926695</v>
      </c>
      <c r="AB757" s="16" t="n">
        <v>0.123283622954148</v>
      </c>
      <c r="AC757" s="16" t="n">
        <v>0.00245120647109342</v>
      </c>
      <c r="AD757" s="16" t="n">
        <v>0</v>
      </c>
      <c r="AE757" s="16"/>
      <c r="AF757" s="16" t="n">
        <v>0</v>
      </c>
      <c r="AG757" s="16" t="n">
        <v>0</v>
      </c>
      <c r="AH757" s="16" t="n">
        <v>0.00969598539182691</v>
      </c>
      <c r="AI757" s="16" t="n">
        <v>0.0296834481634336</v>
      </c>
      <c r="AJ757" s="16" t="n">
        <v>0.570351435498905</v>
      </c>
      <c r="AK757" s="16" t="n">
        <v>0.00898766078144647</v>
      </c>
      <c r="AL757" s="16" t="n">
        <v>0</v>
      </c>
      <c r="AM757" s="16" t="n">
        <v>0</v>
      </c>
      <c r="AN757" s="16" t="n">
        <v>0.0936257303741814</v>
      </c>
      <c r="AO757" s="16" t="n">
        <v>0</v>
      </c>
      <c r="AP757" s="16" t="n">
        <v>0</v>
      </c>
    </row>
    <row r="758">
      <c r="B758" t="s">
        <v>318</v>
      </c>
      <c r="C758" s="16" t="n">
        <v>0.123031906770978</v>
      </c>
      <c r="D758" s="16" t="n">
        <v>0.116399703579555</v>
      </c>
      <c r="E758" s="16" t="n">
        <v>0.14495550504994</v>
      </c>
      <c r="F758" s="16" t="n">
        <v>0.0938231938047204</v>
      </c>
      <c r="G758" s="16"/>
      <c r="H758" s="16" t="n">
        <v>0.0887834707932859</v>
      </c>
      <c r="I758" s="16" t="n">
        <v>0.176614907587813</v>
      </c>
      <c r="J758" s="16"/>
      <c r="K758" s="16" t="n">
        <v>0.312558379262898</v>
      </c>
      <c r="L758" s="16"/>
      <c r="M758" s="16" t="n">
        <v>0</v>
      </c>
      <c r="N758" s="16" t="n">
        <v>0.587311074481849</v>
      </c>
      <c r="O758" s="16" t="n">
        <v>0.164202838934749</v>
      </c>
      <c r="P758" s="16" t="n">
        <v>0.101364200126391</v>
      </c>
      <c r="Q758" s="16"/>
      <c r="R758" s="16" t="n">
        <v>0</v>
      </c>
      <c r="S758" s="16" t="n">
        <v>0.232396454069982</v>
      </c>
      <c r="T758" s="16" t="n">
        <v>0.0824694234607717</v>
      </c>
      <c r="U758" s="16" t="n">
        <v>0.0970544453439676</v>
      </c>
      <c r="V758" s="16" t="n">
        <v>0.170557624637478</v>
      </c>
      <c r="W758" s="16"/>
      <c r="X758" s="16" t="n">
        <v>0.0415712943136904</v>
      </c>
      <c r="Y758" s="16" t="n">
        <v>0.048610675333894</v>
      </c>
      <c r="Z758" s="16" t="n">
        <v>0.0801016557016516</v>
      </c>
      <c r="AA758" s="16" t="n">
        <v>0.256154529871051</v>
      </c>
      <c r="AB758" s="16" t="n">
        <v>0.297879408427768</v>
      </c>
      <c r="AC758" s="16" t="n">
        <v>0.25188322187967</v>
      </c>
      <c r="AD758" s="16" t="n">
        <v>0.0205740124000413</v>
      </c>
      <c r="AE758" s="16"/>
      <c r="AF758" s="16" t="n">
        <v>0</v>
      </c>
      <c r="AG758" s="16" t="n">
        <v>0.103754226589021</v>
      </c>
      <c r="AH758" s="16" t="n">
        <v>0.785563768456552</v>
      </c>
      <c r="AI758" s="16" t="n">
        <v>0.0193306549881906</v>
      </c>
      <c r="AJ758" s="16" t="n">
        <v>0.0809941833536146</v>
      </c>
      <c r="AK758" s="16" t="n">
        <v>0</v>
      </c>
      <c r="AL758" s="16" t="n">
        <v>0.160619486027679</v>
      </c>
      <c r="AM758" s="16" t="n">
        <v>0.295506965707831</v>
      </c>
      <c r="AN758" s="16" t="n">
        <v>0.254541885312119</v>
      </c>
      <c r="AO758" s="16" t="n">
        <v>0.133895467266467</v>
      </c>
      <c r="AP758" s="16" t="n">
        <v>0</v>
      </c>
    </row>
    <row r="759">
      <c r="B759" t="s">
        <v>319</v>
      </c>
      <c r="C759" s="16" t="n">
        <v>0.0109239456501978</v>
      </c>
      <c r="D759" s="16" t="n">
        <v>0.0300184608886978</v>
      </c>
      <c r="E759" s="16" t="n">
        <v>0.00974134737000199</v>
      </c>
      <c r="F759" s="16" t="n">
        <v>0.00654377373163505</v>
      </c>
      <c r="G759" s="16"/>
      <c r="H759" s="16" t="n">
        <v>0</v>
      </c>
      <c r="I759" s="16" t="n">
        <v>0.0147398877910339</v>
      </c>
      <c r="J759" s="16"/>
      <c r="K759" s="16" t="n">
        <v>0.0203346266804368</v>
      </c>
      <c r="L759" s="16"/>
      <c r="M759" s="16" t="n">
        <v>0</v>
      </c>
      <c r="N759" s="16" t="n">
        <v>0</v>
      </c>
      <c r="O759" s="16" t="n">
        <v>0.133488327608735</v>
      </c>
      <c r="P759" s="16" t="n">
        <v>0.12480194169323</v>
      </c>
      <c r="Q759" s="16"/>
      <c r="R759" s="16" t="n">
        <v>0</v>
      </c>
      <c r="S759" s="16" t="n">
        <v>0.0210634082345587</v>
      </c>
      <c r="T759" s="16" t="n">
        <v>0.0128002114415771</v>
      </c>
      <c r="U759" s="16" t="n">
        <v>0.015126912299352</v>
      </c>
      <c r="V759" s="16" t="n">
        <v>0.00108463604779204</v>
      </c>
      <c r="W759" s="16"/>
      <c r="X759" s="16" t="n">
        <v>0</v>
      </c>
      <c r="Y759" s="16" t="n">
        <v>0</v>
      </c>
      <c r="Z759" s="16" t="n">
        <v>0.0721720916248908</v>
      </c>
      <c r="AA759" s="16" t="n">
        <v>0</v>
      </c>
      <c r="AB759" s="16" t="n">
        <v>0.111722828997575</v>
      </c>
      <c r="AC759" s="16" t="n">
        <v>0</v>
      </c>
      <c r="AD759" s="16" t="n">
        <v>0.050586466069115</v>
      </c>
      <c r="AE759" s="16"/>
      <c r="AF759" s="16" t="n">
        <v>0</v>
      </c>
      <c r="AG759" s="16" t="n">
        <v>0.0470123907669879</v>
      </c>
      <c r="AH759" s="16" t="n">
        <v>0.0288831114622252</v>
      </c>
      <c r="AI759" s="16" t="n">
        <v>0.00352387675189611</v>
      </c>
      <c r="AJ759" s="16" t="n">
        <v>0</v>
      </c>
      <c r="AK759" s="16" t="n">
        <v>0.0160735932038656</v>
      </c>
      <c r="AL759" s="16" t="n">
        <v>0.0179829053059102</v>
      </c>
      <c r="AM759" s="16" t="n">
        <v>0.0460332140263631</v>
      </c>
      <c r="AN759" s="16" t="n">
        <v>0</v>
      </c>
      <c r="AO759" s="16" t="n">
        <v>0.00422958881541671</v>
      </c>
      <c r="AP759" s="16" t="n">
        <v>0</v>
      </c>
    </row>
    <row r="760">
      <c r="B760" t="s">
        <v>320</v>
      </c>
      <c r="C760" s="16" t="n">
        <v>0.00894654323881042</v>
      </c>
      <c r="D760" s="16" t="n">
        <v>0.0291908057849587</v>
      </c>
      <c r="E760" s="16" t="n">
        <v>0.00292063187061016</v>
      </c>
      <c r="F760" s="16" t="n">
        <v>0.0111193579866472</v>
      </c>
      <c r="G760" s="16"/>
      <c r="H760" s="16" t="n">
        <v>0</v>
      </c>
      <c r="I760" s="16" t="n">
        <v>0.0137187849730167</v>
      </c>
      <c r="J760" s="16"/>
      <c r="K760" s="16" t="n">
        <v>0.0284134749186042</v>
      </c>
      <c r="L760" s="16"/>
      <c r="M760" s="16" t="n">
        <v>0</v>
      </c>
      <c r="N760" s="16" t="n">
        <v>0</v>
      </c>
      <c r="O760" s="16" t="n">
        <v>0.0654179006097981</v>
      </c>
      <c r="P760" s="16" t="n">
        <v>0.235825022101195</v>
      </c>
      <c r="Q760" s="16"/>
      <c r="R760" s="16" t="n">
        <v>0</v>
      </c>
      <c r="S760" s="16" t="n">
        <v>0</v>
      </c>
      <c r="T760" s="16" t="n">
        <v>0.00441353104765388</v>
      </c>
      <c r="U760" s="16" t="n">
        <v>0.0367741034595893</v>
      </c>
      <c r="V760" s="16" t="n">
        <v>0.00516383641213161</v>
      </c>
      <c r="W760" s="16"/>
      <c r="X760" s="16" t="n">
        <v>0.00576010087393586</v>
      </c>
      <c r="Y760" s="16" t="n">
        <v>0</v>
      </c>
      <c r="Z760" s="16" t="n">
        <v>0</v>
      </c>
      <c r="AA760" s="16" t="n">
        <v>0.0105487166803353</v>
      </c>
      <c r="AB760" s="16" t="n">
        <v>0.00649424886959265</v>
      </c>
      <c r="AC760" s="16" t="n">
        <v>0.012185407484055</v>
      </c>
      <c r="AD760" s="16" t="n">
        <v>0.028339116827679</v>
      </c>
      <c r="AE760" s="16"/>
      <c r="AF760" s="16" t="n">
        <v>0.166666666666667</v>
      </c>
      <c r="AG760" s="16" t="n">
        <v>0.0567418358220331</v>
      </c>
      <c r="AH760" s="16" t="n">
        <v>0.11610019006599</v>
      </c>
      <c r="AI760" s="16" t="n">
        <v>0.00312728803813117</v>
      </c>
      <c r="AJ760" s="16" t="n">
        <v>0.106891982492576</v>
      </c>
      <c r="AK760" s="16" t="n">
        <v>0</v>
      </c>
      <c r="AL760" s="16" t="n">
        <v>0</v>
      </c>
      <c r="AM760" s="16" t="n">
        <v>0</v>
      </c>
      <c r="AN760" s="16" t="n">
        <v>0.00212561958167783</v>
      </c>
      <c r="AO760" s="16" t="n">
        <v>0</v>
      </c>
      <c r="AP760" s="16" t="n">
        <v>0</v>
      </c>
    </row>
    <row r="761">
      <c r="B761" t="s">
        <v>321</v>
      </c>
      <c r="C761" s="16" t="n">
        <v>0.0828039401894486</v>
      </c>
      <c r="D761" s="16" t="n">
        <v>0.00600072412442378</v>
      </c>
      <c r="E761" s="16" t="n">
        <v>0.137242877483758</v>
      </c>
      <c r="F761" s="16" t="n">
        <v>0.0294534006018862</v>
      </c>
      <c r="G761" s="16"/>
      <c r="H761" s="16" t="n">
        <v>0</v>
      </c>
      <c r="I761" s="16" t="n">
        <v>0.0204384964898213</v>
      </c>
      <c r="J761" s="16"/>
      <c r="K761" s="16" t="n">
        <v>0.00374438129130009</v>
      </c>
      <c r="L761" s="16"/>
      <c r="M761" s="16" t="n">
        <v>0.0971499378007114</v>
      </c>
      <c r="N761" s="16" t="n">
        <v>0</v>
      </c>
      <c r="O761" s="16" t="n">
        <v>0.152248199728614</v>
      </c>
      <c r="P761" s="16" t="n">
        <v>0.121979317067214</v>
      </c>
      <c r="Q761" s="16"/>
      <c r="R761" s="16" t="n">
        <v>0.178133905673773</v>
      </c>
      <c r="S761" s="16" t="n">
        <v>0.0451966540107499</v>
      </c>
      <c r="T761" s="16" t="n">
        <v>0.152695765379765</v>
      </c>
      <c r="U761" s="16" t="n">
        <v>0.0267196295439666</v>
      </c>
      <c r="V761" s="16" t="n">
        <v>0</v>
      </c>
      <c r="W761" s="16"/>
      <c r="X761" s="16" t="n">
        <v>0</v>
      </c>
      <c r="Y761" s="16" t="n">
        <v>0</v>
      </c>
      <c r="Z761" s="16" t="n">
        <v>0</v>
      </c>
      <c r="AA761" s="16" t="n">
        <v>0</v>
      </c>
      <c r="AB761" s="16" t="n">
        <v>0.119864221190493</v>
      </c>
      <c r="AC761" s="16" t="n">
        <v>0.0328198764831027</v>
      </c>
      <c r="AD761" s="16" t="n">
        <v>0.82012728850841</v>
      </c>
      <c r="AE761" s="16"/>
      <c r="AF761" s="16" t="n">
        <v>0</v>
      </c>
      <c r="AG761" s="16" t="n">
        <v>0.141037172300964</v>
      </c>
      <c r="AH761" s="16" t="n">
        <v>0.00803342802550938</v>
      </c>
      <c r="AI761" s="16" t="n">
        <v>0.00295431373556105</v>
      </c>
      <c r="AJ761" s="16" t="n">
        <v>0</v>
      </c>
      <c r="AK761" s="16" t="n">
        <v>0</v>
      </c>
      <c r="AL761" s="16" t="n">
        <v>0</v>
      </c>
      <c r="AM761" s="16" t="n">
        <v>0.0968883046982009</v>
      </c>
      <c r="AN761" s="16" t="n">
        <v>0.0167103630389623</v>
      </c>
      <c r="AO761" s="16" t="n">
        <v>0.861874943918116</v>
      </c>
      <c r="AP761" s="16" t="n">
        <v>0.0261836253152602</v>
      </c>
    </row>
    <row r="762">
      <c r="B762" t="s">
        <v>39</v>
      </c>
      <c r="C762" s="16" t="n">
        <v>0.00193986762002034</v>
      </c>
      <c r="D762" s="16" t="n">
        <v>0</v>
      </c>
      <c r="E762" s="16" t="n">
        <v>0.000526379655998939</v>
      </c>
      <c r="F762" s="16" t="n">
        <v>0.00457558425501212</v>
      </c>
      <c r="G762" s="16"/>
      <c r="H762" s="16" t="n">
        <v>0</v>
      </c>
      <c r="I762" s="16" t="n">
        <v>0.00365534767023221</v>
      </c>
      <c r="J762" s="16"/>
      <c r="K762" s="16" t="n">
        <v>0.00296946209807303</v>
      </c>
      <c r="L762" s="16"/>
      <c r="M762" s="16" t="n">
        <v>0</v>
      </c>
      <c r="N762" s="16" t="n">
        <v>0</v>
      </c>
      <c r="O762" s="16" t="n">
        <v>0</v>
      </c>
      <c r="P762" s="16" t="n">
        <v>0.0942986949022951</v>
      </c>
      <c r="Q762" s="16"/>
      <c r="R762" s="16" t="n">
        <v>0</v>
      </c>
      <c r="S762" s="16" t="n">
        <v>0</v>
      </c>
      <c r="T762" s="16" t="n">
        <v>0.000744094479826881</v>
      </c>
      <c r="U762" s="16" t="n">
        <v>0.00593136943822623</v>
      </c>
      <c r="V762" s="16" t="n">
        <v>0.00271946690955971</v>
      </c>
      <c r="W762" s="16"/>
      <c r="X762" s="16" t="n">
        <v>0</v>
      </c>
      <c r="Y762" s="16" t="n">
        <v>0</v>
      </c>
      <c r="Z762" s="16" t="n">
        <v>0</v>
      </c>
      <c r="AA762" s="16" t="n">
        <v>0</v>
      </c>
      <c r="AB762" s="16" t="n">
        <v>0.0081413921929178</v>
      </c>
      <c r="AC762" s="16" t="n">
        <v>0.00160117640831469</v>
      </c>
      <c r="AD762" s="16" t="n">
        <v>0.0150056175377124</v>
      </c>
      <c r="AE762" s="16"/>
      <c r="AF762" s="16" t="n">
        <v>0.5</v>
      </c>
      <c r="AG762" s="16" t="n">
        <v>0.0745658637098349</v>
      </c>
      <c r="AH762" s="16" t="n">
        <v>0</v>
      </c>
      <c r="AI762" s="16" t="n">
        <v>0</v>
      </c>
      <c r="AJ762" s="16" t="n">
        <v>0</v>
      </c>
      <c r="AK762" s="16" t="n">
        <v>0</v>
      </c>
      <c r="AL762" s="16" t="n">
        <v>0</v>
      </c>
      <c r="AM762" s="16" t="n">
        <v>0</v>
      </c>
      <c r="AN762" s="16" t="n">
        <v>0.00212561958167783</v>
      </c>
      <c r="AO762" s="16" t="n">
        <v>0</v>
      </c>
      <c r="AP762" s="16" t="n">
        <v>0</v>
      </c>
    </row>
    <row r="763">
      <c r="B763" t="s">
        <v>322</v>
      </c>
      <c r="C763" s="16" t="n">
        <v>0.00205978694121858</v>
      </c>
      <c r="D763" s="16" t="n">
        <v>0</v>
      </c>
      <c r="E763" s="16" t="n">
        <v>0.0032924566402596</v>
      </c>
      <c r="F763" s="16" t="n">
        <v>0.000953707113379855</v>
      </c>
      <c r="G763" s="16"/>
      <c r="H763" s="16" t="n">
        <v>0</v>
      </c>
      <c r="I763" s="16" t="n">
        <v>0.000654366101682079</v>
      </c>
      <c r="J763" s="16"/>
      <c r="K763" s="16" t="n">
        <v>0</v>
      </c>
      <c r="L763" s="16"/>
      <c r="M763" s="16" t="n">
        <v>0</v>
      </c>
      <c r="N763" s="16" t="n">
        <v>0</v>
      </c>
      <c r="O763" s="16" t="n">
        <v>0.0273558506776445</v>
      </c>
      <c r="P763" s="16" t="n">
        <v>0.01688098505087</v>
      </c>
      <c r="Q763" s="16"/>
      <c r="R763" s="16" t="n">
        <v>0</v>
      </c>
      <c r="S763" s="16" t="n">
        <v>0</v>
      </c>
      <c r="T763" s="16" t="n">
        <v>0.003669436567827</v>
      </c>
      <c r="U763" s="16" t="n">
        <v>0</v>
      </c>
      <c r="V763" s="16" t="n">
        <v>0.00135973345477985</v>
      </c>
      <c r="W763" s="16"/>
      <c r="X763" s="16" t="n">
        <v>0</v>
      </c>
      <c r="Y763" s="16" t="n">
        <v>0</v>
      </c>
      <c r="Z763" s="16" t="n">
        <v>0</v>
      </c>
      <c r="AA763" s="16" t="n">
        <v>0</v>
      </c>
      <c r="AB763" s="16" t="n">
        <v>0</v>
      </c>
      <c r="AC763" s="16" t="n">
        <v>0</v>
      </c>
      <c r="AD763" s="16" t="n">
        <v>0.0234365285491512</v>
      </c>
      <c r="AE763" s="16"/>
      <c r="AF763" s="16" t="n">
        <v>0.166666666666667</v>
      </c>
      <c r="AG763" s="16" t="n">
        <v>0</v>
      </c>
      <c r="AH763" s="16" t="n">
        <v>0</v>
      </c>
      <c r="AI763" s="16" t="n">
        <v>0</v>
      </c>
      <c r="AJ763" s="16" t="n">
        <v>0</v>
      </c>
      <c r="AK763" s="16" t="n">
        <v>0</v>
      </c>
      <c r="AL763" s="16" t="n">
        <v>0</v>
      </c>
      <c r="AM763" s="16" t="n">
        <v>0.0330848635678302</v>
      </c>
      <c r="AN763" s="16" t="n">
        <v>0</v>
      </c>
      <c r="AO763" s="16" t="n">
        <v>0</v>
      </c>
      <c r="AP763" s="16" t="n">
        <v>0</v>
      </c>
    </row>
    <row r="764">
      <c r="B764" t="s">
        <v>323</v>
      </c>
      <c r="C764" s="16" t="n">
        <v>0.000347267545199432</v>
      </c>
      <c r="D764" s="16" t="n">
        <v>0</v>
      </c>
      <c r="E764" s="16" t="n">
        <v>0</v>
      </c>
      <c r="F764" s="16" t="n">
        <v>0.000953707113379855</v>
      </c>
      <c r="G764" s="16"/>
      <c r="H764" s="16" t="n">
        <v>0</v>
      </c>
      <c r="I764" s="16" t="n">
        <v>0.000654366101682079</v>
      </c>
      <c r="J764" s="16"/>
      <c r="K764" s="16" t="n">
        <v>0</v>
      </c>
      <c r="L764" s="16"/>
      <c r="M764" s="16" t="n">
        <v>0</v>
      </c>
      <c r="N764" s="16" t="n">
        <v>0</v>
      </c>
      <c r="O764" s="16" t="n">
        <v>0</v>
      </c>
      <c r="P764" s="16" t="n">
        <v>0.01688098505087</v>
      </c>
      <c r="Q764" s="16"/>
      <c r="R764" s="16" t="n">
        <v>0</v>
      </c>
      <c r="S764" s="16" t="n">
        <v>0</v>
      </c>
      <c r="T764" s="16" t="n">
        <v>0</v>
      </c>
      <c r="U764" s="16" t="n">
        <v>0</v>
      </c>
      <c r="V764" s="16" t="n">
        <v>0.00135973345477985</v>
      </c>
      <c r="W764" s="16"/>
      <c r="X764" s="16" t="n">
        <v>0</v>
      </c>
      <c r="Y764" s="16" t="n">
        <v>0</v>
      </c>
      <c r="Z764" s="16" t="n">
        <v>0</v>
      </c>
      <c r="AA764" s="16" t="n">
        <v>0</v>
      </c>
      <c r="AB764" s="16" t="n">
        <v>0</v>
      </c>
      <c r="AC764" s="16" t="n">
        <v>0</v>
      </c>
      <c r="AD764" s="16" t="n">
        <v>0.00395125611022916</v>
      </c>
      <c r="AE764" s="16"/>
      <c r="AF764" s="16" t="n">
        <v>0.166666666666667</v>
      </c>
      <c r="AG764" s="16" t="n">
        <v>0</v>
      </c>
      <c r="AH764" s="16" t="n">
        <v>0</v>
      </c>
      <c r="AI764" s="16" t="n">
        <v>0</v>
      </c>
      <c r="AJ764" s="16" t="n">
        <v>0</v>
      </c>
      <c r="AK764" s="16" t="n">
        <v>0</v>
      </c>
      <c r="AL764" s="16" t="n">
        <v>0</v>
      </c>
      <c r="AM764" s="16" t="n">
        <v>0</v>
      </c>
      <c r="AN764" s="16" t="n">
        <v>0</v>
      </c>
      <c r="AO764" s="16" t="n">
        <v>0</v>
      </c>
      <c r="AP764" s="16" t="n">
        <v>0</v>
      </c>
    </row>
    <row r="765">
      <c r="B765" t="s">
        <v>309</v>
      </c>
      <c r="C765" s="16" t="n">
        <v>0.0794842151010676</v>
      </c>
      <c r="D765" s="16" t="n">
        <v>0.00454974921693023</v>
      </c>
      <c r="E765" s="16" t="n">
        <v>0.000805823276146437</v>
      </c>
      <c r="F765" s="16" t="n">
        <v>0.215691648368369</v>
      </c>
      <c r="G765" s="16"/>
      <c r="H765" s="16" t="n">
        <v>0.0195785110751013</v>
      </c>
      <c r="I765" s="16" t="n">
        <v>0.14898457437244</v>
      </c>
      <c r="J765" s="16"/>
      <c r="K765" s="16" t="n">
        <v>0.0014934143566688</v>
      </c>
      <c r="L765" s="16"/>
      <c r="M765" s="16" t="n">
        <v>0.107823823502236</v>
      </c>
      <c r="N765" s="16" t="n">
        <v>0</v>
      </c>
      <c r="O765" s="16" t="n">
        <v>0</v>
      </c>
      <c r="P765" s="16" t="n">
        <v>0.0459729145530825</v>
      </c>
      <c r="Q765" s="16"/>
      <c r="R765" s="16" t="n">
        <v>0</v>
      </c>
      <c r="S765" s="16" t="n">
        <v>0</v>
      </c>
      <c r="T765" s="16" t="n">
        <v>0</v>
      </c>
      <c r="U765" s="16" t="n">
        <v>0.00164842600974298</v>
      </c>
      <c r="V765" s="16" t="n">
        <v>0.310244869904918</v>
      </c>
      <c r="W765" s="16"/>
      <c r="X765" s="16" t="n">
        <v>0.189860729178494</v>
      </c>
      <c r="Y765" s="16" t="n">
        <v>0</v>
      </c>
      <c r="Z765" s="16" t="n">
        <v>0</v>
      </c>
      <c r="AA765" s="16" t="n">
        <v>0</v>
      </c>
      <c r="AB765" s="16" t="n">
        <v>0</v>
      </c>
      <c r="AC765" s="16" t="n">
        <v>0</v>
      </c>
      <c r="AD765" s="16" t="n">
        <v>0.00283983580320115</v>
      </c>
      <c r="AE765" s="16"/>
      <c r="AF765" s="16" t="n">
        <v>0</v>
      </c>
      <c r="AG765" s="16" t="n">
        <v>0</v>
      </c>
      <c r="AH765" s="16" t="n">
        <v>0.00577376304973506</v>
      </c>
      <c r="AI765" s="16" t="n">
        <v>0.00156364401906558</v>
      </c>
      <c r="AJ765" s="16" t="n">
        <v>0</v>
      </c>
      <c r="AK765" s="16" t="n">
        <v>0.296245476758188</v>
      </c>
      <c r="AL765" s="16" t="n">
        <v>0</v>
      </c>
      <c r="AM765" s="16" t="n">
        <v>0</v>
      </c>
      <c r="AN765" s="16" t="n">
        <v>0</v>
      </c>
      <c r="AO765" s="16" t="n">
        <v>0</v>
      </c>
      <c r="AP765" s="16" t="n">
        <v>0</v>
      </c>
    </row>
    <row r="76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row>
    <row r="767">
      <c r="B767" s="7" t="s">
        <v>336</v>
      </c>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row>
    <row r="768">
      <c r="B768" s="26" t="s">
        <v>337</v>
      </c>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row>
    <row r="769">
      <c r="B769" t="s">
        <v>311</v>
      </c>
      <c r="C769" s="16" t="n">
        <v>0.00041425784990151</v>
      </c>
      <c r="D769" s="16" t="n">
        <v>0</v>
      </c>
      <c r="E769" s="16" t="n">
        <v>0.0011894036765974</v>
      </c>
      <c r="F769" s="16" t="n">
        <v>0</v>
      </c>
      <c r="G769" s="16"/>
      <c r="H769" s="16" t="n">
        <v>0.0151855383189145</v>
      </c>
      <c r="I769" s="16" t="n">
        <v>0</v>
      </c>
      <c r="J769" s="16"/>
      <c r="K769" s="16" t="n">
        <v>0</v>
      </c>
      <c r="L769" s="16"/>
      <c r="M769" s="16" t="n">
        <v>0</v>
      </c>
      <c r="N769" s="16" t="n">
        <v>0</v>
      </c>
      <c r="O769" s="16" t="n">
        <v>0</v>
      </c>
      <c r="P769" s="16" t="n">
        <v>0.0231090905056721</v>
      </c>
      <c r="Q769" s="16"/>
      <c r="R769" s="16" t="s">
        <v>327</v>
      </c>
      <c r="S769" s="16" t="n">
        <v>0</v>
      </c>
      <c r="T769" s="16" t="n">
        <v>0</v>
      </c>
      <c r="U769" s="16" t="n">
        <v>0</v>
      </c>
      <c r="V769" s="16" t="n">
        <v>0.00110415916308297</v>
      </c>
      <c r="W769" s="16"/>
      <c r="X769" s="16" t="n">
        <v>0</v>
      </c>
      <c r="Y769" s="16" t="n">
        <v>0</v>
      </c>
      <c r="Z769" s="16" t="n">
        <v>0</v>
      </c>
      <c r="AA769" s="16" t="n">
        <v>0</v>
      </c>
      <c r="AB769" s="16" t="n">
        <v>0</v>
      </c>
      <c r="AC769" s="16" t="n">
        <v>0</v>
      </c>
      <c r="AD769" s="16" t="n">
        <v>0.0214929699332492</v>
      </c>
      <c r="AE769" s="16"/>
      <c r="AF769" s="16" t="n">
        <v>0</v>
      </c>
      <c r="AG769" s="16" t="n">
        <v>0</v>
      </c>
      <c r="AH769" s="16" t="n">
        <v>0</v>
      </c>
      <c r="AI769" s="16" t="n">
        <v>0</v>
      </c>
      <c r="AJ769" s="16" t="n">
        <v>0</v>
      </c>
      <c r="AK769" s="16" t="n">
        <v>0.0146135655139205</v>
      </c>
      <c r="AL769" s="16" t="n">
        <v>0</v>
      </c>
      <c r="AM769" s="16" t="n">
        <v>0</v>
      </c>
      <c r="AN769" s="16" t="n">
        <v>0</v>
      </c>
      <c r="AO769" s="16" t="n">
        <v>0</v>
      </c>
      <c r="AP769" s="16" t="n">
        <v>0</v>
      </c>
    </row>
    <row r="770">
      <c r="B770" t="s">
        <v>312</v>
      </c>
      <c r="C770" s="16" t="n">
        <v>0.00259114499039575</v>
      </c>
      <c r="D770" s="16" t="n">
        <v>0</v>
      </c>
      <c r="E770" s="16" t="n">
        <v>0.00743961129259557</v>
      </c>
      <c r="F770" s="16" t="n">
        <v>0</v>
      </c>
      <c r="G770" s="16"/>
      <c r="H770" s="16" t="n">
        <v>0</v>
      </c>
      <c r="I770" s="16" t="n">
        <v>0.00457507679986603</v>
      </c>
      <c r="J770" s="16"/>
      <c r="K770" s="16" t="n">
        <v>0</v>
      </c>
      <c r="L770" s="16"/>
      <c r="M770" s="16" t="n">
        <v>0</v>
      </c>
      <c r="N770" s="16" t="n">
        <v>0</v>
      </c>
      <c r="O770" s="16" t="n">
        <v>0.0378538499984474</v>
      </c>
      <c r="P770" s="16" t="n">
        <v>0</v>
      </c>
      <c r="Q770" s="16"/>
      <c r="R770" s="16" t="s">
        <v>327</v>
      </c>
      <c r="S770" s="16" t="n">
        <v>0</v>
      </c>
      <c r="T770" s="16" t="n">
        <v>0</v>
      </c>
      <c r="U770" s="16" t="n">
        <v>0</v>
      </c>
      <c r="V770" s="16" t="n">
        <v>0.0069064146514115</v>
      </c>
      <c r="W770" s="16"/>
      <c r="X770" s="16" t="n">
        <v>0</v>
      </c>
      <c r="Y770" s="16" t="n">
        <v>0.0082836869923354</v>
      </c>
      <c r="Z770" s="16" t="n">
        <v>0</v>
      </c>
      <c r="AA770" s="16" t="n">
        <v>0</v>
      </c>
      <c r="AB770" s="16" t="n">
        <v>0</v>
      </c>
      <c r="AC770" s="16" t="n">
        <v>0</v>
      </c>
      <c r="AD770" s="16" t="n">
        <v>0</v>
      </c>
      <c r="AE770" s="16"/>
      <c r="AF770" s="16" t="n">
        <v>0</v>
      </c>
      <c r="AG770" s="16" t="n">
        <v>0</v>
      </c>
      <c r="AH770" s="16" t="n">
        <v>0</v>
      </c>
      <c r="AI770" s="16" t="n">
        <v>0</v>
      </c>
      <c r="AJ770" s="16" t="n">
        <v>0</v>
      </c>
      <c r="AK770" s="16" t="n">
        <v>0</v>
      </c>
      <c r="AL770" s="16" t="n">
        <v>0</v>
      </c>
      <c r="AM770" s="16" t="n">
        <v>0.0451596673692778</v>
      </c>
      <c r="AN770" s="16" t="n">
        <v>0</v>
      </c>
      <c r="AO770" s="16" t="n">
        <v>0</v>
      </c>
      <c r="AP770" s="16" t="n">
        <v>0</v>
      </c>
    </row>
    <row r="771">
      <c r="B771" t="s">
        <v>313</v>
      </c>
      <c r="C771" s="16" t="n">
        <v>0.149357827620269</v>
      </c>
      <c r="D771" s="16" t="n">
        <v>0</v>
      </c>
      <c r="E771" s="16" t="n">
        <v>0.0876405894132671</v>
      </c>
      <c r="F771" s="16" t="n">
        <v>0.244605829579524</v>
      </c>
      <c r="G771" s="16"/>
      <c r="H771" s="16" t="n">
        <v>0.0949841543156591</v>
      </c>
      <c r="I771" s="16" t="n">
        <v>0.259139819339357</v>
      </c>
      <c r="J771" s="16"/>
      <c r="K771" s="16" t="n">
        <v>0.451667696356251</v>
      </c>
      <c r="L771" s="16"/>
      <c r="M771" s="16" t="n">
        <v>0.208751546130414</v>
      </c>
      <c r="N771" s="16" t="n">
        <v>0.0811152538206871</v>
      </c>
      <c r="O771" s="16" t="n">
        <v>0.0378538499984474</v>
      </c>
      <c r="P771" s="16" t="n">
        <v>0</v>
      </c>
      <c r="Q771" s="16"/>
      <c r="R771" s="16" t="s">
        <v>327</v>
      </c>
      <c r="S771" s="16" t="n">
        <v>0.275218948316357</v>
      </c>
      <c r="T771" s="16" t="n">
        <v>0</v>
      </c>
      <c r="U771" s="16" t="n">
        <v>0.0517582767809633</v>
      </c>
      <c r="V771" s="16" t="n">
        <v>0.316737624202015</v>
      </c>
      <c r="W771" s="16"/>
      <c r="X771" s="16" t="n">
        <v>0.311140453921528</v>
      </c>
      <c r="Y771" s="16" t="n">
        <v>0.379901217927774</v>
      </c>
      <c r="Z771" s="16" t="n">
        <v>0.264358946195613</v>
      </c>
      <c r="AA771" s="16" t="n">
        <v>0</v>
      </c>
      <c r="AB771" s="16" t="n">
        <v>0</v>
      </c>
      <c r="AC771" s="16" t="n">
        <v>0</v>
      </c>
      <c r="AD771" s="16" t="n">
        <v>0</v>
      </c>
      <c r="AE771" s="16"/>
      <c r="AF771" s="16" t="n">
        <v>0</v>
      </c>
      <c r="AG771" s="16" t="n">
        <v>0</v>
      </c>
      <c r="AH771" s="16" t="n">
        <v>0</v>
      </c>
      <c r="AI771" s="16" t="n">
        <v>0.468975321904343</v>
      </c>
      <c r="AJ771" s="16" t="n">
        <v>0.00968618955697708</v>
      </c>
      <c r="AK771" s="16" t="n">
        <v>0</v>
      </c>
      <c r="AL771" s="16" t="n">
        <v>0</v>
      </c>
      <c r="AM771" s="16" t="n">
        <v>0</v>
      </c>
      <c r="AN771" s="16" t="n">
        <v>0</v>
      </c>
      <c r="AO771" s="16" t="n">
        <v>1</v>
      </c>
      <c r="AP771" s="16" t="n">
        <v>0</v>
      </c>
    </row>
    <row r="772">
      <c r="B772" t="s">
        <v>314</v>
      </c>
      <c r="C772" s="16" t="n">
        <v>0.0855137035084998</v>
      </c>
      <c r="D772" s="16" t="n">
        <v>0.0217322286557924</v>
      </c>
      <c r="E772" s="16" t="n">
        <v>0.129162435034747</v>
      </c>
      <c r="F772" s="16" t="n">
        <v>0.0760008446208267</v>
      </c>
      <c r="G772" s="16"/>
      <c r="H772" s="16" t="n">
        <v>0</v>
      </c>
      <c r="I772" s="16" t="n">
        <v>0.0659324497274011</v>
      </c>
      <c r="J772" s="16"/>
      <c r="K772" s="16" t="n">
        <v>0.137152581607349</v>
      </c>
      <c r="L772" s="16"/>
      <c r="M772" s="16" t="n">
        <v>0</v>
      </c>
      <c r="N772" s="16" t="n">
        <v>0.23663674081278</v>
      </c>
      <c r="O772" s="16" t="n">
        <v>0.0526686282120478</v>
      </c>
      <c r="P772" s="16" t="n">
        <v>0.0233809832586425</v>
      </c>
      <c r="Q772" s="16"/>
      <c r="R772" s="16" t="s">
        <v>327</v>
      </c>
      <c r="S772" s="16" t="n">
        <v>0</v>
      </c>
      <c r="T772" s="16" t="n">
        <v>0.0980308916945451</v>
      </c>
      <c r="U772" s="16" t="n">
        <v>0.412645585514524</v>
      </c>
      <c r="V772" s="16" t="n">
        <v>0.0492063639773577</v>
      </c>
      <c r="W772" s="16"/>
      <c r="X772" s="16" t="n">
        <v>0.390912203976026</v>
      </c>
      <c r="Y772" s="16" t="n">
        <v>0.0893003374910193</v>
      </c>
      <c r="Z772" s="16" t="n">
        <v>0</v>
      </c>
      <c r="AA772" s="16" t="n">
        <v>0.00110321948272024</v>
      </c>
      <c r="AB772" s="16" t="n">
        <v>0</v>
      </c>
      <c r="AC772" s="16" t="n">
        <v>0.221835612881</v>
      </c>
      <c r="AD772" s="16" t="n">
        <v>0.187050705120652</v>
      </c>
      <c r="AE772" s="16"/>
      <c r="AF772" s="16" t="n">
        <v>0</v>
      </c>
      <c r="AG772" s="16" t="n">
        <v>0</v>
      </c>
      <c r="AH772" s="16" t="n">
        <v>0.551632581898477</v>
      </c>
      <c r="AI772" s="16" t="n">
        <v>0.0745111552731182</v>
      </c>
      <c r="AJ772" s="16" t="n">
        <v>0.0134770523101024</v>
      </c>
      <c r="AK772" s="16" t="n">
        <v>0</v>
      </c>
      <c r="AL772" s="16" t="n">
        <v>0</v>
      </c>
      <c r="AM772" s="16" t="n">
        <v>0</v>
      </c>
      <c r="AN772" s="16" t="n">
        <v>0.0935914668199551</v>
      </c>
      <c r="AO772" s="16" t="n">
        <v>0</v>
      </c>
      <c r="AP772" s="16" t="n">
        <v>0</v>
      </c>
    </row>
    <row r="773">
      <c r="B773" t="s">
        <v>315</v>
      </c>
      <c r="C773" s="16" t="n">
        <v>0.00340127138985283</v>
      </c>
      <c r="D773" s="16" t="n">
        <v>0.00316731322148695</v>
      </c>
      <c r="E773" s="16" t="n">
        <v>0.00825700307275127</v>
      </c>
      <c r="F773" s="16" t="n">
        <v>0</v>
      </c>
      <c r="G773" s="16"/>
      <c r="H773" s="16" t="n">
        <v>0.0192610455558742</v>
      </c>
      <c r="I773" s="16" t="n">
        <v>0</v>
      </c>
      <c r="J773" s="16"/>
      <c r="K773" s="16" t="n">
        <v>0</v>
      </c>
      <c r="L773" s="16"/>
      <c r="M773" s="16" t="n">
        <v>0</v>
      </c>
      <c r="N773" s="16" t="n">
        <v>0</v>
      </c>
      <c r="O773" s="16" t="n">
        <v>0.0420128610837137</v>
      </c>
      <c r="P773" s="16" t="n">
        <v>0.0293111271814555</v>
      </c>
      <c r="Q773" s="16"/>
      <c r="R773" s="16" t="s">
        <v>327</v>
      </c>
      <c r="S773" s="16" t="n">
        <v>0</v>
      </c>
      <c r="T773" s="16" t="n">
        <v>0.00607660315708837</v>
      </c>
      <c r="U773" s="16" t="n">
        <v>0.0104956298674686</v>
      </c>
      <c r="V773" s="16" t="n">
        <v>0</v>
      </c>
      <c r="W773" s="16"/>
      <c r="X773" s="16" t="n">
        <v>0</v>
      </c>
      <c r="Y773" s="16" t="n">
        <v>0.00919381756107313</v>
      </c>
      <c r="Z773" s="16" t="n">
        <v>0</v>
      </c>
      <c r="AA773" s="16" t="n">
        <v>0</v>
      </c>
      <c r="AB773" s="16" t="n">
        <v>0</v>
      </c>
      <c r="AC773" s="16" t="n">
        <v>0.00631380755408756</v>
      </c>
      <c r="AD773" s="16" t="n">
        <v>0</v>
      </c>
      <c r="AE773" s="16"/>
      <c r="AF773" s="16" t="n">
        <v>0</v>
      </c>
      <c r="AG773" s="16" t="n">
        <v>0</v>
      </c>
      <c r="AH773" s="16" t="n">
        <v>0</v>
      </c>
      <c r="AI773" s="16" t="n">
        <v>0</v>
      </c>
      <c r="AJ773" s="16" t="n">
        <v>0</v>
      </c>
      <c r="AK773" s="16" t="n">
        <v>0</v>
      </c>
      <c r="AL773" s="16" t="n">
        <v>0.010580774483255</v>
      </c>
      <c r="AM773" s="16" t="n">
        <v>0.0501213702661686</v>
      </c>
      <c r="AN773" s="16" t="n">
        <v>0</v>
      </c>
      <c r="AO773" s="16" t="n">
        <v>0</v>
      </c>
      <c r="AP773" s="16" t="n">
        <v>0</v>
      </c>
    </row>
    <row r="774">
      <c r="B774" t="s">
        <v>316</v>
      </c>
      <c r="C774" s="16" t="n">
        <v>0.135698099504549</v>
      </c>
      <c r="D774" s="16" t="n">
        <v>0.109989448309033</v>
      </c>
      <c r="E774" s="16" t="n">
        <v>0</v>
      </c>
      <c r="F774" s="16" t="n">
        <v>0.241761357571598</v>
      </c>
      <c r="G774" s="16"/>
      <c r="H774" s="16" t="n">
        <v>0</v>
      </c>
      <c r="I774" s="16" t="n">
        <v>0.207379334725601</v>
      </c>
      <c r="J774" s="16"/>
      <c r="K774" s="16" t="n">
        <v>0</v>
      </c>
      <c r="L774" s="16"/>
      <c r="M774" s="16" t="n">
        <v>0.206324016375298</v>
      </c>
      <c r="N774" s="16" t="n">
        <v>0.05298608350777</v>
      </c>
      <c r="O774" s="16" t="n">
        <v>0</v>
      </c>
      <c r="P774" s="16" t="n">
        <v>0</v>
      </c>
      <c r="Q774" s="16"/>
      <c r="R774" s="16" t="s">
        <v>327</v>
      </c>
      <c r="S774" s="16" t="n">
        <v>0</v>
      </c>
      <c r="T774" s="16" t="n">
        <v>0.0385547047579463</v>
      </c>
      <c r="U774" s="16" t="n">
        <v>0</v>
      </c>
      <c r="V774" s="16" t="n">
        <v>0.313054346058366</v>
      </c>
      <c r="W774" s="16"/>
      <c r="X774" s="16" t="n">
        <v>0</v>
      </c>
      <c r="Y774" s="16" t="n">
        <v>0</v>
      </c>
      <c r="Z774" s="16" t="n">
        <v>0</v>
      </c>
      <c r="AA774" s="16" t="n">
        <v>0.309150577321292</v>
      </c>
      <c r="AB774" s="16" t="n">
        <v>0.174482799247509</v>
      </c>
      <c r="AC774" s="16" t="n">
        <v>0</v>
      </c>
      <c r="AD774" s="16" t="n">
        <v>0</v>
      </c>
      <c r="AE774" s="16"/>
      <c r="AF774" s="16" t="n">
        <v>0</v>
      </c>
      <c r="AG774" s="16" t="n">
        <v>0.901637704309345</v>
      </c>
      <c r="AH774" s="16" t="n">
        <v>0</v>
      </c>
      <c r="AI774" s="16" t="n">
        <v>0</v>
      </c>
      <c r="AJ774" s="16" t="n">
        <v>0.439056137027206</v>
      </c>
      <c r="AK774" s="16" t="n">
        <v>0</v>
      </c>
      <c r="AL774" s="16" t="n">
        <v>0</v>
      </c>
      <c r="AM774" s="16" t="n">
        <v>0</v>
      </c>
      <c r="AN774" s="16" t="n">
        <v>0</v>
      </c>
      <c r="AO774" s="16" t="n">
        <v>0</v>
      </c>
      <c r="AP774" s="16" t="n">
        <v>0</v>
      </c>
    </row>
    <row r="775">
      <c r="B775" t="s">
        <v>317</v>
      </c>
      <c r="C775" s="16" t="n">
        <v>0.152626235235548</v>
      </c>
      <c r="D775" s="16" t="n">
        <v>0.100267165977096</v>
      </c>
      <c r="E775" s="16" t="n">
        <v>0.00150861681147858</v>
      </c>
      <c r="F775" s="16" t="n">
        <v>0.278844447205441</v>
      </c>
      <c r="G775" s="16"/>
      <c r="H775" s="16" t="n">
        <v>0.60974406905566</v>
      </c>
      <c r="I775" s="16" t="n">
        <v>0.209819280954289</v>
      </c>
      <c r="J775" s="16"/>
      <c r="K775" s="16" t="n">
        <v>0.0511893590805106</v>
      </c>
      <c r="L775" s="16"/>
      <c r="M775" s="16" t="n">
        <v>0.208751546130414</v>
      </c>
      <c r="N775" s="16" t="n">
        <v>0.0966049836821216</v>
      </c>
      <c r="O775" s="16" t="n">
        <v>0</v>
      </c>
      <c r="P775" s="16" t="n">
        <v>0.0293111271814555</v>
      </c>
      <c r="Q775" s="16"/>
      <c r="R775" s="16" t="s">
        <v>327</v>
      </c>
      <c r="S775" s="16" t="n">
        <v>0</v>
      </c>
      <c r="T775" s="16" t="n">
        <v>0.322497350043929</v>
      </c>
      <c r="U775" s="16" t="n">
        <v>0</v>
      </c>
      <c r="V775" s="16" t="n">
        <v>0</v>
      </c>
      <c r="W775" s="16"/>
      <c r="X775" s="16" t="n">
        <v>0</v>
      </c>
      <c r="Y775" s="16" t="n">
        <v>0</v>
      </c>
      <c r="Z775" s="16" t="n">
        <v>0</v>
      </c>
      <c r="AA775" s="16" t="n">
        <v>0.400352691655735</v>
      </c>
      <c r="AB775" s="16" t="n">
        <v>0</v>
      </c>
      <c r="AC775" s="16" t="n">
        <v>0.00631380755408756</v>
      </c>
      <c r="AD775" s="16" t="n">
        <v>0</v>
      </c>
      <c r="AE775" s="16"/>
      <c r="AF775" s="16" t="n">
        <v>0</v>
      </c>
      <c r="AG775" s="16" t="n">
        <v>0</v>
      </c>
      <c r="AH775" s="16" t="n">
        <v>0.00624747214373143</v>
      </c>
      <c r="AI775" s="16" t="n">
        <v>0</v>
      </c>
      <c r="AJ775" s="16" t="n">
        <v>0.44422190422932</v>
      </c>
      <c r="AK775" s="16" t="n">
        <v>0</v>
      </c>
      <c r="AL775" s="16" t="n">
        <v>0.334954012151881</v>
      </c>
      <c r="AM775" s="16" t="n">
        <v>0.289899294649023</v>
      </c>
      <c r="AN775" s="16" t="n">
        <v>0</v>
      </c>
      <c r="AO775" s="16" t="n">
        <v>0</v>
      </c>
      <c r="AP775" s="16" t="n">
        <v>0</v>
      </c>
    </row>
    <row r="776">
      <c r="B776" t="s">
        <v>318</v>
      </c>
      <c r="C776" s="16" t="n">
        <v>0.274043504549984</v>
      </c>
      <c r="D776" s="16" t="n">
        <v>0.0390676545924499</v>
      </c>
      <c r="E776" s="16" t="n">
        <v>0.660362597473552</v>
      </c>
      <c r="F776" s="16" t="n">
        <v>0.0773224635389721</v>
      </c>
      <c r="G776" s="16"/>
      <c r="H776" s="16" t="n">
        <v>0.132157894372499</v>
      </c>
      <c r="I776" s="16" t="n">
        <v>0.15441891202387</v>
      </c>
      <c r="J776" s="16"/>
      <c r="K776" s="16" t="n">
        <v>0.233614873884875</v>
      </c>
      <c r="L776" s="16"/>
      <c r="M776" s="16" t="n">
        <v>0.188086445681937</v>
      </c>
      <c r="N776" s="16" t="n">
        <v>0.403239192514894</v>
      </c>
      <c r="O776" s="16" t="n">
        <v>0.410693258568049</v>
      </c>
      <c r="P776" s="16" t="n">
        <v>0</v>
      </c>
      <c r="Q776" s="16"/>
      <c r="R776" s="16" t="s">
        <v>327</v>
      </c>
      <c r="S776" s="16" t="n">
        <v>0.719604058310286</v>
      </c>
      <c r="T776" s="16" t="n">
        <v>0.288833388931086</v>
      </c>
      <c r="U776" s="16" t="n">
        <v>0.216044399984517</v>
      </c>
      <c r="V776" s="16" t="n">
        <v>0.142591979956389</v>
      </c>
      <c r="W776" s="16"/>
      <c r="X776" s="16" t="n">
        <v>0.257789625437127</v>
      </c>
      <c r="Y776" s="16" t="n">
        <v>0.171027572075286</v>
      </c>
      <c r="Z776" s="16" t="n">
        <v>0.735641053804387</v>
      </c>
      <c r="AA776" s="16" t="n">
        <v>0.289393511540253</v>
      </c>
      <c r="AB776" s="16" t="n">
        <v>0.25578576211509</v>
      </c>
      <c r="AC776" s="16" t="n">
        <v>0.599521646199778</v>
      </c>
      <c r="AD776" s="16" t="n">
        <v>0.187050705120652</v>
      </c>
      <c r="AE776" s="16"/>
      <c r="AF776" s="16" t="n">
        <v>0</v>
      </c>
      <c r="AG776" s="16" t="n">
        <v>0</v>
      </c>
      <c r="AH776" s="16" t="n">
        <v>0.318044642959319</v>
      </c>
      <c r="AI776" s="16" t="n">
        <v>0.43677772678642</v>
      </c>
      <c r="AJ776" s="16" t="n">
        <v>0.0865149853009019</v>
      </c>
      <c r="AK776" s="16" t="n">
        <v>0</v>
      </c>
      <c r="AL776" s="16" t="n">
        <v>0.596554227118662</v>
      </c>
      <c r="AM776" s="16" t="n">
        <v>0.466190252784865</v>
      </c>
      <c r="AN776" s="16" t="n">
        <v>0.301010939872242</v>
      </c>
      <c r="AO776" s="16" t="n">
        <v>0</v>
      </c>
      <c r="AP776" s="16" t="n">
        <v>1</v>
      </c>
    </row>
    <row r="777">
      <c r="B777" t="s">
        <v>319</v>
      </c>
      <c r="C777" s="16" t="n">
        <v>0.123389153158519</v>
      </c>
      <c r="D777" s="16" t="n">
        <v>0.66714435363353</v>
      </c>
      <c r="E777" s="16" t="n">
        <v>0.0349960781093345</v>
      </c>
      <c r="F777" s="16" t="n">
        <v>0.00108155471669335</v>
      </c>
      <c r="G777" s="16"/>
      <c r="H777" s="16" t="n">
        <v>0.105420084894442</v>
      </c>
      <c r="I777" s="16" t="n">
        <v>0.00822109800752014</v>
      </c>
      <c r="J777" s="16"/>
      <c r="K777" s="16" t="n">
        <v>0.0279193244124634</v>
      </c>
      <c r="L777" s="16"/>
      <c r="M777" s="16" t="n">
        <v>0.188086445681937</v>
      </c>
      <c r="N777" s="16" t="n">
        <v>0</v>
      </c>
      <c r="O777" s="16" t="n">
        <v>0.223057817504704</v>
      </c>
      <c r="P777" s="16" t="n">
        <v>0.0586222543629111</v>
      </c>
      <c r="Q777" s="16"/>
      <c r="R777" s="16" t="s">
        <v>327</v>
      </c>
      <c r="S777" s="16" t="n">
        <v>0</v>
      </c>
      <c r="T777" s="16" t="n">
        <v>0.233932459088963</v>
      </c>
      <c r="U777" s="16" t="n">
        <v>0.072014799994839</v>
      </c>
      <c r="V777" s="16" t="n">
        <v>0.0241810016463018</v>
      </c>
      <c r="W777" s="16"/>
      <c r="X777" s="16" t="n">
        <v>0</v>
      </c>
      <c r="Y777" s="16" t="n">
        <v>0.342293367952513</v>
      </c>
      <c r="Z777" s="16" t="n">
        <v>0</v>
      </c>
      <c r="AA777" s="16" t="n">
        <v>0</v>
      </c>
      <c r="AB777" s="16" t="n">
        <v>0.0917777064329747</v>
      </c>
      <c r="AC777" s="16" t="n">
        <v>0.0311359873635691</v>
      </c>
      <c r="AD777" s="16" t="n">
        <v>0.214311975964091</v>
      </c>
      <c r="AE777" s="16"/>
      <c r="AF777" s="16" t="n">
        <v>0.122307858143046</v>
      </c>
      <c r="AG777" s="16" t="n">
        <v>0</v>
      </c>
      <c r="AH777" s="16" t="n">
        <v>0.0428664560950889</v>
      </c>
      <c r="AI777" s="16" t="n">
        <v>0.01022593398088</v>
      </c>
      <c r="AJ777" s="16" t="n">
        <v>0.00196418170655872</v>
      </c>
      <c r="AK777" s="16" t="n">
        <v>0</v>
      </c>
      <c r="AL777" s="16" t="n">
        <v>0.0579109862462017</v>
      </c>
      <c r="AM777" s="16" t="n">
        <v>0.0451596673692778</v>
      </c>
      <c r="AN777" s="16" t="n">
        <v>0.605397593307803</v>
      </c>
      <c r="AO777" s="16" t="n">
        <v>0</v>
      </c>
      <c r="AP777" s="16" t="n">
        <v>0</v>
      </c>
    </row>
    <row r="778">
      <c r="B778" t="s">
        <v>320</v>
      </c>
      <c r="C778" s="16" t="n">
        <v>0.0363554268008367</v>
      </c>
      <c r="D778" s="16" t="n">
        <v>0.0120137599991386</v>
      </c>
      <c r="E778" s="16" t="n">
        <v>0.0081080555346542</v>
      </c>
      <c r="F778" s="16" t="n">
        <v>0.0649185221552698</v>
      </c>
      <c r="G778" s="16"/>
      <c r="H778" s="16" t="n">
        <v>0</v>
      </c>
      <c r="I778" s="16" t="n">
        <v>0.0606722974317795</v>
      </c>
      <c r="J778" s="16"/>
      <c r="K778" s="16" t="n">
        <v>0.0201201937503331</v>
      </c>
      <c r="L778" s="16"/>
      <c r="M778" s="16" t="n">
        <v>0</v>
      </c>
      <c r="N778" s="16" t="n">
        <v>0.0811152538206871</v>
      </c>
      <c r="O778" s="16" t="n">
        <v>0.0526686282120478</v>
      </c>
      <c r="P778" s="16" t="n">
        <v>0.268710955601346</v>
      </c>
      <c r="Q778" s="16"/>
      <c r="R778" s="16" t="s">
        <v>327</v>
      </c>
      <c r="S778" s="16" t="n">
        <v>0</v>
      </c>
      <c r="T778" s="16" t="n">
        <v>0.00286088472341149</v>
      </c>
      <c r="U778" s="16" t="n">
        <v>0.132913809330649</v>
      </c>
      <c r="V778" s="16" t="n">
        <v>0.0755571364176098</v>
      </c>
      <c r="W778" s="16"/>
      <c r="X778" s="16" t="n">
        <v>0.0401577166653191</v>
      </c>
      <c r="Y778" s="16" t="n">
        <v>0</v>
      </c>
      <c r="Z778" s="16" t="n">
        <v>0</v>
      </c>
      <c r="AA778" s="16" t="n">
        <v>0</v>
      </c>
      <c r="AB778" s="16" t="n">
        <v>0.284067106155849</v>
      </c>
      <c r="AC778" s="16" t="n">
        <v>0.0139342885762422</v>
      </c>
      <c r="AD778" s="16" t="n">
        <v>0.097761359647528</v>
      </c>
      <c r="AE778" s="16"/>
      <c r="AF778" s="16" t="n">
        <v>0.0140537247158356</v>
      </c>
      <c r="AG778" s="16" t="n">
        <v>0.0259640271476441</v>
      </c>
      <c r="AH778" s="16" t="n">
        <v>0.0566543454118023</v>
      </c>
      <c r="AI778" s="16" t="n">
        <v>0.00743623007234488</v>
      </c>
      <c r="AJ778" s="16" t="n">
        <v>0.00311536816237505</v>
      </c>
      <c r="AK778" s="16" t="n">
        <v>0.985386434486079</v>
      </c>
      <c r="AL778" s="16" t="n">
        <v>0</v>
      </c>
      <c r="AM778" s="16" t="n">
        <v>0</v>
      </c>
      <c r="AN778" s="16" t="n">
        <v>0</v>
      </c>
      <c r="AO778" s="16" t="n">
        <v>0</v>
      </c>
      <c r="AP778" s="16" t="n">
        <v>0</v>
      </c>
    </row>
    <row r="779">
      <c r="B779" t="s">
        <v>321</v>
      </c>
      <c r="C779" s="16" t="n">
        <v>0.0324449362911051</v>
      </c>
      <c r="D779" s="16" t="n">
        <v>0.0411743598396566</v>
      </c>
      <c r="E779" s="16" t="n">
        <v>0.0580061603030655</v>
      </c>
      <c r="F779" s="16" t="n">
        <v>0.0111387617449025</v>
      </c>
      <c r="G779" s="16"/>
      <c r="H779" s="16" t="n">
        <v>0</v>
      </c>
      <c r="I779" s="16" t="n">
        <v>0.0245362384433741</v>
      </c>
      <c r="J779" s="16"/>
      <c r="K779" s="16" t="n">
        <v>0.0751019564183261</v>
      </c>
      <c r="L779" s="16"/>
      <c r="M779" s="16" t="n">
        <v>0</v>
      </c>
      <c r="N779" s="16" t="n">
        <v>0.0483024918410608</v>
      </c>
      <c r="O779" s="16" t="n">
        <v>0.143191106422543</v>
      </c>
      <c r="P779" s="16" t="n">
        <v>0.335244078164205</v>
      </c>
      <c r="Q779" s="16"/>
      <c r="R779" s="16" t="s">
        <v>327</v>
      </c>
      <c r="S779" s="16" t="n">
        <v>0.00517699337335756</v>
      </c>
      <c r="T779" s="16" t="n">
        <v>0.00921371760303133</v>
      </c>
      <c r="U779" s="16" t="n">
        <v>0.0755928488818348</v>
      </c>
      <c r="V779" s="16" t="n">
        <v>0.063368663228534</v>
      </c>
      <c r="W779" s="16"/>
      <c r="X779" s="16" t="n">
        <v>0</v>
      </c>
      <c r="Y779" s="16" t="n">
        <v>0</v>
      </c>
      <c r="Z779" s="16" t="n">
        <v>0</v>
      </c>
      <c r="AA779" s="16" t="n">
        <v>0</v>
      </c>
      <c r="AB779" s="16" t="n">
        <v>0.193886626048578</v>
      </c>
      <c r="AC779" s="16" t="n">
        <v>0.114631042317148</v>
      </c>
      <c r="AD779" s="16" t="n">
        <v>0.136432785228939</v>
      </c>
      <c r="AE779" s="16"/>
      <c r="AF779" s="16" t="n">
        <v>0.79233651758468</v>
      </c>
      <c r="AG779" s="16" t="n">
        <v>0.0723982685430107</v>
      </c>
      <c r="AH779" s="16" t="n">
        <v>0.0200643356865005</v>
      </c>
      <c r="AI779" s="16" t="n">
        <v>0.00207363198289401</v>
      </c>
      <c r="AJ779" s="16" t="n">
        <v>0</v>
      </c>
      <c r="AK779" s="16" t="n">
        <v>0</v>
      </c>
      <c r="AL779" s="16" t="n">
        <v>0</v>
      </c>
      <c r="AM779" s="16" t="n">
        <v>0.0943121947384489</v>
      </c>
      <c r="AN779" s="16" t="n">
        <v>0</v>
      </c>
      <c r="AO779" s="16" t="n">
        <v>0</v>
      </c>
      <c r="AP779" s="16" t="n">
        <v>0</v>
      </c>
    </row>
    <row r="780">
      <c r="B780" t="s">
        <v>39</v>
      </c>
      <c r="C780" s="16" t="n">
        <v>0.00157631013493142</v>
      </c>
      <c r="D780" s="16" t="n">
        <v>0</v>
      </c>
      <c r="E780" s="16" t="n">
        <v>0.00150861681147858</v>
      </c>
      <c r="F780" s="16" t="n">
        <v>0.00216310943338669</v>
      </c>
      <c r="G780" s="16"/>
      <c r="H780" s="16" t="n">
        <v>0</v>
      </c>
      <c r="I780" s="16" t="n">
        <v>0.00185548343929015</v>
      </c>
      <c r="J780" s="16"/>
      <c r="K780" s="16" t="n">
        <v>0.00323401448989154</v>
      </c>
      <c r="L780" s="16"/>
      <c r="M780" s="16" t="n">
        <v>0</v>
      </c>
      <c r="N780" s="16" t="n">
        <v>0</v>
      </c>
      <c r="O780" s="16" t="n">
        <v>0</v>
      </c>
      <c r="P780" s="16" t="n">
        <v>0.0879333815443666</v>
      </c>
      <c r="Q780" s="16"/>
      <c r="R780" s="16" t="s">
        <v>327</v>
      </c>
      <c r="S780" s="16" t="n">
        <v>0</v>
      </c>
      <c r="T780" s="16" t="n">
        <v>0</v>
      </c>
      <c r="U780" s="16" t="n">
        <v>0.0104956298674686</v>
      </c>
      <c r="V780" s="16" t="n">
        <v>0.0028009886109322</v>
      </c>
      <c r="W780" s="16"/>
      <c r="X780" s="16" t="n">
        <v>0</v>
      </c>
      <c r="Y780" s="16" t="n">
        <v>0</v>
      </c>
      <c r="Z780" s="16" t="n">
        <v>0</v>
      </c>
      <c r="AA780" s="16" t="n">
        <v>0</v>
      </c>
      <c r="AB780" s="16" t="n">
        <v>0</v>
      </c>
      <c r="AC780" s="16" t="n">
        <v>0</v>
      </c>
      <c r="AD780" s="16" t="n">
        <v>0.0817838125303164</v>
      </c>
      <c r="AE780" s="16"/>
      <c r="AF780" s="16" t="n">
        <v>0.0356509497782195</v>
      </c>
      <c r="AG780" s="16" t="n">
        <v>0</v>
      </c>
      <c r="AH780" s="16" t="n">
        <v>0</v>
      </c>
      <c r="AI780" s="16" t="n">
        <v>0</v>
      </c>
      <c r="AJ780" s="16" t="n">
        <v>0</v>
      </c>
      <c r="AK780" s="16" t="n">
        <v>0</v>
      </c>
      <c r="AL780" s="16" t="n">
        <v>0</v>
      </c>
      <c r="AM780" s="16" t="n">
        <v>0.00915755282293844</v>
      </c>
      <c r="AN780" s="16" t="n">
        <v>0</v>
      </c>
      <c r="AO780" s="16" t="n">
        <v>0</v>
      </c>
      <c r="AP780" s="16" t="n">
        <v>0</v>
      </c>
    </row>
    <row r="781">
      <c r="B781" t="s">
        <v>322</v>
      </c>
      <c r="C781" s="16" t="n">
        <v>0.00105087342328761</v>
      </c>
      <c r="D781" s="16" t="n">
        <v>0</v>
      </c>
      <c r="E781" s="16" t="n">
        <v>0</v>
      </c>
      <c r="F781" s="16" t="n">
        <v>0.00216310943338669</v>
      </c>
      <c r="G781" s="16"/>
      <c r="H781" s="16" t="n">
        <v>0</v>
      </c>
      <c r="I781" s="16" t="n">
        <v>0.00185548343929015</v>
      </c>
      <c r="J781" s="16"/>
      <c r="K781" s="16" t="n">
        <v>0</v>
      </c>
      <c r="L781" s="16"/>
      <c r="M781" s="16" t="n">
        <v>0</v>
      </c>
      <c r="N781" s="16" t="n">
        <v>0</v>
      </c>
      <c r="O781" s="16" t="n">
        <v>0</v>
      </c>
      <c r="P781" s="16" t="n">
        <v>0.0586222543629111</v>
      </c>
      <c r="Q781" s="16"/>
      <c r="R781" s="16" t="s">
        <v>327</v>
      </c>
      <c r="S781" s="16" t="n">
        <v>0</v>
      </c>
      <c r="T781" s="16" t="n">
        <v>0</v>
      </c>
      <c r="U781" s="16" t="n">
        <v>0.0104956298674686</v>
      </c>
      <c r="V781" s="16" t="n">
        <v>0.0014004943054661</v>
      </c>
      <c r="W781" s="16"/>
      <c r="X781" s="16" t="n">
        <v>0</v>
      </c>
      <c r="Y781" s="16" t="n">
        <v>0</v>
      </c>
      <c r="Z781" s="16" t="n">
        <v>0</v>
      </c>
      <c r="AA781" s="16" t="n">
        <v>0</v>
      </c>
      <c r="AB781" s="16" t="n">
        <v>0</v>
      </c>
      <c r="AC781" s="16" t="n">
        <v>0</v>
      </c>
      <c r="AD781" s="16" t="n">
        <v>0.0545225416868776</v>
      </c>
      <c r="AE781" s="16"/>
      <c r="AF781" s="16" t="n">
        <v>0.0356509497782195</v>
      </c>
      <c r="AG781" s="16" t="n">
        <v>0</v>
      </c>
      <c r="AH781" s="16" t="n">
        <v>0</v>
      </c>
      <c r="AI781" s="16" t="n">
        <v>0</v>
      </c>
      <c r="AJ781" s="16" t="n">
        <v>0</v>
      </c>
      <c r="AK781" s="16" t="n">
        <v>0</v>
      </c>
      <c r="AL781" s="16" t="n">
        <v>0</v>
      </c>
      <c r="AM781" s="16" t="n">
        <v>0</v>
      </c>
      <c r="AN781" s="16" t="n">
        <v>0</v>
      </c>
      <c r="AO781" s="16" t="n">
        <v>0</v>
      </c>
      <c r="AP781" s="16" t="n">
        <v>0</v>
      </c>
    </row>
    <row r="782">
      <c r="B782" t="s">
        <v>323</v>
      </c>
      <c r="C782" s="16" t="n">
        <v>0</v>
      </c>
      <c r="D782" s="16" t="n">
        <v>0</v>
      </c>
      <c r="E782" s="16" t="n">
        <v>0</v>
      </c>
      <c r="F782" s="16" t="n">
        <v>0</v>
      </c>
      <c r="G782" s="16"/>
      <c r="H782" s="16" t="n">
        <v>0</v>
      </c>
      <c r="I782" s="16" t="n">
        <v>0</v>
      </c>
      <c r="J782" s="16"/>
      <c r="K782" s="16" t="n">
        <v>0</v>
      </c>
      <c r="L782" s="16"/>
      <c r="M782" s="16" t="n">
        <v>0</v>
      </c>
      <c r="N782" s="16" t="n">
        <v>0</v>
      </c>
      <c r="O782" s="16" t="n">
        <v>0</v>
      </c>
      <c r="P782" s="16" t="n">
        <v>0</v>
      </c>
      <c r="Q782" s="16"/>
      <c r="R782" s="16" t="s">
        <v>327</v>
      </c>
      <c r="S782" s="16" t="n">
        <v>0</v>
      </c>
      <c r="T782" s="16" t="n">
        <v>0</v>
      </c>
      <c r="U782" s="16" t="n">
        <v>0</v>
      </c>
      <c r="V782" s="16" t="n">
        <v>0</v>
      </c>
      <c r="W782" s="16"/>
      <c r="X782" s="16" t="n">
        <v>0</v>
      </c>
      <c r="Y782" s="16" t="n">
        <v>0</v>
      </c>
      <c r="Z782" s="16" t="n">
        <v>0</v>
      </c>
      <c r="AA782" s="16" t="n">
        <v>0</v>
      </c>
      <c r="AB782" s="16" t="n">
        <v>0</v>
      </c>
      <c r="AC782" s="16" t="n">
        <v>0</v>
      </c>
      <c r="AD782" s="16" t="n">
        <v>0</v>
      </c>
      <c r="AE782" s="16"/>
      <c r="AF782" s="16" t="n">
        <v>0</v>
      </c>
      <c r="AG782" s="16" t="n">
        <v>0</v>
      </c>
      <c r="AH782" s="16" t="n">
        <v>0</v>
      </c>
      <c r="AI782" s="16" t="n">
        <v>0</v>
      </c>
      <c r="AJ782" s="16" t="n">
        <v>0</v>
      </c>
      <c r="AK782" s="16" t="n">
        <v>0</v>
      </c>
      <c r="AL782" s="16" t="n">
        <v>0</v>
      </c>
      <c r="AM782" s="16" t="n">
        <v>0</v>
      </c>
      <c r="AN782" s="16" t="n">
        <v>0</v>
      </c>
      <c r="AO782" s="16" t="n">
        <v>0</v>
      </c>
      <c r="AP782" s="16" t="n">
        <v>0</v>
      </c>
    </row>
    <row r="783">
      <c r="B783" t="s">
        <v>309</v>
      </c>
      <c r="C783" s="16" t="n">
        <v>0.00153725554231987</v>
      </c>
      <c r="D783" s="16" t="n">
        <v>0.00544371577181653</v>
      </c>
      <c r="E783" s="16" t="n">
        <v>0.00182083246647789</v>
      </c>
      <c r="F783" s="16" t="n">
        <v>0</v>
      </c>
      <c r="G783" s="16"/>
      <c r="H783" s="16" t="n">
        <v>0.0232472134869506</v>
      </c>
      <c r="I783" s="16" t="n">
        <v>0.00159452566836225</v>
      </c>
      <c r="J783" s="16"/>
      <c r="K783" s="16" t="n">
        <v>0</v>
      </c>
      <c r="L783" s="16"/>
      <c r="M783" s="16" t="n">
        <v>0</v>
      </c>
      <c r="N783" s="16" t="n">
        <v>0</v>
      </c>
      <c r="O783" s="16" t="n">
        <v>0</v>
      </c>
      <c r="P783" s="16" t="n">
        <v>0.0857547478370343</v>
      </c>
      <c r="Q783" s="16"/>
      <c r="R783" s="16" t="s">
        <v>327</v>
      </c>
      <c r="S783" s="16" t="n">
        <v>0</v>
      </c>
      <c r="T783" s="16" t="n">
        <v>0</v>
      </c>
      <c r="U783" s="16" t="n">
        <v>0.00754338991026731</v>
      </c>
      <c r="V783" s="16" t="n">
        <v>0.00309082778253426</v>
      </c>
      <c r="W783" s="16"/>
      <c r="X783" s="16" t="n">
        <v>0</v>
      </c>
      <c r="Y783" s="16" t="n">
        <v>0</v>
      </c>
      <c r="Z783" s="16" t="n">
        <v>0</v>
      </c>
      <c r="AA783" s="16" t="n">
        <v>0</v>
      </c>
      <c r="AB783" s="16" t="n">
        <v>0</v>
      </c>
      <c r="AC783" s="16" t="n">
        <v>0.00631380755408756</v>
      </c>
      <c r="AD783" s="16" t="n">
        <v>0.0195931447676954</v>
      </c>
      <c r="AE783" s="16"/>
      <c r="AF783" s="16" t="n">
        <v>0</v>
      </c>
      <c r="AG783" s="16" t="n">
        <v>0</v>
      </c>
      <c r="AH783" s="16" t="n">
        <v>0.0044901658050815</v>
      </c>
      <c r="AI783" s="16" t="n">
        <v>0</v>
      </c>
      <c r="AJ783" s="16" t="n">
        <v>0.00196418170655872</v>
      </c>
      <c r="AK783" s="16" t="n">
        <v>0</v>
      </c>
      <c r="AL783" s="16" t="n">
        <v>0</v>
      </c>
      <c r="AM783" s="16" t="n">
        <v>0</v>
      </c>
      <c r="AN783" s="16" t="n">
        <v>0</v>
      </c>
      <c r="AO783" s="16" t="n">
        <v>0</v>
      </c>
      <c r="AP783" s="16" t="n">
        <v>0</v>
      </c>
    </row>
    <row r="784">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row>
    <row r="785">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184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0.591692560128984</v>
      </c>
      <c r="D9" s="16" t="n">
        <v>0.534103831629101</v>
      </c>
      <c r="E9" s="16" t="n">
        <v>0.482820250279831</v>
      </c>
      <c r="F9" s="16" t="n">
        <v>0.663606055488569</v>
      </c>
      <c r="G9" s="16"/>
      <c r="H9" s="16" t="n">
        <v>0.758507200457343</v>
      </c>
      <c r="I9" s="16" t="n">
        <v>0.61069076277979</v>
      </c>
      <c r="J9" s="16"/>
      <c r="K9" s="16" t="n">
        <v>0.513541754814174</v>
      </c>
      <c r="L9" s="16"/>
      <c r="M9" s="16" t="n">
        <v>0.580214842024593</v>
      </c>
      <c r="N9" s="16" t="n">
        <v>0.635066434319647</v>
      </c>
      <c r="O9" s="16" t="n">
        <v>0.585566113727163</v>
      </c>
      <c r="P9" s="16" t="n">
        <v>0.746189214848035</v>
      </c>
      <c r="Q9" s="16"/>
      <c r="R9" s="16" t="n">
        <v>0.129556636343074</v>
      </c>
      <c r="S9" s="16" t="n">
        <v>0.715859200682357</v>
      </c>
      <c r="T9" s="16" t="n">
        <v>0.631050661948244</v>
      </c>
      <c r="U9" s="16" t="n">
        <v>0.60516321607557</v>
      </c>
      <c r="V9" s="16" t="n">
        <v>0.547349402719716</v>
      </c>
      <c r="W9" s="16"/>
      <c r="X9" s="16" t="n">
        <v>0.609424010280797</v>
      </c>
      <c r="Y9" s="16" t="n">
        <v>0.834932522593332</v>
      </c>
      <c r="Z9" s="16" t="n">
        <v>0.361447357994987</v>
      </c>
      <c r="AA9" s="16" t="n">
        <v>0.442697497794664</v>
      </c>
      <c r="AB9" s="16" t="n">
        <v>0.706619880223732</v>
      </c>
      <c r="AC9" s="16" t="n">
        <v>0.467990766571265</v>
      </c>
      <c r="AD9" s="16" t="n">
        <v>0.532465032057509</v>
      </c>
      <c r="AE9" s="16"/>
      <c r="AF9" s="16" t="n">
        <v>0.876345120656334</v>
      </c>
      <c r="AG9" s="16" t="n">
        <v>0.395654620816154</v>
      </c>
      <c r="AH9" s="16" t="n">
        <v>0.569169851548938</v>
      </c>
      <c r="AI9" s="16" t="n">
        <v>0.734738071858353</v>
      </c>
      <c r="AJ9" s="16" t="n">
        <v>0.63420143775522</v>
      </c>
      <c r="AK9" s="16" t="n">
        <v>0.517632338492457</v>
      </c>
      <c r="AL9" s="16" t="n">
        <v>0.439985917928932</v>
      </c>
      <c r="AM9" s="16" t="n">
        <v>0.800516372764415</v>
      </c>
      <c r="AN9" s="16" t="n">
        <v>0.391717187429014</v>
      </c>
      <c r="AO9" s="16" t="n">
        <v>0.686767556999099</v>
      </c>
      <c r="AP9" s="16" t="n">
        <v>0.974440078196176</v>
      </c>
    </row>
    <row r="10">
      <c r="B10" s="17" t="s">
        <v>179</v>
      </c>
      <c r="C10" s="16" t="n">
        <v>0.345982210925284</v>
      </c>
      <c r="D10" s="16" t="n">
        <v>0.23561269293892</v>
      </c>
      <c r="E10" s="16" t="n">
        <v>0.453217412819641</v>
      </c>
      <c r="F10" s="16" t="n">
        <v>0.318901603119303</v>
      </c>
      <c r="G10" s="16"/>
      <c r="H10" s="16" t="n">
        <v>0.163775225048854</v>
      </c>
      <c r="I10" s="16" t="n">
        <v>0.334460698345255</v>
      </c>
      <c r="J10" s="16"/>
      <c r="K10" s="16" t="n">
        <v>0.455475801763674</v>
      </c>
      <c r="L10" s="16"/>
      <c r="M10" s="16" t="n">
        <v>0.378796396821539</v>
      </c>
      <c r="N10" s="16" t="n">
        <v>0.225258899308089</v>
      </c>
      <c r="O10" s="16" t="n">
        <v>0.294010666381454</v>
      </c>
      <c r="P10" s="16" t="n">
        <v>0.181564152128992</v>
      </c>
      <c r="Q10" s="16"/>
      <c r="R10" s="16" t="n">
        <v>0.788109613508907</v>
      </c>
      <c r="S10" s="16" t="n">
        <v>0.250189236590873</v>
      </c>
      <c r="T10" s="16" t="n">
        <v>0.306962022032523</v>
      </c>
      <c r="U10" s="16" t="n">
        <v>0.352975340728484</v>
      </c>
      <c r="V10" s="16" t="n">
        <v>0.376500141415021</v>
      </c>
      <c r="W10" s="16"/>
      <c r="X10" s="16" t="n">
        <v>0.390575989719203</v>
      </c>
      <c r="Y10" s="16" t="n">
        <v>0.0541387191656264</v>
      </c>
      <c r="Z10" s="16" t="n">
        <v>0.58477467685692</v>
      </c>
      <c r="AA10" s="16" t="n">
        <v>0.508880748536375</v>
      </c>
      <c r="AB10" s="16" t="n">
        <v>0.226952911324849</v>
      </c>
      <c r="AC10" s="16" t="n">
        <v>0.455466943420042</v>
      </c>
      <c r="AD10" s="16" t="n">
        <v>0.405730109720166</v>
      </c>
      <c r="AE10" s="16"/>
      <c r="AF10" s="16" t="n">
        <v>0.123654879343666</v>
      </c>
      <c r="AG10" s="16" t="n">
        <v>0.590821556744499</v>
      </c>
      <c r="AH10" s="16" t="n">
        <v>0.363613699196912</v>
      </c>
      <c r="AI10" s="16" t="n">
        <v>0.236153594504964</v>
      </c>
      <c r="AJ10" s="16" t="n">
        <v>0.341398723089924</v>
      </c>
      <c r="AK10" s="16" t="n">
        <v>0.468018713480586</v>
      </c>
      <c r="AL10" s="16" t="n">
        <v>0.52814642278442</v>
      </c>
      <c r="AM10" s="16" t="n">
        <v>0.0992663077617212</v>
      </c>
      <c r="AN10" s="16" t="n">
        <v>0.457209501026684</v>
      </c>
      <c r="AO10" s="16" t="n">
        <v>0.28595288681813</v>
      </c>
      <c r="AP10" s="16" t="n">
        <v>0.0255599218038237</v>
      </c>
    </row>
    <row r="11">
      <c r="B11" s="17" t="s">
        <v>88</v>
      </c>
      <c r="C11" s="22" t="n">
        <v>0.0623252289457319</v>
      </c>
      <c r="D11" s="22" t="n">
        <v>0.230283475431979</v>
      </c>
      <c r="E11" s="22" t="n">
        <v>0.0639623369005276</v>
      </c>
      <c r="F11" s="22" t="n">
        <v>0.0174923413921283</v>
      </c>
      <c r="G11" s="22"/>
      <c r="H11" s="22" t="n">
        <v>0.0777175744938036</v>
      </c>
      <c r="I11" s="22" t="n">
        <v>0.054848538874955</v>
      </c>
      <c r="J11" s="22"/>
      <c r="K11" s="22" t="n">
        <v>0.0309824434221522</v>
      </c>
      <c r="L11" s="22"/>
      <c r="M11" s="22" t="n">
        <v>0.040988761153868</v>
      </c>
      <c r="N11" s="22" t="n">
        <v>0.139674666372264</v>
      </c>
      <c r="O11" s="22" t="n">
        <v>0.120423219891383</v>
      </c>
      <c r="P11" s="22" t="n">
        <v>0.0722466330229734</v>
      </c>
      <c r="Q11" s="22"/>
      <c r="R11" s="22" t="n">
        <v>0.082333750148019</v>
      </c>
      <c r="S11" s="22" t="n">
        <v>0.03395156272677</v>
      </c>
      <c r="T11" s="22" t="n">
        <v>0.0619873160192329</v>
      </c>
      <c r="U11" s="22" t="n">
        <v>0.0418614431959464</v>
      </c>
      <c r="V11" s="22" t="n">
        <v>0.0761504558652639</v>
      </c>
      <c r="W11" s="22"/>
      <c r="X11" s="22" t="n">
        <v>0</v>
      </c>
      <c r="Y11" s="22" t="n">
        <v>0.110928758241042</v>
      </c>
      <c r="Z11" s="22" t="n">
        <v>0.0537779651480923</v>
      </c>
      <c r="AA11" s="22" t="n">
        <v>0.0484217536689607</v>
      </c>
      <c r="AB11" s="22" t="n">
        <v>0.0664272084514189</v>
      </c>
      <c r="AC11" s="22" t="n">
        <v>0.0765422900086932</v>
      </c>
      <c r="AD11" s="22" t="n">
        <v>0.0618048582223243</v>
      </c>
      <c r="AE11" s="22"/>
      <c r="AF11" s="22" t="n">
        <v>0</v>
      </c>
      <c r="AG11" s="22" t="n">
        <v>0.0135238224393462</v>
      </c>
      <c r="AH11" s="22" t="n">
        <v>0.0672164492541504</v>
      </c>
      <c r="AI11" s="22" t="n">
        <v>0.029108333636683</v>
      </c>
      <c r="AJ11" s="22" t="n">
        <v>0.0243998391548566</v>
      </c>
      <c r="AK11" s="22" t="n">
        <v>0.0143489480269573</v>
      </c>
      <c r="AL11" s="22" t="n">
        <v>0.0318676592866485</v>
      </c>
      <c r="AM11" s="22" t="n">
        <v>0.100217319473864</v>
      </c>
      <c r="AN11" s="22" t="n">
        <v>0.151073311544302</v>
      </c>
      <c r="AO11" s="22" t="n">
        <v>0.0272795561827711</v>
      </c>
      <c r="AP11" s="22" t="n">
        <v>0</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185</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0.405190524316099</v>
      </c>
      <c r="D9" s="16" t="n">
        <v>0.450698283030412</v>
      </c>
      <c r="E9" s="16" t="n">
        <v>0.534150739979282</v>
      </c>
      <c r="F9" s="16" t="n">
        <v>0.325953859434581</v>
      </c>
      <c r="G9" s="16"/>
      <c r="H9" s="16" t="n">
        <v>0.229383051214791</v>
      </c>
      <c r="I9" s="16" t="n">
        <v>0.372563716114184</v>
      </c>
      <c r="J9" s="16"/>
      <c r="K9" s="16" t="n">
        <v>0.510190540016948</v>
      </c>
      <c r="L9" s="16"/>
      <c r="M9" s="16" t="n">
        <v>0.381619433012646</v>
      </c>
      <c r="N9" s="16" t="n">
        <v>0.466033444306165</v>
      </c>
      <c r="O9" s="16" t="n">
        <v>0.495708578781347</v>
      </c>
      <c r="P9" s="16" t="n">
        <v>0.64606226134056</v>
      </c>
      <c r="Q9" s="16"/>
      <c r="R9" s="16" t="n">
        <v>0.608139542586672</v>
      </c>
      <c r="S9" s="16" t="n">
        <v>0.493008027794373</v>
      </c>
      <c r="T9" s="16" t="n">
        <v>0.494030965898028</v>
      </c>
      <c r="U9" s="16" t="n">
        <v>0.46090659474276</v>
      </c>
      <c r="V9" s="16" t="n">
        <v>0.238882526940776</v>
      </c>
      <c r="W9" s="16"/>
      <c r="X9" s="16" t="n">
        <v>0.347973046886174</v>
      </c>
      <c r="Y9" s="16" t="n">
        <v>0.268496664138645</v>
      </c>
      <c r="Z9" s="16" t="n">
        <v>0.13841457628427</v>
      </c>
      <c r="AA9" s="16" t="n">
        <v>0.859307941631381</v>
      </c>
      <c r="AB9" s="16" t="n">
        <v>0.355574805406827</v>
      </c>
      <c r="AC9" s="16" t="n">
        <v>0.405016107384093</v>
      </c>
      <c r="AD9" s="16" t="n">
        <v>0.677078490587865</v>
      </c>
      <c r="AE9" s="16"/>
      <c r="AF9" s="16" t="n">
        <v>0.243113222397134</v>
      </c>
      <c r="AG9" s="16" t="n">
        <v>0.850333999022581</v>
      </c>
      <c r="AH9" s="16" t="n">
        <v>0.0793072049449954</v>
      </c>
      <c r="AI9" s="16" t="n">
        <v>0.295956651849298</v>
      </c>
      <c r="AJ9" s="16" t="n">
        <v>0.654297403204969</v>
      </c>
      <c r="AK9" s="16" t="n">
        <v>0.195705500830654</v>
      </c>
      <c r="AL9" s="16" t="n">
        <v>0.236362083067598</v>
      </c>
      <c r="AM9" s="16" t="n">
        <v>0.757104494918713</v>
      </c>
      <c r="AN9" s="16" t="n">
        <v>0.616954023405577</v>
      </c>
      <c r="AO9" s="16" t="n">
        <v>0.512078690336337</v>
      </c>
      <c r="AP9" s="16" t="n">
        <v>0.537039814353671</v>
      </c>
    </row>
    <row r="10">
      <c r="B10" s="17" t="s">
        <v>179</v>
      </c>
      <c r="C10" s="16" t="n">
        <v>0.504400873214915</v>
      </c>
      <c r="D10" s="16" t="n">
        <v>0.411509717481315</v>
      </c>
      <c r="E10" s="16" t="n">
        <v>0.352739123079403</v>
      </c>
      <c r="F10" s="16" t="n">
        <v>0.607895275284842</v>
      </c>
      <c r="G10" s="16"/>
      <c r="H10" s="16" t="n">
        <v>0.331058475926522</v>
      </c>
      <c r="I10" s="16" t="n">
        <v>0.553991807708352</v>
      </c>
      <c r="J10" s="16"/>
      <c r="K10" s="16" t="n">
        <v>0.45998484067176</v>
      </c>
      <c r="L10" s="16"/>
      <c r="M10" s="16" t="n">
        <v>0.537643980083525</v>
      </c>
      <c r="N10" s="16" t="n">
        <v>0.409178510010203</v>
      </c>
      <c r="O10" s="16" t="n">
        <v>0.384921949664334</v>
      </c>
      <c r="P10" s="16" t="n">
        <v>0.261477139171495</v>
      </c>
      <c r="Q10" s="16"/>
      <c r="R10" s="16" t="n">
        <v>0.380763411247028</v>
      </c>
      <c r="S10" s="16" t="n">
        <v>0.398077929865871</v>
      </c>
      <c r="T10" s="16" t="n">
        <v>0.432800723276748</v>
      </c>
      <c r="U10" s="16" t="n">
        <v>0.506219382973522</v>
      </c>
      <c r="V10" s="16" t="n">
        <v>0.633082991673006</v>
      </c>
      <c r="W10" s="16"/>
      <c r="X10" s="16" t="n">
        <v>0.578608581404182</v>
      </c>
      <c r="Y10" s="16" t="n">
        <v>0.597058813788366</v>
      </c>
      <c r="Z10" s="16" t="n">
        <v>0.856074743500374</v>
      </c>
      <c r="AA10" s="16" t="n">
        <v>0.109759697829406</v>
      </c>
      <c r="AB10" s="16" t="n">
        <v>0.574233254535351</v>
      </c>
      <c r="AC10" s="16" t="n">
        <v>0.517934541573617</v>
      </c>
      <c r="AD10" s="16" t="n">
        <v>0.265371468737016</v>
      </c>
      <c r="AE10" s="16"/>
      <c r="AF10" s="16" t="n">
        <v>0.756886777602866</v>
      </c>
      <c r="AG10" s="16" t="n">
        <v>0.149666000977419</v>
      </c>
      <c r="AH10" s="16" t="n">
        <v>0.854802478262562</v>
      </c>
      <c r="AI10" s="16" t="n">
        <v>0.574602696876044</v>
      </c>
      <c r="AJ10" s="16" t="n">
        <v>0.321521870494735</v>
      </c>
      <c r="AK10" s="16" t="n">
        <v>0.727108816111537</v>
      </c>
      <c r="AL10" s="16" t="n">
        <v>0.553662207267373</v>
      </c>
      <c r="AM10" s="16" t="n">
        <v>0.104760006901386</v>
      </c>
      <c r="AN10" s="16" t="n">
        <v>0.373552723167498</v>
      </c>
      <c r="AO10" s="16" t="n">
        <v>0.487301971811026</v>
      </c>
      <c r="AP10" s="16" t="n">
        <v>0.462960185646329</v>
      </c>
    </row>
    <row r="11">
      <c r="B11" s="17" t="s">
        <v>88</v>
      </c>
      <c r="C11" s="22" t="n">
        <v>0.0904086024689864</v>
      </c>
      <c r="D11" s="22" t="n">
        <v>0.137791999488273</v>
      </c>
      <c r="E11" s="22" t="n">
        <v>0.113110136941316</v>
      </c>
      <c r="F11" s="22" t="n">
        <v>0.0661508652805764</v>
      </c>
      <c r="G11" s="22"/>
      <c r="H11" s="22" t="n">
        <v>0.439558472858686</v>
      </c>
      <c r="I11" s="22" t="n">
        <v>0.0734444761774645</v>
      </c>
      <c r="J11" s="22"/>
      <c r="K11" s="22" t="n">
        <v>0.0298246193112919</v>
      </c>
      <c r="L11" s="22"/>
      <c r="M11" s="22" t="n">
        <v>0.0807365869038291</v>
      </c>
      <c r="N11" s="22" t="n">
        <v>0.124788045683631</v>
      </c>
      <c r="O11" s="22" t="n">
        <v>0.119369471554319</v>
      </c>
      <c r="P11" s="22" t="n">
        <v>0.0924605994879445</v>
      </c>
      <c r="Q11" s="22"/>
      <c r="R11" s="22" t="n">
        <v>0.0110970461663003</v>
      </c>
      <c r="S11" s="22" t="n">
        <v>0.108914042339756</v>
      </c>
      <c r="T11" s="22" t="n">
        <v>0.0731683108252234</v>
      </c>
      <c r="U11" s="22" t="n">
        <v>0.0328740222837174</v>
      </c>
      <c r="V11" s="22" t="n">
        <v>0.128034481386218</v>
      </c>
      <c r="W11" s="22"/>
      <c r="X11" s="22" t="n">
        <v>0.073418371709644</v>
      </c>
      <c r="Y11" s="22" t="n">
        <v>0.134444522072989</v>
      </c>
      <c r="Z11" s="22" t="n">
        <v>0.00551068021535674</v>
      </c>
      <c r="AA11" s="22" t="n">
        <v>0.0309323605392125</v>
      </c>
      <c r="AB11" s="22" t="n">
        <v>0.0701919400578216</v>
      </c>
      <c r="AC11" s="22" t="n">
        <v>0.0770493510422897</v>
      </c>
      <c r="AD11" s="22" t="n">
        <v>0.0575500406751189</v>
      </c>
      <c r="AE11" s="22"/>
      <c r="AF11" s="22" t="n">
        <v>0</v>
      </c>
      <c r="AG11" s="22" t="n">
        <v>0</v>
      </c>
      <c r="AH11" s="22" t="n">
        <v>0.0658903167924427</v>
      </c>
      <c r="AI11" s="22" t="n">
        <v>0.129440651274657</v>
      </c>
      <c r="AJ11" s="22" t="n">
        <v>0.0241807263002962</v>
      </c>
      <c r="AK11" s="22" t="n">
        <v>0.0771856830578086</v>
      </c>
      <c r="AL11" s="22" t="n">
        <v>0.209975709665028</v>
      </c>
      <c r="AM11" s="22" t="n">
        <v>0.138135498179901</v>
      </c>
      <c r="AN11" s="22" t="n">
        <v>0.00949325342692412</v>
      </c>
      <c r="AO11" s="22" t="n">
        <v>0.000619337852637668</v>
      </c>
      <c r="AP11" s="22" t="n">
        <v>0</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186</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0.455599978978681</v>
      </c>
      <c r="D9" s="16" t="n">
        <v>0.565907083767158</v>
      </c>
      <c r="E9" s="16" t="n">
        <v>0.55013115475023</v>
      </c>
      <c r="F9" s="16" t="n">
        <v>0.377369156557205</v>
      </c>
      <c r="G9" s="16"/>
      <c r="H9" s="16" t="n">
        <v>0.706781458394229</v>
      </c>
      <c r="I9" s="16" t="n">
        <v>0.398277417455137</v>
      </c>
      <c r="J9" s="16"/>
      <c r="K9" s="16" t="n">
        <v>0.480523759152002</v>
      </c>
      <c r="L9" s="16"/>
      <c r="M9" s="16" t="n">
        <v>0.436961626709722</v>
      </c>
      <c r="N9" s="16" t="n">
        <v>0.494231970357867</v>
      </c>
      <c r="O9" s="16" t="n">
        <v>0.550461029523903</v>
      </c>
      <c r="P9" s="16" t="n">
        <v>0.673284102871129</v>
      </c>
      <c r="Q9" s="16"/>
      <c r="R9" s="16" t="n">
        <v>0.0783575905647953</v>
      </c>
      <c r="S9" s="16" t="n">
        <v>0.551363614624055</v>
      </c>
      <c r="T9" s="16" t="n">
        <v>0.5109436052819</v>
      </c>
      <c r="U9" s="16" t="n">
        <v>0.666344234880035</v>
      </c>
      <c r="V9" s="16" t="n">
        <v>0.308590525747763</v>
      </c>
      <c r="W9" s="16"/>
      <c r="X9" s="16" t="n">
        <v>0.447107725950985</v>
      </c>
      <c r="Y9" s="16" t="n">
        <v>0.65458716439801</v>
      </c>
      <c r="Z9" s="16" t="n">
        <v>0.340854978535815</v>
      </c>
      <c r="AA9" s="16" t="n">
        <v>0.340082074285761</v>
      </c>
      <c r="AB9" s="16" t="n">
        <v>0.596608004384307</v>
      </c>
      <c r="AC9" s="16" t="n">
        <v>0.339610722683042</v>
      </c>
      <c r="AD9" s="16" t="n">
        <v>0.691064440454426</v>
      </c>
      <c r="AE9" s="16"/>
      <c r="AF9" s="16" t="n">
        <v>0.228893341059447</v>
      </c>
      <c r="AG9" s="16" t="n">
        <v>0.395592149845721</v>
      </c>
      <c r="AH9" s="16" t="n">
        <v>0.348911924404717</v>
      </c>
      <c r="AI9" s="16" t="n">
        <v>0.639091858759093</v>
      </c>
      <c r="AJ9" s="16" t="n">
        <v>0.609635400594311</v>
      </c>
      <c r="AK9" s="16" t="n">
        <v>0.248965274701187</v>
      </c>
      <c r="AL9" s="16" t="n">
        <v>0.401770763432364</v>
      </c>
      <c r="AM9" s="16" t="n">
        <v>0.59279348206292</v>
      </c>
      <c r="AN9" s="16" t="n">
        <v>0.58724582441029</v>
      </c>
      <c r="AO9" s="16" t="n">
        <v>0.60165409982163</v>
      </c>
      <c r="AP9" s="16" t="n">
        <v>0.526342890996112</v>
      </c>
    </row>
    <row r="10">
      <c r="B10" s="17" t="s">
        <v>179</v>
      </c>
      <c r="C10" s="16" t="n">
        <v>0.478661482032735</v>
      </c>
      <c r="D10" s="16" t="n">
        <v>0.294092422345936</v>
      </c>
      <c r="E10" s="16" t="n">
        <v>0.379513371627928</v>
      </c>
      <c r="F10" s="16" t="n">
        <v>0.578747262489406</v>
      </c>
      <c r="G10" s="16"/>
      <c r="H10" s="16" t="n">
        <v>0.269471923930815</v>
      </c>
      <c r="I10" s="16" t="n">
        <v>0.530984333790257</v>
      </c>
      <c r="J10" s="16"/>
      <c r="K10" s="16" t="n">
        <v>0.489606018555926</v>
      </c>
      <c r="L10" s="16"/>
      <c r="M10" s="16" t="n">
        <v>0.516062386918776</v>
      </c>
      <c r="N10" s="16" t="n">
        <v>0.373290241800678</v>
      </c>
      <c r="O10" s="16" t="n">
        <v>0.328445471833317</v>
      </c>
      <c r="P10" s="16" t="n">
        <v>0.253820541153105</v>
      </c>
      <c r="Q10" s="16"/>
      <c r="R10" s="16" t="n">
        <v>0.859346317490626</v>
      </c>
      <c r="S10" s="16" t="n">
        <v>0.436553188089647</v>
      </c>
      <c r="T10" s="16" t="n">
        <v>0.456419377524354</v>
      </c>
      <c r="U10" s="16" t="n">
        <v>0.281816253245826</v>
      </c>
      <c r="V10" s="16" t="n">
        <v>0.570282483923489</v>
      </c>
      <c r="W10" s="16"/>
      <c r="X10" s="16" t="n">
        <v>0.507491647057272</v>
      </c>
      <c r="Y10" s="16" t="n">
        <v>0.309586020411333</v>
      </c>
      <c r="Z10" s="16" t="n">
        <v>0.640395187608834</v>
      </c>
      <c r="AA10" s="16" t="n">
        <v>0.604844242044485</v>
      </c>
      <c r="AB10" s="16" t="n">
        <v>0.370659891769937</v>
      </c>
      <c r="AC10" s="16" t="n">
        <v>0.555025056592279</v>
      </c>
      <c r="AD10" s="16" t="n">
        <v>0.245012390146622</v>
      </c>
      <c r="AE10" s="16"/>
      <c r="AF10" s="16" t="n">
        <v>0.771106658940553</v>
      </c>
      <c r="AG10" s="16" t="n">
        <v>0.589250993957235</v>
      </c>
      <c r="AH10" s="16" t="n">
        <v>0.580629058759018</v>
      </c>
      <c r="AI10" s="16" t="n">
        <v>0.327169017287807</v>
      </c>
      <c r="AJ10" s="16" t="n">
        <v>0.384530519184021</v>
      </c>
      <c r="AK10" s="16" t="n">
        <v>0.652197860140303</v>
      </c>
      <c r="AL10" s="16" t="n">
        <v>0.539658066293638</v>
      </c>
      <c r="AM10" s="16" t="n">
        <v>0.301946196187712</v>
      </c>
      <c r="AN10" s="16" t="n">
        <v>0.403949197166206</v>
      </c>
      <c r="AO10" s="16" t="n">
        <v>0.39834590017837</v>
      </c>
      <c r="AP10" s="16" t="n">
        <v>0.41789704915328</v>
      </c>
    </row>
    <row r="11">
      <c r="B11" s="17" t="s">
        <v>88</v>
      </c>
      <c r="C11" s="22" t="n">
        <v>0.0657385389885838</v>
      </c>
      <c r="D11" s="22" t="n">
        <v>0.140000493886906</v>
      </c>
      <c r="E11" s="22" t="n">
        <v>0.070355473621842</v>
      </c>
      <c r="F11" s="22" t="n">
        <v>0.0438835809533884</v>
      </c>
      <c r="G11" s="22"/>
      <c r="H11" s="22" t="n">
        <v>0.0237466176749556</v>
      </c>
      <c r="I11" s="22" t="n">
        <v>0.0707382487546057</v>
      </c>
      <c r="J11" s="22"/>
      <c r="K11" s="22" t="n">
        <v>0.0298702222920712</v>
      </c>
      <c r="L11" s="22"/>
      <c r="M11" s="22" t="n">
        <v>0.0469759863715021</v>
      </c>
      <c r="N11" s="22" t="n">
        <v>0.132477787841455</v>
      </c>
      <c r="O11" s="22" t="n">
        <v>0.12109349864278</v>
      </c>
      <c r="P11" s="22" t="n">
        <v>0.0728953559757663</v>
      </c>
      <c r="Q11" s="22"/>
      <c r="R11" s="22" t="n">
        <v>0.062296091944579</v>
      </c>
      <c r="S11" s="22" t="n">
        <v>0.0120831972862981</v>
      </c>
      <c r="T11" s="22" t="n">
        <v>0.0326370171937461</v>
      </c>
      <c r="U11" s="22" t="n">
        <v>0.051839511874139</v>
      </c>
      <c r="V11" s="22" t="n">
        <v>0.121126990328748</v>
      </c>
      <c r="W11" s="22"/>
      <c r="X11" s="22" t="n">
        <v>0.0454006269917427</v>
      </c>
      <c r="Y11" s="22" t="n">
        <v>0.0358268151906567</v>
      </c>
      <c r="Z11" s="22" t="n">
        <v>0.0187498338553512</v>
      </c>
      <c r="AA11" s="22" t="n">
        <v>0.055073683669753</v>
      </c>
      <c r="AB11" s="22" t="n">
        <v>0.0327321038457563</v>
      </c>
      <c r="AC11" s="22" t="n">
        <v>0.105364220724679</v>
      </c>
      <c r="AD11" s="22" t="n">
        <v>0.0639231693989517</v>
      </c>
      <c r="AE11" s="22"/>
      <c r="AF11" s="22" t="n">
        <v>0</v>
      </c>
      <c r="AG11" s="22" t="n">
        <v>0.0151568561970433</v>
      </c>
      <c r="AH11" s="22" t="n">
        <v>0.0704590168362652</v>
      </c>
      <c r="AI11" s="22" t="n">
        <v>0.0337391239530996</v>
      </c>
      <c r="AJ11" s="22" t="n">
        <v>0.0058340802216681</v>
      </c>
      <c r="AK11" s="22" t="n">
        <v>0.0988368651585095</v>
      </c>
      <c r="AL11" s="22" t="n">
        <v>0.0585711702739985</v>
      </c>
      <c r="AM11" s="22" t="n">
        <v>0.105260321749368</v>
      </c>
      <c r="AN11" s="22" t="n">
        <v>0.00880497842350378</v>
      </c>
      <c r="AO11" s="22" t="n">
        <v>0</v>
      </c>
      <c r="AP11" s="22" t="n">
        <v>0.0557600598506074</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187</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0.281981710710446</v>
      </c>
      <c r="D9" s="16" t="n">
        <v>0.256006998332505</v>
      </c>
      <c r="E9" s="16" t="n">
        <v>0.438340385125861</v>
      </c>
      <c r="F9" s="16" t="n">
        <v>0.207159278933359</v>
      </c>
      <c r="G9" s="16"/>
      <c r="H9" s="16" t="n">
        <v>0.140920713005773</v>
      </c>
      <c r="I9" s="16" t="n">
        <v>0.301191309842344</v>
      </c>
      <c r="J9" s="16"/>
      <c r="K9" s="16" t="n">
        <v>0.370667671328041</v>
      </c>
      <c r="L9" s="16"/>
      <c r="M9" s="16" t="n">
        <v>0.22202450963853</v>
      </c>
      <c r="N9" s="16" t="n">
        <v>0.441324844552823</v>
      </c>
      <c r="O9" s="16" t="n">
        <v>0.545781213775297</v>
      </c>
      <c r="P9" s="16" t="n">
        <v>0.67244297242139</v>
      </c>
      <c r="Q9" s="16"/>
      <c r="R9" s="16" t="n">
        <v>0.536902838604953</v>
      </c>
      <c r="S9" s="16" t="n">
        <v>0.398760007887663</v>
      </c>
      <c r="T9" s="16" t="n">
        <v>0.363546944023408</v>
      </c>
      <c r="U9" s="16" t="n">
        <v>0.245883042864104</v>
      </c>
      <c r="V9" s="16" t="n">
        <v>0.145947947112035</v>
      </c>
      <c r="W9" s="16"/>
      <c r="X9" s="16" t="n">
        <v>0.227127527312211</v>
      </c>
      <c r="Y9" s="16" t="n">
        <v>0.267859301106562</v>
      </c>
      <c r="Z9" s="16" t="n">
        <v>0.151950974104977</v>
      </c>
      <c r="AA9" s="16" t="n">
        <v>0.410682181040368</v>
      </c>
      <c r="AB9" s="16" t="n">
        <v>0.332771250322677</v>
      </c>
      <c r="AC9" s="16" t="n">
        <v>0.381736910781075</v>
      </c>
      <c r="AD9" s="16" t="n">
        <v>0.757524275782771</v>
      </c>
      <c r="AE9" s="16"/>
      <c r="AF9" s="16" t="n">
        <v>0.198254660913919</v>
      </c>
      <c r="AG9" s="16" t="n">
        <v>0.389792808139459</v>
      </c>
      <c r="AH9" s="16" t="n">
        <v>0.315987706950957</v>
      </c>
      <c r="AI9" s="16" t="n">
        <v>0.313525447959705</v>
      </c>
      <c r="AJ9" s="16" t="n">
        <v>0.415617301195763</v>
      </c>
      <c r="AK9" s="16" t="n">
        <v>0.098902348631362</v>
      </c>
      <c r="AL9" s="16" t="n">
        <v>0.248701569038482</v>
      </c>
      <c r="AM9" s="16" t="n">
        <v>0.534620056420684</v>
      </c>
      <c r="AN9" s="16" t="n">
        <v>0.377101803145542</v>
      </c>
      <c r="AO9" s="16" t="n">
        <v>0.34203481260831</v>
      </c>
      <c r="AP9" s="16" t="n">
        <v>0.0241712301075883</v>
      </c>
    </row>
    <row r="10">
      <c r="B10" s="17" t="s">
        <v>179</v>
      </c>
      <c r="C10" s="16" t="n">
        <v>0.562637928756346</v>
      </c>
      <c r="D10" s="16" t="n">
        <v>0.25215443842097</v>
      </c>
      <c r="E10" s="16" t="n">
        <v>0.494304364950807</v>
      </c>
      <c r="F10" s="16" t="n">
        <v>0.67960713891083</v>
      </c>
      <c r="G10" s="16"/>
      <c r="H10" s="16" t="n">
        <v>0.36025032015937</v>
      </c>
      <c r="I10" s="16" t="n">
        <v>0.577568939168886</v>
      </c>
      <c r="J10" s="16"/>
      <c r="K10" s="16" t="n">
        <v>0.555480592459073</v>
      </c>
      <c r="L10" s="16"/>
      <c r="M10" s="16" t="n">
        <v>0.61159646044898</v>
      </c>
      <c r="N10" s="16" t="n">
        <v>0.439300203483034</v>
      </c>
      <c r="O10" s="16" t="n">
        <v>0.327558477378481</v>
      </c>
      <c r="P10" s="16" t="n">
        <v>0.238474146526266</v>
      </c>
      <c r="Q10" s="16"/>
      <c r="R10" s="16" t="n">
        <v>0.122435749759997</v>
      </c>
      <c r="S10" s="16" t="n">
        <v>0.580180330437472</v>
      </c>
      <c r="T10" s="16" t="n">
        <v>0.492227299458447</v>
      </c>
      <c r="U10" s="16" t="n">
        <v>0.636393076647579</v>
      </c>
      <c r="V10" s="16" t="n">
        <v>0.638646213200825</v>
      </c>
      <c r="W10" s="16"/>
      <c r="X10" s="16" t="n">
        <v>0.564862785166106</v>
      </c>
      <c r="Y10" s="16" t="n">
        <v>0.552074928258504</v>
      </c>
      <c r="Z10" s="16" t="n">
        <v>0.829235109447511</v>
      </c>
      <c r="AA10" s="16" t="n">
        <v>0.528674004039672</v>
      </c>
      <c r="AB10" s="16" t="n">
        <v>0.599078779037047</v>
      </c>
      <c r="AC10" s="16" t="n">
        <v>0.552997097251901</v>
      </c>
      <c r="AD10" s="16" t="n">
        <v>0.18671682315932</v>
      </c>
      <c r="AE10" s="16"/>
      <c r="AF10" s="16" t="n">
        <v>0.801745339086081</v>
      </c>
      <c r="AG10" s="16" t="n">
        <v>0.596683369421195</v>
      </c>
      <c r="AH10" s="16" t="n">
        <v>0.641258537476799</v>
      </c>
      <c r="AI10" s="16" t="n">
        <v>0.6401464780248</v>
      </c>
      <c r="AJ10" s="16" t="n">
        <v>0.557862602782268</v>
      </c>
      <c r="AK10" s="16" t="n">
        <v>0.648857195437855</v>
      </c>
      <c r="AL10" s="16" t="n">
        <v>0.409150334258525</v>
      </c>
      <c r="AM10" s="16" t="n">
        <v>0.340411253614518</v>
      </c>
      <c r="AN10" s="16" t="n">
        <v>0.476547421007265</v>
      </c>
      <c r="AO10" s="16" t="n">
        <v>0.392700262109849</v>
      </c>
      <c r="AP10" s="16" t="n">
        <v>0.975828769892412</v>
      </c>
    </row>
    <row r="11">
      <c r="B11" s="17" t="s">
        <v>88</v>
      </c>
      <c r="C11" s="22" t="n">
        <v>0.155380360533208</v>
      </c>
      <c r="D11" s="22" t="n">
        <v>0.491838563246525</v>
      </c>
      <c r="E11" s="22" t="n">
        <v>0.0673552499233315</v>
      </c>
      <c r="F11" s="22" t="n">
        <v>0.113233582155811</v>
      </c>
      <c r="G11" s="22"/>
      <c r="H11" s="22" t="n">
        <v>0.498828966834856</v>
      </c>
      <c r="I11" s="22" t="n">
        <v>0.121239750988769</v>
      </c>
      <c r="J11" s="22"/>
      <c r="K11" s="22" t="n">
        <v>0.0738517362128857</v>
      </c>
      <c r="L11" s="22"/>
      <c r="M11" s="22" t="n">
        <v>0.16637902991249</v>
      </c>
      <c r="N11" s="22" t="n">
        <v>0.119374951964143</v>
      </c>
      <c r="O11" s="22" t="n">
        <v>0.126660308846221</v>
      </c>
      <c r="P11" s="22" t="n">
        <v>0.0890828810523444</v>
      </c>
      <c r="Q11" s="22"/>
      <c r="R11" s="22" t="n">
        <v>0.340661411635049</v>
      </c>
      <c r="S11" s="22" t="n">
        <v>0.0210596616748659</v>
      </c>
      <c r="T11" s="22" t="n">
        <v>0.144225756518145</v>
      </c>
      <c r="U11" s="22" t="n">
        <v>0.117723880488318</v>
      </c>
      <c r="V11" s="22" t="n">
        <v>0.215405839687139</v>
      </c>
      <c r="W11" s="22"/>
      <c r="X11" s="22" t="n">
        <v>0.208009687521683</v>
      </c>
      <c r="Y11" s="22" t="n">
        <v>0.180065770634933</v>
      </c>
      <c r="Z11" s="22" t="n">
        <v>0.0188139164475124</v>
      </c>
      <c r="AA11" s="22" t="n">
        <v>0.06064381491996</v>
      </c>
      <c r="AB11" s="22" t="n">
        <v>0.0681499706402762</v>
      </c>
      <c r="AC11" s="22" t="n">
        <v>0.0652659919670232</v>
      </c>
      <c r="AD11" s="22" t="n">
        <v>0.0557589010579088</v>
      </c>
      <c r="AE11" s="22"/>
      <c r="AF11" s="22" t="n">
        <v>0</v>
      </c>
      <c r="AG11" s="22" t="n">
        <v>0.0135238224393462</v>
      </c>
      <c r="AH11" s="22" t="n">
        <v>0.0427537555722437</v>
      </c>
      <c r="AI11" s="22" t="n">
        <v>0.0463280740154953</v>
      </c>
      <c r="AJ11" s="22" t="n">
        <v>0.0265200960219687</v>
      </c>
      <c r="AK11" s="22" t="n">
        <v>0.252240455930783</v>
      </c>
      <c r="AL11" s="22" t="n">
        <v>0.342148096702994</v>
      </c>
      <c r="AM11" s="22" t="n">
        <v>0.124968689964798</v>
      </c>
      <c r="AN11" s="22" t="n">
        <v>0.146350775847193</v>
      </c>
      <c r="AO11" s="22" t="n">
        <v>0.265264925281841</v>
      </c>
      <c r="AP11" s="22" t="n">
        <v>0</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188</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0.38556933418491</v>
      </c>
      <c r="D9" s="16" t="n">
        <v>0.245699776673623</v>
      </c>
      <c r="E9" s="16" t="n">
        <v>0.543130439356567</v>
      </c>
      <c r="F9" s="16" t="n">
        <v>0.339941482318253</v>
      </c>
      <c r="G9" s="16"/>
      <c r="H9" s="16" t="n">
        <v>0.188560896651729</v>
      </c>
      <c r="I9" s="16" t="n">
        <v>0.354168348212941</v>
      </c>
      <c r="J9" s="16"/>
      <c r="K9" s="16" t="n">
        <v>0.468967183967149</v>
      </c>
      <c r="L9" s="16"/>
      <c r="M9" s="16" t="n">
        <v>0.361871112188107</v>
      </c>
      <c r="N9" s="16" t="n">
        <v>0.431540792165076</v>
      </c>
      <c r="O9" s="16" t="n">
        <v>0.517082374791316</v>
      </c>
      <c r="P9" s="16" t="n">
        <v>0.656618055095829</v>
      </c>
      <c r="Q9" s="16"/>
      <c r="R9" s="16" t="n">
        <v>0.414054549745929</v>
      </c>
      <c r="S9" s="16" t="n">
        <v>0.444685938810305</v>
      </c>
      <c r="T9" s="16" t="n">
        <v>0.464848298560951</v>
      </c>
      <c r="U9" s="16" t="n">
        <v>0.466002077864752</v>
      </c>
      <c r="V9" s="16" t="n">
        <v>0.247446637418066</v>
      </c>
      <c r="W9" s="16"/>
      <c r="X9" s="16" t="n">
        <v>0.35969484800678</v>
      </c>
      <c r="Y9" s="16" t="n">
        <v>0.350814467838935</v>
      </c>
      <c r="Z9" s="16" t="n">
        <v>0.34387896437376</v>
      </c>
      <c r="AA9" s="16" t="n">
        <v>0.52856507967935</v>
      </c>
      <c r="AB9" s="16" t="n">
        <v>0.325681299044112</v>
      </c>
      <c r="AC9" s="16" t="n">
        <v>0.353904107993439</v>
      </c>
      <c r="AD9" s="16" t="n">
        <v>0.694222049066085</v>
      </c>
      <c r="AE9" s="16"/>
      <c r="AF9" s="16" t="n">
        <v>0.883915804801684</v>
      </c>
      <c r="AG9" s="16" t="n">
        <v>0.750588837625078</v>
      </c>
      <c r="AH9" s="16" t="n">
        <v>0.10409128658448</v>
      </c>
      <c r="AI9" s="16" t="n">
        <v>0.294235845231648</v>
      </c>
      <c r="AJ9" s="16" t="n">
        <v>0.470576022054377</v>
      </c>
      <c r="AK9" s="16" t="n">
        <v>0.281045743531922</v>
      </c>
      <c r="AL9" s="16" t="n">
        <v>0.21533709986946</v>
      </c>
      <c r="AM9" s="16" t="n">
        <v>0.584199003004514</v>
      </c>
      <c r="AN9" s="16" t="n">
        <v>0.401959095055242</v>
      </c>
      <c r="AO9" s="16" t="n">
        <v>0.570204761003262</v>
      </c>
      <c r="AP9" s="16" t="n">
        <v>0.579325567454249</v>
      </c>
    </row>
    <row r="10">
      <c r="B10" s="17" t="s">
        <v>179</v>
      </c>
      <c r="C10" s="16" t="n">
        <v>0.510551525423207</v>
      </c>
      <c r="D10" s="16" t="n">
        <v>0.349361770505836</v>
      </c>
      <c r="E10" s="16" t="n">
        <v>0.395531125460778</v>
      </c>
      <c r="F10" s="16" t="n">
        <v>0.612801442484781</v>
      </c>
      <c r="G10" s="16"/>
      <c r="H10" s="16" t="n">
        <v>0.364643699532723</v>
      </c>
      <c r="I10" s="16" t="n">
        <v>0.570866699367476</v>
      </c>
      <c r="J10" s="16"/>
      <c r="K10" s="16" t="n">
        <v>0.498270902513917</v>
      </c>
      <c r="L10" s="16"/>
      <c r="M10" s="16" t="n">
        <v>0.542291540800598</v>
      </c>
      <c r="N10" s="16" t="n">
        <v>0.444718317266255</v>
      </c>
      <c r="O10" s="16" t="n">
        <v>0.325369075027115</v>
      </c>
      <c r="P10" s="16" t="n">
        <v>0.250828969640105</v>
      </c>
      <c r="Q10" s="16"/>
      <c r="R10" s="16" t="n">
        <v>0.585945450254071</v>
      </c>
      <c r="S10" s="16" t="n">
        <v>0.531920907958628</v>
      </c>
      <c r="T10" s="16" t="n">
        <v>0.427189232013683</v>
      </c>
      <c r="U10" s="16" t="n">
        <v>0.410189128751773</v>
      </c>
      <c r="V10" s="16" t="n">
        <v>0.622216828470514</v>
      </c>
      <c r="W10" s="16"/>
      <c r="X10" s="16" t="n">
        <v>0.534356294822399</v>
      </c>
      <c r="Y10" s="16" t="n">
        <v>0.536239575728257</v>
      </c>
      <c r="Z10" s="16" t="n">
        <v>0.650674438003045</v>
      </c>
      <c r="AA10" s="16" t="n">
        <v>0.441487977613694</v>
      </c>
      <c r="AB10" s="16" t="n">
        <v>0.598550800803543</v>
      </c>
      <c r="AC10" s="16" t="n">
        <v>0.519852700651106</v>
      </c>
      <c r="AD10" s="16" t="n">
        <v>0.225309855370987</v>
      </c>
      <c r="AE10" s="16"/>
      <c r="AF10" s="16" t="n">
        <v>0.116084195198316</v>
      </c>
      <c r="AG10" s="16" t="n">
        <v>0.249411162374922</v>
      </c>
      <c r="AH10" s="16" t="n">
        <v>0.828495214393084</v>
      </c>
      <c r="AI10" s="16" t="n">
        <v>0.667461567556246</v>
      </c>
      <c r="AJ10" s="16" t="n">
        <v>0.500710342567424</v>
      </c>
      <c r="AK10" s="16" t="n">
        <v>0.716774114197014</v>
      </c>
      <c r="AL10" s="16" t="n">
        <v>0.387995799651235</v>
      </c>
      <c r="AM10" s="16" t="n">
        <v>0.343553992873534</v>
      </c>
      <c r="AN10" s="16" t="n">
        <v>0.447655868403876</v>
      </c>
      <c r="AO10" s="16" t="n">
        <v>0.291353828924635</v>
      </c>
      <c r="AP10" s="16" t="n">
        <v>0.408588817491957</v>
      </c>
    </row>
    <row r="11">
      <c r="B11" s="17" t="s">
        <v>88</v>
      </c>
      <c r="C11" s="22" t="n">
        <v>0.103879140391883</v>
      </c>
      <c r="D11" s="22" t="n">
        <v>0.404938452820541</v>
      </c>
      <c r="E11" s="22" t="n">
        <v>0.0613384351826549</v>
      </c>
      <c r="F11" s="22" t="n">
        <v>0.0472570751969663</v>
      </c>
      <c r="G11" s="22"/>
      <c r="H11" s="22" t="n">
        <v>0.446795403815548</v>
      </c>
      <c r="I11" s="22" t="n">
        <v>0.074964952419583</v>
      </c>
      <c r="J11" s="22"/>
      <c r="K11" s="22" t="n">
        <v>0.032761913518934</v>
      </c>
      <c r="L11" s="22"/>
      <c r="M11" s="22" t="n">
        <v>0.0958373470112951</v>
      </c>
      <c r="N11" s="22" t="n">
        <v>0.123740890568669</v>
      </c>
      <c r="O11" s="22" t="n">
        <v>0.157548550181569</v>
      </c>
      <c r="P11" s="22" t="n">
        <v>0.0925529752640657</v>
      </c>
      <c r="Q11" s="22"/>
      <c r="R11" s="22" t="n">
        <v>0</v>
      </c>
      <c r="S11" s="22" t="n">
        <v>0.0233931532310674</v>
      </c>
      <c r="T11" s="22" t="n">
        <v>0.107962469425366</v>
      </c>
      <c r="U11" s="22" t="n">
        <v>0.123808793383476</v>
      </c>
      <c r="V11" s="22" t="n">
        <v>0.13033653411142</v>
      </c>
      <c r="W11" s="22"/>
      <c r="X11" s="22" t="n">
        <v>0.10594885717082</v>
      </c>
      <c r="Y11" s="22" t="n">
        <v>0.112945956432808</v>
      </c>
      <c r="Z11" s="22" t="n">
        <v>0.00544659762319548</v>
      </c>
      <c r="AA11" s="22" t="n">
        <v>0.0299469427069565</v>
      </c>
      <c r="AB11" s="22" t="n">
        <v>0.0757679001523453</v>
      </c>
      <c r="AC11" s="22" t="n">
        <v>0.126243191355455</v>
      </c>
      <c r="AD11" s="22" t="n">
        <v>0.0804680955629279</v>
      </c>
      <c r="AE11" s="22"/>
      <c r="AF11" s="22" t="n">
        <v>0</v>
      </c>
      <c r="AG11" s="22" t="n">
        <v>0</v>
      </c>
      <c r="AH11" s="22" t="n">
        <v>0.0674134990224361</v>
      </c>
      <c r="AI11" s="22" t="n">
        <v>0.038302587212106</v>
      </c>
      <c r="AJ11" s="22" t="n">
        <v>0.0287136353781987</v>
      </c>
      <c r="AK11" s="22" t="n">
        <v>0.00218014227106381</v>
      </c>
      <c r="AL11" s="22" t="n">
        <v>0.396667100479305</v>
      </c>
      <c r="AM11" s="22" t="n">
        <v>0.0722470041219514</v>
      </c>
      <c r="AN11" s="22" t="n">
        <v>0.150385036540882</v>
      </c>
      <c r="AO11" s="22" t="n">
        <v>0.138441410072103</v>
      </c>
      <c r="AP11" s="22" t="n">
        <v>0.0120856150537942</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189</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0.386717592877357</v>
      </c>
      <c r="D9" s="16" t="n">
        <v>0.62643406492811</v>
      </c>
      <c r="E9" s="16" t="n">
        <v>0.358708318168613</v>
      </c>
      <c r="F9" s="16" t="n">
        <v>0.338571748578457</v>
      </c>
      <c r="G9" s="16"/>
      <c r="H9" s="16" t="n">
        <v>0.197078909139981</v>
      </c>
      <c r="I9" s="16" t="n">
        <v>0.367889234004798</v>
      </c>
      <c r="J9" s="16"/>
      <c r="K9" s="16" t="n">
        <v>0.413629997703519</v>
      </c>
      <c r="L9" s="16"/>
      <c r="M9" s="16" t="n">
        <v>0.351721186278805</v>
      </c>
      <c r="N9" s="16" t="n">
        <v>0.467080599421127</v>
      </c>
      <c r="O9" s="16" t="n">
        <v>0.581565982323683</v>
      </c>
      <c r="P9" s="16" t="n">
        <v>0.605158972629224</v>
      </c>
      <c r="Q9" s="16"/>
      <c r="R9" s="16" t="n">
        <v>0.140653682509374</v>
      </c>
      <c r="S9" s="16" t="n">
        <v>0.454948789185637</v>
      </c>
      <c r="T9" s="16" t="n">
        <v>0.497666766014887</v>
      </c>
      <c r="U9" s="16" t="n">
        <v>0.420261483312802</v>
      </c>
      <c r="V9" s="16" t="n">
        <v>0.264433014287519</v>
      </c>
      <c r="W9" s="16"/>
      <c r="X9" s="16" t="n">
        <v>0.375235227289285</v>
      </c>
      <c r="Y9" s="16" t="n">
        <v>0.352334969613191</v>
      </c>
      <c r="Z9" s="16" t="n">
        <v>0.0935317155085974</v>
      </c>
      <c r="AA9" s="16" t="n">
        <v>0.621088738588651</v>
      </c>
      <c r="AB9" s="16" t="n">
        <v>0.429182662673875</v>
      </c>
      <c r="AC9" s="16" t="n">
        <v>0.357235765347435</v>
      </c>
      <c r="AD9" s="16" t="n">
        <v>0.711263443921949</v>
      </c>
      <c r="AE9" s="16"/>
      <c r="AF9" s="16" t="n">
        <v>0.259158735640772</v>
      </c>
      <c r="AG9" s="16" t="n">
        <v>0.408004753774594</v>
      </c>
      <c r="AH9" s="16" t="n">
        <v>0.479489668320638</v>
      </c>
      <c r="AI9" s="16" t="n">
        <v>0.194726798525029</v>
      </c>
      <c r="AJ9" s="16" t="n">
        <v>0.570611900788813</v>
      </c>
      <c r="AK9" s="16" t="n">
        <v>0.346791885658095</v>
      </c>
      <c r="AL9" s="16" t="n">
        <v>0.193059410427908</v>
      </c>
      <c r="AM9" s="16" t="n">
        <v>0.66536579159443</v>
      </c>
      <c r="AN9" s="16" t="n">
        <v>0.534874045166723</v>
      </c>
      <c r="AO9" s="16" t="n">
        <v>0.455224297855963</v>
      </c>
      <c r="AP9" s="16" t="n">
        <v>0.580714259150484</v>
      </c>
    </row>
    <row r="10">
      <c r="B10" s="17" t="s">
        <v>179</v>
      </c>
      <c r="C10" s="16" t="n">
        <v>0.537579877612813</v>
      </c>
      <c r="D10" s="16" t="n">
        <v>0.235205813235979</v>
      </c>
      <c r="E10" s="16" t="n">
        <v>0.536606312606804</v>
      </c>
      <c r="F10" s="16" t="n">
        <v>0.617261881507644</v>
      </c>
      <c r="G10" s="16"/>
      <c r="H10" s="16" t="n">
        <v>0.301845124414007</v>
      </c>
      <c r="I10" s="16" t="n">
        <v>0.588356801954093</v>
      </c>
      <c r="J10" s="16"/>
      <c r="K10" s="16" t="n">
        <v>0.556733444405087</v>
      </c>
      <c r="L10" s="16"/>
      <c r="M10" s="16" t="n">
        <v>0.584521249906246</v>
      </c>
      <c r="N10" s="16" t="n">
        <v>0.419694172030577</v>
      </c>
      <c r="O10" s="16" t="n">
        <v>0.29170460404719</v>
      </c>
      <c r="P10" s="16" t="n">
        <v>0.317054360516965</v>
      </c>
      <c r="Q10" s="16"/>
      <c r="R10" s="16" t="n">
        <v>0.859346317490626</v>
      </c>
      <c r="S10" s="16" t="n">
        <v>0.439102742435618</v>
      </c>
      <c r="T10" s="16" t="n">
        <v>0.476031576489254</v>
      </c>
      <c r="U10" s="16" t="n">
        <v>0.509207651707719</v>
      </c>
      <c r="V10" s="16" t="n">
        <v>0.620641115410156</v>
      </c>
      <c r="W10" s="16"/>
      <c r="X10" s="16" t="n">
        <v>0.579364145718973</v>
      </c>
      <c r="Y10" s="16" t="n">
        <v>0.54367050285342</v>
      </c>
      <c r="Z10" s="16" t="n">
        <v>0.878672332167637</v>
      </c>
      <c r="AA10" s="16" t="n">
        <v>0.335607149825202</v>
      </c>
      <c r="AB10" s="16" t="n">
        <v>0.520629519565892</v>
      </c>
      <c r="AC10" s="16" t="n">
        <v>0.575864832716823</v>
      </c>
      <c r="AD10" s="16" t="n">
        <v>0.207670593857326</v>
      </c>
      <c r="AE10" s="16"/>
      <c r="AF10" s="16" t="n">
        <v>0.738546990294493</v>
      </c>
      <c r="AG10" s="16" t="n">
        <v>0.532985575408256</v>
      </c>
      <c r="AH10" s="16" t="n">
        <v>0.466547801822834</v>
      </c>
      <c r="AI10" s="16" t="n">
        <v>0.677807626209063</v>
      </c>
      <c r="AJ10" s="16" t="n">
        <v>0.424095680030552</v>
      </c>
      <c r="AK10" s="16" t="n">
        <v>0.639174070736893</v>
      </c>
      <c r="AL10" s="16" t="n">
        <v>0.592669716797402</v>
      </c>
      <c r="AM10" s="16" t="n">
        <v>0.292598228999896</v>
      </c>
      <c r="AN10" s="16" t="n">
        <v>0.411415368560742</v>
      </c>
      <c r="AO10" s="16" t="n">
        <v>0.544775702144037</v>
      </c>
      <c r="AP10" s="16" t="n">
        <v>0.419285740849516</v>
      </c>
    </row>
    <row r="11">
      <c r="B11" s="17" t="s">
        <v>88</v>
      </c>
      <c r="C11" s="22" t="n">
        <v>0.0757025295098303</v>
      </c>
      <c r="D11" s="22" t="n">
        <v>0.138360121835911</v>
      </c>
      <c r="E11" s="22" t="n">
        <v>0.104685369224583</v>
      </c>
      <c r="F11" s="22" t="n">
        <v>0.0441663699138983</v>
      </c>
      <c r="G11" s="22"/>
      <c r="H11" s="22" t="n">
        <v>0.501075966446012</v>
      </c>
      <c r="I11" s="22" t="n">
        <v>0.0437539640411091</v>
      </c>
      <c r="J11" s="22"/>
      <c r="K11" s="22" t="n">
        <v>0.0296365578913946</v>
      </c>
      <c r="L11" s="22"/>
      <c r="M11" s="22" t="n">
        <v>0.0637575638149486</v>
      </c>
      <c r="N11" s="22" t="n">
        <v>0.113225228548296</v>
      </c>
      <c r="O11" s="22" t="n">
        <v>0.126729413629127</v>
      </c>
      <c r="P11" s="22" t="n">
        <v>0.0777866668538109</v>
      </c>
      <c r="Q11" s="22"/>
      <c r="R11" s="22" t="n">
        <v>0</v>
      </c>
      <c r="S11" s="22" t="n">
        <v>0.105948468378745</v>
      </c>
      <c r="T11" s="22" t="n">
        <v>0.0263016574958591</v>
      </c>
      <c r="U11" s="22" t="n">
        <v>0.0705308649794788</v>
      </c>
      <c r="V11" s="22" t="n">
        <v>0.114925870302325</v>
      </c>
      <c r="W11" s="22"/>
      <c r="X11" s="22" t="n">
        <v>0.0454006269917427</v>
      </c>
      <c r="Y11" s="22" t="n">
        <v>0.103994527533389</v>
      </c>
      <c r="Z11" s="22" t="n">
        <v>0.027795952323766</v>
      </c>
      <c r="AA11" s="22" t="n">
        <v>0.0433041115861471</v>
      </c>
      <c r="AB11" s="22" t="n">
        <v>0.0501878177602333</v>
      </c>
      <c r="AC11" s="22" t="n">
        <v>0.0668994019357414</v>
      </c>
      <c r="AD11" s="22" t="n">
        <v>0.0810659622207254</v>
      </c>
      <c r="AE11" s="22"/>
      <c r="AF11" s="22" t="n">
        <v>0.0022942740647344</v>
      </c>
      <c r="AG11" s="22" t="n">
        <v>0.0590096708171499</v>
      </c>
      <c r="AH11" s="22" t="n">
        <v>0.0539625298565276</v>
      </c>
      <c r="AI11" s="22" t="n">
        <v>0.127465575265908</v>
      </c>
      <c r="AJ11" s="22" t="n">
        <v>0.00529241918063566</v>
      </c>
      <c r="AK11" s="22" t="n">
        <v>0.0140340436050123</v>
      </c>
      <c r="AL11" s="22" t="n">
        <v>0.21427087277469</v>
      </c>
      <c r="AM11" s="22" t="n">
        <v>0.0420359794056736</v>
      </c>
      <c r="AN11" s="22" t="n">
        <v>0.053710586272535</v>
      </c>
      <c r="AO11" s="22" t="n">
        <v>0</v>
      </c>
      <c r="AP11" s="22" t="n">
        <v>0</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190</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0.369753219065903</v>
      </c>
      <c r="D9" s="16" t="n">
        <v>0.459068251699471</v>
      </c>
      <c r="E9" s="16" t="n">
        <v>0.44472557180228</v>
      </c>
      <c r="F9" s="16" t="n">
        <v>0.307229231691949</v>
      </c>
      <c r="G9" s="16"/>
      <c r="H9" s="16" t="n">
        <v>0.657206413622595</v>
      </c>
      <c r="I9" s="16" t="n">
        <v>0.297328937669684</v>
      </c>
      <c r="J9" s="16"/>
      <c r="K9" s="16" t="n">
        <v>0.417151477345496</v>
      </c>
      <c r="L9" s="16"/>
      <c r="M9" s="16" t="n">
        <v>0.334643434093271</v>
      </c>
      <c r="N9" s="16" t="n">
        <v>0.442162930182027</v>
      </c>
      <c r="O9" s="16" t="n">
        <v>0.56190101860364</v>
      </c>
      <c r="P9" s="16" t="n">
        <v>0.722220947808034</v>
      </c>
      <c r="Q9" s="16"/>
      <c r="R9" s="16" t="n">
        <v>0.490255706181563</v>
      </c>
      <c r="S9" s="16" t="n">
        <v>0.485964241278403</v>
      </c>
      <c r="T9" s="16" t="n">
        <v>0.402056508805343</v>
      </c>
      <c r="U9" s="16" t="n">
        <v>0.473853830911363</v>
      </c>
      <c r="V9" s="16" t="n">
        <v>0.232051040607451</v>
      </c>
      <c r="W9" s="16"/>
      <c r="X9" s="16" t="n">
        <v>0.307026984051529</v>
      </c>
      <c r="Y9" s="16" t="n">
        <v>0.678884266298237</v>
      </c>
      <c r="Z9" s="16" t="n">
        <v>0.114353776427019</v>
      </c>
      <c r="AA9" s="16" t="n">
        <v>0.419999390532964</v>
      </c>
      <c r="AB9" s="16" t="n">
        <v>0.383296391271196</v>
      </c>
      <c r="AC9" s="16" t="n">
        <v>0.35045530923064</v>
      </c>
      <c r="AD9" s="16" t="n">
        <v>0.469856011294415</v>
      </c>
      <c r="AE9" s="16"/>
      <c r="AF9" s="16" t="n">
        <v>0.222304576567902</v>
      </c>
      <c r="AG9" s="16" t="n">
        <v>0.466347203216419</v>
      </c>
      <c r="AH9" s="16" t="n">
        <v>0.0956167790794518</v>
      </c>
      <c r="AI9" s="16" t="n">
        <v>0.63417719633763</v>
      </c>
      <c r="AJ9" s="16" t="n">
        <v>0.232969965505257</v>
      </c>
      <c r="AK9" s="16" t="n">
        <v>0.244038367503461</v>
      </c>
      <c r="AL9" s="16" t="n">
        <v>0.454554486494848</v>
      </c>
      <c r="AM9" s="16" t="n">
        <v>0.527655318797228</v>
      </c>
      <c r="AN9" s="16" t="n">
        <v>0.375118543486417</v>
      </c>
      <c r="AO9" s="16" t="n">
        <v>0.479153496085045</v>
      </c>
      <c r="AP9" s="16" t="n">
        <v>0.918680018345569</v>
      </c>
    </row>
    <row r="10">
      <c r="B10" s="17" t="s">
        <v>179</v>
      </c>
      <c r="C10" s="16" t="n">
        <v>0.556118211927809</v>
      </c>
      <c r="D10" s="16" t="n">
        <v>0.224378218225217</v>
      </c>
      <c r="E10" s="16" t="n">
        <v>0.493823167534613</v>
      </c>
      <c r="F10" s="16" t="n">
        <v>0.675500957067493</v>
      </c>
      <c r="G10" s="16"/>
      <c r="H10" s="16" t="n">
        <v>0.332940698797321</v>
      </c>
      <c r="I10" s="16" t="n">
        <v>0.637789482237466</v>
      </c>
      <c r="J10" s="16"/>
      <c r="K10" s="16" t="n">
        <v>0.552578761748166</v>
      </c>
      <c r="L10" s="16"/>
      <c r="M10" s="16" t="n">
        <v>0.607586227309414</v>
      </c>
      <c r="N10" s="16" t="n">
        <v>0.423296731945582</v>
      </c>
      <c r="O10" s="16" t="n">
        <v>0.316404304546082</v>
      </c>
      <c r="P10" s="16" t="n">
        <v>0.226064571222552</v>
      </c>
      <c r="Q10" s="16"/>
      <c r="R10" s="16" t="n">
        <v>0.458545248040158</v>
      </c>
      <c r="S10" s="16" t="n">
        <v>0.500005184681339</v>
      </c>
      <c r="T10" s="16" t="n">
        <v>0.530210569517412</v>
      </c>
      <c r="U10" s="16" t="n">
        <v>0.389730787676482</v>
      </c>
      <c r="V10" s="16" t="n">
        <v>0.693828807378425</v>
      </c>
      <c r="W10" s="16"/>
      <c r="X10" s="16" t="n">
        <v>0.656213975528539</v>
      </c>
      <c r="Y10" s="16" t="n">
        <v>0.226420571826404</v>
      </c>
      <c r="Z10" s="16" t="n">
        <v>0.868262026133323</v>
      </c>
      <c r="AA10" s="16" t="n">
        <v>0.526435853829052</v>
      </c>
      <c r="AB10" s="16" t="n">
        <v>0.537973450561211</v>
      </c>
      <c r="AC10" s="16" t="n">
        <v>0.576556175305872</v>
      </c>
      <c r="AD10" s="16" t="n">
        <v>0.469525943586856</v>
      </c>
      <c r="AE10" s="16"/>
      <c r="AF10" s="16" t="n">
        <v>0.777695423432098</v>
      </c>
      <c r="AG10" s="16" t="n">
        <v>0.476276159724128</v>
      </c>
      <c r="AH10" s="16" t="n">
        <v>0.858436210875952</v>
      </c>
      <c r="AI10" s="16" t="n">
        <v>0.329056507380891</v>
      </c>
      <c r="AJ10" s="16" t="n">
        <v>0.743171856380919</v>
      </c>
      <c r="AK10" s="16" t="n">
        <v>0.755694671366488</v>
      </c>
      <c r="AL10" s="16" t="n">
        <v>0.346111629973865</v>
      </c>
      <c r="AM10" s="16" t="n">
        <v>0.388280651158319</v>
      </c>
      <c r="AN10" s="16" t="n">
        <v>0.475136512943415</v>
      </c>
      <c r="AO10" s="16" t="n">
        <v>0.520846503914955</v>
      </c>
      <c r="AP10" s="16" t="n">
        <v>0.0255599218038237</v>
      </c>
    </row>
    <row r="11">
      <c r="B11" s="17" t="s">
        <v>88</v>
      </c>
      <c r="C11" s="22" t="n">
        <v>0.0741285690062883</v>
      </c>
      <c r="D11" s="22" t="n">
        <v>0.316553530075312</v>
      </c>
      <c r="E11" s="22" t="n">
        <v>0.0614512606631066</v>
      </c>
      <c r="F11" s="22" t="n">
        <v>0.0172698112405578</v>
      </c>
      <c r="G11" s="22"/>
      <c r="H11" s="22" t="n">
        <v>0.00985288758008398</v>
      </c>
      <c r="I11" s="22" t="n">
        <v>0.0648815800928509</v>
      </c>
      <c r="J11" s="22"/>
      <c r="K11" s="22" t="n">
        <v>0.0302697609063376</v>
      </c>
      <c r="L11" s="22"/>
      <c r="M11" s="22" t="n">
        <v>0.0577703385973146</v>
      </c>
      <c r="N11" s="22" t="n">
        <v>0.134540337872391</v>
      </c>
      <c r="O11" s="22" t="n">
        <v>0.121694676850277</v>
      </c>
      <c r="P11" s="22" t="n">
        <v>0.051714480969414</v>
      </c>
      <c r="Q11" s="22"/>
      <c r="R11" s="22" t="n">
        <v>0.0511990457782787</v>
      </c>
      <c r="S11" s="22" t="n">
        <v>0.0140305740402587</v>
      </c>
      <c r="T11" s="22" t="n">
        <v>0.0677329216772453</v>
      </c>
      <c r="U11" s="22" t="n">
        <v>0.136415381412155</v>
      </c>
      <c r="V11" s="22" t="n">
        <v>0.0741201520141247</v>
      </c>
      <c r="W11" s="22"/>
      <c r="X11" s="22" t="n">
        <v>0.0367590404199321</v>
      </c>
      <c r="Y11" s="22" t="n">
        <v>0.0946951618753588</v>
      </c>
      <c r="Z11" s="22" t="n">
        <v>0.0173841974396577</v>
      </c>
      <c r="AA11" s="22" t="n">
        <v>0.0535647556379835</v>
      </c>
      <c r="AB11" s="22" t="n">
        <v>0.0787301581675929</v>
      </c>
      <c r="AC11" s="22" t="n">
        <v>0.0729885154634885</v>
      </c>
      <c r="AD11" s="22" t="n">
        <v>0.0606180451187286</v>
      </c>
      <c r="AE11" s="22"/>
      <c r="AF11" s="22" t="n">
        <v>0</v>
      </c>
      <c r="AG11" s="22" t="n">
        <v>0.0573766370594527</v>
      </c>
      <c r="AH11" s="22" t="n">
        <v>0.0459470100445962</v>
      </c>
      <c r="AI11" s="22" t="n">
        <v>0.0367662962814781</v>
      </c>
      <c r="AJ11" s="22" t="n">
        <v>0.0238581781138241</v>
      </c>
      <c r="AK11" s="22" t="n">
        <v>0.00026696113005134</v>
      </c>
      <c r="AL11" s="22" t="n">
        <v>0.199333883531287</v>
      </c>
      <c r="AM11" s="22" t="n">
        <v>0.0840640300444534</v>
      </c>
      <c r="AN11" s="22" t="n">
        <v>0.149744943570168</v>
      </c>
      <c r="AO11" s="22" t="n">
        <v>0</v>
      </c>
      <c r="AP11" s="22" t="n">
        <v>0.0557600598506074</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191</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0.245262447396645</v>
      </c>
      <c r="D9" s="16" t="n">
        <v>0.225958915223669</v>
      </c>
      <c r="E9" s="16" t="n">
        <v>0.310145352333179</v>
      </c>
      <c r="F9" s="16" t="n">
        <v>0.216446176985568</v>
      </c>
      <c r="G9" s="16"/>
      <c r="H9" s="16" t="n">
        <v>0.275520440771604</v>
      </c>
      <c r="I9" s="16" t="n">
        <v>0.222278065707937</v>
      </c>
      <c r="J9" s="16"/>
      <c r="K9" s="16" t="n">
        <v>0.371641634597298</v>
      </c>
      <c r="L9" s="16"/>
      <c r="M9" s="16" t="n">
        <v>0.191230652487296</v>
      </c>
      <c r="N9" s="16" t="n">
        <v>0.368854634036018</v>
      </c>
      <c r="O9" s="16" t="n">
        <v>0.560528100699388</v>
      </c>
      <c r="P9" s="16" t="n">
        <v>0.522063360264621</v>
      </c>
      <c r="Q9" s="16"/>
      <c r="R9" s="16" t="n">
        <v>0.129556636343074</v>
      </c>
      <c r="S9" s="16" t="n">
        <v>0.372033056142338</v>
      </c>
      <c r="T9" s="16" t="n">
        <v>0.23679231639882</v>
      </c>
      <c r="U9" s="16" t="n">
        <v>0.452261833418969</v>
      </c>
      <c r="V9" s="16" t="n">
        <v>0.11936838590866</v>
      </c>
      <c r="W9" s="16"/>
      <c r="X9" s="16" t="n">
        <v>0.229553153419162</v>
      </c>
      <c r="Y9" s="16" t="n">
        <v>0.345338651699688</v>
      </c>
      <c r="Z9" s="16" t="n">
        <v>0.108660348879887</v>
      </c>
      <c r="AA9" s="16" t="n">
        <v>0.320547242640611</v>
      </c>
      <c r="AB9" s="16" t="n">
        <v>0.171911244092538</v>
      </c>
      <c r="AC9" s="16" t="n">
        <v>0.339723919433779</v>
      </c>
      <c r="AD9" s="16" t="n">
        <v>0.360518381185356</v>
      </c>
      <c r="AE9" s="16"/>
      <c r="AF9" s="16" t="n">
        <v>0.249835436131819</v>
      </c>
      <c r="AG9" s="16" t="n">
        <v>0.290001864738914</v>
      </c>
      <c r="AH9" s="16" t="n">
        <v>0.24804100972467</v>
      </c>
      <c r="AI9" s="16" t="n">
        <v>0.344001813107527</v>
      </c>
      <c r="AJ9" s="16" t="n">
        <v>0.299491390176013</v>
      </c>
      <c r="AK9" s="16" t="n">
        <v>0.0959934328242933</v>
      </c>
      <c r="AL9" s="16" t="n">
        <v>0.264178682883545</v>
      </c>
      <c r="AM9" s="16" t="n">
        <v>0.470256741127533</v>
      </c>
      <c r="AN9" s="16" t="n">
        <v>0.140020058394314</v>
      </c>
      <c r="AO9" s="16" t="n">
        <v>0.223503904678052</v>
      </c>
      <c r="AP9" s="16" t="n">
        <v>0.579325567454249</v>
      </c>
    </row>
    <row r="10">
      <c r="B10" s="17" t="s">
        <v>179</v>
      </c>
      <c r="C10" s="16" t="n">
        <v>0.684588913923202</v>
      </c>
      <c r="D10" s="16" t="n">
        <v>0.616463344296579</v>
      </c>
      <c r="E10" s="16" t="n">
        <v>0.645454466939479</v>
      </c>
      <c r="F10" s="16" t="n">
        <v>0.722856238373072</v>
      </c>
      <c r="G10" s="16"/>
      <c r="H10" s="16" t="n">
        <v>0.279922711531487</v>
      </c>
      <c r="I10" s="16" t="n">
        <v>0.732896822533733</v>
      </c>
      <c r="J10" s="16"/>
      <c r="K10" s="16" t="n">
        <v>0.613127284295868</v>
      </c>
      <c r="L10" s="16"/>
      <c r="M10" s="16" t="n">
        <v>0.746495155388302</v>
      </c>
      <c r="N10" s="16" t="n">
        <v>0.543745588017849</v>
      </c>
      <c r="O10" s="16" t="n">
        <v>0.319380645631743</v>
      </c>
      <c r="P10" s="16" t="n">
        <v>0.375192109730218</v>
      </c>
      <c r="Q10" s="16"/>
      <c r="R10" s="16" t="n">
        <v>0.529781952021877</v>
      </c>
      <c r="S10" s="16" t="n">
        <v>0.600181201147396</v>
      </c>
      <c r="T10" s="16" t="n">
        <v>0.745874308293617</v>
      </c>
      <c r="U10" s="16" t="n">
        <v>0.501229144007569</v>
      </c>
      <c r="V10" s="16" t="n">
        <v>0.765180930982631</v>
      </c>
      <c r="W10" s="16"/>
      <c r="X10" s="16" t="n">
        <v>0.699543120922806</v>
      </c>
      <c r="Y10" s="16" t="n">
        <v>0.631571122847368</v>
      </c>
      <c r="Z10" s="16" t="n">
        <v>0.845899764943263</v>
      </c>
      <c r="AA10" s="16" t="n">
        <v>0.660260705071177</v>
      </c>
      <c r="AB10" s="16" t="n">
        <v>0.781971713405294</v>
      </c>
      <c r="AC10" s="16" t="n">
        <v>0.634101589807531</v>
      </c>
      <c r="AD10" s="16" t="n">
        <v>0.523670388476316</v>
      </c>
      <c r="AE10" s="16"/>
      <c r="AF10" s="16" t="n">
        <v>0.750164563868181</v>
      </c>
      <c r="AG10" s="16" t="n">
        <v>0.648052787675851</v>
      </c>
      <c r="AH10" s="16" t="n">
        <v>0.682038152142994</v>
      </c>
      <c r="AI10" s="16" t="n">
        <v>0.62657808525024</v>
      </c>
      <c r="AJ10" s="16" t="n">
        <v>0.696343269196414</v>
      </c>
      <c r="AK10" s="16" t="n">
        <v>0.899503094635676</v>
      </c>
      <c r="AL10" s="16" t="n">
        <v>0.5541575374089</v>
      </c>
      <c r="AM10" s="16" t="n">
        <v>0.448329322485425</v>
      </c>
      <c r="AN10" s="16" t="n">
        <v>0.851174963182182</v>
      </c>
      <c r="AO10" s="16" t="n">
        <v>0.650291917964848</v>
      </c>
      <c r="AP10" s="16" t="n">
        <v>0.408588817491957</v>
      </c>
    </row>
    <row r="11">
      <c r="B11" s="17" t="s">
        <v>88</v>
      </c>
      <c r="C11" s="22" t="n">
        <v>0.0701486386801535</v>
      </c>
      <c r="D11" s="22" t="n">
        <v>0.157577740479752</v>
      </c>
      <c r="E11" s="22" t="n">
        <v>0.0444001807273413</v>
      </c>
      <c r="F11" s="22" t="n">
        <v>0.0606975846413594</v>
      </c>
      <c r="G11" s="22"/>
      <c r="H11" s="22" t="n">
        <v>0.444556847696909</v>
      </c>
      <c r="I11" s="22" t="n">
        <v>0.0448251117583299</v>
      </c>
      <c r="J11" s="22"/>
      <c r="K11" s="22" t="n">
        <v>0.0152310811068345</v>
      </c>
      <c r="L11" s="22"/>
      <c r="M11" s="22" t="n">
        <v>0.0622741921244021</v>
      </c>
      <c r="N11" s="22" t="n">
        <v>0.0873997779461339</v>
      </c>
      <c r="O11" s="22" t="n">
        <v>0.120091253668868</v>
      </c>
      <c r="P11" s="22" t="n">
        <v>0.102744530005161</v>
      </c>
      <c r="Q11" s="22"/>
      <c r="R11" s="22" t="n">
        <v>0.340661411635049</v>
      </c>
      <c r="S11" s="22" t="n">
        <v>0.0277857427102665</v>
      </c>
      <c r="T11" s="22" t="n">
        <v>0.0173333753075631</v>
      </c>
      <c r="U11" s="22" t="n">
        <v>0.0465090225734625</v>
      </c>
      <c r="V11" s="22" t="n">
        <v>0.115450683108709</v>
      </c>
      <c r="W11" s="22"/>
      <c r="X11" s="22" t="n">
        <v>0.0709037256580317</v>
      </c>
      <c r="Y11" s="22" t="n">
        <v>0.0230902254529444</v>
      </c>
      <c r="Z11" s="22" t="n">
        <v>0.0454398861768495</v>
      </c>
      <c r="AA11" s="22" t="n">
        <v>0.019192052288212</v>
      </c>
      <c r="AB11" s="22" t="n">
        <v>0.0461170425021687</v>
      </c>
      <c r="AC11" s="22" t="n">
        <v>0.0261744907586895</v>
      </c>
      <c r="AD11" s="22" t="n">
        <v>0.115811230338328</v>
      </c>
      <c r="AE11" s="22"/>
      <c r="AF11" s="22" t="n">
        <v>0</v>
      </c>
      <c r="AG11" s="22" t="n">
        <v>0.061945347585235</v>
      </c>
      <c r="AH11" s="22" t="n">
        <v>0.0699208381323361</v>
      </c>
      <c r="AI11" s="22" t="n">
        <v>0.029420101642233</v>
      </c>
      <c r="AJ11" s="22" t="n">
        <v>0.00416534062757249</v>
      </c>
      <c r="AK11" s="22" t="n">
        <v>0.00450347254003052</v>
      </c>
      <c r="AL11" s="22" t="n">
        <v>0.181663779707556</v>
      </c>
      <c r="AM11" s="22" t="n">
        <v>0.0814139363870418</v>
      </c>
      <c r="AN11" s="22" t="n">
        <v>0.00880497842350378</v>
      </c>
      <c r="AO11" s="22" t="n">
        <v>0.1262041773571</v>
      </c>
      <c r="AP11" s="22" t="n">
        <v>0.0120856150537942</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192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0.254545638686751</v>
      </c>
      <c r="D9" s="16" t="n">
        <v>0.221569223289069</v>
      </c>
      <c r="E9" s="16" t="n">
        <v>0.355838680338839</v>
      </c>
      <c r="F9" s="16" t="n">
        <v>0.210302358626327</v>
      </c>
      <c r="G9" s="16"/>
      <c r="H9" s="16" t="n">
        <v>0.186430345008725</v>
      </c>
      <c r="I9" s="16" t="n">
        <v>0.23934441101431</v>
      </c>
      <c r="J9" s="16"/>
      <c r="K9" s="16" t="n">
        <v>0.33779825198259</v>
      </c>
      <c r="L9" s="16"/>
      <c r="M9" s="16" t="n">
        <v>0.206528858240196</v>
      </c>
      <c r="N9" s="16" t="n">
        <v>0.412079163386159</v>
      </c>
      <c r="O9" s="16" t="n">
        <v>0.413364943137239</v>
      </c>
      <c r="P9" s="16" t="n">
        <v>0.382975444584665</v>
      </c>
      <c r="Q9" s="16"/>
      <c r="R9" s="16" t="n">
        <v>0.603175090132756</v>
      </c>
      <c r="S9" s="16" t="n">
        <v>0.331281967710863</v>
      </c>
      <c r="T9" s="16" t="n">
        <v>0.289341901676568</v>
      </c>
      <c r="U9" s="16" t="n">
        <v>0.31600634006711</v>
      </c>
      <c r="V9" s="16" t="n">
        <v>0.12593879113247</v>
      </c>
      <c r="W9" s="16"/>
      <c r="X9" s="16" t="n">
        <v>0.158003002172305</v>
      </c>
      <c r="Y9" s="16" t="n">
        <v>0.413106577114591</v>
      </c>
      <c r="Z9" s="16" t="n">
        <v>0.0851936365373546</v>
      </c>
      <c r="AA9" s="16" t="n">
        <v>0.427168113783045</v>
      </c>
      <c r="AB9" s="16" t="n">
        <v>0.21971267852662</v>
      </c>
      <c r="AC9" s="16" t="n">
        <v>0.336494906485966</v>
      </c>
      <c r="AD9" s="16" t="n">
        <v>0.601913755240338</v>
      </c>
      <c r="AE9" s="16"/>
      <c r="AF9" s="16" t="n">
        <v>0.229333602012121</v>
      </c>
      <c r="AG9" s="16" t="n">
        <v>0.444007444174564</v>
      </c>
      <c r="AH9" s="16" t="n">
        <v>0.0862941676473192</v>
      </c>
      <c r="AI9" s="16" t="n">
        <v>0.354135682584242</v>
      </c>
      <c r="AJ9" s="16" t="n">
        <v>0.379730196538297</v>
      </c>
      <c r="AK9" s="16" t="n">
        <v>0.0832090680804108</v>
      </c>
      <c r="AL9" s="16" t="n">
        <v>0.241867928762695</v>
      </c>
      <c r="AM9" s="16" t="n">
        <v>0.167068892414982</v>
      </c>
      <c r="AN9" s="16" t="n">
        <v>0.343689109139107</v>
      </c>
      <c r="AO9" s="16" t="n">
        <v>0.371736180801967</v>
      </c>
      <c r="AP9" s="16" t="n">
        <v>0.58210295084672</v>
      </c>
    </row>
    <row r="10">
      <c r="B10" s="17" t="s">
        <v>179</v>
      </c>
      <c r="C10" s="16" t="n">
        <v>0.616872277696224</v>
      </c>
      <c r="D10" s="16" t="n">
        <v>0.463950796241328</v>
      </c>
      <c r="E10" s="16" t="n">
        <v>0.483245624771626</v>
      </c>
      <c r="F10" s="16" t="n">
        <v>0.726670217762645</v>
      </c>
      <c r="G10" s="16"/>
      <c r="H10" s="16" t="n">
        <v>0.368311647662631</v>
      </c>
      <c r="I10" s="16" t="n">
        <v>0.68714274262671</v>
      </c>
      <c r="J10" s="16"/>
      <c r="K10" s="16" t="n">
        <v>0.615828995839905</v>
      </c>
      <c r="L10" s="16"/>
      <c r="M10" s="16" t="n">
        <v>0.668520754933256</v>
      </c>
      <c r="N10" s="16" t="n">
        <v>0.452333343626487</v>
      </c>
      <c r="O10" s="16" t="n">
        <v>0.434638117847094</v>
      </c>
      <c r="P10" s="16" t="n">
        <v>0.461555949259451</v>
      </c>
      <c r="Q10" s="16"/>
      <c r="R10" s="16" t="n">
        <v>0.0561634982321946</v>
      </c>
      <c r="S10" s="16" t="n">
        <v>0.653085143276772</v>
      </c>
      <c r="T10" s="16" t="n">
        <v>0.533791844615287</v>
      </c>
      <c r="U10" s="16" t="n">
        <v>0.633165007023796</v>
      </c>
      <c r="V10" s="16" t="n">
        <v>0.736180774926014</v>
      </c>
      <c r="W10" s="16"/>
      <c r="X10" s="16" t="n">
        <v>0.729983501892545</v>
      </c>
      <c r="Y10" s="16" t="n">
        <v>0.475964664644366</v>
      </c>
      <c r="Z10" s="16" t="n">
        <v>0.698681941715316</v>
      </c>
      <c r="AA10" s="16" t="n">
        <v>0.464878145240727</v>
      </c>
      <c r="AB10" s="16" t="n">
        <v>0.720665265496703</v>
      </c>
      <c r="AC10" s="16" t="n">
        <v>0.519893743154887</v>
      </c>
      <c r="AD10" s="16" t="n">
        <v>0.289677715262573</v>
      </c>
      <c r="AE10" s="16"/>
      <c r="AF10" s="16" t="n">
        <v>0.761953472735332</v>
      </c>
      <c r="AG10" s="16" t="n">
        <v>0.55041752584677</v>
      </c>
      <c r="AH10" s="16" t="n">
        <v>0.864192837606561</v>
      </c>
      <c r="AI10" s="16" t="n">
        <v>0.501681727288276</v>
      </c>
      <c r="AJ10" s="16" t="n">
        <v>0.585600371853896</v>
      </c>
      <c r="AK10" s="16" t="n">
        <v>0.915360026692627</v>
      </c>
      <c r="AL10" s="16" t="n">
        <v>0.520759945203274</v>
      </c>
      <c r="AM10" s="16" t="n">
        <v>0.789629839782935</v>
      </c>
      <c r="AN10" s="16" t="n">
        <v>0.456560526107559</v>
      </c>
      <c r="AO10" s="16" t="n">
        <v>0.236794716559092</v>
      </c>
      <c r="AP10" s="16" t="n">
        <v>0.405811434099486</v>
      </c>
    </row>
    <row r="11">
      <c r="B11" s="17" t="s">
        <v>88</v>
      </c>
      <c r="C11" s="22" t="n">
        <v>0.128582083617025</v>
      </c>
      <c r="D11" s="22" t="n">
        <v>0.314479980469603</v>
      </c>
      <c r="E11" s="22" t="n">
        <v>0.160915694889535</v>
      </c>
      <c r="F11" s="22" t="n">
        <v>0.0630274236110278</v>
      </c>
      <c r="G11" s="22"/>
      <c r="H11" s="22" t="n">
        <v>0.445258007328645</v>
      </c>
      <c r="I11" s="22" t="n">
        <v>0.0735128463589807</v>
      </c>
      <c r="J11" s="22"/>
      <c r="K11" s="22" t="n">
        <v>0.0463727521775049</v>
      </c>
      <c r="L11" s="22"/>
      <c r="M11" s="22" t="n">
        <v>0.124950386826549</v>
      </c>
      <c r="N11" s="22" t="n">
        <v>0.135587492987353</v>
      </c>
      <c r="O11" s="22" t="n">
        <v>0.151996939015668</v>
      </c>
      <c r="P11" s="22" t="n">
        <v>0.155468606155884</v>
      </c>
      <c r="Q11" s="22"/>
      <c r="R11" s="22" t="n">
        <v>0.340661411635049</v>
      </c>
      <c r="S11" s="22" t="n">
        <v>0.0156328890123655</v>
      </c>
      <c r="T11" s="22" t="n">
        <v>0.176866253708145</v>
      </c>
      <c r="U11" s="22" t="n">
        <v>0.0508286529090934</v>
      </c>
      <c r="V11" s="22" t="n">
        <v>0.137880433941517</v>
      </c>
      <c r="W11" s="22"/>
      <c r="X11" s="22" t="n">
        <v>0.11201349593515</v>
      </c>
      <c r="Y11" s="22" t="n">
        <v>0.110928758241042</v>
      </c>
      <c r="Z11" s="22" t="n">
        <v>0.21612442174733</v>
      </c>
      <c r="AA11" s="22" t="n">
        <v>0.107953740976228</v>
      </c>
      <c r="AB11" s="22" t="n">
        <v>0.0596220559766765</v>
      </c>
      <c r="AC11" s="22" t="n">
        <v>0.143611350359147</v>
      </c>
      <c r="AD11" s="22" t="n">
        <v>0.108408529497089</v>
      </c>
      <c r="AE11" s="22"/>
      <c r="AF11" s="22" t="n">
        <v>0.00871292525254722</v>
      </c>
      <c r="AG11" s="22" t="n">
        <v>0.00557502997866608</v>
      </c>
      <c r="AH11" s="22" t="n">
        <v>0.04951299474612</v>
      </c>
      <c r="AI11" s="22" t="n">
        <v>0.144182590127481</v>
      </c>
      <c r="AJ11" s="22" t="n">
        <v>0.0346694316078067</v>
      </c>
      <c r="AK11" s="22" t="n">
        <v>0.00143090522696216</v>
      </c>
      <c r="AL11" s="22" t="n">
        <v>0.237372126034032</v>
      </c>
      <c r="AM11" s="22" t="n">
        <v>0.0433012678020835</v>
      </c>
      <c r="AN11" s="22" t="n">
        <v>0.199750364753333</v>
      </c>
      <c r="AO11" s="22" t="n">
        <v>0.391469102638941</v>
      </c>
      <c r="AP11" s="22" t="n">
        <v>0.0120856150537942</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193</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178</v>
      </c>
      <c r="C9" s="16" t="n">
        <v>0.203356157120348</v>
      </c>
      <c r="D9" s="16" t="n">
        <v>0.278194011982721</v>
      </c>
      <c r="E9" s="16" t="n">
        <v>0.317652739806425</v>
      </c>
      <c r="F9" s="16" t="n">
        <v>0.124094517650365</v>
      </c>
      <c r="G9" s="16"/>
      <c r="H9" s="16" t="n">
        <v>0.227860783294672</v>
      </c>
      <c r="I9" s="16" t="n">
        <v>0.135347926765829</v>
      </c>
      <c r="J9" s="16"/>
      <c r="K9" s="16" t="n">
        <v>0.361901425786633</v>
      </c>
      <c r="L9" s="16"/>
      <c r="M9" s="16" t="n">
        <v>0.149802009401354</v>
      </c>
      <c r="N9" s="16" t="n">
        <v>0.341939081578197</v>
      </c>
      <c r="O9" s="16" t="n">
        <v>0.441122881921019</v>
      </c>
      <c r="P9" s="16" t="n">
        <v>0.595806340164953</v>
      </c>
      <c r="Q9" s="16"/>
      <c r="R9" s="16" t="n">
        <v>0.474194207561347</v>
      </c>
      <c r="S9" s="16" t="n">
        <v>0.355553232880121</v>
      </c>
      <c r="T9" s="16" t="n">
        <v>0.224706374918054</v>
      </c>
      <c r="U9" s="16" t="n">
        <v>0.23315847631482</v>
      </c>
      <c r="V9" s="16" t="n">
        <v>0.0779737188275799</v>
      </c>
      <c r="W9" s="16"/>
      <c r="X9" s="16" t="n">
        <v>0.178674814353125</v>
      </c>
      <c r="Y9" s="16" t="n">
        <v>0.238560138849845</v>
      </c>
      <c r="Z9" s="16" t="n">
        <v>0.106163796846631</v>
      </c>
      <c r="AA9" s="16" t="n">
        <v>0.323029993308207</v>
      </c>
      <c r="AB9" s="16" t="n">
        <v>0.161081840521852</v>
      </c>
      <c r="AC9" s="16" t="n">
        <v>0.311770279362577</v>
      </c>
      <c r="AD9" s="16" t="n">
        <v>0.325185362515375</v>
      </c>
      <c r="AE9" s="16"/>
      <c r="AF9" s="16" t="n">
        <v>0.115103419925865</v>
      </c>
      <c r="AG9" s="16" t="n">
        <v>0.281234870609413</v>
      </c>
      <c r="AH9" s="16" t="n">
        <v>0.091508148808109</v>
      </c>
      <c r="AI9" s="16" t="n">
        <v>0.344952516097499</v>
      </c>
      <c r="AJ9" s="16" t="n">
        <v>0.080639535730558</v>
      </c>
      <c r="AK9" s="16" t="n">
        <v>0.0176083284301254</v>
      </c>
      <c r="AL9" s="16" t="n">
        <v>0.257508087889905</v>
      </c>
      <c r="AM9" s="16" t="n">
        <v>0.356461670433226</v>
      </c>
      <c r="AN9" s="16" t="n">
        <v>0.364560022057876</v>
      </c>
      <c r="AO9" s="16" t="n">
        <v>0.457646109866849</v>
      </c>
      <c r="AP9" s="16" t="n">
        <v>0.0920169050119899</v>
      </c>
    </row>
    <row r="10">
      <c r="B10" s="17" t="s">
        <v>179</v>
      </c>
      <c r="C10" s="16" t="n">
        <v>0.693471379826978</v>
      </c>
      <c r="D10" s="16" t="n">
        <v>0.413036056743077</v>
      </c>
      <c r="E10" s="16" t="n">
        <v>0.570148684088025</v>
      </c>
      <c r="F10" s="16" t="n">
        <v>0.831278649643276</v>
      </c>
      <c r="G10" s="16"/>
      <c r="H10" s="16" t="n">
        <v>0.292688622304204</v>
      </c>
      <c r="I10" s="16" t="n">
        <v>0.78016821688867</v>
      </c>
      <c r="J10" s="16"/>
      <c r="K10" s="16" t="n">
        <v>0.605651941152935</v>
      </c>
      <c r="L10" s="16"/>
      <c r="M10" s="16" t="n">
        <v>0.755844015277897</v>
      </c>
      <c r="N10" s="16" t="n">
        <v>0.525652826314206</v>
      </c>
      <c r="O10" s="16" t="n">
        <v>0.417467519926456</v>
      </c>
      <c r="P10" s="16" t="n">
        <v>0.324120909708715</v>
      </c>
      <c r="Q10" s="16"/>
      <c r="R10" s="16" t="n">
        <v>0.514708746272353</v>
      </c>
      <c r="S10" s="16" t="n">
        <v>0.629902938433755</v>
      </c>
      <c r="T10" s="16" t="n">
        <v>0.673590787116523</v>
      </c>
      <c r="U10" s="16" t="n">
        <v>0.63539411407285</v>
      </c>
      <c r="V10" s="16" t="n">
        <v>0.788667519455339</v>
      </c>
      <c r="W10" s="16"/>
      <c r="X10" s="16" t="n">
        <v>0.748285654773857</v>
      </c>
      <c r="Y10" s="16" t="n">
        <v>0.666744699274796</v>
      </c>
      <c r="Z10" s="16" t="n">
        <v>0.681760699281203</v>
      </c>
      <c r="AA10" s="16" t="n">
        <v>0.631123540862562</v>
      </c>
      <c r="AB10" s="16" t="n">
        <v>0.750822346507916</v>
      </c>
      <c r="AC10" s="16" t="n">
        <v>0.562730905664659</v>
      </c>
      <c r="AD10" s="16" t="n">
        <v>0.601763726610237</v>
      </c>
      <c r="AE10" s="16"/>
      <c r="AF10" s="16" t="n">
        <v>0.865896755402771</v>
      </c>
      <c r="AG10" s="16" t="n">
        <v>0.658452815563049</v>
      </c>
      <c r="AH10" s="16" t="n">
        <v>0.862248931355492</v>
      </c>
      <c r="AI10" s="16" t="n">
        <v>0.610327304043664</v>
      </c>
      <c r="AJ10" s="16" t="n">
        <v>0.895053502993153</v>
      </c>
      <c r="AK10" s="16" t="n">
        <v>0.979558016499633</v>
      </c>
      <c r="AL10" s="16" t="n">
        <v>0.389787957661666</v>
      </c>
      <c r="AM10" s="16" t="n">
        <v>0.559624529158677</v>
      </c>
      <c r="AN10" s="16" t="n">
        <v>0.454820506748271</v>
      </c>
      <c r="AO10" s="16" t="n">
        <v>0.416149712776051</v>
      </c>
      <c r="AP10" s="16" t="n">
        <v>0.90798309498801</v>
      </c>
    </row>
    <row r="11">
      <c r="B11" s="17" t="s">
        <v>88</v>
      </c>
      <c r="C11" s="22" t="n">
        <v>0.103172463052674</v>
      </c>
      <c r="D11" s="22" t="n">
        <v>0.308769931274202</v>
      </c>
      <c r="E11" s="22" t="n">
        <v>0.11219857610555</v>
      </c>
      <c r="F11" s="22" t="n">
        <v>0.0446268327063594</v>
      </c>
      <c r="G11" s="22"/>
      <c r="H11" s="22" t="n">
        <v>0.479450594401124</v>
      </c>
      <c r="I11" s="22" t="n">
        <v>0.0844838563455013</v>
      </c>
      <c r="J11" s="22"/>
      <c r="K11" s="22" t="n">
        <v>0.0324466330604317</v>
      </c>
      <c r="L11" s="22"/>
      <c r="M11" s="22" t="n">
        <v>0.0943539753207486</v>
      </c>
      <c r="N11" s="22" t="n">
        <v>0.132408092107597</v>
      </c>
      <c r="O11" s="22" t="n">
        <v>0.141409598152526</v>
      </c>
      <c r="P11" s="22" t="n">
        <v>0.0800727501263323</v>
      </c>
      <c r="Q11" s="22"/>
      <c r="R11" s="22" t="n">
        <v>0.0110970461663003</v>
      </c>
      <c r="S11" s="22" t="n">
        <v>0.0145438286861233</v>
      </c>
      <c r="T11" s="22" t="n">
        <v>0.101702837965423</v>
      </c>
      <c r="U11" s="22" t="n">
        <v>0.13144740961233</v>
      </c>
      <c r="V11" s="22" t="n">
        <v>0.133358761717081</v>
      </c>
      <c r="W11" s="22"/>
      <c r="X11" s="22" t="n">
        <v>0.0730395308730176</v>
      </c>
      <c r="Y11" s="22" t="n">
        <v>0.0946951618753588</v>
      </c>
      <c r="Z11" s="22" t="n">
        <v>0.212075503872166</v>
      </c>
      <c r="AA11" s="22" t="n">
        <v>0.0458464658292319</v>
      </c>
      <c r="AB11" s="22" t="n">
        <v>0.0880958129702318</v>
      </c>
      <c r="AC11" s="22" t="n">
        <v>0.125498814972764</v>
      </c>
      <c r="AD11" s="22" t="n">
        <v>0.0730509108743879</v>
      </c>
      <c r="AE11" s="22"/>
      <c r="AF11" s="22" t="n">
        <v>0.0189998246713641</v>
      </c>
      <c r="AG11" s="22" t="n">
        <v>0.0603123138275379</v>
      </c>
      <c r="AH11" s="22" t="n">
        <v>0.0462429198363991</v>
      </c>
      <c r="AI11" s="22" t="n">
        <v>0.0447201798588374</v>
      </c>
      <c r="AJ11" s="22" t="n">
        <v>0.0243069612762889</v>
      </c>
      <c r="AK11" s="22" t="n">
        <v>0.00283365507024116</v>
      </c>
      <c r="AL11" s="22" t="n">
        <v>0.352703954448429</v>
      </c>
      <c r="AM11" s="22" t="n">
        <v>0.0839138004080966</v>
      </c>
      <c r="AN11" s="22" t="n">
        <v>0.180619471193853</v>
      </c>
      <c r="AO11" s="22" t="n">
        <v>0.1262041773571</v>
      </c>
      <c r="AP11" s="22" t="n">
        <v>0</v>
      </c>
    </row>
    <row r="12">
      <c r="B12" s="18"/>
    </row>
    <row r="13">
      <c r="B13" t="s">
        <v>68</v>
      </c>
    </row>
    <row r="14">
      <c r="B14" t="s">
        <v>69</v>
      </c>
    </row>
    <row r="16">
      <c r="B16"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s>
  <sheetData>
    <row r="2" ht="40" customHeight="1">
      <c r="D2" s="15" t="s">
        <v>67</v>
      </c>
    </row>
    <row r="6" ht="50" customHeight="1">
      <c r="B6" s="19" t="s">
        <v>15</v>
      </c>
      <c r="C6" s="19" t="s">
        <v>58</v>
      </c>
      <c r="D6" s="19" t="s">
        <v>59</v>
      </c>
      <c r="E6" s="19" t="s">
        <v>60</v>
      </c>
    </row>
    <row r="7">
      <c r="B7" s="17" t="s">
        <v>61</v>
      </c>
      <c r="C7" s="16" t="n">
        <v>0.687758740023764</v>
      </c>
      <c r="D7" s="16" t="n">
        <v>0.202955045604049</v>
      </c>
      <c r="E7" s="16" t="n">
        <v>0.0975686153483546</v>
      </c>
    </row>
    <row r="8">
      <c r="B8" s="17" t="s">
        <v>62</v>
      </c>
      <c r="C8" s="16" t="n">
        <v>0.0837872307787429</v>
      </c>
      <c r="D8" s="16" t="n">
        <v>0.209123113162314</v>
      </c>
      <c r="E8" s="16" t="n">
        <v>0.102567419436032</v>
      </c>
    </row>
    <row r="9">
      <c r="B9" s="17" t="s">
        <v>63</v>
      </c>
      <c r="C9" s="16" t="n">
        <v>0.124896157135611</v>
      </c>
      <c r="D9" s="16" t="n">
        <v>0.113043864056845</v>
      </c>
      <c r="E9" s="16" t="n">
        <v>0.196507018856721</v>
      </c>
    </row>
    <row r="10">
      <c r="B10" s="17" t="s">
        <v>64</v>
      </c>
      <c r="C10" s="16" t="n">
        <v>0.0587106964393331</v>
      </c>
      <c r="D10" s="16" t="n">
        <v>0.113084036276436</v>
      </c>
      <c r="E10" s="16" t="n">
        <v>0.0910315467112705</v>
      </c>
    </row>
    <row r="11">
      <c r="B11" s="17" t="s">
        <v>65</v>
      </c>
      <c r="C11" s="16" t="n">
        <v>0.0297694649760605</v>
      </c>
      <c r="D11" s="16" t="n">
        <v>0.11120733952155</v>
      </c>
      <c r="E11" s="16" t="n">
        <v>0.150204962443843</v>
      </c>
    </row>
    <row r="12">
      <c r="B12" s="17" t="s">
        <v>66</v>
      </c>
      <c r="C12" s="16" t="n">
        <v>0.0150777106464885</v>
      </c>
      <c r="D12" s="16" t="n">
        <v>0.250586601378806</v>
      </c>
      <c r="E12" s="16" t="n">
        <v>0.36212043720378</v>
      </c>
    </row>
    <row r="13">
      <c r="B13" s="18"/>
      <c r="C13" s="18"/>
      <c r="D13" s="18"/>
      <c r="E13" s="18"/>
    </row>
    <row r="14">
      <c r="B14" t="s">
        <v>68</v>
      </c>
    </row>
    <row r="15">
      <c r="B15" t="s">
        <v>69</v>
      </c>
    </row>
    <row r="19">
      <c r="B19" s="9" t="str">
        <f>=HYPERLINK("#'Contents'!A1", "Return to Contents")</f>
      </c>
    </row>
  </sheetData>
  <mergeCells count="1">
    <mergeCell ref="D2:F2"/>
  </mergeCells>
  <pageMargins left="0.7" right="0.7" top="0.75" bottom="0.75" header="0.3" footer="0.3"/>
  <pageSetup paperSize="9" orientation="portrait" horizontalDpi="300" verticalDpi="300"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5" t="s">
        <v>205</v>
      </c>
    </row>
    <row r="6" ht="50" customHeight="1">
      <c r="B6" s="19" t="s">
        <v>15</v>
      </c>
      <c r="C6" s="19" t="s">
        <v>194</v>
      </c>
      <c r="D6" s="19" t="s">
        <v>195</v>
      </c>
      <c r="E6" s="19" t="s">
        <v>196</v>
      </c>
      <c r="F6" s="19" t="s">
        <v>197</v>
      </c>
    </row>
    <row r="7">
      <c r="B7" s="17" t="s">
        <v>198</v>
      </c>
      <c r="C7" s="16" t="n">
        <v>0.264982333640581</v>
      </c>
      <c r="D7" s="16" t="n">
        <v>0.262135771960256</v>
      </c>
      <c r="E7" s="16" t="n">
        <v>0.198970592522489</v>
      </c>
      <c r="F7" s="16" t="n">
        <v>0.225666257626544</v>
      </c>
    </row>
    <row r="8">
      <c r="B8" s="17" t="s">
        <v>199</v>
      </c>
      <c r="C8" s="16" t="n">
        <v>0.349905336632282</v>
      </c>
      <c r="D8" s="16" t="n">
        <v>0.223542514929293</v>
      </c>
      <c r="E8" s="16" t="n">
        <v>0.302910500520104</v>
      </c>
      <c r="F8" s="16" t="n">
        <v>0.20824304437474</v>
      </c>
    </row>
    <row r="9">
      <c r="B9" s="17" t="s">
        <v>200</v>
      </c>
      <c r="C9" s="16" t="n">
        <v>0.22469227728504</v>
      </c>
      <c r="D9" s="16" t="n">
        <v>0.252470132118975</v>
      </c>
      <c r="E9" s="16" t="n">
        <v>0.208816670077472</v>
      </c>
      <c r="F9" s="16" t="n">
        <v>0.237097465299711</v>
      </c>
    </row>
    <row r="10">
      <c r="B10" s="17" t="s">
        <v>201</v>
      </c>
      <c r="C10" s="16" t="n">
        <v>0.0575963712489376</v>
      </c>
      <c r="D10" s="16" t="n">
        <v>0.0586544816529107</v>
      </c>
      <c r="E10" s="16" t="n">
        <v>0.0801767001592626</v>
      </c>
      <c r="F10" s="16" t="n">
        <v>0.0901569173223273</v>
      </c>
    </row>
    <row r="11">
      <c r="B11" s="17" t="s">
        <v>202</v>
      </c>
      <c r="C11" s="16" t="n">
        <v>0.071964861243704</v>
      </c>
      <c r="D11" s="16" t="n">
        <v>0.129228484677889</v>
      </c>
      <c r="E11" s="16" t="n">
        <v>0.145588507900994</v>
      </c>
      <c r="F11" s="16" t="n">
        <v>0.203680729142434</v>
      </c>
    </row>
    <row r="12">
      <c r="B12" s="17" t="s">
        <v>88</v>
      </c>
      <c r="C12" s="16" t="n">
        <v>0.0308588199494547</v>
      </c>
      <c r="D12" s="16" t="n">
        <v>0.0739686146606764</v>
      </c>
      <c r="E12" s="16" t="n">
        <v>0.0635370288196772</v>
      </c>
      <c r="F12" s="16" t="n">
        <v>0.0351555862342427</v>
      </c>
    </row>
    <row r="13">
      <c r="B13" s="25" t="s">
        <v>203</v>
      </c>
      <c r="C13" s="23" t="n">
        <v>0.614887670272864</v>
      </c>
      <c r="D13" s="23" t="n">
        <v>0.485678286889549</v>
      </c>
      <c r="E13" s="23" t="n">
        <v>0.501881093042594</v>
      </c>
      <c r="F13" s="23" t="n">
        <v>0.433909302001285</v>
      </c>
    </row>
    <row r="14">
      <c r="B14" s="25" t="s">
        <v>204</v>
      </c>
      <c r="C14" s="23" t="n">
        <v>0.129561232492642</v>
      </c>
      <c r="D14" s="23" t="n">
        <v>0.1878829663308</v>
      </c>
      <c r="E14" s="23" t="n">
        <v>0.225765208060257</v>
      </c>
      <c r="F14" s="23" t="n">
        <v>0.293837646464762</v>
      </c>
    </row>
    <row r="15">
      <c r="B15" s="25" t="s">
        <v>119</v>
      </c>
      <c r="C15" s="24" t="n">
        <v>0.485326437780222</v>
      </c>
      <c r="D15" s="24" t="n">
        <v>0.297795320558749</v>
      </c>
      <c r="E15" s="24" t="n">
        <v>0.276115884982337</v>
      </c>
      <c r="F15" s="24" t="n">
        <v>0.140071655536523</v>
      </c>
    </row>
    <row r="16">
      <c r="B16" s="18"/>
      <c r="C16" s="18"/>
      <c r="D16" s="18"/>
      <c r="E16" s="18"/>
      <c r="F16" s="18"/>
    </row>
    <row r="17">
      <c r="B17" t="s">
        <v>68</v>
      </c>
    </row>
    <row r="18">
      <c r="B18" t="s">
        <v>69</v>
      </c>
    </row>
    <row r="22">
      <c r="B22"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206</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198</v>
      </c>
      <c r="C9" s="16" t="n">
        <v>0.225666257626544</v>
      </c>
      <c r="D9" s="16" t="n">
        <v>0.101817172461725</v>
      </c>
      <c r="E9" s="16" t="n">
        <v>0.323437784557407</v>
      </c>
      <c r="F9" s="16" t="n">
        <v>0.207055453173557</v>
      </c>
      <c r="G9" s="16"/>
      <c r="H9" s="16" t="n">
        <v>0.0673906363888597</v>
      </c>
      <c r="I9" s="16" t="n">
        <v>0.224632979461308</v>
      </c>
      <c r="J9" s="16"/>
      <c r="K9" s="16" t="n">
        <v>0.364003671245233</v>
      </c>
      <c r="L9" s="16"/>
      <c r="M9" s="16" t="n">
        <v>0.200139630444817</v>
      </c>
      <c r="N9" s="16" t="n">
        <v>0.259119322928173</v>
      </c>
      <c r="O9" s="16" t="n">
        <v>0.427628304755121</v>
      </c>
      <c r="P9" s="16" t="n">
        <v>0.466526037592953</v>
      </c>
      <c r="Q9" s="16"/>
      <c r="R9" s="16" t="n">
        <v>0.211890386491093</v>
      </c>
      <c r="S9" s="16" t="n">
        <v>0.444434690138405</v>
      </c>
      <c r="T9" s="16" t="n">
        <v>0.252122924110193</v>
      </c>
      <c r="U9" s="16" t="n">
        <v>0.309221844170284</v>
      </c>
      <c r="V9" s="16" t="n">
        <v>0.0727579041227753</v>
      </c>
      <c r="W9" s="16"/>
      <c r="X9" s="16" t="n">
        <v>0.140572646522332</v>
      </c>
      <c r="Y9" s="16" t="n">
        <v>0.361762588370326</v>
      </c>
      <c r="Z9" s="16" t="n">
        <v>0.0542228310038825</v>
      </c>
      <c r="AA9" s="16" t="n">
        <v>0.408557957211316</v>
      </c>
      <c r="AB9" s="16" t="n">
        <v>0.193260498904993</v>
      </c>
      <c r="AC9" s="16" t="n">
        <v>0.207839458390312</v>
      </c>
      <c r="AD9" s="16" t="n">
        <v>0.597199588493964</v>
      </c>
      <c r="AE9" s="16"/>
      <c r="AF9" s="16" t="n">
        <v>0.2514942038967</v>
      </c>
      <c r="AG9" s="16" t="n">
        <v>0.320148076885917</v>
      </c>
      <c r="AH9" s="16" t="n">
        <v>0.203822540361678</v>
      </c>
      <c r="AI9" s="16" t="n">
        <v>0.275687706239253</v>
      </c>
      <c r="AJ9" s="16" t="n">
        <v>0.304567537881168</v>
      </c>
      <c r="AK9" s="16" t="n">
        <v>0.0195784055686712</v>
      </c>
      <c r="AL9" s="16" t="n">
        <v>0.0675789732725325</v>
      </c>
      <c r="AM9" s="16" t="n">
        <v>0.488623138101038</v>
      </c>
      <c r="AN9" s="16" t="n">
        <v>0.266824708411546</v>
      </c>
      <c r="AO9" s="16" t="n">
        <v>0.341331423865579</v>
      </c>
      <c r="AP9" s="16" t="n">
        <v>0.579325567454249</v>
      </c>
    </row>
    <row r="10">
      <c r="B10" s="17" t="s">
        <v>199</v>
      </c>
      <c r="C10" s="16" t="n">
        <v>0.20824304437474</v>
      </c>
      <c r="D10" s="16" t="n">
        <v>0.265397306870336</v>
      </c>
      <c r="E10" s="16" t="n">
        <v>0.215801987113116</v>
      </c>
      <c r="F10" s="16" t="n">
        <v>0.189331761338468</v>
      </c>
      <c r="G10" s="16"/>
      <c r="H10" s="16" t="n">
        <v>0.111356297035878</v>
      </c>
      <c r="I10" s="16" t="n">
        <v>0.18038751172752</v>
      </c>
      <c r="J10" s="16"/>
      <c r="K10" s="16" t="n">
        <v>0.0569331746642109</v>
      </c>
      <c r="L10" s="16"/>
      <c r="M10" s="16" t="n">
        <v>0.178952928570937</v>
      </c>
      <c r="N10" s="16" t="n">
        <v>0.310909597884397</v>
      </c>
      <c r="O10" s="16" t="n">
        <v>0.286200552320287</v>
      </c>
      <c r="P10" s="16" t="n">
        <v>0.280675460936399</v>
      </c>
      <c r="Q10" s="16"/>
      <c r="R10" s="16" t="n">
        <v>0.329564365468749</v>
      </c>
      <c r="S10" s="16" t="n">
        <v>0.0733735401103951</v>
      </c>
      <c r="T10" s="16" t="n">
        <v>0.307349692625338</v>
      </c>
      <c r="U10" s="16" t="n">
        <v>0.111713354840063</v>
      </c>
      <c r="V10" s="16" t="n">
        <v>0.202677458081832</v>
      </c>
      <c r="W10" s="16"/>
      <c r="X10" s="16" t="n">
        <v>0.192486953974022</v>
      </c>
      <c r="Y10" s="16" t="n">
        <v>0.229357679069818</v>
      </c>
      <c r="Z10" s="16" t="n">
        <v>0.373668067711917</v>
      </c>
      <c r="AA10" s="16" t="n">
        <v>0.17713058973731</v>
      </c>
      <c r="AB10" s="16" t="n">
        <v>0.280161507739</v>
      </c>
      <c r="AC10" s="16" t="n">
        <v>0.194087249890415</v>
      </c>
      <c r="AD10" s="16" t="n">
        <v>0.258828960481169</v>
      </c>
      <c r="AE10" s="16"/>
      <c r="AF10" s="16" t="n">
        <v>0.00180882115786755</v>
      </c>
      <c r="AG10" s="16" t="n">
        <v>0.0754989703247595</v>
      </c>
      <c r="AH10" s="16" t="n">
        <v>0.303065332095474</v>
      </c>
      <c r="AI10" s="16" t="n">
        <v>0.0707554713448738</v>
      </c>
      <c r="AJ10" s="16" t="n">
        <v>0.410308502512245</v>
      </c>
      <c r="AK10" s="16" t="n">
        <v>0.27391631047528</v>
      </c>
      <c r="AL10" s="16" t="n">
        <v>0.113524372838574</v>
      </c>
      <c r="AM10" s="16" t="n">
        <v>0.128515702073091</v>
      </c>
      <c r="AN10" s="16" t="n">
        <v>0.344034784913988</v>
      </c>
      <c r="AO10" s="16" t="n">
        <v>0.1262041773571</v>
      </c>
      <c r="AP10" s="16" t="n">
        <v>0.393725819045692</v>
      </c>
    </row>
    <row r="11">
      <c r="B11" s="17" t="s">
        <v>200</v>
      </c>
      <c r="C11" s="16" t="n">
        <v>0.237097465299711</v>
      </c>
      <c r="D11" s="16" t="n">
        <v>0.384334918562048</v>
      </c>
      <c r="E11" s="16" t="n">
        <v>0.264129767648869</v>
      </c>
      <c r="F11" s="16" t="n">
        <v>0.184433108700977</v>
      </c>
      <c r="G11" s="16"/>
      <c r="H11" s="16" t="n">
        <v>0.301521789233113</v>
      </c>
      <c r="I11" s="16" t="n">
        <v>0.215133676221828</v>
      </c>
      <c r="J11" s="16"/>
      <c r="K11" s="16" t="n">
        <v>0.307437125615749</v>
      </c>
      <c r="L11" s="16"/>
      <c r="M11" s="16" t="n">
        <v>0.258008698138785</v>
      </c>
      <c r="N11" s="16" t="n">
        <v>0.186684093845822</v>
      </c>
      <c r="O11" s="16" t="n">
        <v>0.120594774299032</v>
      </c>
      <c r="P11" s="16" t="n">
        <v>0.141259314557591</v>
      </c>
      <c r="Q11" s="16"/>
      <c r="R11" s="16" t="n">
        <v>0.458545248040158</v>
      </c>
      <c r="S11" s="16" t="n">
        <v>0.342779612056131</v>
      </c>
      <c r="T11" s="16" t="n">
        <v>0.236738900331294</v>
      </c>
      <c r="U11" s="16" t="n">
        <v>0.341951292378768</v>
      </c>
      <c r="V11" s="16" t="n">
        <v>0.123431716608007</v>
      </c>
      <c r="W11" s="16"/>
      <c r="X11" s="16" t="n">
        <v>0.254140442502417</v>
      </c>
      <c r="Y11" s="16" t="n">
        <v>0.208657820552265</v>
      </c>
      <c r="Z11" s="16" t="n">
        <v>0.231350740252698</v>
      </c>
      <c r="AA11" s="16" t="n">
        <v>0.17379346069586</v>
      </c>
      <c r="AB11" s="16" t="n">
        <v>0.238312135061812</v>
      </c>
      <c r="AC11" s="16" t="n">
        <v>0.0662816430507516</v>
      </c>
      <c r="AD11" s="16" t="n">
        <v>0.060664332718418</v>
      </c>
      <c r="AE11" s="16"/>
      <c r="AF11" s="16" t="n">
        <v>0.674067480367794</v>
      </c>
      <c r="AG11" s="16" t="n">
        <v>0.0758071343773685</v>
      </c>
      <c r="AH11" s="16" t="n">
        <v>0.0683408497469451</v>
      </c>
      <c r="AI11" s="16" t="n">
        <v>0.50467418388117</v>
      </c>
      <c r="AJ11" s="16" t="n">
        <v>0.0274970460865727</v>
      </c>
      <c r="AK11" s="16" t="n">
        <v>0.16545594695202</v>
      </c>
      <c r="AL11" s="16" t="n">
        <v>0.151715226498986</v>
      </c>
      <c r="AM11" s="16" t="n">
        <v>0.249839347660212</v>
      </c>
      <c r="AN11" s="16" t="n">
        <v>0.205696132777181</v>
      </c>
      <c r="AO11" s="16" t="n">
        <v>0.317177068436425</v>
      </c>
      <c r="AP11" s="16" t="n">
        <v>0.0120856150537942</v>
      </c>
    </row>
    <row r="12">
      <c r="B12" s="17" t="s">
        <v>201</v>
      </c>
      <c r="C12" s="16" t="n">
        <v>0.0901569173223273</v>
      </c>
      <c r="D12" s="16" t="n">
        <v>0.0211223223981662</v>
      </c>
      <c r="E12" s="16" t="n">
        <v>0.135948120544967</v>
      </c>
      <c r="F12" s="16" t="n">
        <v>0.0843286629641562</v>
      </c>
      <c r="G12" s="16"/>
      <c r="H12" s="16" t="n">
        <v>0.512510228406942</v>
      </c>
      <c r="I12" s="16" t="n">
        <v>0.0733876034030241</v>
      </c>
      <c r="J12" s="16"/>
      <c r="K12" s="16" t="n">
        <v>0.0162553376865823</v>
      </c>
      <c r="L12" s="16"/>
      <c r="M12" s="16" t="n">
        <v>0.0959360761079486</v>
      </c>
      <c r="N12" s="16" t="n">
        <v>0.0677240596177267</v>
      </c>
      <c r="O12" s="16" t="n">
        <v>0.0892182071320555</v>
      </c>
      <c r="P12" s="16" t="n">
        <v>0.0396561146186082</v>
      </c>
      <c r="Q12" s="16"/>
      <c r="R12" s="16" t="n">
        <v>0</v>
      </c>
      <c r="S12" s="16" t="n">
        <v>0.00416787749175532</v>
      </c>
      <c r="T12" s="16" t="n">
        <v>0.0789305701352307</v>
      </c>
      <c r="U12" s="16" t="n">
        <v>0.148771908405301</v>
      </c>
      <c r="V12" s="16" t="n">
        <v>0.120577513380022</v>
      </c>
      <c r="W12" s="16"/>
      <c r="X12" s="16" t="n">
        <v>0.114024136396591</v>
      </c>
      <c r="Y12" s="16" t="n">
        <v>0.0162335963656833</v>
      </c>
      <c r="Z12" s="16" t="n">
        <v>0.0153661962348486</v>
      </c>
      <c r="AA12" s="16" t="n">
        <v>0.126855394904208</v>
      </c>
      <c r="AB12" s="16" t="n">
        <v>0.0302414781711819</v>
      </c>
      <c r="AC12" s="16" t="n">
        <v>0.404166298903909</v>
      </c>
      <c r="AD12" s="16" t="n">
        <v>0.0182788909170417</v>
      </c>
      <c r="AE12" s="16"/>
      <c r="AF12" s="16" t="n">
        <v>0</v>
      </c>
      <c r="AG12" s="16" t="n">
        <v>0</v>
      </c>
      <c r="AH12" s="16" t="n">
        <v>0.190158676846752</v>
      </c>
      <c r="AI12" s="16" t="n">
        <v>0.0923559351886282</v>
      </c>
      <c r="AJ12" s="16" t="n">
        <v>0.00342664867948629</v>
      </c>
      <c r="AK12" s="16" t="n">
        <v>0.107785781615646</v>
      </c>
      <c r="AL12" s="16" t="n">
        <v>0.382536619778421</v>
      </c>
      <c r="AM12" s="16" t="n">
        <v>0.114006255731158</v>
      </c>
      <c r="AN12" s="16" t="n">
        <v>0</v>
      </c>
      <c r="AO12" s="16" t="n">
        <v>0.00335035795368945</v>
      </c>
      <c r="AP12" s="16" t="n">
        <v>0.00277738339247076</v>
      </c>
    </row>
    <row r="13">
      <c r="B13" s="17" t="s">
        <v>202</v>
      </c>
      <c r="C13" s="16" t="n">
        <v>0.203680729142434</v>
      </c>
      <c r="D13" s="16" t="n">
        <v>0.225981344252007</v>
      </c>
      <c r="E13" s="16" t="n">
        <v>0.0465369725560691</v>
      </c>
      <c r="F13" s="16" t="n">
        <v>0.279875023538093</v>
      </c>
      <c r="G13" s="16"/>
      <c r="H13" s="16" t="n">
        <v>0.00242719185355736</v>
      </c>
      <c r="I13" s="16" t="n">
        <v>0.260318606252156</v>
      </c>
      <c r="J13" s="16"/>
      <c r="K13" s="16" t="n">
        <v>0.255370690788225</v>
      </c>
      <c r="L13" s="16"/>
      <c r="M13" s="16" t="n">
        <v>0.228895658323532</v>
      </c>
      <c r="N13" s="16" t="n">
        <v>0.151730338276706</v>
      </c>
      <c r="O13" s="16" t="n">
        <v>0.0490498375945227</v>
      </c>
      <c r="P13" s="16" t="n">
        <v>0.0274383641351759</v>
      </c>
      <c r="Q13" s="16"/>
      <c r="R13" s="16" t="n">
        <v>0</v>
      </c>
      <c r="S13" s="16" t="n">
        <v>0.129459308883097</v>
      </c>
      <c r="T13" s="16" t="n">
        <v>0.122199895840551</v>
      </c>
      <c r="U13" s="16" t="n">
        <v>0.0883416002055845</v>
      </c>
      <c r="V13" s="16" t="n">
        <v>0.388056345949625</v>
      </c>
      <c r="W13" s="16"/>
      <c r="X13" s="16" t="n">
        <v>0.22573628973162</v>
      </c>
      <c r="Y13" s="16" t="n">
        <v>0.183988315641907</v>
      </c>
      <c r="Z13" s="16" t="n">
        <v>0.325392164796653</v>
      </c>
      <c r="AA13" s="16" t="n">
        <v>0.113662597451306</v>
      </c>
      <c r="AB13" s="16" t="n">
        <v>0.243206147143771</v>
      </c>
      <c r="AC13" s="16" t="n">
        <v>0.125923380571655</v>
      </c>
      <c r="AD13" s="16" t="n">
        <v>0.0114721071190136</v>
      </c>
      <c r="AE13" s="16"/>
      <c r="AF13" s="16" t="n">
        <v>0.0726294945776388</v>
      </c>
      <c r="AG13" s="16" t="n">
        <v>0.528545818411955</v>
      </c>
      <c r="AH13" s="16" t="n">
        <v>0.230705487311983</v>
      </c>
      <c r="AI13" s="16" t="n">
        <v>0.0413132688052884</v>
      </c>
      <c r="AJ13" s="16" t="n">
        <v>0.254200264840528</v>
      </c>
      <c r="AK13" s="16" t="n">
        <v>0.33701698162889</v>
      </c>
      <c r="AL13" s="16" t="n">
        <v>0.280349644501825</v>
      </c>
      <c r="AM13" s="16" t="n">
        <v>0.00531603557636656</v>
      </c>
      <c r="AN13" s="16" t="n">
        <v>0.0289050762491373</v>
      </c>
      <c r="AO13" s="16" t="n">
        <v>0.211936972387207</v>
      </c>
      <c r="AP13" s="16" t="n">
        <v>0.0120856150537942</v>
      </c>
    </row>
    <row r="14">
      <c r="B14" s="17" t="s">
        <v>88</v>
      </c>
      <c r="C14" s="16" t="n">
        <v>0.0351555862342427</v>
      </c>
      <c r="D14" s="16" t="n">
        <v>0.00134693545571772</v>
      </c>
      <c r="E14" s="16" t="n">
        <v>0.0141453675795731</v>
      </c>
      <c r="F14" s="16" t="n">
        <v>0.0549759902847484</v>
      </c>
      <c r="G14" s="16"/>
      <c r="H14" s="16" t="n">
        <v>0.00479385708165052</v>
      </c>
      <c r="I14" s="16" t="n">
        <v>0.0461396229341639</v>
      </c>
      <c r="J14" s="16"/>
      <c r="K14" s="16" t="n">
        <v>0</v>
      </c>
      <c r="L14" s="16"/>
      <c r="M14" s="16" t="n">
        <v>0.0380670084139806</v>
      </c>
      <c r="N14" s="16" t="n">
        <v>0.0238325874471755</v>
      </c>
      <c r="O14" s="16" t="n">
        <v>0.027308323898982</v>
      </c>
      <c r="P14" s="16" t="n">
        <v>0.0444447081592735</v>
      </c>
      <c r="Q14" s="16"/>
      <c r="R14" s="16" t="n">
        <v>0</v>
      </c>
      <c r="S14" s="16" t="n">
        <v>0.00578497132021679</v>
      </c>
      <c r="T14" s="16" t="n">
        <v>0.00265801695739287</v>
      </c>
      <c r="U14" s="16" t="n">
        <v>0</v>
      </c>
      <c r="V14" s="16" t="n">
        <v>0.092499061857739</v>
      </c>
      <c r="W14" s="16"/>
      <c r="X14" s="16" t="n">
        <v>0.0730395308730176</v>
      </c>
      <c r="Y14" s="16" t="n">
        <v>0</v>
      </c>
      <c r="Z14" s="16" t="n">
        <v>0</v>
      </c>
      <c r="AA14" s="16" t="n">
        <v>0</v>
      </c>
      <c r="AB14" s="16" t="n">
        <v>0.0148182329792412</v>
      </c>
      <c r="AC14" s="16" t="n">
        <v>0.00170196919295758</v>
      </c>
      <c r="AD14" s="16" t="n">
        <v>0.0535561202703938</v>
      </c>
      <c r="AE14" s="16"/>
      <c r="AF14" s="16" t="n">
        <v>0</v>
      </c>
      <c r="AG14" s="16" t="n">
        <v>0</v>
      </c>
      <c r="AH14" s="16" t="n">
        <v>0.00390711363716727</v>
      </c>
      <c r="AI14" s="16" t="n">
        <v>0.0152134345407862</v>
      </c>
      <c r="AJ14" s="16" t="n">
        <v>0</v>
      </c>
      <c r="AK14" s="16" t="n">
        <v>0.0962465737594915</v>
      </c>
      <c r="AL14" s="16" t="n">
        <v>0.00429516310966163</v>
      </c>
      <c r="AM14" s="16" t="n">
        <v>0.0136995208581352</v>
      </c>
      <c r="AN14" s="16" t="n">
        <v>0.154539297648148</v>
      </c>
      <c r="AO14" s="16" t="n">
        <v>0</v>
      </c>
      <c r="AP14" s="16" t="n">
        <v>0</v>
      </c>
    </row>
    <row r="15">
      <c r="B15" s="17" t="s">
        <v>203</v>
      </c>
      <c r="C15" s="23" t="n">
        <v>0.433909302001285</v>
      </c>
      <c r="D15" s="23" t="n">
        <v>0.367214479332061</v>
      </c>
      <c r="E15" s="23" t="n">
        <v>0.539239771670522</v>
      </c>
      <c r="F15" s="23" t="n">
        <v>0.396387214512025</v>
      </c>
      <c r="G15" s="23"/>
      <c r="H15" s="23" t="n">
        <v>0.178746933424737</v>
      </c>
      <c r="I15" s="23" t="n">
        <v>0.405020491188828</v>
      </c>
      <c r="J15" s="23"/>
      <c r="K15" s="23" t="n">
        <v>0.420936845909444</v>
      </c>
      <c r="L15" s="23"/>
      <c r="M15" s="23" t="n">
        <v>0.379092559015754</v>
      </c>
      <c r="N15" s="23" t="n">
        <v>0.57002892081257</v>
      </c>
      <c r="O15" s="23" t="n">
        <v>0.713828857075408</v>
      </c>
      <c r="P15" s="23" t="n">
        <v>0.747201498529352</v>
      </c>
      <c r="Q15" s="23"/>
      <c r="R15" s="23" t="n">
        <v>0.541454751959842</v>
      </c>
      <c r="S15" s="23" t="n">
        <v>0.5178082302488</v>
      </c>
      <c r="T15" s="23" t="n">
        <v>0.559472616735531</v>
      </c>
      <c r="U15" s="23" t="n">
        <v>0.420935199010347</v>
      </c>
      <c r="V15" s="23" t="n">
        <v>0.275435362204607</v>
      </c>
      <c r="W15" s="23"/>
      <c r="X15" s="23" t="n">
        <v>0.333059600496354</v>
      </c>
      <c r="Y15" s="23" t="n">
        <v>0.591120267440144</v>
      </c>
      <c r="Z15" s="23" t="n">
        <v>0.4278908987158</v>
      </c>
      <c r="AA15" s="23" t="n">
        <v>0.585688546948626</v>
      </c>
      <c r="AB15" s="23" t="n">
        <v>0.473422006643993</v>
      </c>
      <c r="AC15" s="23" t="n">
        <v>0.401926708280726</v>
      </c>
      <c r="AD15" s="23" t="n">
        <v>0.856028548975133</v>
      </c>
      <c r="AE15" s="23"/>
      <c r="AF15" s="23" t="n">
        <v>0.253303025054567</v>
      </c>
      <c r="AG15" s="23" t="n">
        <v>0.395647047210676</v>
      </c>
      <c r="AH15" s="23" t="n">
        <v>0.506887872457152</v>
      </c>
      <c r="AI15" s="23" t="n">
        <v>0.346443177584127</v>
      </c>
      <c r="AJ15" s="23" t="n">
        <v>0.714876040393413</v>
      </c>
      <c r="AK15" s="23" t="n">
        <v>0.293494716043952</v>
      </c>
      <c r="AL15" s="23" t="n">
        <v>0.181103346111107</v>
      </c>
      <c r="AM15" s="23" t="n">
        <v>0.617138840174129</v>
      </c>
      <c r="AN15" s="23" t="n">
        <v>0.610859493325534</v>
      </c>
      <c r="AO15" s="23" t="n">
        <v>0.467535601222679</v>
      </c>
      <c r="AP15" s="23" t="n">
        <v>0.973051386499941</v>
      </c>
    </row>
    <row r="16">
      <c r="B16" s="17" t="s">
        <v>204</v>
      </c>
      <c r="C16" s="23" t="n">
        <v>0.293837646464762</v>
      </c>
      <c r="D16" s="23" t="n">
        <v>0.247103666650173</v>
      </c>
      <c r="E16" s="23" t="n">
        <v>0.182485093101036</v>
      </c>
      <c r="F16" s="23" t="n">
        <v>0.364203686502249</v>
      </c>
      <c r="G16" s="23"/>
      <c r="H16" s="23" t="n">
        <v>0.514937420260499</v>
      </c>
      <c r="I16" s="23" t="n">
        <v>0.33370620965518</v>
      </c>
      <c r="J16" s="23"/>
      <c r="K16" s="23" t="n">
        <v>0.271626028474807</v>
      </c>
      <c r="L16" s="23"/>
      <c r="M16" s="23" t="n">
        <v>0.32483173443148</v>
      </c>
      <c r="N16" s="23" t="n">
        <v>0.219454397894432</v>
      </c>
      <c r="O16" s="23" t="n">
        <v>0.138268044726578</v>
      </c>
      <c r="P16" s="23" t="n">
        <v>0.0670944787537841</v>
      </c>
      <c r="Q16" s="23"/>
      <c r="R16" s="23" t="n">
        <v>0</v>
      </c>
      <c r="S16" s="23" t="n">
        <v>0.133627186374852</v>
      </c>
      <c r="T16" s="23" t="n">
        <v>0.201130465975782</v>
      </c>
      <c r="U16" s="23" t="n">
        <v>0.237113508610886</v>
      </c>
      <c r="V16" s="23" t="n">
        <v>0.508633859329646</v>
      </c>
      <c r="W16" s="23"/>
      <c r="X16" s="23" t="n">
        <v>0.339760426128212</v>
      </c>
      <c r="Y16" s="23" t="n">
        <v>0.20022191200759</v>
      </c>
      <c r="Z16" s="23" t="n">
        <v>0.340758361031502</v>
      </c>
      <c r="AA16" s="23" t="n">
        <v>0.240517992355514</v>
      </c>
      <c r="AB16" s="23" t="n">
        <v>0.273447625314953</v>
      </c>
      <c r="AC16" s="23" t="n">
        <v>0.530089679475565</v>
      </c>
      <c r="AD16" s="23" t="n">
        <v>0.0297509980360553</v>
      </c>
      <c r="AE16" s="23"/>
      <c r="AF16" s="23" t="n">
        <v>0.0726294945776388</v>
      </c>
      <c r="AG16" s="23" t="n">
        <v>0.528545818411955</v>
      </c>
      <c r="AH16" s="23" t="n">
        <v>0.420864164158735</v>
      </c>
      <c r="AI16" s="23" t="n">
        <v>0.133669203993917</v>
      </c>
      <c r="AJ16" s="23" t="n">
        <v>0.257626913520014</v>
      </c>
      <c r="AK16" s="23" t="n">
        <v>0.444802763244537</v>
      </c>
      <c r="AL16" s="23" t="n">
        <v>0.662886264280246</v>
      </c>
      <c r="AM16" s="23" t="n">
        <v>0.119322291307524</v>
      </c>
      <c r="AN16" s="23" t="n">
        <v>0.0289050762491373</v>
      </c>
      <c r="AO16" s="23" t="n">
        <v>0.215287330340896</v>
      </c>
      <c r="AP16" s="23" t="n">
        <v>0.0148629984462649</v>
      </c>
    </row>
    <row r="17">
      <c r="B17" s="17" t="s">
        <v>119</v>
      </c>
      <c r="C17" s="24" t="n">
        <v>0.140071655536523</v>
      </c>
      <c r="D17" s="24" t="n">
        <v>0.120110812681888</v>
      </c>
      <c r="E17" s="24" t="n">
        <v>0.356754678569487</v>
      </c>
      <c r="F17" s="24" t="n">
        <v>0.0321835280097759</v>
      </c>
      <c r="G17" s="24"/>
      <c r="H17" s="24" t="n">
        <v>-0.336190486835762</v>
      </c>
      <c r="I17" s="24" t="n">
        <v>0.0713142815336474</v>
      </c>
      <c r="J17" s="24"/>
      <c r="K17" s="24" t="n">
        <v>0.149310817434637</v>
      </c>
      <c r="L17" s="24"/>
      <c r="M17" s="24" t="n">
        <v>0.0542608245842735</v>
      </c>
      <c r="N17" s="24" t="n">
        <v>0.350574522918138</v>
      </c>
      <c r="O17" s="24" t="n">
        <v>0.57556081234883</v>
      </c>
      <c r="P17" s="24" t="n">
        <v>0.680107019775568</v>
      </c>
      <c r="Q17" s="24"/>
      <c r="R17" s="24" t="n">
        <v>0.541454751959842</v>
      </c>
      <c r="S17" s="24" t="n">
        <v>0.384181043873948</v>
      </c>
      <c r="T17" s="24" t="n">
        <v>0.358342150759749</v>
      </c>
      <c r="U17" s="24" t="n">
        <v>0.183821690399461</v>
      </c>
      <c r="V17" s="24" t="n">
        <v>-0.233198497125039</v>
      </c>
      <c r="W17" s="24"/>
      <c r="X17" s="24" t="n">
        <v>-0.00670082563185781</v>
      </c>
      <c r="Y17" s="24" t="n">
        <v>0.390898355432554</v>
      </c>
      <c r="Z17" s="24" t="n">
        <v>0.0871325376842982</v>
      </c>
      <c r="AA17" s="24" t="n">
        <v>0.345170554593112</v>
      </c>
      <c r="AB17" s="24" t="n">
        <v>0.19997438132904</v>
      </c>
      <c r="AC17" s="24" t="n">
        <v>-0.128162971194838</v>
      </c>
      <c r="AD17" s="24" t="n">
        <v>0.826277550939078</v>
      </c>
      <c r="AE17" s="24"/>
      <c r="AF17" s="24" t="n">
        <v>0.180673530476928</v>
      </c>
      <c r="AG17" s="24" t="n">
        <v>-0.132898771201279</v>
      </c>
      <c r="AH17" s="24" t="n">
        <v>0.0860237082984173</v>
      </c>
      <c r="AI17" s="24" t="n">
        <v>0.21277397359021</v>
      </c>
      <c r="AJ17" s="24" t="n">
        <v>0.457249126873399</v>
      </c>
      <c r="AK17" s="24" t="n">
        <v>-0.151308047200585</v>
      </c>
      <c r="AL17" s="24" t="n">
        <v>-0.481782918169139</v>
      </c>
      <c r="AM17" s="24" t="n">
        <v>0.497816548866605</v>
      </c>
      <c r="AN17" s="24" t="n">
        <v>0.581954417076397</v>
      </c>
      <c r="AO17" s="24" t="n">
        <v>0.252248270881783</v>
      </c>
      <c r="AP17" s="24" t="n">
        <v>0.958188388053676</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207</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198</v>
      </c>
      <c r="C9" s="16" t="n">
        <v>0.264982333640581</v>
      </c>
      <c r="D9" s="16" t="n">
        <v>0.308899374756419</v>
      </c>
      <c r="E9" s="16" t="n">
        <v>0.321126679336118</v>
      </c>
      <c r="F9" s="16" t="n">
        <v>0.224174132694123</v>
      </c>
      <c r="G9" s="16"/>
      <c r="H9" s="16" t="n">
        <v>0.0733462758951344</v>
      </c>
      <c r="I9" s="16" t="n">
        <v>0.235467120643362</v>
      </c>
      <c r="J9" s="16"/>
      <c r="K9" s="16" t="n">
        <v>0.275117316325723</v>
      </c>
      <c r="L9" s="16"/>
      <c r="M9" s="16" t="n">
        <v>0.233900230977144</v>
      </c>
      <c r="N9" s="16" t="n">
        <v>0.354758123314252</v>
      </c>
      <c r="O9" s="16" t="n">
        <v>0.368876711288471</v>
      </c>
      <c r="P9" s="16" t="n">
        <v>0.51794195597599</v>
      </c>
      <c r="Q9" s="16"/>
      <c r="R9" s="16" t="n">
        <v>0.138497248380214</v>
      </c>
      <c r="S9" s="16" t="n">
        <v>0.242775060166901</v>
      </c>
      <c r="T9" s="16" t="n">
        <v>0.376172732134141</v>
      </c>
      <c r="U9" s="16" t="n">
        <v>0.315364180178364</v>
      </c>
      <c r="V9" s="16" t="n">
        <v>0.159766042819576</v>
      </c>
      <c r="W9" s="16"/>
      <c r="X9" s="16" t="n">
        <v>0.225648412440534</v>
      </c>
      <c r="Y9" s="16" t="n">
        <v>0.47164858386414</v>
      </c>
      <c r="Z9" s="16" t="n">
        <v>0.10873047048095</v>
      </c>
      <c r="AA9" s="16" t="n">
        <v>0.326670240098761</v>
      </c>
      <c r="AB9" s="16" t="n">
        <v>0.140021426265446</v>
      </c>
      <c r="AC9" s="16" t="n">
        <v>0.263646280721692</v>
      </c>
      <c r="AD9" s="16" t="n">
        <v>0.582528486510732</v>
      </c>
      <c r="AE9" s="16"/>
      <c r="AF9" s="16" t="n">
        <v>0.18084364378066</v>
      </c>
      <c r="AG9" s="16" t="n">
        <v>0.269978369838056</v>
      </c>
      <c r="AH9" s="16" t="n">
        <v>0.0762580598787438</v>
      </c>
      <c r="AI9" s="16" t="n">
        <v>0.496482501254717</v>
      </c>
      <c r="AJ9" s="16" t="n">
        <v>0.399426317595341</v>
      </c>
      <c r="AK9" s="16" t="n">
        <v>0.190034787806337</v>
      </c>
      <c r="AL9" s="16" t="n">
        <v>0.260510252293314</v>
      </c>
      <c r="AM9" s="16" t="n">
        <v>0.0805232524075247</v>
      </c>
      <c r="AN9" s="16" t="n">
        <v>0.3942356130702</v>
      </c>
      <c r="AO9" s="16" t="n">
        <v>0.3469770619341</v>
      </c>
      <c r="AP9" s="16" t="n">
        <v>0.0134743067500295</v>
      </c>
    </row>
    <row r="10">
      <c r="B10" s="17" t="s">
        <v>199</v>
      </c>
      <c r="C10" s="16" t="n">
        <v>0.349905336632282</v>
      </c>
      <c r="D10" s="16" t="n">
        <v>0.242057041621023</v>
      </c>
      <c r="E10" s="16" t="n">
        <v>0.362623426916624</v>
      </c>
      <c r="F10" s="16" t="n">
        <v>0.371505183920999</v>
      </c>
      <c r="G10" s="16"/>
      <c r="H10" s="16" t="n">
        <v>0.112471835048631</v>
      </c>
      <c r="I10" s="16" t="n">
        <v>0.394874948447366</v>
      </c>
      <c r="J10" s="16"/>
      <c r="K10" s="16" t="n">
        <v>0.303534804027505</v>
      </c>
      <c r="L10" s="16"/>
      <c r="M10" s="16" t="n">
        <v>0.381217430434902</v>
      </c>
      <c r="N10" s="16" t="n">
        <v>0.226027298061344</v>
      </c>
      <c r="O10" s="16" t="n">
        <v>0.311018458583024</v>
      </c>
      <c r="P10" s="16" t="n">
        <v>0.267515496812458</v>
      </c>
      <c r="Q10" s="16"/>
      <c r="R10" s="16" t="n">
        <v>0.810303705841508</v>
      </c>
      <c r="S10" s="16" t="n">
        <v>0.356117386173497</v>
      </c>
      <c r="T10" s="16" t="n">
        <v>0.214518729657965</v>
      </c>
      <c r="U10" s="16" t="n">
        <v>0.516770052127063</v>
      </c>
      <c r="V10" s="16" t="n">
        <v>0.355146088183306</v>
      </c>
      <c r="W10" s="16"/>
      <c r="X10" s="16" t="n">
        <v>0.377957482866694</v>
      </c>
      <c r="Y10" s="16" t="n">
        <v>0.329789708884044</v>
      </c>
      <c r="Z10" s="16" t="n">
        <v>0.250940455781885</v>
      </c>
      <c r="AA10" s="16" t="n">
        <v>0.382545268758836</v>
      </c>
      <c r="AB10" s="16" t="n">
        <v>0.297611791352039</v>
      </c>
      <c r="AC10" s="16" t="n">
        <v>0.493620058265945</v>
      </c>
      <c r="AD10" s="16" t="n">
        <v>0.232515575901726</v>
      </c>
      <c r="AE10" s="16"/>
      <c r="AF10" s="16" t="n">
        <v>0.659192032819508</v>
      </c>
      <c r="AG10" s="16" t="n">
        <v>0.12376287536576</v>
      </c>
      <c r="AH10" s="16" t="n">
        <v>0.235247860378937</v>
      </c>
      <c r="AI10" s="16" t="n">
        <v>0.0397757676101372</v>
      </c>
      <c r="AJ10" s="16" t="n">
        <v>0.39154476866461</v>
      </c>
      <c r="AK10" s="16" t="n">
        <v>0.290701308083813</v>
      </c>
      <c r="AL10" s="16" t="n">
        <v>0.506230114165384</v>
      </c>
      <c r="AM10" s="16" t="n">
        <v>0.602732361774736</v>
      </c>
      <c r="AN10" s="16" t="n">
        <v>0.25455692014632</v>
      </c>
      <c r="AO10" s="16" t="n">
        <v>0.6530229380659</v>
      </c>
      <c r="AP10" s="16" t="n">
        <v>0.523565507603641</v>
      </c>
    </row>
    <row r="11">
      <c r="B11" s="17" t="s">
        <v>200</v>
      </c>
      <c r="C11" s="16" t="n">
        <v>0.22469227728504</v>
      </c>
      <c r="D11" s="16" t="n">
        <v>0.314655602431049</v>
      </c>
      <c r="E11" s="16" t="n">
        <v>0.227627161160126</v>
      </c>
      <c r="F11" s="16" t="n">
        <v>0.199604142867589</v>
      </c>
      <c r="G11" s="16"/>
      <c r="H11" s="16" t="n">
        <v>0.685156052367417</v>
      </c>
      <c r="I11" s="16" t="n">
        <v>0.176336582920741</v>
      </c>
      <c r="J11" s="16"/>
      <c r="K11" s="16" t="n">
        <v>0.179625549972496</v>
      </c>
      <c r="L11" s="16"/>
      <c r="M11" s="16" t="n">
        <v>0.236525821522817</v>
      </c>
      <c r="N11" s="16" t="n">
        <v>0.187452483741169</v>
      </c>
      <c r="O11" s="16" t="n">
        <v>0.196433659023272</v>
      </c>
      <c r="P11" s="16" t="n">
        <v>0.119545738688948</v>
      </c>
      <c r="Q11" s="16"/>
      <c r="R11" s="16" t="n">
        <v>0.0511990457782787</v>
      </c>
      <c r="S11" s="16" t="n">
        <v>0.276596909889342</v>
      </c>
      <c r="T11" s="16" t="n">
        <v>0.325830154593884</v>
      </c>
      <c r="U11" s="16" t="n">
        <v>0.0647959238774051</v>
      </c>
      <c r="V11" s="16" t="n">
        <v>0.198027168889176</v>
      </c>
      <c r="W11" s="16"/>
      <c r="X11" s="16" t="n">
        <v>0.207628729529745</v>
      </c>
      <c r="Y11" s="16" t="n">
        <v>0.114763464590991</v>
      </c>
      <c r="Z11" s="16" t="n">
        <v>0.344141998652004</v>
      </c>
      <c r="AA11" s="16" t="n">
        <v>0.245313576295904</v>
      </c>
      <c r="AB11" s="16" t="n">
        <v>0.284944573839081</v>
      </c>
      <c r="AC11" s="16" t="n">
        <v>0.0501223803294029</v>
      </c>
      <c r="AD11" s="16" t="n">
        <v>0.0675655525133989</v>
      </c>
      <c r="AE11" s="16"/>
      <c r="AF11" s="16" t="n">
        <v>0.014705334244554</v>
      </c>
      <c r="AG11" s="16" t="n">
        <v>0.0827256440451596</v>
      </c>
      <c r="AH11" s="16" t="n">
        <v>0.629152465456408</v>
      </c>
      <c r="AI11" s="16" t="n">
        <v>0.245633574196191</v>
      </c>
      <c r="AJ11" s="16" t="n">
        <v>0.0384801816649037</v>
      </c>
      <c r="AK11" s="16" t="n">
        <v>0.178253774742204</v>
      </c>
      <c r="AL11" s="16" t="n">
        <v>0.212193732160828</v>
      </c>
      <c r="AM11" s="16" t="n">
        <v>0.280738288491537</v>
      </c>
      <c r="AN11" s="16" t="n">
        <v>0.17148538147491</v>
      </c>
      <c r="AO11" s="16" t="n">
        <v>0</v>
      </c>
      <c r="AP11" s="16" t="n">
        <v>0.449485878896299</v>
      </c>
    </row>
    <row r="12">
      <c r="B12" s="17" t="s">
        <v>201</v>
      </c>
      <c r="C12" s="16" t="n">
        <v>0.0575963712489376</v>
      </c>
      <c r="D12" s="16" t="n">
        <v>0.113275996545673</v>
      </c>
      <c r="E12" s="16" t="n">
        <v>0.0374915955532278</v>
      </c>
      <c r="F12" s="16" t="n">
        <v>0.0535124536930324</v>
      </c>
      <c r="G12" s="16"/>
      <c r="H12" s="16" t="n">
        <v>0.0559909964748577</v>
      </c>
      <c r="I12" s="16" t="n">
        <v>0.0651052564133049</v>
      </c>
      <c r="J12" s="16"/>
      <c r="K12" s="16" t="n">
        <v>0.112768546944809</v>
      </c>
      <c r="L12" s="16"/>
      <c r="M12" s="16" t="n">
        <v>0.055243477148295</v>
      </c>
      <c r="N12" s="16" t="n">
        <v>0.0721329449629487</v>
      </c>
      <c r="O12" s="16" t="n">
        <v>0.0552074274933417</v>
      </c>
      <c r="P12" s="16" t="n">
        <v>0.0136162766963343</v>
      </c>
      <c r="Q12" s="16"/>
      <c r="R12" s="16" t="n">
        <v>0</v>
      </c>
      <c r="S12" s="16" t="n">
        <v>0.115864462307191</v>
      </c>
      <c r="T12" s="16" t="n">
        <v>0.0158308167527505</v>
      </c>
      <c r="U12" s="16" t="n">
        <v>0.100142647802423</v>
      </c>
      <c r="V12" s="16" t="n">
        <v>0.0600475509287262</v>
      </c>
      <c r="W12" s="16"/>
      <c r="X12" s="16" t="n">
        <v>0.0499606952610714</v>
      </c>
      <c r="Y12" s="16" t="n">
        <v>0.0837982426608241</v>
      </c>
      <c r="Z12" s="16" t="n">
        <v>0.010724116250001</v>
      </c>
      <c r="AA12" s="16" t="n">
        <v>0.0180089362809613</v>
      </c>
      <c r="AB12" s="16" t="n">
        <v>0.169449636531771</v>
      </c>
      <c r="AC12" s="16" t="n">
        <v>0.0201488576919109</v>
      </c>
      <c r="AD12" s="16" t="n">
        <v>0.0536515126477305</v>
      </c>
      <c r="AE12" s="16"/>
      <c r="AF12" s="16" t="n">
        <v>0.0726294945776388</v>
      </c>
      <c r="AG12" s="16" t="n">
        <v>0.0605307355502451</v>
      </c>
      <c r="AH12" s="16" t="n">
        <v>0.00704066753528247</v>
      </c>
      <c r="AI12" s="16" t="n">
        <v>0.164827692972293</v>
      </c>
      <c r="AJ12" s="16" t="n">
        <v>0</v>
      </c>
      <c r="AK12" s="16" t="n">
        <v>0.154830044570839</v>
      </c>
      <c r="AL12" s="16" t="n">
        <v>0.0205723677607275</v>
      </c>
      <c r="AM12" s="16" t="n">
        <v>0.00999712137240716</v>
      </c>
      <c r="AN12" s="16" t="n">
        <v>0.0251827876604228</v>
      </c>
      <c r="AO12" s="16" t="n">
        <v>0</v>
      </c>
      <c r="AP12" s="16" t="n">
        <v>0.00138869169623538</v>
      </c>
    </row>
    <row r="13">
      <c r="B13" s="17" t="s">
        <v>202</v>
      </c>
      <c r="C13" s="16" t="n">
        <v>0.071964861243704</v>
      </c>
      <c r="D13" s="16" t="n">
        <v>0.0027123675171425</v>
      </c>
      <c r="E13" s="16" t="n">
        <v>0.0179551068180433</v>
      </c>
      <c r="F13" s="16" t="n">
        <v>0.118292592503988</v>
      </c>
      <c r="G13" s="16"/>
      <c r="H13" s="16" t="n">
        <v>0.00244138705312612</v>
      </c>
      <c r="I13" s="16" t="n">
        <v>0.0907461792655503</v>
      </c>
      <c r="J13" s="16"/>
      <c r="K13" s="16" t="n">
        <v>0.111426070223968</v>
      </c>
      <c r="L13" s="16"/>
      <c r="M13" s="16" t="n">
        <v>0.0763314624733951</v>
      </c>
      <c r="N13" s="16" t="n">
        <v>0.0710428342493831</v>
      </c>
      <c r="O13" s="16" t="n">
        <v>0.0238308603263654</v>
      </c>
      <c r="P13" s="16" t="n">
        <v>0.0253441085663888</v>
      </c>
      <c r="Q13" s="16"/>
      <c r="R13" s="16" t="n">
        <v>0</v>
      </c>
      <c r="S13" s="16" t="n">
        <v>0</v>
      </c>
      <c r="T13" s="16" t="n">
        <v>0.0604158935177821</v>
      </c>
      <c r="U13" s="16" t="n">
        <v>0.0029271960147452</v>
      </c>
      <c r="V13" s="16" t="n">
        <v>0.152761743658532</v>
      </c>
      <c r="W13" s="16"/>
      <c r="X13" s="16" t="n">
        <v>0.106605707751351</v>
      </c>
      <c r="Y13" s="16" t="n">
        <v>0</v>
      </c>
      <c r="Z13" s="16" t="n">
        <v>0.28546295883516</v>
      </c>
      <c r="AA13" s="16" t="n">
        <v>0.0137309892827688</v>
      </c>
      <c r="AB13" s="16" t="n">
        <v>0.0495236694377942</v>
      </c>
      <c r="AC13" s="16" t="n">
        <v>0.0706099663652818</v>
      </c>
      <c r="AD13" s="16" t="n">
        <v>0.0104710165760003</v>
      </c>
      <c r="AE13" s="16"/>
      <c r="AF13" s="16" t="n">
        <v>0</v>
      </c>
      <c r="AG13" s="16" t="n">
        <v>0.463002375200779</v>
      </c>
      <c r="AH13" s="16" t="n">
        <v>0.0272195067509414</v>
      </c>
      <c r="AI13" s="16" t="n">
        <v>0.0227669512092706</v>
      </c>
      <c r="AJ13" s="16" t="n">
        <v>0.130473775489655</v>
      </c>
      <c r="AK13" s="16" t="n">
        <v>0.183856754527841</v>
      </c>
      <c r="AL13" s="16" t="n">
        <v>0</v>
      </c>
      <c r="AM13" s="16" t="n">
        <v>0.000676219259370589</v>
      </c>
      <c r="AN13" s="16" t="n">
        <v>0</v>
      </c>
      <c r="AO13" s="16" t="n">
        <v>0</v>
      </c>
      <c r="AP13" s="16" t="n">
        <v>0.0120856150537942</v>
      </c>
    </row>
    <row r="14">
      <c r="B14" s="17" t="s">
        <v>88</v>
      </c>
      <c r="C14" s="16" t="n">
        <v>0.0308588199494547</v>
      </c>
      <c r="D14" s="16" t="n">
        <v>0.0183996171286938</v>
      </c>
      <c r="E14" s="16" t="n">
        <v>0.0331760302158605</v>
      </c>
      <c r="F14" s="16" t="n">
        <v>0.0329114943202678</v>
      </c>
      <c r="G14" s="16"/>
      <c r="H14" s="16" t="n">
        <v>0.0705934531608331</v>
      </c>
      <c r="I14" s="16" t="n">
        <v>0.0374699123096754</v>
      </c>
      <c r="J14" s="16"/>
      <c r="K14" s="16" t="n">
        <v>0.0175277125054982</v>
      </c>
      <c r="L14" s="16"/>
      <c r="M14" s="16" t="n">
        <v>0.0167815774434465</v>
      </c>
      <c r="N14" s="16" t="n">
        <v>0.0885863156709036</v>
      </c>
      <c r="O14" s="16" t="n">
        <v>0.0446328832855267</v>
      </c>
      <c r="P14" s="16" t="n">
        <v>0.0560364232598807</v>
      </c>
      <c r="Q14" s="16"/>
      <c r="R14" s="16" t="n">
        <v>0</v>
      </c>
      <c r="S14" s="16" t="n">
        <v>0.00864618146306862</v>
      </c>
      <c r="T14" s="16" t="n">
        <v>0.00723167334347822</v>
      </c>
      <c r="U14" s="16" t="n">
        <v>0</v>
      </c>
      <c r="V14" s="16" t="n">
        <v>0.0742514055206842</v>
      </c>
      <c r="W14" s="16"/>
      <c r="X14" s="16" t="n">
        <v>0.0321989721506035</v>
      </c>
      <c r="Y14" s="16" t="n">
        <v>0</v>
      </c>
      <c r="Z14" s="16" t="n">
        <v>0</v>
      </c>
      <c r="AA14" s="16" t="n">
        <v>0.0137309892827688</v>
      </c>
      <c r="AB14" s="16" t="n">
        <v>0.0584489025738694</v>
      </c>
      <c r="AC14" s="16" t="n">
        <v>0.101852456625768</v>
      </c>
      <c r="AD14" s="16" t="n">
        <v>0.0532678558504131</v>
      </c>
      <c r="AE14" s="16"/>
      <c r="AF14" s="16" t="n">
        <v>0.0726294945776388</v>
      </c>
      <c r="AG14" s="16" t="n">
        <v>0</v>
      </c>
      <c r="AH14" s="16" t="n">
        <v>0.0250814399996872</v>
      </c>
      <c r="AI14" s="16" t="n">
        <v>0.0305135127573906</v>
      </c>
      <c r="AJ14" s="16" t="n">
        <v>0.0400749565854903</v>
      </c>
      <c r="AK14" s="16" t="n">
        <v>0.00232333026896671</v>
      </c>
      <c r="AL14" s="16" t="n">
        <v>0.00049353361974665</v>
      </c>
      <c r="AM14" s="16" t="n">
        <v>0.0253327566944246</v>
      </c>
      <c r="AN14" s="16" t="n">
        <v>0.154539297648148</v>
      </c>
      <c r="AO14" s="16" t="n">
        <v>0</v>
      </c>
      <c r="AP14" s="16" t="n">
        <v>0</v>
      </c>
    </row>
    <row r="15">
      <c r="B15" s="17" t="s">
        <v>203</v>
      </c>
      <c r="C15" s="23" t="n">
        <v>0.614887670272864</v>
      </c>
      <c r="D15" s="23" t="n">
        <v>0.550956416377441</v>
      </c>
      <c r="E15" s="23" t="n">
        <v>0.683750106252742</v>
      </c>
      <c r="F15" s="23" t="n">
        <v>0.595679316615122</v>
      </c>
      <c r="G15" s="23"/>
      <c r="H15" s="23" t="n">
        <v>0.185818110943766</v>
      </c>
      <c r="I15" s="23" t="n">
        <v>0.630342069090728</v>
      </c>
      <c r="J15" s="23"/>
      <c r="K15" s="23" t="n">
        <v>0.578652120353229</v>
      </c>
      <c r="L15" s="23"/>
      <c r="M15" s="23" t="n">
        <v>0.615117661412046</v>
      </c>
      <c r="N15" s="23" t="n">
        <v>0.580785421375596</v>
      </c>
      <c r="O15" s="23" t="n">
        <v>0.679895169871495</v>
      </c>
      <c r="P15" s="23" t="n">
        <v>0.785457452788448</v>
      </c>
      <c r="Q15" s="23"/>
      <c r="R15" s="23" t="n">
        <v>0.948800954221721</v>
      </c>
      <c r="S15" s="23" t="n">
        <v>0.598892446340399</v>
      </c>
      <c r="T15" s="23" t="n">
        <v>0.590691461792105</v>
      </c>
      <c r="U15" s="23" t="n">
        <v>0.832134232305427</v>
      </c>
      <c r="V15" s="23" t="n">
        <v>0.514912131002882</v>
      </c>
      <c r="W15" s="23"/>
      <c r="X15" s="23" t="n">
        <v>0.603605895307228</v>
      </c>
      <c r="Y15" s="23" t="n">
        <v>0.801438292748185</v>
      </c>
      <c r="Z15" s="23" t="n">
        <v>0.359670926262834</v>
      </c>
      <c r="AA15" s="23" t="n">
        <v>0.709215508857597</v>
      </c>
      <c r="AB15" s="23" t="n">
        <v>0.437633217617484</v>
      </c>
      <c r="AC15" s="23" t="n">
        <v>0.757266338987636</v>
      </c>
      <c r="AD15" s="23" t="n">
        <v>0.815044062412457</v>
      </c>
      <c r="AE15" s="23"/>
      <c r="AF15" s="23" t="n">
        <v>0.840035676600168</v>
      </c>
      <c r="AG15" s="23" t="n">
        <v>0.393741245203816</v>
      </c>
      <c r="AH15" s="23" t="n">
        <v>0.311505920257681</v>
      </c>
      <c r="AI15" s="23" t="n">
        <v>0.536258268864854</v>
      </c>
      <c r="AJ15" s="23" t="n">
        <v>0.790971086259951</v>
      </c>
      <c r="AK15" s="23" t="n">
        <v>0.480736095890149</v>
      </c>
      <c r="AL15" s="23" t="n">
        <v>0.766740366458698</v>
      </c>
      <c r="AM15" s="23" t="n">
        <v>0.68325561418226</v>
      </c>
      <c r="AN15" s="23" t="n">
        <v>0.64879253321652</v>
      </c>
      <c r="AO15" s="23" t="n">
        <v>1</v>
      </c>
      <c r="AP15" s="23" t="n">
        <v>0.537039814353671</v>
      </c>
    </row>
    <row r="16">
      <c r="B16" s="17" t="s">
        <v>204</v>
      </c>
      <c r="C16" s="23" t="n">
        <v>0.129561232492642</v>
      </c>
      <c r="D16" s="23" t="n">
        <v>0.115988364062815</v>
      </c>
      <c r="E16" s="23" t="n">
        <v>0.0554467023712712</v>
      </c>
      <c r="F16" s="23" t="n">
        <v>0.171805046197021</v>
      </c>
      <c r="G16" s="23"/>
      <c r="H16" s="23" t="n">
        <v>0.0584323835279838</v>
      </c>
      <c r="I16" s="23" t="n">
        <v>0.155851435678855</v>
      </c>
      <c r="J16" s="23"/>
      <c r="K16" s="23" t="n">
        <v>0.224194617168777</v>
      </c>
      <c r="L16" s="23"/>
      <c r="M16" s="23" t="n">
        <v>0.13157493962169</v>
      </c>
      <c r="N16" s="23" t="n">
        <v>0.143175779212332</v>
      </c>
      <c r="O16" s="23" t="n">
        <v>0.0790382878197071</v>
      </c>
      <c r="P16" s="23" t="n">
        <v>0.0389603852627232</v>
      </c>
      <c r="Q16" s="23"/>
      <c r="R16" s="23" t="n">
        <v>0</v>
      </c>
      <c r="S16" s="23" t="n">
        <v>0.115864462307191</v>
      </c>
      <c r="T16" s="23" t="n">
        <v>0.0762467102705326</v>
      </c>
      <c r="U16" s="23" t="n">
        <v>0.103069843817168</v>
      </c>
      <c r="V16" s="23" t="n">
        <v>0.212809294587258</v>
      </c>
      <c r="W16" s="23"/>
      <c r="X16" s="23" t="n">
        <v>0.156566403012423</v>
      </c>
      <c r="Y16" s="23" t="n">
        <v>0.0837982426608241</v>
      </c>
      <c r="Z16" s="23" t="n">
        <v>0.296187075085161</v>
      </c>
      <c r="AA16" s="23" t="n">
        <v>0.0317399255637302</v>
      </c>
      <c r="AB16" s="23" t="n">
        <v>0.218973305969565</v>
      </c>
      <c r="AC16" s="23" t="n">
        <v>0.0907588240571927</v>
      </c>
      <c r="AD16" s="23" t="n">
        <v>0.0641225292237308</v>
      </c>
      <c r="AE16" s="23"/>
      <c r="AF16" s="23" t="n">
        <v>0.0726294945776388</v>
      </c>
      <c r="AG16" s="23" t="n">
        <v>0.523533110751024</v>
      </c>
      <c r="AH16" s="23" t="n">
        <v>0.0342601742862239</v>
      </c>
      <c r="AI16" s="23" t="n">
        <v>0.187594644181564</v>
      </c>
      <c r="AJ16" s="23" t="n">
        <v>0.130473775489655</v>
      </c>
      <c r="AK16" s="23" t="n">
        <v>0.33868679909868</v>
      </c>
      <c r="AL16" s="23" t="n">
        <v>0.0205723677607275</v>
      </c>
      <c r="AM16" s="23" t="n">
        <v>0.0106733406317777</v>
      </c>
      <c r="AN16" s="23" t="n">
        <v>0.0251827876604228</v>
      </c>
      <c r="AO16" s="23" t="n">
        <v>0</v>
      </c>
      <c r="AP16" s="23" t="n">
        <v>0.0134743067500295</v>
      </c>
    </row>
    <row r="17">
      <c r="B17" s="17" t="s">
        <v>119</v>
      </c>
      <c r="C17" s="24" t="n">
        <v>0.485326437780222</v>
      </c>
      <c r="D17" s="24" t="n">
        <v>0.434968052314626</v>
      </c>
      <c r="E17" s="24" t="n">
        <v>0.628303403881471</v>
      </c>
      <c r="F17" s="24" t="n">
        <v>0.423874270418101</v>
      </c>
      <c r="G17" s="24"/>
      <c r="H17" s="24" t="n">
        <v>0.127385727415782</v>
      </c>
      <c r="I17" s="24" t="n">
        <v>0.474490633411873</v>
      </c>
      <c r="J17" s="24"/>
      <c r="K17" s="24" t="n">
        <v>0.354457503184452</v>
      </c>
      <c r="L17" s="24"/>
      <c r="M17" s="24" t="n">
        <v>0.483542721790356</v>
      </c>
      <c r="N17" s="24" t="n">
        <v>0.437609642163264</v>
      </c>
      <c r="O17" s="24" t="n">
        <v>0.600856882051787</v>
      </c>
      <c r="P17" s="24" t="n">
        <v>0.746497067525725</v>
      </c>
      <c r="Q17" s="24"/>
      <c r="R17" s="24" t="n">
        <v>0.948800954221721</v>
      </c>
      <c r="S17" s="24" t="n">
        <v>0.483027984033207</v>
      </c>
      <c r="T17" s="24" t="n">
        <v>0.514444751521573</v>
      </c>
      <c r="U17" s="24" t="n">
        <v>0.729064388488259</v>
      </c>
      <c r="V17" s="24" t="n">
        <v>0.302102836415624</v>
      </c>
      <c r="W17" s="24"/>
      <c r="X17" s="24" t="n">
        <v>0.447039492294806</v>
      </c>
      <c r="Y17" s="24" t="n">
        <v>0.717640050087361</v>
      </c>
      <c r="Z17" s="24" t="n">
        <v>0.0634838511776731</v>
      </c>
      <c r="AA17" s="24" t="n">
        <v>0.677475583293867</v>
      </c>
      <c r="AB17" s="24" t="n">
        <v>0.218659911647919</v>
      </c>
      <c r="AC17" s="24" t="n">
        <v>0.666507514930444</v>
      </c>
      <c r="AD17" s="24" t="n">
        <v>0.750921533188726</v>
      </c>
      <c r="AE17" s="24"/>
      <c r="AF17" s="24" t="n">
        <v>0.76740618202253</v>
      </c>
      <c r="AG17" s="24" t="n">
        <v>-0.129791865547208</v>
      </c>
      <c r="AH17" s="24" t="n">
        <v>0.277245745971457</v>
      </c>
      <c r="AI17" s="24" t="n">
        <v>0.348663624683291</v>
      </c>
      <c r="AJ17" s="24" t="n">
        <v>0.660497310770296</v>
      </c>
      <c r="AK17" s="24" t="n">
        <v>0.14204929679147</v>
      </c>
      <c r="AL17" s="24" t="n">
        <v>0.746167998697971</v>
      </c>
      <c r="AM17" s="24" t="n">
        <v>0.672582273550483</v>
      </c>
      <c r="AN17" s="24" t="n">
        <v>0.623609745556097</v>
      </c>
      <c r="AO17" s="24" t="n">
        <v>1</v>
      </c>
      <c r="AP17" s="24" t="n">
        <v>0.523565507603641</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208</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198</v>
      </c>
      <c r="C9" s="16" t="n">
        <v>0.262135771960256</v>
      </c>
      <c r="D9" s="16" t="n">
        <v>0.144436977219631</v>
      </c>
      <c r="E9" s="16" t="n">
        <v>0.365112181286548</v>
      </c>
      <c r="F9" s="16" t="n">
        <v>0.239197476150646</v>
      </c>
      <c r="G9" s="16"/>
      <c r="H9" s="16" t="n">
        <v>0.136774514780559</v>
      </c>
      <c r="I9" s="16" t="n">
        <v>0.281783432667573</v>
      </c>
      <c r="J9" s="16"/>
      <c r="K9" s="16" t="n">
        <v>0.316184455164534</v>
      </c>
      <c r="L9" s="16"/>
      <c r="M9" s="16" t="n">
        <v>0.238601530149666</v>
      </c>
      <c r="N9" s="16" t="n">
        <v>0.283897618415373</v>
      </c>
      <c r="O9" s="16" t="n">
        <v>0.474885010478278</v>
      </c>
      <c r="P9" s="16" t="n">
        <v>0.490469890190845</v>
      </c>
      <c r="Q9" s="16"/>
      <c r="R9" s="16" t="n">
        <v>0.877564250240003</v>
      </c>
      <c r="S9" s="16" t="n">
        <v>0.319297516797814</v>
      </c>
      <c r="T9" s="16" t="n">
        <v>0.209461973218222</v>
      </c>
      <c r="U9" s="16" t="n">
        <v>0.340612525895522</v>
      </c>
      <c r="V9" s="16" t="n">
        <v>0.190013717700154</v>
      </c>
      <c r="W9" s="16"/>
      <c r="X9" s="16" t="n">
        <v>0.192948424554874</v>
      </c>
      <c r="Y9" s="16" t="n">
        <v>0.467255448086859</v>
      </c>
      <c r="Z9" s="16" t="n">
        <v>0.254424817651747</v>
      </c>
      <c r="AA9" s="16" t="n">
        <v>0.300486287644711</v>
      </c>
      <c r="AB9" s="16" t="n">
        <v>0.28347234157073</v>
      </c>
      <c r="AC9" s="16" t="n">
        <v>0.225110536643415</v>
      </c>
      <c r="AD9" s="16" t="n">
        <v>0.395831683448652</v>
      </c>
      <c r="AE9" s="16"/>
      <c r="AF9" s="16" t="n">
        <v>0.2562528653299</v>
      </c>
      <c r="AG9" s="16" t="n">
        <v>0.328845072676858</v>
      </c>
      <c r="AH9" s="16" t="n">
        <v>0.083062686214095</v>
      </c>
      <c r="AI9" s="16" t="n">
        <v>0.384091780870118</v>
      </c>
      <c r="AJ9" s="16" t="n">
        <v>0.367402768376418</v>
      </c>
      <c r="AK9" s="16" t="n">
        <v>0.193654850095632</v>
      </c>
      <c r="AL9" s="16" t="n">
        <v>0.115439725534904</v>
      </c>
      <c r="AM9" s="16" t="n">
        <v>0.125418830552869</v>
      </c>
      <c r="AN9" s="16" t="n">
        <v>0.31648967850113</v>
      </c>
      <c r="AO9" s="16" t="n">
        <v>0.464888632011721</v>
      </c>
      <c r="AP9" s="16" t="n">
        <v>0.535651122657436</v>
      </c>
    </row>
    <row r="10">
      <c r="B10" s="17" t="s">
        <v>199</v>
      </c>
      <c r="C10" s="16" t="n">
        <v>0.223542514929293</v>
      </c>
      <c r="D10" s="16" t="n">
        <v>0.186674182113948</v>
      </c>
      <c r="E10" s="16" t="n">
        <v>0.282586204284951</v>
      </c>
      <c r="F10" s="16" t="n">
        <v>0.20237365682178</v>
      </c>
      <c r="G10" s="16"/>
      <c r="H10" s="16" t="n">
        <v>0.593376726938188</v>
      </c>
      <c r="I10" s="16" t="n">
        <v>0.170405866158338</v>
      </c>
      <c r="J10" s="16"/>
      <c r="K10" s="16" t="n">
        <v>0.2207228086335</v>
      </c>
      <c r="L10" s="16"/>
      <c r="M10" s="16" t="n">
        <v>0.21385574795839</v>
      </c>
      <c r="N10" s="16" t="n">
        <v>0.258666469657254</v>
      </c>
      <c r="O10" s="16" t="n">
        <v>0.235785552591702</v>
      </c>
      <c r="P10" s="16" t="n">
        <v>0.293907221973289</v>
      </c>
      <c r="Q10" s="16"/>
      <c r="R10" s="16" t="n">
        <v>0.122435749759997</v>
      </c>
      <c r="S10" s="16" t="n">
        <v>0.349040257579185</v>
      </c>
      <c r="T10" s="16" t="n">
        <v>0.300147652935316</v>
      </c>
      <c r="U10" s="16" t="n">
        <v>0.152269817392225</v>
      </c>
      <c r="V10" s="16" t="n">
        <v>0.141452013891586</v>
      </c>
      <c r="W10" s="16"/>
      <c r="X10" s="16" t="n">
        <v>0.199466051531563</v>
      </c>
      <c r="Y10" s="16" t="n">
        <v>0.145701084715445</v>
      </c>
      <c r="Z10" s="16" t="n">
        <v>0.0653567723582694</v>
      </c>
      <c r="AA10" s="16" t="n">
        <v>0.484500972373056</v>
      </c>
      <c r="AB10" s="16" t="n">
        <v>0.291311268189365</v>
      </c>
      <c r="AC10" s="16" t="n">
        <v>0.0627540744004046</v>
      </c>
      <c r="AD10" s="16" t="n">
        <v>0.430067304705134</v>
      </c>
      <c r="AE10" s="16"/>
      <c r="AF10" s="16" t="n">
        <v>0.0206385325254999</v>
      </c>
      <c r="AG10" s="16" t="n">
        <v>0.0629111599676073</v>
      </c>
      <c r="AH10" s="16" t="n">
        <v>0.0604487759228646</v>
      </c>
      <c r="AI10" s="16" t="n">
        <v>0.364824628467316</v>
      </c>
      <c r="AJ10" s="16" t="n">
        <v>0.283025401460516</v>
      </c>
      <c r="AK10" s="16" t="n">
        <v>0.176176615827622</v>
      </c>
      <c r="AL10" s="16" t="n">
        <v>0.234801059437302</v>
      </c>
      <c r="AM10" s="16" t="n">
        <v>0.51644052753511</v>
      </c>
      <c r="AN10" s="16" t="n">
        <v>0.300925677421401</v>
      </c>
      <c r="AO10" s="16" t="n">
        <v>0.18138262757528</v>
      </c>
      <c r="AP10" s="16" t="n">
        <v>0.0557600598506074</v>
      </c>
    </row>
    <row r="11">
      <c r="B11" s="17" t="s">
        <v>200</v>
      </c>
      <c r="C11" s="16" t="n">
        <v>0.252470132118975</v>
      </c>
      <c r="D11" s="16" t="n">
        <v>0.438208521855698</v>
      </c>
      <c r="E11" s="16" t="n">
        <v>0.146391649143813</v>
      </c>
      <c r="F11" s="16" t="n">
        <v>0.259212276987561</v>
      </c>
      <c r="G11" s="16"/>
      <c r="H11" s="16" t="n">
        <v>0.0701246949600808</v>
      </c>
      <c r="I11" s="16" t="n">
        <v>0.242141230266258</v>
      </c>
      <c r="J11" s="16"/>
      <c r="K11" s="16" t="n">
        <v>0.268256965322937</v>
      </c>
      <c r="L11" s="16"/>
      <c r="M11" s="16" t="n">
        <v>0.276273647272778</v>
      </c>
      <c r="N11" s="16" t="n">
        <v>0.189091874736857</v>
      </c>
      <c r="O11" s="16" t="n">
        <v>0.148537625486354</v>
      </c>
      <c r="P11" s="16" t="n">
        <v>0.0954160773019617</v>
      </c>
      <c r="Q11" s="16"/>
      <c r="R11" s="16" t="n">
        <v>0</v>
      </c>
      <c r="S11" s="16" t="n">
        <v>0.328913691382987</v>
      </c>
      <c r="T11" s="16" t="n">
        <v>0.306631776667058</v>
      </c>
      <c r="U11" s="16" t="n">
        <v>0.377677783755511</v>
      </c>
      <c r="V11" s="16" t="n">
        <v>0.139335355358097</v>
      </c>
      <c r="W11" s="16"/>
      <c r="X11" s="16" t="n">
        <v>0.387289159022955</v>
      </c>
      <c r="Y11" s="16" t="n">
        <v>0.114425764869013</v>
      </c>
      <c r="Z11" s="16" t="n">
        <v>0.10095441334842</v>
      </c>
      <c r="AA11" s="16" t="n">
        <v>0.0585926321422229</v>
      </c>
      <c r="AB11" s="16" t="n">
        <v>0.0851303259131289</v>
      </c>
      <c r="AC11" s="16" t="n">
        <v>0.137308192956293</v>
      </c>
      <c r="AD11" s="16" t="n">
        <v>0.0336603313819023</v>
      </c>
      <c r="AE11" s="16"/>
      <c r="AF11" s="16" t="n">
        <v>0</v>
      </c>
      <c r="AG11" s="16" t="n">
        <v>0.0138101971057116</v>
      </c>
      <c r="AH11" s="16" t="n">
        <v>0.598644391111774</v>
      </c>
      <c r="AI11" s="16" t="n">
        <v>0.169787206529853</v>
      </c>
      <c r="AJ11" s="16" t="n">
        <v>0.053661068160606</v>
      </c>
      <c r="AK11" s="16" t="n">
        <v>0.16281792320526</v>
      </c>
      <c r="AL11" s="16" t="n">
        <v>0.329326839708855</v>
      </c>
      <c r="AM11" s="16" t="n">
        <v>0.32430904057375</v>
      </c>
      <c r="AN11" s="16" t="n">
        <v>0.201801365787897</v>
      </c>
      <c r="AO11" s="16" t="n">
        <v>0.141791768025793</v>
      </c>
      <c r="AP11" s="16" t="n">
        <v>0.396503202438163</v>
      </c>
    </row>
    <row r="12">
      <c r="B12" s="17" t="s">
        <v>201</v>
      </c>
      <c r="C12" s="16" t="n">
        <v>0.0586544816529107</v>
      </c>
      <c r="D12" s="16" t="n">
        <v>0.00456476020449311</v>
      </c>
      <c r="E12" s="16" t="n">
        <v>0.102869978537468</v>
      </c>
      <c r="F12" s="16" t="n">
        <v>0.0497356175994539</v>
      </c>
      <c r="G12" s="16"/>
      <c r="H12" s="16" t="n">
        <v>0.0702920078020233</v>
      </c>
      <c r="I12" s="16" t="n">
        <v>0.0466235987787052</v>
      </c>
      <c r="J12" s="16"/>
      <c r="K12" s="16" t="n">
        <v>0.0139917910289338</v>
      </c>
      <c r="L12" s="16"/>
      <c r="M12" s="16" t="n">
        <v>0.0548485858574271</v>
      </c>
      <c r="N12" s="16" t="n">
        <v>0.0827500540582593</v>
      </c>
      <c r="O12" s="16" t="n">
        <v>0.0423935233519553</v>
      </c>
      <c r="P12" s="16" t="n">
        <v>0.037027524040921</v>
      </c>
      <c r="Q12" s="16"/>
      <c r="R12" s="16" t="n">
        <v>0</v>
      </c>
      <c r="S12" s="16" t="n">
        <v>0</v>
      </c>
      <c r="T12" s="16" t="n">
        <v>0.00578554840477122</v>
      </c>
      <c r="U12" s="16" t="n">
        <v>0.0407259226619426</v>
      </c>
      <c r="V12" s="16" t="n">
        <v>0.148725555689115</v>
      </c>
      <c r="W12" s="16"/>
      <c r="X12" s="16" t="n">
        <v>0</v>
      </c>
      <c r="Y12" s="16" t="n">
        <v>0.0847698660502705</v>
      </c>
      <c r="Z12" s="16" t="n">
        <v>0.293801037806403</v>
      </c>
      <c r="AA12" s="16" t="n">
        <v>0.128958129274472</v>
      </c>
      <c r="AB12" s="16" t="n">
        <v>0.0787502604577665</v>
      </c>
      <c r="AC12" s="16" t="n">
        <v>0.0483733160821475</v>
      </c>
      <c r="AD12" s="16" t="n">
        <v>0.0151585016887032</v>
      </c>
      <c r="AE12" s="16"/>
      <c r="AF12" s="16" t="n">
        <v>0</v>
      </c>
      <c r="AG12" s="16" t="n">
        <v>0.0709004594987989</v>
      </c>
      <c r="AH12" s="16" t="n">
        <v>0</v>
      </c>
      <c r="AI12" s="16" t="n">
        <v>0.0422721507806864</v>
      </c>
      <c r="AJ12" s="16" t="n">
        <v>0.125362029927315</v>
      </c>
      <c r="AK12" s="16" t="n">
        <v>0.10810047509344</v>
      </c>
      <c r="AL12" s="16" t="n">
        <v>0.147517138393842</v>
      </c>
      <c r="AM12" s="16" t="n">
        <v>0.00463981631699597</v>
      </c>
      <c r="AN12" s="16" t="n">
        <v>0.0262439806414249</v>
      </c>
      <c r="AO12" s="16" t="n">
        <v>0</v>
      </c>
      <c r="AP12" s="16" t="n">
        <v>0</v>
      </c>
    </row>
    <row r="13">
      <c r="B13" s="17" t="s">
        <v>202</v>
      </c>
      <c r="C13" s="16" t="n">
        <v>0.129228484677889</v>
      </c>
      <c r="D13" s="16" t="n">
        <v>0.119786051857129</v>
      </c>
      <c r="E13" s="16" t="n">
        <v>0.0200631606859589</v>
      </c>
      <c r="F13" s="16" t="n">
        <v>0.188688291734663</v>
      </c>
      <c r="G13" s="16"/>
      <c r="H13" s="16" t="n">
        <v>0.0607922504992171</v>
      </c>
      <c r="I13" s="16" t="n">
        <v>0.164728824345158</v>
      </c>
      <c r="J13" s="16"/>
      <c r="K13" s="16" t="n">
        <v>0.118267504865237</v>
      </c>
      <c r="L13" s="16"/>
      <c r="M13" s="16" t="n">
        <v>0.140089026288344</v>
      </c>
      <c r="N13" s="16" t="n">
        <v>0.11661369891381</v>
      </c>
      <c r="O13" s="16" t="n">
        <v>0.0366242078032297</v>
      </c>
      <c r="P13" s="16" t="n">
        <v>0.0347177973374715</v>
      </c>
      <c r="Q13" s="16"/>
      <c r="R13" s="16" t="n">
        <v>0</v>
      </c>
      <c r="S13" s="16" t="n">
        <v>0</v>
      </c>
      <c r="T13" s="16" t="n">
        <v>0.115101720106855</v>
      </c>
      <c r="U13" s="16" t="n">
        <v>0.0861591043692668</v>
      </c>
      <c r="V13" s="16" t="n">
        <v>0.231219941527991</v>
      </c>
      <c r="W13" s="16"/>
      <c r="X13" s="16" t="n">
        <v>0.188097392740005</v>
      </c>
      <c r="Y13" s="16" t="n">
        <v>0</v>
      </c>
      <c r="Z13" s="16" t="n">
        <v>0.28546295883516</v>
      </c>
      <c r="AA13" s="16" t="n">
        <v>0.0274619785655377</v>
      </c>
      <c r="AB13" s="16" t="n">
        <v>0.196788888168483</v>
      </c>
      <c r="AC13" s="16" t="n">
        <v>0.127591182590858</v>
      </c>
      <c r="AD13" s="16" t="n">
        <v>0.062670369034829</v>
      </c>
      <c r="AE13" s="16"/>
      <c r="AF13" s="16" t="n">
        <v>0.0726294945776388</v>
      </c>
      <c r="AG13" s="16" t="n">
        <v>0.523533110751024</v>
      </c>
      <c r="AH13" s="16" t="n">
        <v>0.253937033114099</v>
      </c>
      <c r="AI13" s="16" t="n">
        <v>0.0235030033547298</v>
      </c>
      <c r="AJ13" s="16" t="n">
        <v>0.13002499232719</v>
      </c>
      <c r="AK13" s="16" t="n">
        <v>0.186180084796807</v>
      </c>
      <c r="AL13" s="16" t="n">
        <v>0.141047577638448</v>
      </c>
      <c r="AM13" s="16" t="n">
        <v>0</v>
      </c>
      <c r="AN13" s="16" t="n">
        <v>0</v>
      </c>
      <c r="AO13" s="16" t="n">
        <v>0.211936972387207</v>
      </c>
      <c r="AP13" s="16" t="n">
        <v>0.0120856150537942</v>
      </c>
    </row>
    <row r="14">
      <c r="B14" s="17" t="s">
        <v>88</v>
      </c>
      <c r="C14" s="16" t="n">
        <v>0.0739686146606764</v>
      </c>
      <c r="D14" s="16" t="n">
        <v>0.1063295067491</v>
      </c>
      <c r="E14" s="16" t="n">
        <v>0.0829768260612614</v>
      </c>
      <c r="F14" s="16" t="n">
        <v>0.0607926807058964</v>
      </c>
      <c r="G14" s="16"/>
      <c r="H14" s="16" t="n">
        <v>0.068639805019932</v>
      </c>
      <c r="I14" s="16" t="n">
        <v>0.0943170477839687</v>
      </c>
      <c r="J14" s="16"/>
      <c r="K14" s="16" t="n">
        <v>0.0625764749848588</v>
      </c>
      <c r="L14" s="16"/>
      <c r="M14" s="16" t="n">
        <v>0.0763314624733951</v>
      </c>
      <c r="N14" s="16" t="n">
        <v>0.0689802842184464</v>
      </c>
      <c r="O14" s="16" t="n">
        <v>0.0617740802884814</v>
      </c>
      <c r="P14" s="16" t="n">
        <v>0.0484614891555114</v>
      </c>
      <c r="Q14" s="16"/>
      <c r="R14" s="16" t="n">
        <v>0</v>
      </c>
      <c r="S14" s="16" t="n">
        <v>0.00274853424001398</v>
      </c>
      <c r="T14" s="16" t="n">
        <v>0.0628713286677764</v>
      </c>
      <c r="U14" s="16" t="n">
        <v>0.00255484592553146</v>
      </c>
      <c r="V14" s="16" t="n">
        <v>0.149253415833057</v>
      </c>
      <c r="W14" s="16"/>
      <c r="X14" s="16" t="n">
        <v>0.0321989721506035</v>
      </c>
      <c r="Y14" s="16" t="n">
        <v>0.187847836278413</v>
      </c>
      <c r="Z14" s="16" t="n">
        <v>0</v>
      </c>
      <c r="AA14" s="16" t="n">
        <v>0</v>
      </c>
      <c r="AB14" s="16" t="n">
        <v>0.0645469157005267</v>
      </c>
      <c r="AC14" s="16" t="n">
        <v>0.398862697326883</v>
      </c>
      <c r="AD14" s="16" t="n">
        <v>0.0626118097407793</v>
      </c>
      <c r="AE14" s="16"/>
      <c r="AF14" s="16" t="n">
        <v>0.650479107566961</v>
      </c>
      <c r="AG14" s="16" t="n">
        <v>0</v>
      </c>
      <c r="AH14" s="16" t="n">
        <v>0.00390711363716727</v>
      </c>
      <c r="AI14" s="16" t="n">
        <v>0.0155212299972966</v>
      </c>
      <c r="AJ14" s="16" t="n">
        <v>0.0405237397479551</v>
      </c>
      <c r="AK14" s="16" t="n">
        <v>0.17307005098124</v>
      </c>
      <c r="AL14" s="16" t="n">
        <v>0.0318676592866485</v>
      </c>
      <c r="AM14" s="16" t="n">
        <v>0.0291917850212749</v>
      </c>
      <c r="AN14" s="16" t="n">
        <v>0.154539297648148</v>
      </c>
      <c r="AO14" s="16" t="n">
        <v>0</v>
      </c>
      <c r="AP14" s="16" t="n">
        <v>0</v>
      </c>
    </row>
    <row r="15">
      <c r="B15" s="17" t="s">
        <v>203</v>
      </c>
      <c r="C15" s="23" t="n">
        <v>0.485678286889549</v>
      </c>
      <c r="D15" s="23" t="n">
        <v>0.33111115933358</v>
      </c>
      <c r="E15" s="23" t="n">
        <v>0.647698385571499</v>
      </c>
      <c r="F15" s="23" t="n">
        <v>0.441571132972426</v>
      </c>
      <c r="G15" s="23"/>
      <c r="H15" s="23" t="n">
        <v>0.730151241718747</v>
      </c>
      <c r="I15" s="23" t="n">
        <v>0.452189298825911</v>
      </c>
      <c r="J15" s="23"/>
      <c r="K15" s="23" t="n">
        <v>0.536907263798034</v>
      </c>
      <c r="L15" s="23"/>
      <c r="M15" s="23" t="n">
        <v>0.452457278108056</v>
      </c>
      <c r="N15" s="23" t="n">
        <v>0.542564088072627</v>
      </c>
      <c r="O15" s="23" t="n">
        <v>0.710670563069979</v>
      </c>
      <c r="P15" s="23" t="n">
        <v>0.784377112164135</v>
      </c>
      <c r="Q15" s="23"/>
      <c r="R15" s="23" t="n">
        <v>1</v>
      </c>
      <c r="S15" s="23" t="n">
        <v>0.668337774376999</v>
      </c>
      <c r="T15" s="23" t="n">
        <v>0.509609626153539</v>
      </c>
      <c r="U15" s="23" t="n">
        <v>0.492882343287748</v>
      </c>
      <c r="V15" s="23" t="n">
        <v>0.33146573159174</v>
      </c>
      <c r="W15" s="23"/>
      <c r="X15" s="23" t="n">
        <v>0.392414476086437</v>
      </c>
      <c r="Y15" s="23" t="n">
        <v>0.612956532802303</v>
      </c>
      <c r="Z15" s="23" t="n">
        <v>0.319781590010017</v>
      </c>
      <c r="AA15" s="23" t="n">
        <v>0.784987260017768</v>
      </c>
      <c r="AB15" s="23" t="n">
        <v>0.574783609760094</v>
      </c>
      <c r="AC15" s="23" t="n">
        <v>0.287864611043819</v>
      </c>
      <c r="AD15" s="23" t="n">
        <v>0.825898988153786</v>
      </c>
      <c r="AE15" s="23"/>
      <c r="AF15" s="23" t="n">
        <v>0.2768913978554</v>
      </c>
      <c r="AG15" s="23" t="n">
        <v>0.391756232644465</v>
      </c>
      <c r="AH15" s="23" t="n">
        <v>0.14351146213696</v>
      </c>
      <c r="AI15" s="23" t="n">
        <v>0.748916409337434</v>
      </c>
      <c r="AJ15" s="23" t="n">
        <v>0.650428169836934</v>
      </c>
      <c r="AK15" s="23" t="n">
        <v>0.369831465923254</v>
      </c>
      <c r="AL15" s="23" t="n">
        <v>0.350240784972206</v>
      </c>
      <c r="AM15" s="23" t="n">
        <v>0.641859358087979</v>
      </c>
      <c r="AN15" s="23" t="n">
        <v>0.617415355922531</v>
      </c>
      <c r="AO15" s="23" t="n">
        <v>0.646271259587</v>
      </c>
      <c r="AP15" s="23" t="n">
        <v>0.591411182508043</v>
      </c>
    </row>
    <row r="16">
      <c r="B16" s="17" t="s">
        <v>204</v>
      </c>
      <c r="C16" s="23" t="n">
        <v>0.1878829663308</v>
      </c>
      <c r="D16" s="23" t="n">
        <v>0.124350812061623</v>
      </c>
      <c r="E16" s="23" t="n">
        <v>0.122933139223427</v>
      </c>
      <c r="F16" s="23" t="n">
        <v>0.238423909334117</v>
      </c>
      <c r="G16" s="23"/>
      <c r="H16" s="23" t="n">
        <v>0.13108425830124</v>
      </c>
      <c r="I16" s="23" t="n">
        <v>0.211352423123863</v>
      </c>
      <c r="J16" s="23"/>
      <c r="K16" s="23" t="n">
        <v>0.13225929589417</v>
      </c>
      <c r="L16" s="23"/>
      <c r="M16" s="23" t="n">
        <v>0.194937612145771</v>
      </c>
      <c r="N16" s="23" t="n">
        <v>0.199363752972069</v>
      </c>
      <c r="O16" s="23" t="n">
        <v>0.079017731155185</v>
      </c>
      <c r="P16" s="23" t="n">
        <v>0.0717453213783925</v>
      </c>
      <c r="Q16" s="23"/>
      <c r="R16" s="23" t="n">
        <v>0</v>
      </c>
      <c r="S16" s="23" t="n">
        <v>0</v>
      </c>
      <c r="T16" s="23" t="n">
        <v>0.120887268511627</v>
      </c>
      <c r="U16" s="23" t="n">
        <v>0.126885027031209</v>
      </c>
      <c r="V16" s="23" t="n">
        <v>0.379945497217107</v>
      </c>
      <c r="W16" s="23"/>
      <c r="X16" s="23" t="n">
        <v>0.188097392740005</v>
      </c>
      <c r="Y16" s="23" t="n">
        <v>0.0847698660502705</v>
      </c>
      <c r="Z16" s="23" t="n">
        <v>0.579263996641563</v>
      </c>
      <c r="AA16" s="23" t="n">
        <v>0.156420107840009</v>
      </c>
      <c r="AB16" s="23" t="n">
        <v>0.27553914862625</v>
      </c>
      <c r="AC16" s="23" t="n">
        <v>0.175964498673005</v>
      </c>
      <c r="AD16" s="23" t="n">
        <v>0.0778288707235321</v>
      </c>
      <c r="AE16" s="23"/>
      <c r="AF16" s="23" t="n">
        <v>0.0726294945776388</v>
      </c>
      <c r="AG16" s="23" t="n">
        <v>0.594433570249823</v>
      </c>
      <c r="AH16" s="23" t="n">
        <v>0.253937033114099</v>
      </c>
      <c r="AI16" s="23" t="n">
        <v>0.0657751541354161</v>
      </c>
      <c r="AJ16" s="23" t="n">
        <v>0.255387022254505</v>
      </c>
      <c r="AK16" s="23" t="n">
        <v>0.294280559890247</v>
      </c>
      <c r="AL16" s="23" t="n">
        <v>0.28856471603229</v>
      </c>
      <c r="AM16" s="23" t="n">
        <v>0.00463981631699597</v>
      </c>
      <c r="AN16" s="23" t="n">
        <v>0.0262439806414249</v>
      </c>
      <c r="AO16" s="23" t="n">
        <v>0.211936972387207</v>
      </c>
      <c r="AP16" s="23" t="n">
        <v>0.0120856150537942</v>
      </c>
    </row>
    <row r="17">
      <c r="B17" s="17" t="s">
        <v>119</v>
      </c>
      <c r="C17" s="24" t="n">
        <v>0.297795320558749</v>
      </c>
      <c r="D17" s="24" t="n">
        <v>0.206760347271957</v>
      </c>
      <c r="E17" s="24" t="n">
        <v>0.524765246348072</v>
      </c>
      <c r="F17" s="24" t="n">
        <v>0.203147223638309</v>
      </c>
      <c r="G17" s="24"/>
      <c r="H17" s="24" t="n">
        <v>0.599066983417507</v>
      </c>
      <c r="I17" s="24" t="n">
        <v>0.240836875702048</v>
      </c>
      <c r="J17" s="24"/>
      <c r="K17" s="24" t="n">
        <v>0.404647967903864</v>
      </c>
      <c r="L17" s="24"/>
      <c r="M17" s="24" t="n">
        <v>0.257519665962285</v>
      </c>
      <c r="N17" s="24" t="n">
        <v>0.343200335100558</v>
      </c>
      <c r="O17" s="24" t="n">
        <v>0.631652831914794</v>
      </c>
      <c r="P17" s="24" t="n">
        <v>0.712631790785742</v>
      </c>
      <c r="Q17" s="24"/>
      <c r="R17" s="24" t="n">
        <v>1</v>
      </c>
      <c r="S17" s="24" t="n">
        <v>0.668337774376999</v>
      </c>
      <c r="T17" s="24" t="n">
        <v>0.388722357641912</v>
      </c>
      <c r="U17" s="24" t="n">
        <v>0.365997316256538</v>
      </c>
      <c r="V17" s="24" t="n">
        <v>-0.048479765625367</v>
      </c>
      <c r="W17" s="24"/>
      <c r="X17" s="24" t="n">
        <v>0.204317083346432</v>
      </c>
      <c r="Y17" s="24" t="n">
        <v>0.528186666752033</v>
      </c>
      <c r="Z17" s="24" t="n">
        <v>-0.259482406631547</v>
      </c>
      <c r="AA17" s="24" t="n">
        <v>0.628567152177758</v>
      </c>
      <c r="AB17" s="24" t="n">
        <v>0.299244461133845</v>
      </c>
      <c r="AC17" s="24" t="n">
        <v>0.111900112370814</v>
      </c>
      <c r="AD17" s="24" t="n">
        <v>0.748070117430254</v>
      </c>
      <c r="AE17" s="24"/>
      <c r="AF17" s="24" t="n">
        <v>0.204261903277761</v>
      </c>
      <c r="AG17" s="24" t="n">
        <v>-0.202677337605358</v>
      </c>
      <c r="AH17" s="24" t="n">
        <v>-0.110425570977139</v>
      </c>
      <c r="AI17" s="24" t="n">
        <v>0.683141255202018</v>
      </c>
      <c r="AJ17" s="24" t="n">
        <v>0.395041147582429</v>
      </c>
      <c r="AK17" s="24" t="n">
        <v>0.0755509060330064</v>
      </c>
      <c r="AL17" s="24" t="n">
        <v>0.0616760689399161</v>
      </c>
      <c r="AM17" s="24" t="n">
        <v>0.637219541770983</v>
      </c>
      <c r="AN17" s="24" t="n">
        <v>0.591171375281106</v>
      </c>
      <c r="AO17" s="24" t="n">
        <v>0.434334287199794</v>
      </c>
      <c r="AP17" s="24" t="n">
        <v>0.579325567454249</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209</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198</v>
      </c>
      <c r="C9" s="16" t="n">
        <v>0.198970592522489</v>
      </c>
      <c r="D9" s="16" t="n">
        <v>0.308161921579662</v>
      </c>
      <c r="E9" s="16" t="n">
        <v>0.283407044732581</v>
      </c>
      <c r="F9" s="16" t="n">
        <v>0.126301657423408</v>
      </c>
      <c r="G9" s="16"/>
      <c r="H9" s="16" t="n">
        <v>0.112772330201135</v>
      </c>
      <c r="I9" s="16" t="n">
        <v>0.213749338552612</v>
      </c>
      <c r="J9" s="16"/>
      <c r="K9" s="16" t="n">
        <v>0.203484603699498</v>
      </c>
      <c r="L9" s="16"/>
      <c r="M9" s="16" t="n">
        <v>0.153558535364183</v>
      </c>
      <c r="N9" s="16" t="n">
        <v>0.30587672531737</v>
      </c>
      <c r="O9" s="16" t="n">
        <v>0.435671326475659</v>
      </c>
      <c r="P9" s="16" t="n">
        <v>0.520103593085578</v>
      </c>
      <c r="Q9" s="16"/>
      <c r="R9" s="16" t="n">
        <v>0.0783575905647953</v>
      </c>
      <c r="S9" s="16" t="n">
        <v>0.176061166858348</v>
      </c>
      <c r="T9" s="16" t="n">
        <v>0.267966913631285</v>
      </c>
      <c r="U9" s="16" t="n">
        <v>0.181968082423945</v>
      </c>
      <c r="V9" s="16" t="n">
        <v>0.164085133512703</v>
      </c>
      <c r="W9" s="16"/>
      <c r="X9" s="16" t="n">
        <v>0.121014849498439</v>
      </c>
      <c r="Y9" s="16" t="n">
        <v>0.212626116013283</v>
      </c>
      <c r="Z9" s="16" t="n">
        <v>0.289800240025984</v>
      </c>
      <c r="AA9" s="16" t="n">
        <v>0.248442471578819</v>
      </c>
      <c r="AB9" s="16" t="n">
        <v>0.344903425608045</v>
      </c>
      <c r="AC9" s="16" t="n">
        <v>0.314567122915936</v>
      </c>
      <c r="AD9" s="16" t="n">
        <v>0.366027699542824</v>
      </c>
      <c r="AE9" s="16"/>
      <c r="AF9" s="16" t="n">
        <v>0.207113789416482</v>
      </c>
      <c r="AG9" s="16" t="n">
        <v>0.388585523327186</v>
      </c>
      <c r="AH9" s="16" t="n">
        <v>0.0858330357544844</v>
      </c>
      <c r="AI9" s="16" t="n">
        <v>0.262094401786292</v>
      </c>
      <c r="AJ9" s="16" t="n">
        <v>0.470937274107143</v>
      </c>
      <c r="AK9" s="16" t="n">
        <v>0.13648799210217</v>
      </c>
      <c r="AL9" s="16" t="n">
        <v>0.195972887532958</v>
      </c>
      <c r="AM9" s="16" t="n">
        <v>0.168663252935354</v>
      </c>
      <c r="AN9" s="16" t="n">
        <v>0.076548828768991</v>
      </c>
      <c r="AO9" s="16" t="n">
        <v>0.194597406513996</v>
      </c>
      <c r="AP9" s="16" t="n">
        <v>0.0241712301075883</v>
      </c>
    </row>
    <row r="10">
      <c r="B10" s="17" t="s">
        <v>199</v>
      </c>
      <c r="C10" s="16" t="n">
        <v>0.302910500520104</v>
      </c>
      <c r="D10" s="16" t="n">
        <v>0.161207104593031</v>
      </c>
      <c r="E10" s="16" t="n">
        <v>0.451193751028192</v>
      </c>
      <c r="F10" s="16" t="n">
        <v>0.262606125129801</v>
      </c>
      <c r="G10" s="16"/>
      <c r="H10" s="16" t="n">
        <v>0.197586063692071</v>
      </c>
      <c r="I10" s="16" t="n">
        <v>0.259008472809683</v>
      </c>
      <c r="J10" s="16"/>
      <c r="K10" s="16" t="n">
        <v>0.396343282752669</v>
      </c>
      <c r="L10" s="16"/>
      <c r="M10" s="16" t="n">
        <v>0.311916682937614</v>
      </c>
      <c r="N10" s="16" t="n">
        <v>0.262229028074072</v>
      </c>
      <c r="O10" s="16" t="n">
        <v>0.313543630524928</v>
      </c>
      <c r="P10" s="16" t="n">
        <v>0.249802711570376</v>
      </c>
      <c r="Q10" s="16"/>
      <c r="R10" s="16" t="n">
        <v>0.839308659287186</v>
      </c>
      <c r="S10" s="16" t="n">
        <v>0.41302482152393</v>
      </c>
      <c r="T10" s="16" t="n">
        <v>0.250971627508275</v>
      </c>
      <c r="U10" s="16" t="n">
        <v>0.469175411795971</v>
      </c>
      <c r="V10" s="16" t="n">
        <v>0.176343670908321</v>
      </c>
      <c r="W10" s="16"/>
      <c r="X10" s="16" t="n">
        <v>0.323183647009647</v>
      </c>
      <c r="Y10" s="16" t="n">
        <v>0.30294737628346</v>
      </c>
      <c r="Z10" s="16" t="n">
        <v>0.107317250357364</v>
      </c>
      <c r="AA10" s="16" t="n">
        <v>0.65700712953567</v>
      </c>
      <c r="AB10" s="16" t="n">
        <v>0.08735523070691</v>
      </c>
      <c r="AC10" s="16" t="n">
        <v>0.10145967280284</v>
      </c>
      <c r="AD10" s="16" t="n">
        <v>0.451297479272169</v>
      </c>
      <c r="AE10" s="16"/>
      <c r="AF10" s="16" t="n">
        <v>0.0697776084389185</v>
      </c>
      <c r="AG10" s="16" t="n">
        <v>0.0380349796542256</v>
      </c>
      <c r="AH10" s="16" t="n">
        <v>0.27559390618267</v>
      </c>
      <c r="AI10" s="16" t="n">
        <v>0.393963057164549</v>
      </c>
      <c r="AJ10" s="16" t="n">
        <v>0.326077918093384</v>
      </c>
      <c r="AK10" s="16" t="n">
        <v>0.0208989850774712</v>
      </c>
      <c r="AL10" s="16" t="n">
        <v>0.0957774580271818</v>
      </c>
      <c r="AM10" s="16" t="n">
        <v>0.513685533785248</v>
      </c>
      <c r="AN10" s="16" t="n">
        <v>0.54148850619521</v>
      </c>
      <c r="AO10" s="16" t="n">
        <v>0.774772679349543</v>
      </c>
      <c r="AP10" s="16" t="n">
        <v>0.570017335792925</v>
      </c>
    </row>
    <row r="11">
      <c r="B11" s="17" t="s">
        <v>200</v>
      </c>
      <c r="C11" s="16" t="n">
        <v>0.208816670077472</v>
      </c>
      <c r="D11" s="16" t="n">
        <v>0.219885439888938</v>
      </c>
      <c r="E11" s="16" t="n">
        <v>0.0643266856891134</v>
      </c>
      <c r="F11" s="16" t="n">
        <v>0.281346288400525</v>
      </c>
      <c r="G11" s="16"/>
      <c r="H11" s="16" t="n">
        <v>0.613659911109703</v>
      </c>
      <c r="I11" s="16" t="n">
        <v>0.210541163575976</v>
      </c>
      <c r="J11" s="16"/>
      <c r="K11" s="16" t="n">
        <v>0.182377222684141</v>
      </c>
      <c r="L11" s="16"/>
      <c r="M11" s="16" t="n">
        <v>0.224391804796444</v>
      </c>
      <c r="N11" s="16" t="n">
        <v>0.172496176176586</v>
      </c>
      <c r="O11" s="16" t="n">
        <v>0.121999636059311</v>
      </c>
      <c r="P11" s="16" t="n">
        <v>0.120022728616951</v>
      </c>
      <c r="Q11" s="16"/>
      <c r="R11" s="16" t="n">
        <v>0.0712367039817186</v>
      </c>
      <c r="S11" s="16" t="n">
        <v>0.307313498735964</v>
      </c>
      <c r="T11" s="16" t="n">
        <v>0.227767573969889</v>
      </c>
      <c r="U11" s="16" t="n">
        <v>0.239051450582093</v>
      </c>
      <c r="V11" s="16" t="n">
        <v>0.150976983574321</v>
      </c>
      <c r="W11" s="16"/>
      <c r="X11" s="16" t="n">
        <v>0.258090440525874</v>
      </c>
      <c r="Y11" s="16" t="n">
        <v>0.122859021492126</v>
      </c>
      <c r="Z11" s="16" t="n">
        <v>0.0264459117309743</v>
      </c>
      <c r="AA11" s="16" t="n">
        <v>0.0302586824346854</v>
      </c>
      <c r="AB11" s="16" t="n">
        <v>0.219387659680443</v>
      </c>
      <c r="AC11" s="16" t="n">
        <v>0.0755430962169652</v>
      </c>
      <c r="AD11" s="16" t="n">
        <v>0.0573842259454234</v>
      </c>
      <c r="AE11" s="16"/>
      <c r="AF11" s="16" t="n">
        <v>0</v>
      </c>
      <c r="AG11" s="16" t="n">
        <v>0.0586804137946124</v>
      </c>
      <c r="AH11" s="16" t="n">
        <v>0.376082954776456</v>
      </c>
      <c r="AI11" s="16" t="n">
        <v>0.144940358199385</v>
      </c>
      <c r="AJ11" s="16" t="n">
        <v>0.00352160816759638</v>
      </c>
      <c r="AK11" s="16" t="n">
        <v>0.234442813524217</v>
      </c>
      <c r="AL11" s="16" t="n">
        <v>0.427900009938036</v>
      </c>
      <c r="AM11" s="16" t="n">
        <v>0.0541735005070228</v>
      </c>
      <c r="AN11" s="16" t="n">
        <v>0.0878599522478277</v>
      </c>
      <c r="AO11" s="16" t="n">
        <v>0.0272795561827711</v>
      </c>
      <c r="AP11" s="16" t="n">
        <v>0.393725819045692</v>
      </c>
    </row>
    <row r="12">
      <c r="B12" s="17" t="s">
        <v>201</v>
      </c>
      <c r="C12" s="16" t="n">
        <v>0.0801767001592626</v>
      </c>
      <c r="D12" s="16" t="n">
        <v>0.0840672249526925</v>
      </c>
      <c r="E12" s="16" t="n">
        <v>0.0756773875573844</v>
      </c>
      <c r="F12" s="16" t="n">
        <v>0.081506772020677</v>
      </c>
      <c r="G12" s="16"/>
      <c r="H12" s="16" t="n">
        <v>0.00232054601117536</v>
      </c>
      <c r="I12" s="16" t="n">
        <v>0.0687415917419177</v>
      </c>
      <c r="J12" s="16"/>
      <c r="K12" s="16" t="n">
        <v>0.00111556088734707</v>
      </c>
      <c r="L12" s="16"/>
      <c r="M12" s="16" t="n">
        <v>0.0899488508903146</v>
      </c>
      <c r="N12" s="16" t="n">
        <v>0.0569942991899548</v>
      </c>
      <c r="O12" s="16" t="n">
        <v>0.0274107777627308</v>
      </c>
      <c r="P12" s="16" t="n">
        <v>0.0221608078420928</v>
      </c>
      <c r="Q12" s="16"/>
      <c r="R12" s="16" t="n">
        <v>0</v>
      </c>
      <c r="S12" s="16" t="n">
        <v>0.00197541888537902</v>
      </c>
      <c r="T12" s="16" t="n">
        <v>0.130120972885753</v>
      </c>
      <c r="U12" s="16" t="n">
        <v>0.0210140452243476</v>
      </c>
      <c r="V12" s="16" t="n">
        <v>0.101106753338353</v>
      </c>
      <c r="W12" s="16"/>
      <c r="X12" s="16" t="n">
        <v>0.0293528127884183</v>
      </c>
      <c r="Y12" s="16" t="n">
        <v>0.261980479277639</v>
      </c>
      <c r="Z12" s="16" t="n">
        <v>0.00551068021535674</v>
      </c>
      <c r="AA12" s="16" t="n">
        <v>0.0363062276857745</v>
      </c>
      <c r="AB12" s="16" t="n">
        <v>0.0339179478497992</v>
      </c>
      <c r="AC12" s="16" t="n">
        <v>0.379936731674989</v>
      </c>
      <c r="AD12" s="16" t="n">
        <v>0.00863308437549243</v>
      </c>
      <c r="AE12" s="16"/>
      <c r="AF12" s="16" t="n">
        <v>0.650479107566961</v>
      </c>
      <c r="AG12" s="16" t="n">
        <v>0</v>
      </c>
      <c r="AH12" s="16" t="n">
        <v>0.0297273965348108</v>
      </c>
      <c r="AI12" s="16" t="n">
        <v>0.131856664794797</v>
      </c>
      <c r="AJ12" s="16" t="n">
        <v>0.00496341156433922</v>
      </c>
      <c r="AK12" s="16" t="n">
        <v>0.0960032100882684</v>
      </c>
      <c r="AL12" s="16" t="n">
        <v>0.139928055441039</v>
      </c>
      <c r="AM12" s="16" t="n">
        <v>0.0294386096324572</v>
      </c>
      <c r="AN12" s="16" t="n">
        <v>0.140251690143244</v>
      </c>
      <c r="AO12" s="16" t="n">
        <v>0.00335035795368945</v>
      </c>
      <c r="AP12" s="16" t="n">
        <v>0</v>
      </c>
    </row>
    <row r="13">
      <c r="B13" s="17" t="s">
        <v>202</v>
      </c>
      <c r="C13" s="16" t="n">
        <v>0.145588507900994</v>
      </c>
      <c r="D13" s="16" t="n">
        <v>0.0902645755314258</v>
      </c>
      <c r="E13" s="16" t="n">
        <v>0.0851807082548371</v>
      </c>
      <c r="F13" s="16" t="n">
        <v>0.19160913882552</v>
      </c>
      <c r="G13" s="16"/>
      <c r="H13" s="16" t="n">
        <v>0.00491469812360129</v>
      </c>
      <c r="I13" s="16" t="n">
        <v>0.167207912376673</v>
      </c>
      <c r="J13" s="16"/>
      <c r="K13" s="16" t="n">
        <v>0.155308541295878</v>
      </c>
      <c r="L13" s="16"/>
      <c r="M13" s="16" t="n">
        <v>0.169641948035671</v>
      </c>
      <c r="N13" s="16" t="n">
        <v>0.081842281553105</v>
      </c>
      <c r="O13" s="16" t="n">
        <v>0.0295001243935555</v>
      </c>
      <c r="P13" s="16" t="n">
        <v>0.0342618579493731</v>
      </c>
      <c r="Q13" s="16"/>
      <c r="R13" s="16" t="n">
        <v>0</v>
      </c>
      <c r="S13" s="16" t="n">
        <v>0</v>
      </c>
      <c r="T13" s="16" t="n">
        <v>0.116068144777964</v>
      </c>
      <c r="U13" s="16" t="n">
        <v>0.0862361640481119</v>
      </c>
      <c r="V13" s="16" t="n">
        <v>0.278449553580896</v>
      </c>
      <c r="W13" s="16"/>
      <c r="X13" s="16" t="n">
        <v>0.203960305876415</v>
      </c>
      <c r="Y13" s="16" t="n">
        <v>0</v>
      </c>
      <c r="Z13" s="16" t="n">
        <v>0.570925917670321</v>
      </c>
      <c r="AA13" s="16" t="n">
        <v>0.0279854887650513</v>
      </c>
      <c r="AB13" s="16" t="n">
        <v>0.199263124465139</v>
      </c>
      <c r="AC13" s="16" t="n">
        <v>0.0694259337945404</v>
      </c>
      <c r="AD13" s="16" t="n">
        <v>0.0196870904683841</v>
      </c>
      <c r="AE13" s="16"/>
      <c r="AF13" s="16" t="n">
        <v>0.0726294945776388</v>
      </c>
      <c r="AG13" s="16" t="n">
        <v>0.463002375200779</v>
      </c>
      <c r="AH13" s="16" t="n">
        <v>0.232762706751579</v>
      </c>
      <c r="AI13" s="16" t="n">
        <v>0.000428256688948854</v>
      </c>
      <c r="AJ13" s="16" t="n">
        <v>0.154424831482047</v>
      </c>
      <c r="AK13" s="16" t="n">
        <v>0.433020191717159</v>
      </c>
      <c r="AL13" s="16" t="n">
        <v>0.139928055441039</v>
      </c>
      <c r="AM13" s="16" t="n">
        <v>0.000676219259370589</v>
      </c>
      <c r="AN13" s="16" t="n">
        <v>0</v>
      </c>
      <c r="AO13" s="16" t="n">
        <v>0</v>
      </c>
      <c r="AP13" s="16" t="n">
        <v>0.0120856150537942</v>
      </c>
    </row>
    <row r="14">
      <c r="B14" s="17" t="s">
        <v>88</v>
      </c>
      <c r="C14" s="16" t="n">
        <v>0.0635370288196772</v>
      </c>
      <c r="D14" s="16" t="n">
        <v>0.13641373345425</v>
      </c>
      <c r="E14" s="16" t="n">
        <v>0.0402144227378922</v>
      </c>
      <c r="F14" s="16" t="n">
        <v>0.0566300182000688</v>
      </c>
      <c r="G14" s="16"/>
      <c r="H14" s="16" t="n">
        <v>0.068746450862314</v>
      </c>
      <c r="I14" s="16" t="n">
        <v>0.0807515209431381</v>
      </c>
      <c r="J14" s="16"/>
      <c r="K14" s="16" t="n">
        <v>0.0613707886804669</v>
      </c>
      <c r="L14" s="16"/>
      <c r="M14" s="16" t="n">
        <v>0.0505421779757736</v>
      </c>
      <c r="N14" s="16" t="n">
        <v>0.120561489688913</v>
      </c>
      <c r="O14" s="16" t="n">
        <v>0.0718745047838163</v>
      </c>
      <c r="P14" s="16" t="n">
        <v>0.0536483009356297</v>
      </c>
      <c r="Q14" s="16"/>
      <c r="R14" s="16" t="n">
        <v>0.0110970461663003</v>
      </c>
      <c r="S14" s="16" t="n">
        <v>0.101625093996379</v>
      </c>
      <c r="T14" s="16" t="n">
        <v>0.00710476722683291</v>
      </c>
      <c r="U14" s="16" t="n">
        <v>0.00255484592553146</v>
      </c>
      <c r="V14" s="16" t="n">
        <v>0.129037905085406</v>
      </c>
      <c r="W14" s="16"/>
      <c r="X14" s="16" t="n">
        <v>0.064397944301207</v>
      </c>
      <c r="Y14" s="16" t="n">
        <v>0.0995870069334917</v>
      </c>
      <c r="Z14" s="16" t="n">
        <v>0</v>
      </c>
      <c r="AA14" s="16" t="n">
        <v>0</v>
      </c>
      <c r="AB14" s="16" t="n">
        <v>0.115172611689664</v>
      </c>
      <c r="AC14" s="16" t="n">
        <v>0.0590674425947288</v>
      </c>
      <c r="AD14" s="16" t="n">
        <v>0.0969704203957076</v>
      </c>
      <c r="AE14" s="16"/>
      <c r="AF14" s="16" t="n">
        <v>0</v>
      </c>
      <c r="AG14" s="16" t="n">
        <v>0.0516967080231969</v>
      </c>
      <c r="AH14" s="16" t="n">
        <v>0</v>
      </c>
      <c r="AI14" s="16" t="n">
        <v>0.0667172613660284</v>
      </c>
      <c r="AJ14" s="16" t="n">
        <v>0.0400749565854903</v>
      </c>
      <c r="AK14" s="16" t="n">
        <v>0.0791468074907148</v>
      </c>
      <c r="AL14" s="16" t="n">
        <v>0.00049353361974665</v>
      </c>
      <c r="AM14" s="16" t="n">
        <v>0.233362883880548</v>
      </c>
      <c r="AN14" s="16" t="n">
        <v>0.153851022644727</v>
      </c>
      <c r="AO14" s="16" t="n">
        <v>0</v>
      </c>
      <c r="AP14" s="16" t="n">
        <v>0</v>
      </c>
    </row>
    <row r="15">
      <c r="B15" s="17" t="s">
        <v>203</v>
      </c>
      <c r="C15" s="23" t="n">
        <v>0.501881093042594</v>
      </c>
      <c r="D15" s="23" t="n">
        <v>0.469369026172694</v>
      </c>
      <c r="E15" s="23" t="n">
        <v>0.734600795760773</v>
      </c>
      <c r="F15" s="23" t="n">
        <v>0.388907782553209</v>
      </c>
      <c r="G15" s="23"/>
      <c r="H15" s="23" t="n">
        <v>0.310358393893207</v>
      </c>
      <c r="I15" s="23" t="n">
        <v>0.472757811362295</v>
      </c>
      <c r="J15" s="23"/>
      <c r="K15" s="23" t="n">
        <v>0.599827886452167</v>
      </c>
      <c r="L15" s="23"/>
      <c r="M15" s="23" t="n">
        <v>0.465475218301797</v>
      </c>
      <c r="N15" s="23" t="n">
        <v>0.568105753391441</v>
      </c>
      <c r="O15" s="23" t="n">
        <v>0.749214957000587</v>
      </c>
      <c r="P15" s="23" t="n">
        <v>0.769906304655953</v>
      </c>
      <c r="Q15" s="23"/>
      <c r="R15" s="23" t="n">
        <v>0.917666249851981</v>
      </c>
      <c r="S15" s="23" t="n">
        <v>0.589085988382279</v>
      </c>
      <c r="T15" s="23" t="n">
        <v>0.518938541139561</v>
      </c>
      <c r="U15" s="23" t="n">
        <v>0.651143494219916</v>
      </c>
      <c r="V15" s="23" t="n">
        <v>0.340428804421024</v>
      </c>
      <c r="W15" s="23"/>
      <c r="X15" s="23" t="n">
        <v>0.444198496508086</v>
      </c>
      <c r="Y15" s="23" t="n">
        <v>0.515573492296743</v>
      </c>
      <c r="Z15" s="23" t="n">
        <v>0.397117490383348</v>
      </c>
      <c r="AA15" s="23" t="n">
        <v>0.905449601114489</v>
      </c>
      <c r="AB15" s="23" t="n">
        <v>0.432258656314955</v>
      </c>
      <c r="AC15" s="23" t="n">
        <v>0.416026795718776</v>
      </c>
      <c r="AD15" s="23" t="n">
        <v>0.817325178814992</v>
      </c>
      <c r="AE15" s="23"/>
      <c r="AF15" s="23" t="n">
        <v>0.2768913978554</v>
      </c>
      <c r="AG15" s="23" t="n">
        <v>0.426620502981412</v>
      </c>
      <c r="AH15" s="23" t="n">
        <v>0.361426941937154</v>
      </c>
      <c r="AI15" s="23" t="n">
        <v>0.656057458950841</v>
      </c>
      <c r="AJ15" s="23" t="n">
        <v>0.797015192200527</v>
      </c>
      <c r="AK15" s="23" t="n">
        <v>0.157386977179641</v>
      </c>
      <c r="AL15" s="23" t="n">
        <v>0.291750345560139</v>
      </c>
      <c r="AM15" s="23" t="n">
        <v>0.682348786720602</v>
      </c>
      <c r="AN15" s="23" t="n">
        <v>0.618037334964201</v>
      </c>
      <c r="AO15" s="23" t="n">
        <v>0.969370085863539</v>
      </c>
      <c r="AP15" s="23" t="n">
        <v>0.594188565900514</v>
      </c>
    </row>
    <row r="16">
      <c r="B16" s="17" t="s">
        <v>204</v>
      </c>
      <c r="C16" s="23" t="n">
        <v>0.225765208060257</v>
      </c>
      <c r="D16" s="23" t="n">
        <v>0.174331800484118</v>
      </c>
      <c r="E16" s="23" t="n">
        <v>0.160858095812221</v>
      </c>
      <c r="F16" s="23" t="n">
        <v>0.273115910846197</v>
      </c>
      <c r="G16" s="23"/>
      <c r="H16" s="23" t="n">
        <v>0.00723524413477665</v>
      </c>
      <c r="I16" s="23" t="n">
        <v>0.235949504118591</v>
      </c>
      <c r="J16" s="23"/>
      <c r="K16" s="23" t="n">
        <v>0.156424102183225</v>
      </c>
      <c r="L16" s="23"/>
      <c r="M16" s="23" t="n">
        <v>0.259590798925985</v>
      </c>
      <c r="N16" s="23" t="n">
        <v>0.13883658074306</v>
      </c>
      <c r="O16" s="23" t="n">
        <v>0.0569109021562863</v>
      </c>
      <c r="P16" s="23" t="n">
        <v>0.0564226657914659</v>
      </c>
      <c r="Q16" s="23"/>
      <c r="R16" s="23" t="n">
        <v>0</v>
      </c>
      <c r="S16" s="23" t="n">
        <v>0.00197541888537902</v>
      </c>
      <c r="T16" s="23" t="n">
        <v>0.246189117663718</v>
      </c>
      <c r="U16" s="23" t="n">
        <v>0.107250209272459</v>
      </c>
      <c r="V16" s="23" t="n">
        <v>0.379556306919248</v>
      </c>
      <c r="W16" s="23"/>
      <c r="X16" s="23" t="n">
        <v>0.233313118664833</v>
      </c>
      <c r="Y16" s="23" t="n">
        <v>0.261980479277639</v>
      </c>
      <c r="Z16" s="23" t="n">
        <v>0.576436597885677</v>
      </c>
      <c r="AA16" s="23" t="n">
        <v>0.0642917164508258</v>
      </c>
      <c r="AB16" s="23" t="n">
        <v>0.233181072314939</v>
      </c>
      <c r="AC16" s="23" t="n">
        <v>0.44936266546953</v>
      </c>
      <c r="AD16" s="23" t="n">
        <v>0.0283201748438766</v>
      </c>
      <c r="AE16" s="23"/>
      <c r="AF16" s="23" t="n">
        <v>0.7231086021446</v>
      </c>
      <c r="AG16" s="23" t="n">
        <v>0.463002375200779</v>
      </c>
      <c r="AH16" s="23" t="n">
        <v>0.26249010328639</v>
      </c>
      <c r="AI16" s="23" t="n">
        <v>0.132284921483746</v>
      </c>
      <c r="AJ16" s="23" t="n">
        <v>0.159388243046386</v>
      </c>
      <c r="AK16" s="23" t="n">
        <v>0.529023401805427</v>
      </c>
      <c r="AL16" s="23" t="n">
        <v>0.279856110882078</v>
      </c>
      <c r="AM16" s="23" t="n">
        <v>0.0301148288918278</v>
      </c>
      <c r="AN16" s="23" t="n">
        <v>0.140251690143244</v>
      </c>
      <c r="AO16" s="23" t="n">
        <v>0.00335035795368945</v>
      </c>
      <c r="AP16" s="23" t="n">
        <v>0.0120856150537942</v>
      </c>
    </row>
    <row r="17">
      <c r="B17" s="17" t="s">
        <v>119</v>
      </c>
      <c r="C17" s="24" t="n">
        <v>0.276115884982337</v>
      </c>
      <c r="D17" s="24" t="n">
        <v>0.295037225688575</v>
      </c>
      <c r="E17" s="24" t="n">
        <v>0.573742699948552</v>
      </c>
      <c r="F17" s="24" t="n">
        <v>0.115791871707012</v>
      </c>
      <c r="G17" s="24"/>
      <c r="H17" s="24" t="n">
        <v>0.30312314975843</v>
      </c>
      <c r="I17" s="24" t="n">
        <v>0.236808307243704</v>
      </c>
      <c r="J17" s="24"/>
      <c r="K17" s="24" t="n">
        <v>0.443403784268942</v>
      </c>
      <c r="L17" s="24"/>
      <c r="M17" s="24" t="n">
        <v>0.205884419375812</v>
      </c>
      <c r="N17" s="24" t="n">
        <v>0.429269172648381</v>
      </c>
      <c r="O17" s="24" t="n">
        <v>0.692304054844301</v>
      </c>
      <c r="P17" s="24" t="n">
        <v>0.713483638864487</v>
      </c>
      <c r="Q17" s="24"/>
      <c r="R17" s="24" t="n">
        <v>0.917666249851981</v>
      </c>
      <c r="S17" s="24" t="n">
        <v>0.5871105694969</v>
      </c>
      <c r="T17" s="24" t="n">
        <v>0.272749423475843</v>
      </c>
      <c r="U17" s="24" t="n">
        <v>0.543893284947456</v>
      </c>
      <c r="V17" s="24" t="n">
        <v>-0.0391275024982245</v>
      </c>
      <c r="W17" s="24"/>
      <c r="X17" s="24" t="n">
        <v>0.210885377843253</v>
      </c>
      <c r="Y17" s="24" t="n">
        <v>0.253593013019104</v>
      </c>
      <c r="Z17" s="24" t="n">
        <v>-0.179319107502329</v>
      </c>
      <c r="AA17" s="24" t="n">
        <v>0.841157884663663</v>
      </c>
      <c r="AB17" s="24" t="n">
        <v>0.199077584000016</v>
      </c>
      <c r="AC17" s="24" t="n">
        <v>-0.0333358697507533</v>
      </c>
      <c r="AD17" s="24" t="n">
        <v>0.789005003971116</v>
      </c>
      <c r="AE17" s="24"/>
      <c r="AF17" s="24" t="n">
        <v>-0.4462172042892</v>
      </c>
      <c r="AG17" s="24" t="n">
        <v>-0.0363818722193674</v>
      </c>
      <c r="AH17" s="24" t="n">
        <v>0.0989368386507647</v>
      </c>
      <c r="AI17" s="24" t="n">
        <v>0.523772537467095</v>
      </c>
      <c r="AJ17" s="24" t="n">
        <v>0.637626949154141</v>
      </c>
      <c r="AK17" s="24" t="n">
        <v>-0.371636424625786</v>
      </c>
      <c r="AL17" s="24" t="n">
        <v>0.0118942346780611</v>
      </c>
      <c r="AM17" s="24" t="n">
        <v>0.652233957828774</v>
      </c>
      <c r="AN17" s="24" t="n">
        <v>0.477785644820957</v>
      </c>
      <c r="AO17" s="24" t="n">
        <v>0.96601972790985</v>
      </c>
      <c r="AP17" s="24" t="n">
        <v>0.58210295084672</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214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210</v>
      </c>
      <c r="C9" s="16" t="n">
        <v>0.25290214018323</v>
      </c>
      <c r="D9" s="16" t="n">
        <v>0.144719382385306</v>
      </c>
      <c r="E9" s="16" t="n">
        <v>0.301882279011906</v>
      </c>
      <c r="F9" s="16" t="n">
        <v>0.255659745409862</v>
      </c>
      <c r="G9" s="16"/>
      <c r="H9" s="16" t="n">
        <v>0.0225303159475216</v>
      </c>
      <c r="I9" s="16" t="n">
        <v>0.280385085685333</v>
      </c>
      <c r="J9" s="16"/>
      <c r="K9" s="16" t="n">
        <v>0.383083544002587</v>
      </c>
      <c r="L9" s="16"/>
      <c r="M9" s="16" t="n">
        <v>0.214937117071192</v>
      </c>
      <c r="N9" s="16" t="n">
        <v>0.352454743598571</v>
      </c>
      <c r="O9" s="16" t="n">
        <v>0.437608121104399</v>
      </c>
      <c r="P9" s="16" t="n">
        <v>0.436951221200195</v>
      </c>
      <c r="Q9" s="16"/>
      <c r="R9" s="16" t="n">
        <v>0.547999884771254</v>
      </c>
      <c r="S9" s="16" t="n">
        <v>0.314822214428724</v>
      </c>
      <c r="T9" s="16" t="n">
        <v>0.283598957479425</v>
      </c>
      <c r="U9" s="16" t="n">
        <v>0.230342094790994</v>
      </c>
      <c r="V9" s="16" t="n">
        <v>0.178249565547164</v>
      </c>
      <c r="W9" s="16"/>
      <c r="X9" s="16" t="n">
        <v>0.0863661586701682</v>
      </c>
      <c r="Y9" s="16" t="n">
        <v>0.276475413456429</v>
      </c>
      <c r="Z9" s="16" t="n">
        <v>0.374455282737071</v>
      </c>
      <c r="AA9" s="16" t="n">
        <v>0.647320311390974</v>
      </c>
      <c r="AB9" s="16" t="n">
        <v>0.348131239782484</v>
      </c>
      <c r="AC9" s="16" t="n">
        <v>0.348221844828813</v>
      </c>
      <c r="AD9" s="16" t="n">
        <v>0.32834695169509</v>
      </c>
      <c r="AE9" s="16"/>
      <c r="AF9" s="16" t="n">
        <v>0.243186238939482</v>
      </c>
      <c r="AG9" s="16" t="n">
        <v>0.312080478754898</v>
      </c>
      <c r="AH9" s="16" t="n">
        <v>0.496307042607217</v>
      </c>
      <c r="AI9" s="16" t="n">
        <v>0.273801989882412</v>
      </c>
      <c r="AJ9" s="16" t="n">
        <v>0.27549610963915</v>
      </c>
      <c r="AK9" s="16" t="n">
        <v>0.135592518437094</v>
      </c>
      <c r="AL9" s="16" t="n">
        <v>0.120261839491747</v>
      </c>
      <c r="AM9" s="16" t="n">
        <v>0.337158738423871</v>
      </c>
      <c r="AN9" s="16" t="n">
        <v>0.579884346342479</v>
      </c>
      <c r="AO9" s="16" t="n">
        <v>0.187847690325708</v>
      </c>
      <c r="AP9" s="16" t="n">
        <v>0.0376455368576179</v>
      </c>
    </row>
    <row r="10">
      <c r="B10" s="17" t="s">
        <v>211</v>
      </c>
      <c r="C10" s="16" t="n">
        <v>0.316662017746413</v>
      </c>
      <c r="D10" s="16" t="n">
        <v>0.29204865642061</v>
      </c>
      <c r="E10" s="16" t="n">
        <v>0.321496681766169</v>
      </c>
      <c r="F10" s="16" t="n">
        <v>0.32058296075238</v>
      </c>
      <c r="G10" s="16"/>
      <c r="H10" s="16" t="n">
        <v>0.334608783601066</v>
      </c>
      <c r="I10" s="16" t="n">
        <v>0.297070363919248</v>
      </c>
      <c r="J10" s="16"/>
      <c r="K10" s="16" t="n">
        <v>0.17375523646983</v>
      </c>
      <c r="L10" s="16"/>
      <c r="M10" s="16" t="n">
        <v>0.331077255036873</v>
      </c>
      <c r="N10" s="16" t="n">
        <v>0.240150540060455</v>
      </c>
      <c r="O10" s="16" t="n">
        <v>0.332594759938278</v>
      </c>
      <c r="P10" s="16" t="n">
        <v>0.400140303839053</v>
      </c>
      <c r="Q10" s="16"/>
      <c r="R10" s="16" t="n">
        <v>0.329564365468749</v>
      </c>
      <c r="S10" s="16" t="n">
        <v>0.175122269601405</v>
      </c>
      <c r="T10" s="16" t="n">
        <v>0.342037153151448</v>
      </c>
      <c r="U10" s="16" t="n">
        <v>0.50557473236828</v>
      </c>
      <c r="V10" s="16" t="n">
        <v>0.266860823980468</v>
      </c>
      <c r="W10" s="16"/>
      <c r="X10" s="16" t="n">
        <v>0.36502733607939</v>
      </c>
      <c r="Y10" s="16" t="n">
        <v>0.439515030334287</v>
      </c>
      <c r="Z10" s="16" t="n">
        <v>0.0788146946843018</v>
      </c>
      <c r="AA10" s="16" t="n">
        <v>0.166674857546738</v>
      </c>
      <c r="AB10" s="16" t="n">
        <v>0.295322512620212</v>
      </c>
      <c r="AC10" s="16" t="n">
        <v>0.424928662765246</v>
      </c>
      <c r="AD10" s="16" t="n">
        <v>0.239908951156167</v>
      </c>
      <c r="AE10" s="16"/>
      <c r="AF10" s="16" t="n">
        <v>0.669478932238325</v>
      </c>
      <c r="AG10" s="16" t="n">
        <v>0.508290025290345</v>
      </c>
      <c r="AH10" s="16" t="n">
        <v>0.257148411289798</v>
      </c>
      <c r="AI10" s="16" t="n">
        <v>0.360641761349495</v>
      </c>
      <c r="AJ10" s="16" t="n">
        <v>0.284530174106169</v>
      </c>
      <c r="AK10" s="16" t="n">
        <v>0.209719529327722</v>
      </c>
      <c r="AL10" s="16" t="n">
        <v>0.51097323208281</v>
      </c>
      <c r="AM10" s="16" t="n">
        <v>0.620862077412943</v>
      </c>
      <c r="AN10" s="16" t="n">
        <v>0.197899041676894</v>
      </c>
      <c r="AO10" s="16" t="n">
        <v>0.178735658364321</v>
      </c>
      <c r="AP10" s="16" t="n">
        <v>0.499394277496053</v>
      </c>
    </row>
    <row r="11">
      <c r="B11" s="17" t="s">
        <v>212</v>
      </c>
      <c r="C11" s="16" t="n">
        <v>0.271712856106883</v>
      </c>
      <c r="D11" s="16" t="n">
        <v>0.297279346131744</v>
      </c>
      <c r="E11" s="16" t="n">
        <v>0.242583708558662</v>
      </c>
      <c r="F11" s="16" t="n">
        <v>0.280224754957734</v>
      </c>
      <c r="G11" s="16"/>
      <c r="H11" s="16" t="n">
        <v>0.152588864735841</v>
      </c>
      <c r="I11" s="16" t="n">
        <v>0.265078579838357</v>
      </c>
      <c r="J11" s="16"/>
      <c r="K11" s="16" t="n">
        <v>0.335222265250845</v>
      </c>
      <c r="L11" s="16"/>
      <c r="M11" s="16" t="n">
        <v>0.277411693976811</v>
      </c>
      <c r="N11" s="16" t="n">
        <v>0.279073797618288</v>
      </c>
      <c r="O11" s="16" t="n">
        <v>0.200363696964461</v>
      </c>
      <c r="P11" s="16" t="n">
        <v>0.127882827829043</v>
      </c>
      <c r="Q11" s="16"/>
      <c r="R11" s="16" t="n">
        <v>0.0712367039817186</v>
      </c>
      <c r="S11" s="16" t="n">
        <v>0.42051361925979</v>
      </c>
      <c r="T11" s="16" t="n">
        <v>0.324895703312435</v>
      </c>
      <c r="U11" s="16" t="n">
        <v>0.15389979535013</v>
      </c>
      <c r="V11" s="16" t="n">
        <v>0.234058051591538</v>
      </c>
      <c r="W11" s="16"/>
      <c r="X11" s="16" t="n">
        <v>0.319190003821176</v>
      </c>
      <c r="Y11" s="16" t="n">
        <v>0.283640998867429</v>
      </c>
      <c r="Z11" s="16" t="n">
        <v>0.0506533222114937</v>
      </c>
      <c r="AA11" s="16" t="n">
        <v>0.166831237028357</v>
      </c>
      <c r="AB11" s="16" t="n">
        <v>0.263495943788005</v>
      </c>
      <c r="AC11" s="16" t="n">
        <v>0.183697263226885</v>
      </c>
      <c r="AD11" s="16" t="n">
        <v>0.423119429237226</v>
      </c>
      <c r="AE11" s="16"/>
      <c r="AF11" s="16" t="n">
        <v>0.0850405547574584</v>
      </c>
      <c r="AG11" s="16" t="n">
        <v>0.0662106645865009</v>
      </c>
      <c r="AH11" s="16" t="n">
        <v>0.221463106103298</v>
      </c>
      <c r="AI11" s="16" t="n">
        <v>0.324290865426746</v>
      </c>
      <c r="AJ11" s="16" t="n">
        <v>0.314076489994304</v>
      </c>
      <c r="AK11" s="16" t="n">
        <v>0.558684742146916</v>
      </c>
      <c r="AL11" s="16" t="n">
        <v>0.0507288226060241</v>
      </c>
      <c r="AM11" s="16" t="n">
        <v>0.0373393678461894</v>
      </c>
      <c r="AN11" s="16" t="n">
        <v>0.0424945266720565</v>
      </c>
      <c r="AO11" s="16" t="n">
        <v>0.295275501565664</v>
      </c>
      <c r="AP11" s="16" t="n">
        <v>0.395114510741927</v>
      </c>
    </row>
    <row r="12">
      <c r="B12" s="17" t="s">
        <v>213</v>
      </c>
      <c r="C12" s="16" t="n">
        <v>0.100686732664938</v>
      </c>
      <c r="D12" s="16" t="n">
        <v>0.130980927863514</v>
      </c>
      <c r="E12" s="16" t="n">
        <v>0.05906508203665</v>
      </c>
      <c r="F12" s="16" t="n">
        <v>0.114482167817982</v>
      </c>
      <c r="G12" s="16"/>
      <c r="H12" s="16" t="n">
        <v>0.0537670634823988</v>
      </c>
      <c r="I12" s="16" t="n">
        <v>0.128469739194351</v>
      </c>
      <c r="J12" s="16"/>
      <c r="K12" s="16" t="n">
        <v>0.0956106036714914</v>
      </c>
      <c r="L12" s="16"/>
      <c r="M12" s="16" t="n">
        <v>0.108312516573088</v>
      </c>
      <c r="N12" s="16" t="n">
        <v>0.0947360390867509</v>
      </c>
      <c r="O12" s="16" t="n">
        <v>0.0294334219928632</v>
      </c>
      <c r="P12" s="16" t="n">
        <v>0.0217275560239622</v>
      </c>
      <c r="Q12" s="16"/>
      <c r="R12" s="16" t="n">
        <v>0</v>
      </c>
      <c r="S12" s="16" t="n">
        <v>0.0895418967100806</v>
      </c>
      <c r="T12" s="16" t="n">
        <v>0.0492916129716365</v>
      </c>
      <c r="U12" s="16" t="n">
        <v>0.0980235957247473</v>
      </c>
      <c r="V12" s="16" t="n">
        <v>0.166994663172675</v>
      </c>
      <c r="W12" s="16"/>
      <c r="X12" s="16" t="n">
        <v>0.179455806168194</v>
      </c>
      <c r="Y12" s="16" t="n">
        <v>0.000368557341855098</v>
      </c>
      <c r="Z12" s="16" t="n">
        <v>0.210613741531973</v>
      </c>
      <c r="AA12" s="16" t="n">
        <v>0.0187398494129912</v>
      </c>
      <c r="AB12" s="16" t="n">
        <v>0.0930503038092997</v>
      </c>
      <c r="AC12" s="16" t="n">
        <v>0.0419681966083155</v>
      </c>
      <c r="AD12" s="16" t="n">
        <v>0.00862466791151652</v>
      </c>
      <c r="AE12" s="16"/>
      <c r="AF12" s="16" t="n">
        <v>0</v>
      </c>
      <c r="AG12" s="16" t="n">
        <v>0.113418831368256</v>
      </c>
      <c r="AH12" s="16" t="n">
        <v>0.0250814399996872</v>
      </c>
      <c r="AI12" s="16" t="n">
        <v>0.0412653833413469</v>
      </c>
      <c r="AJ12" s="16" t="n">
        <v>0.125897226260376</v>
      </c>
      <c r="AK12" s="16" t="n">
        <v>0</v>
      </c>
      <c r="AL12" s="16" t="n">
        <v>0.139928055441039</v>
      </c>
      <c r="AM12" s="16" t="n">
        <v>0.00463981631699597</v>
      </c>
      <c r="AN12" s="16" t="n">
        <v>0.157933465371122</v>
      </c>
      <c r="AO12" s="16" t="n">
        <v>0.338141149744307</v>
      </c>
      <c r="AP12" s="16" t="n">
        <v>0.0120856150537942</v>
      </c>
    </row>
    <row r="13">
      <c r="B13" s="17" t="s">
        <v>81</v>
      </c>
      <c r="C13" s="22" t="n">
        <v>0.0580362532985356</v>
      </c>
      <c r="D13" s="22" t="n">
        <v>0.134971687198826</v>
      </c>
      <c r="E13" s="22" t="n">
        <v>0.0749722486266127</v>
      </c>
      <c r="F13" s="22" t="n">
        <v>0.0290503710620417</v>
      </c>
      <c r="G13" s="22"/>
      <c r="H13" s="22" t="n">
        <v>0.436504972233173</v>
      </c>
      <c r="I13" s="22" t="n">
        <v>0.0289962313627109</v>
      </c>
      <c r="J13" s="22"/>
      <c r="K13" s="22" t="n">
        <v>0.0123283506052466</v>
      </c>
      <c r="L13" s="22"/>
      <c r="M13" s="22" t="n">
        <v>0.0682614173420361</v>
      </c>
      <c r="N13" s="22" t="n">
        <v>0.0335848796359355</v>
      </c>
      <c r="O13" s="22" t="n">
        <v>0</v>
      </c>
      <c r="P13" s="22" t="n">
        <v>0.0132980911077461</v>
      </c>
      <c r="Q13" s="22"/>
      <c r="R13" s="22" t="n">
        <v>0.0511990457782787</v>
      </c>
      <c r="S13" s="22" t="n">
        <v>0</v>
      </c>
      <c r="T13" s="22" t="n">
        <v>0.000176573085054775</v>
      </c>
      <c r="U13" s="22" t="n">
        <v>0.0121597817658491</v>
      </c>
      <c r="V13" s="22" t="n">
        <v>0.153836895708156</v>
      </c>
      <c r="W13" s="22"/>
      <c r="X13" s="22" t="n">
        <v>0.0499606952610714</v>
      </c>
      <c r="Y13" s="22" t="n">
        <v>0</v>
      </c>
      <c r="Z13" s="22" t="n">
        <v>0.28546295883516</v>
      </c>
      <c r="AA13" s="22" t="n">
        <v>0.000433744620939459</v>
      </c>
      <c r="AB13" s="22" t="n">
        <v>0</v>
      </c>
      <c r="AC13" s="22" t="n">
        <v>0.0011840325707414</v>
      </c>
      <c r="AD13" s="22" t="n">
        <v>0</v>
      </c>
      <c r="AE13" s="22"/>
      <c r="AF13" s="22" t="n">
        <v>0.0022942740647344</v>
      </c>
      <c r="AG13" s="22" t="n">
        <v>0</v>
      </c>
      <c r="AH13" s="22" t="n">
        <v>0</v>
      </c>
      <c r="AI13" s="22" t="n">
        <v>0</v>
      </c>
      <c r="AJ13" s="22" t="n">
        <v>0</v>
      </c>
      <c r="AK13" s="22" t="n">
        <v>0.0960032100882684</v>
      </c>
      <c r="AL13" s="22" t="n">
        <v>0.178108050378379</v>
      </c>
      <c r="AM13" s="22" t="n">
        <v>0</v>
      </c>
      <c r="AN13" s="22" t="n">
        <v>0.0217886199374484</v>
      </c>
      <c r="AO13" s="22" t="n">
        <v>0</v>
      </c>
      <c r="AP13" s="22" t="n">
        <v>0.0557600598506074</v>
      </c>
    </row>
    <row r="14">
      <c r="B14" s="18"/>
    </row>
    <row r="15">
      <c r="B15" t="s">
        <v>68</v>
      </c>
    </row>
    <row r="16">
      <c r="B16" t="s">
        <v>69</v>
      </c>
    </row>
    <row r="18">
      <c r="B18"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222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215</v>
      </c>
      <c r="C9" s="16" t="n">
        <v>0.273223612250014</v>
      </c>
      <c r="D9" s="16" t="n">
        <v>0.232220894340729</v>
      </c>
      <c r="E9" s="16" t="n">
        <v>0.406403345832755</v>
      </c>
      <c r="F9" s="16" t="n">
        <v>0.214436185530688</v>
      </c>
      <c r="G9" s="16"/>
      <c r="H9" s="16" t="n">
        <v>0.0764511091760806</v>
      </c>
      <c r="I9" s="16" t="n">
        <v>0.275433542184735</v>
      </c>
      <c r="J9" s="16"/>
      <c r="K9" s="16" t="n">
        <v>0.34387980110071</v>
      </c>
      <c r="L9" s="16"/>
      <c r="M9" s="16" t="n">
        <v>0.228751951133546</v>
      </c>
      <c r="N9" s="16" t="n">
        <v>0.380058958948321</v>
      </c>
      <c r="O9" s="16" t="n">
        <v>0.510235363179406</v>
      </c>
      <c r="P9" s="16" t="n">
        <v>0.53265082946327</v>
      </c>
      <c r="Q9" s="16"/>
      <c r="R9" s="16" t="n">
        <v>0.491836386539059</v>
      </c>
      <c r="S9" s="16" t="n">
        <v>0.232239748941648</v>
      </c>
      <c r="T9" s="16" t="n">
        <v>0.358803580858964</v>
      </c>
      <c r="U9" s="16" t="n">
        <v>0.231718303899335</v>
      </c>
      <c r="V9" s="16" t="n">
        <v>0.206178648858942</v>
      </c>
      <c r="W9" s="16"/>
      <c r="X9" s="16" t="n">
        <v>0.0862221118690087</v>
      </c>
      <c r="Y9" s="16" t="n">
        <v>0.373329862539611</v>
      </c>
      <c r="Z9" s="16" t="n">
        <v>0.317548072255005</v>
      </c>
      <c r="AA9" s="16" t="n">
        <v>0.528435968448916</v>
      </c>
      <c r="AB9" s="16" t="n">
        <v>0.551711639237547</v>
      </c>
      <c r="AC9" s="16" t="n">
        <v>0.304588889747924</v>
      </c>
      <c r="AD9" s="16" t="n">
        <v>0.427524843657431</v>
      </c>
      <c r="AE9" s="16"/>
      <c r="AF9" s="16" t="n">
        <v>0.311227185387652</v>
      </c>
      <c r="AG9" s="16" t="n">
        <v>0.312418443107685</v>
      </c>
      <c r="AH9" s="16" t="n">
        <v>0.650870722205139</v>
      </c>
      <c r="AI9" s="16" t="n">
        <v>0.399071160960147</v>
      </c>
      <c r="AJ9" s="16" t="n">
        <v>0.198619215160982</v>
      </c>
      <c r="AK9" s="16" t="n">
        <v>0.141710721950602</v>
      </c>
      <c r="AL9" s="16" t="n">
        <v>0.150659336987104</v>
      </c>
      <c r="AM9" s="16" t="n">
        <v>0.297900670982306</v>
      </c>
      <c r="AN9" s="16" t="n">
        <v>0.701777457118471</v>
      </c>
      <c r="AO9" s="16" t="n">
        <v>0.0272795561827711</v>
      </c>
      <c r="AP9" s="16" t="n">
        <v>0.0376455368576179</v>
      </c>
    </row>
    <row r="10">
      <c r="B10" s="17" t="s">
        <v>216</v>
      </c>
      <c r="C10" s="16" t="n">
        <v>0.25943933580974</v>
      </c>
      <c r="D10" s="16" t="n">
        <v>0.073810283335091</v>
      </c>
      <c r="E10" s="16" t="n">
        <v>0.252060560458736</v>
      </c>
      <c r="F10" s="16" t="n">
        <v>0.311896469239925</v>
      </c>
      <c r="G10" s="16"/>
      <c r="H10" s="16" t="n">
        <v>0.216418243653366</v>
      </c>
      <c r="I10" s="16" t="n">
        <v>0.259184962804438</v>
      </c>
      <c r="J10" s="16"/>
      <c r="K10" s="16" t="n">
        <v>0.218386520481477</v>
      </c>
      <c r="L10" s="16"/>
      <c r="M10" s="16" t="n">
        <v>0.267562114960691</v>
      </c>
      <c r="N10" s="16" t="n">
        <v>0.206849445707868</v>
      </c>
      <c r="O10" s="16" t="n">
        <v>0.29068900531639</v>
      </c>
      <c r="P10" s="16" t="n">
        <v>0.338408689653341</v>
      </c>
      <c r="Q10" s="16"/>
      <c r="R10" s="16" t="n">
        <v>0.0561634982321946</v>
      </c>
      <c r="S10" s="16" t="n">
        <v>0.457875210746818</v>
      </c>
      <c r="T10" s="16" t="n">
        <v>0.274013546066054</v>
      </c>
      <c r="U10" s="16" t="n">
        <v>0.216296436628344</v>
      </c>
      <c r="V10" s="16" t="n">
        <v>0.204104024209674</v>
      </c>
      <c r="W10" s="16"/>
      <c r="X10" s="16" t="n">
        <v>0.258219843649588</v>
      </c>
      <c r="Y10" s="16" t="n">
        <v>0.297912175165984</v>
      </c>
      <c r="Z10" s="16" t="n">
        <v>0.0620158899077629</v>
      </c>
      <c r="AA10" s="16" t="n">
        <v>0.299290189771565</v>
      </c>
      <c r="AB10" s="16" t="n">
        <v>0.101214277627704</v>
      </c>
      <c r="AC10" s="16" t="n">
        <v>0.128439534924954</v>
      </c>
      <c r="AD10" s="16" t="n">
        <v>0.485133006412022</v>
      </c>
      <c r="AE10" s="16"/>
      <c r="AF10" s="16" t="n">
        <v>0.0235883728008329</v>
      </c>
      <c r="AG10" s="16" t="n">
        <v>0.0290549797395453</v>
      </c>
      <c r="AH10" s="16" t="n">
        <v>0.205779604357679</v>
      </c>
      <c r="AI10" s="16" t="n">
        <v>0.35267270174472</v>
      </c>
      <c r="AJ10" s="16" t="n">
        <v>0.487287339033426</v>
      </c>
      <c r="AK10" s="16" t="n">
        <v>0.266951873891982</v>
      </c>
      <c r="AL10" s="16" t="n">
        <v>0.0503524082377791</v>
      </c>
      <c r="AM10" s="16" t="n">
        <v>0.129523237945349</v>
      </c>
      <c r="AN10" s="16" t="n">
        <v>0.0984828258417705</v>
      </c>
      <c r="AO10" s="16" t="n">
        <v>0.342654150460948</v>
      </c>
      <c r="AP10" s="16" t="n">
        <v>0.499394277496053</v>
      </c>
    </row>
    <row r="11">
      <c r="B11" s="17" t="s">
        <v>217</v>
      </c>
      <c r="C11" s="16" t="n">
        <v>0.190954672812829</v>
      </c>
      <c r="D11" s="16" t="n">
        <v>0.298424918467071</v>
      </c>
      <c r="E11" s="16" t="n">
        <v>0.105801619247458</v>
      </c>
      <c r="F11" s="16" t="n">
        <v>0.207266919708566</v>
      </c>
      <c r="G11" s="16"/>
      <c r="H11" s="16" t="n">
        <v>0.62450688636687</v>
      </c>
      <c r="I11" s="16" t="n">
        <v>0.153011579278873</v>
      </c>
      <c r="J11" s="16"/>
      <c r="K11" s="16" t="n">
        <v>0.165163715064557</v>
      </c>
      <c r="L11" s="16"/>
      <c r="M11" s="16" t="n">
        <v>0.199441465672858</v>
      </c>
      <c r="N11" s="16" t="n">
        <v>0.182558993783949</v>
      </c>
      <c r="O11" s="16" t="n">
        <v>0.124906872362066</v>
      </c>
      <c r="P11" s="16" t="n">
        <v>0.0666595927890438</v>
      </c>
      <c r="Q11" s="16"/>
      <c r="R11" s="16" t="n">
        <v>0.0712367039817186</v>
      </c>
      <c r="S11" s="16" t="n">
        <v>0.206432478040835</v>
      </c>
      <c r="T11" s="16" t="n">
        <v>0.168243927333454</v>
      </c>
      <c r="U11" s="16" t="n">
        <v>0.371783060340643</v>
      </c>
      <c r="V11" s="16" t="n">
        <v>0.1376946348517</v>
      </c>
      <c r="W11" s="16"/>
      <c r="X11" s="16" t="n">
        <v>0.264519219610796</v>
      </c>
      <c r="Y11" s="16" t="n">
        <v>0.141609714226791</v>
      </c>
      <c r="Z11" s="16" t="n">
        <v>0.0879335264293262</v>
      </c>
      <c r="AA11" s="16" t="n">
        <v>0.0382969087175429</v>
      </c>
      <c r="AB11" s="16" t="n">
        <v>0.225731109086229</v>
      </c>
      <c r="AC11" s="16" t="n">
        <v>0.0718123261652856</v>
      </c>
      <c r="AD11" s="16" t="n">
        <v>0.0720542420318546</v>
      </c>
      <c r="AE11" s="16"/>
      <c r="AF11" s="16" t="n">
        <v>0.662890167746781</v>
      </c>
      <c r="AG11" s="16" t="n">
        <v>0.138814786267863</v>
      </c>
      <c r="AH11" s="16" t="n">
        <v>0.0313543420914171</v>
      </c>
      <c r="AI11" s="16" t="n">
        <v>0.176450379812394</v>
      </c>
      <c r="AJ11" s="16" t="n">
        <v>0.0363205583039027</v>
      </c>
      <c r="AK11" s="16" t="n">
        <v>0.0814701377596815</v>
      </c>
      <c r="AL11" s="16" t="n">
        <v>0.387859733745629</v>
      </c>
      <c r="AM11" s="16" t="n">
        <v>0.374261679051442</v>
      </c>
      <c r="AN11" s="16" t="n">
        <v>0.0132603391274804</v>
      </c>
      <c r="AO11" s="16" t="n">
        <v>0.165720966254874</v>
      </c>
      <c r="AP11" s="16" t="n">
        <v>0.395114510741927</v>
      </c>
    </row>
    <row r="12">
      <c r="B12" s="17" t="s">
        <v>218</v>
      </c>
      <c r="C12" s="16" t="n">
        <v>0.118912149918966</v>
      </c>
      <c r="D12" s="16" t="n">
        <v>0.259961780509357</v>
      </c>
      <c r="E12" s="16" t="n">
        <v>0.0239425344721556</v>
      </c>
      <c r="F12" s="16" t="n">
        <v>0.131556477731417</v>
      </c>
      <c r="G12" s="16"/>
      <c r="H12" s="16" t="n">
        <v>0.0277568448366722</v>
      </c>
      <c r="I12" s="16" t="n">
        <v>0.134893847211393</v>
      </c>
      <c r="J12" s="16"/>
      <c r="K12" s="16" t="n">
        <v>0.0660090893784529</v>
      </c>
      <c r="L12" s="16"/>
      <c r="M12" s="16" t="n">
        <v>0.136184620984435</v>
      </c>
      <c r="N12" s="16" t="n">
        <v>0.0722293719741527</v>
      </c>
      <c r="O12" s="16" t="n">
        <v>0.0427126929191431</v>
      </c>
      <c r="P12" s="16" t="n">
        <v>0.0185529598308613</v>
      </c>
      <c r="Q12" s="16"/>
      <c r="R12" s="16" t="n">
        <v>0.329564365468749</v>
      </c>
      <c r="S12" s="16" t="n">
        <v>0.0895418967100806</v>
      </c>
      <c r="T12" s="16" t="n">
        <v>0.147262872879583</v>
      </c>
      <c r="U12" s="16" t="n">
        <v>0.162483315746708</v>
      </c>
      <c r="V12" s="16" t="n">
        <v>0.0630377457328413</v>
      </c>
      <c r="W12" s="16"/>
      <c r="X12" s="16" t="n">
        <v>0.206644109596459</v>
      </c>
      <c r="Y12" s="16" t="n">
        <v>0.103794837499806</v>
      </c>
      <c r="Z12" s="16" t="n">
        <v>0.00690835996338805</v>
      </c>
      <c r="AA12" s="16" t="n">
        <v>0.100235224380349</v>
      </c>
      <c r="AB12" s="16" t="n">
        <v>0.0466330448340116</v>
      </c>
      <c r="AC12" s="16" t="n">
        <v>0.0134281046646594</v>
      </c>
      <c r="AD12" s="16" t="n">
        <v>0.00277930962747632</v>
      </c>
      <c r="AE12" s="16"/>
      <c r="AF12" s="16" t="n">
        <v>0</v>
      </c>
      <c r="AG12" s="16" t="n">
        <v>0.463002375200779</v>
      </c>
      <c r="AH12" s="16" t="n">
        <v>0.0388117252551077</v>
      </c>
      <c r="AI12" s="16" t="n">
        <v>0.0150467977127133</v>
      </c>
      <c r="AJ12" s="16" t="n">
        <v>0.127568699965024</v>
      </c>
      <c r="AK12" s="16" t="n">
        <v>0.0887440791816618</v>
      </c>
      <c r="AL12" s="16" t="n">
        <v>0.411128521029488</v>
      </c>
      <c r="AM12" s="16" t="n">
        <v>0.193674595703908</v>
      </c>
      <c r="AN12" s="16" t="n">
        <v>0.0326283552675507</v>
      </c>
      <c r="AO12" s="16" t="n">
        <v>0.1262041773571</v>
      </c>
      <c r="AP12" s="16" t="n">
        <v>0</v>
      </c>
    </row>
    <row r="13">
      <c r="B13" s="17" t="s">
        <v>219</v>
      </c>
      <c r="C13" s="16" t="n">
        <v>0.12147747887308</v>
      </c>
      <c r="D13" s="16" t="n">
        <v>0.130369708895321</v>
      </c>
      <c r="E13" s="16" t="n">
        <v>0.098465314369022</v>
      </c>
      <c r="F13" s="16" t="n">
        <v>0.131162135586889</v>
      </c>
      <c r="G13" s="16"/>
      <c r="H13" s="16" t="n">
        <v>0.0537670634823988</v>
      </c>
      <c r="I13" s="16" t="n">
        <v>0.155783896818212</v>
      </c>
      <c r="J13" s="16"/>
      <c r="K13" s="16" t="n">
        <v>0.195003575875459</v>
      </c>
      <c r="L13" s="16"/>
      <c r="M13" s="16" t="n">
        <v>0.131476210525037</v>
      </c>
      <c r="N13" s="16" t="n">
        <v>0.116334933694195</v>
      </c>
      <c r="O13" s="16" t="n">
        <v>0.0200508356879231</v>
      </c>
      <c r="P13" s="16" t="n">
        <v>0.0171544336179592</v>
      </c>
      <c r="Q13" s="16"/>
      <c r="R13" s="16" t="n">
        <v>0.0511990457782787</v>
      </c>
      <c r="S13" s="16" t="n">
        <v>0.0139106655606188</v>
      </c>
      <c r="T13" s="16" t="n">
        <v>0.000176573085054775</v>
      </c>
      <c r="U13" s="16" t="n">
        <v>0.017269473616912</v>
      </c>
      <c r="V13" s="16" t="n">
        <v>0.338580514275581</v>
      </c>
      <c r="W13" s="16"/>
      <c r="X13" s="16" t="n">
        <v>0.184394715274149</v>
      </c>
      <c r="Y13" s="16" t="n">
        <v>0.0833534105678085</v>
      </c>
      <c r="Z13" s="16" t="n">
        <v>0.0349640487005799</v>
      </c>
      <c r="AA13" s="16" t="n">
        <v>0.0332181984821139</v>
      </c>
      <c r="AB13" s="16" t="n">
        <v>0.0747099292145082</v>
      </c>
      <c r="AC13" s="16" t="n">
        <v>0.377668478359635</v>
      </c>
      <c r="AD13" s="16" t="n">
        <v>0.00139288515220322</v>
      </c>
      <c r="AE13" s="16"/>
      <c r="AF13" s="16" t="n">
        <v>0.0022942740647344</v>
      </c>
      <c r="AG13" s="16" t="n">
        <v>0</v>
      </c>
      <c r="AH13" s="16" t="n">
        <v>0.0731836060906567</v>
      </c>
      <c r="AI13" s="16" t="n">
        <v>0.0567589597700254</v>
      </c>
      <c r="AJ13" s="16" t="n">
        <v>0.125355565219344</v>
      </c>
      <c r="AK13" s="16" t="n">
        <v>0.324853015997754</v>
      </c>
      <c r="AL13" s="16" t="n">
        <v>0</v>
      </c>
      <c r="AM13" s="16" t="n">
        <v>0</v>
      </c>
      <c r="AN13" s="16" t="n">
        <v>0.153851022644727</v>
      </c>
      <c r="AO13" s="16" t="n">
        <v>0.211936972387207</v>
      </c>
      <c r="AP13" s="16" t="n">
        <v>0.0678456749044016</v>
      </c>
    </row>
    <row r="14">
      <c r="B14" s="17" t="s">
        <v>88</v>
      </c>
      <c r="C14" s="16" t="n">
        <v>0.0359927503353708</v>
      </c>
      <c r="D14" s="16" t="n">
        <v>0.00521241445243131</v>
      </c>
      <c r="E14" s="16" t="n">
        <v>0.113326625619873</v>
      </c>
      <c r="F14" s="16" t="n">
        <v>0.00368181220251496</v>
      </c>
      <c r="G14" s="16"/>
      <c r="H14" s="16" t="n">
        <v>0.0010998524846123</v>
      </c>
      <c r="I14" s="16" t="n">
        <v>0.0216921717023488</v>
      </c>
      <c r="J14" s="16"/>
      <c r="K14" s="16" t="n">
        <v>0.0115572980993439</v>
      </c>
      <c r="L14" s="16"/>
      <c r="M14" s="16" t="n">
        <v>0.036583636723434</v>
      </c>
      <c r="N14" s="16" t="n">
        <v>0.0419682958915145</v>
      </c>
      <c r="O14" s="16" t="n">
        <v>0.0114052305350724</v>
      </c>
      <c r="P14" s="16" t="n">
        <v>0.0265734946455244</v>
      </c>
      <c r="Q14" s="16"/>
      <c r="R14" s="16" t="n">
        <v>0</v>
      </c>
      <c r="S14" s="16" t="n">
        <v>0</v>
      </c>
      <c r="T14" s="16" t="n">
        <v>0.0514994997768897</v>
      </c>
      <c r="U14" s="16" t="n">
        <v>0.000449409768058888</v>
      </c>
      <c r="V14" s="16" t="n">
        <v>0.0504044320712612</v>
      </c>
      <c r="W14" s="16"/>
      <c r="X14" s="16" t="n">
        <v>0</v>
      </c>
      <c r="Y14" s="16" t="n">
        <v>0</v>
      </c>
      <c r="Z14" s="16" t="n">
        <v>0.490630102743938</v>
      </c>
      <c r="AA14" s="16" t="n">
        <v>0.000523510199513592</v>
      </c>
      <c r="AB14" s="16" t="n">
        <v>0</v>
      </c>
      <c r="AC14" s="16" t="n">
        <v>0.104062666137542</v>
      </c>
      <c r="AD14" s="16" t="n">
        <v>0.0111157131190122</v>
      </c>
      <c r="AE14" s="16"/>
      <c r="AF14" s="16" t="n">
        <v>0</v>
      </c>
      <c r="AG14" s="16" t="n">
        <v>0.0567094156841279</v>
      </c>
      <c r="AH14" s="16" t="n">
        <v>0</v>
      </c>
      <c r="AI14" s="16" t="n">
        <v>0</v>
      </c>
      <c r="AJ14" s="16" t="n">
        <v>0.0248486223173214</v>
      </c>
      <c r="AK14" s="16" t="n">
        <v>0.0962701712183197</v>
      </c>
      <c r="AL14" s="16" t="n">
        <v>0</v>
      </c>
      <c r="AM14" s="16" t="n">
        <v>0.00463981631699597</v>
      </c>
      <c r="AN14" s="16" t="n">
        <v>0</v>
      </c>
      <c r="AO14" s="16" t="n">
        <v>0.1262041773571</v>
      </c>
      <c r="AP14" s="16" t="n">
        <v>0</v>
      </c>
    </row>
    <row r="15">
      <c r="B15" s="17" t="s">
        <v>220</v>
      </c>
      <c r="C15" s="23" t="n">
        <v>0.532662948059754</v>
      </c>
      <c r="D15" s="23" t="n">
        <v>0.30603117767582</v>
      </c>
      <c r="E15" s="23" t="n">
        <v>0.658463906291491</v>
      </c>
      <c r="F15" s="23" t="n">
        <v>0.526332654770613</v>
      </c>
      <c r="G15" s="23"/>
      <c r="H15" s="23" t="n">
        <v>0.292869352829447</v>
      </c>
      <c r="I15" s="23" t="n">
        <v>0.534618504989173</v>
      </c>
      <c r="J15" s="23"/>
      <c r="K15" s="23" t="n">
        <v>0.562266321582187</v>
      </c>
      <c r="L15" s="23"/>
      <c r="M15" s="23" t="n">
        <v>0.496314066094236</v>
      </c>
      <c r="N15" s="23" t="n">
        <v>0.586908404656189</v>
      </c>
      <c r="O15" s="23" t="n">
        <v>0.800924368495796</v>
      </c>
      <c r="P15" s="23" t="n">
        <v>0.871059519116611</v>
      </c>
      <c r="Q15" s="23"/>
      <c r="R15" s="23" t="n">
        <v>0.547999884771254</v>
      </c>
      <c r="S15" s="23" t="n">
        <v>0.690114959688466</v>
      </c>
      <c r="T15" s="23" t="n">
        <v>0.632817126925018</v>
      </c>
      <c r="U15" s="23" t="n">
        <v>0.448014740527679</v>
      </c>
      <c r="V15" s="23" t="n">
        <v>0.410282673068616</v>
      </c>
      <c r="W15" s="23"/>
      <c r="X15" s="23" t="n">
        <v>0.344441955518596</v>
      </c>
      <c r="Y15" s="23" t="n">
        <v>0.671242037705595</v>
      </c>
      <c r="Z15" s="23" t="n">
        <v>0.379563962162768</v>
      </c>
      <c r="AA15" s="23" t="n">
        <v>0.827726158220481</v>
      </c>
      <c r="AB15" s="23" t="n">
        <v>0.652925916865251</v>
      </c>
      <c r="AC15" s="23" t="n">
        <v>0.433028424672878</v>
      </c>
      <c r="AD15" s="23" t="n">
        <v>0.912657850069454</v>
      </c>
      <c r="AE15" s="23"/>
      <c r="AF15" s="23" t="n">
        <v>0.334815558188485</v>
      </c>
      <c r="AG15" s="23" t="n">
        <v>0.341473422847231</v>
      </c>
      <c r="AH15" s="23" t="n">
        <v>0.856650326562818</v>
      </c>
      <c r="AI15" s="23" t="n">
        <v>0.751743862704867</v>
      </c>
      <c r="AJ15" s="23" t="n">
        <v>0.685906554194408</v>
      </c>
      <c r="AK15" s="23" t="n">
        <v>0.408662595842583</v>
      </c>
      <c r="AL15" s="23" t="n">
        <v>0.201011745224883</v>
      </c>
      <c r="AM15" s="23" t="n">
        <v>0.427423908927655</v>
      </c>
      <c r="AN15" s="23" t="n">
        <v>0.800260282960242</v>
      </c>
      <c r="AO15" s="23" t="n">
        <v>0.369933706643719</v>
      </c>
      <c r="AP15" s="23" t="n">
        <v>0.537039814353671</v>
      </c>
    </row>
    <row r="16">
      <c r="B16" s="17" t="s">
        <v>221</v>
      </c>
      <c r="C16" s="23" t="n">
        <v>0.240389628792046</v>
      </c>
      <c r="D16" s="23" t="n">
        <v>0.390331489404677</v>
      </c>
      <c r="E16" s="23" t="n">
        <v>0.122407848841178</v>
      </c>
      <c r="F16" s="23" t="n">
        <v>0.262718613318306</v>
      </c>
      <c r="G16" s="23"/>
      <c r="H16" s="23" t="n">
        <v>0.081523908319071</v>
      </c>
      <c r="I16" s="23" t="n">
        <v>0.290677744029605</v>
      </c>
      <c r="J16" s="23"/>
      <c r="K16" s="23" t="n">
        <v>0.261012665253912</v>
      </c>
      <c r="L16" s="23"/>
      <c r="M16" s="23" t="n">
        <v>0.267660831509471</v>
      </c>
      <c r="N16" s="23" t="n">
        <v>0.188564305668348</v>
      </c>
      <c r="O16" s="23" t="n">
        <v>0.0627635286070662</v>
      </c>
      <c r="P16" s="23" t="n">
        <v>0.0357073934488206</v>
      </c>
      <c r="Q16" s="23"/>
      <c r="R16" s="23" t="n">
        <v>0.380763411247028</v>
      </c>
      <c r="S16" s="23" t="n">
        <v>0.103452562270699</v>
      </c>
      <c r="T16" s="23" t="n">
        <v>0.147439445964638</v>
      </c>
      <c r="U16" s="23" t="n">
        <v>0.17975278936362</v>
      </c>
      <c r="V16" s="23" t="n">
        <v>0.401618260008423</v>
      </c>
      <c r="W16" s="23"/>
      <c r="X16" s="23" t="n">
        <v>0.391038824870608</v>
      </c>
      <c r="Y16" s="23" t="n">
        <v>0.187148248067614</v>
      </c>
      <c r="Z16" s="23" t="n">
        <v>0.0418724086639679</v>
      </c>
      <c r="AA16" s="23" t="n">
        <v>0.133453422862463</v>
      </c>
      <c r="AB16" s="23" t="n">
        <v>0.12134297404852</v>
      </c>
      <c r="AC16" s="23" t="n">
        <v>0.391096583024294</v>
      </c>
      <c r="AD16" s="23" t="n">
        <v>0.00417219477967953</v>
      </c>
      <c r="AE16" s="23"/>
      <c r="AF16" s="23" t="n">
        <v>0.0022942740647344</v>
      </c>
      <c r="AG16" s="23" t="n">
        <v>0.463002375200779</v>
      </c>
      <c r="AH16" s="23" t="n">
        <v>0.111995331345764</v>
      </c>
      <c r="AI16" s="23" t="n">
        <v>0.0718057574827387</v>
      </c>
      <c r="AJ16" s="23" t="n">
        <v>0.252924265184368</v>
      </c>
      <c r="AK16" s="23" t="n">
        <v>0.413597095179415</v>
      </c>
      <c r="AL16" s="23" t="n">
        <v>0.411128521029488</v>
      </c>
      <c r="AM16" s="23" t="n">
        <v>0.193674595703908</v>
      </c>
      <c r="AN16" s="23" t="n">
        <v>0.186479377912278</v>
      </c>
      <c r="AO16" s="23" t="n">
        <v>0.338141149744307</v>
      </c>
      <c r="AP16" s="23" t="n">
        <v>0.0678456749044016</v>
      </c>
    </row>
    <row r="17">
      <c r="B17" s="17" t="s">
        <v>119</v>
      </c>
      <c r="C17" s="24" t="n">
        <v>0.292273319267708</v>
      </c>
      <c r="D17" s="24" t="n">
        <v>-0.0843003117288571</v>
      </c>
      <c r="E17" s="24" t="n">
        <v>0.536056057450314</v>
      </c>
      <c r="F17" s="24" t="n">
        <v>0.263614041452307</v>
      </c>
      <c r="G17" s="24"/>
      <c r="H17" s="24" t="n">
        <v>0.211345444510376</v>
      </c>
      <c r="I17" s="24" t="n">
        <v>0.243940760959568</v>
      </c>
      <c r="J17" s="24"/>
      <c r="K17" s="24" t="n">
        <v>0.301253656328275</v>
      </c>
      <c r="L17" s="24"/>
      <c r="M17" s="24" t="n">
        <v>0.228653234584765</v>
      </c>
      <c r="N17" s="24" t="n">
        <v>0.398344098987842</v>
      </c>
      <c r="O17" s="24" t="n">
        <v>0.738160839888729</v>
      </c>
      <c r="P17" s="24" t="n">
        <v>0.835352125667791</v>
      </c>
      <c r="Q17" s="24"/>
      <c r="R17" s="24" t="n">
        <v>0.167236473524226</v>
      </c>
      <c r="S17" s="24" t="n">
        <v>0.586662397417766</v>
      </c>
      <c r="T17" s="24" t="n">
        <v>0.48537768096038</v>
      </c>
      <c r="U17" s="24" t="n">
        <v>0.268261951164059</v>
      </c>
      <c r="V17" s="24" t="n">
        <v>0.0086644130601935</v>
      </c>
      <c r="W17" s="24"/>
      <c r="X17" s="24" t="n">
        <v>-0.0465968693520118</v>
      </c>
      <c r="Y17" s="24" t="n">
        <v>0.484093789637981</v>
      </c>
      <c r="Z17" s="24" t="n">
        <v>0.3376915534988</v>
      </c>
      <c r="AA17" s="24" t="n">
        <v>0.694272735358018</v>
      </c>
      <c r="AB17" s="24" t="n">
        <v>0.531582942816731</v>
      </c>
      <c r="AC17" s="24" t="n">
        <v>0.0419318416485841</v>
      </c>
      <c r="AD17" s="24" t="n">
        <v>0.908485655289774</v>
      </c>
      <c r="AE17" s="24"/>
      <c r="AF17" s="24" t="n">
        <v>0.332521284123751</v>
      </c>
      <c r="AG17" s="24" t="n">
        <v>-0.121528952353549</v>
      </c>
      <c r="AH17" s="24" t="n">
        <v>0.744654995217054</v>
      </c>
      <c r="AI17" s="24" t="n">
        <v>0.679938105222129</v>
      </c>
      <c r="AJ17" s="24" t="n">
        <v>0.432982289010041</v>
      </c>
      <c r="AK17" s="24" t="n">
        <v>-0.00493449933683188</v>
      </c>
      <c r="AL17" s="24" t="n">
        <v>-0.210116775804606</v>
      </c>
      <c r="AM17" s="24" t="n">
        <v>0.233749313223747</v>
      </c>
      <c r="AN17" s="24" t="n">
        <v>0.613780905047964</v>
      </c>
      <c r="AO17" s="24" t="n">
        <v>0.031792556899412</v>
      </c>
      <c r="AP17" s="24" t="n">
        <v>0.469194139449269</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232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223</v>
      </c>
      <c r="C9" s="16" t="n">
        <v>0.367557092161704</v>
      </c>
      <c r="D9" s="16" t="n">
        <v>0.241603452726231</v>
      </c>
      <c r="E9" s="16" t="n">
        <v>0.276883979454659</v>
      </c>
      <c r="F9" s="16" t="n">
        <v>0.447870792634916</v>
      </c>
      <c r="G9" s="16"/>
      <c r="H9" s="16" t="n">
        <v>0.0507650057175556</v>
      </c>
      <c r="I9" s="16" t="n">
        <v>0.459998835937421</v>
      </c>
      <c r="J9" s="16"/>
      <c r="K9" s="16" t="n">
        <v>0.309816715535185</v>
      </c>
      <c r="L9" s="16"/>
      <c r="M9" s="16" t="n">
        <v>0.41843838218797</v>
      </c>
      <c r="N9" s="16" t="n">
        <v>0.26027408273814</v>
      </c>
      <c r="O9" s="16" t="n">
        <v>0.0572095150589519</v>
      </c>
      <c r="P9" s="16" t="n">
        <v>0.0392228628004776</v>
      </c>
      <c r="Q9" s="16"/>
      <c r="R9" s="16" t="n">
        <v>0</v>
      </c>
      <c r="S9" s="16" t="n">
        <v>0.217025786707798</v>
      </c>
      <c r="T9" s="16" t="n">
        <v>0.277434522239107</v>
      </c>
      <c r="U9" s="16" t="n">
        <v>0.25245150994867</v>
      </c>
      <c r="V9" s="16" t="n">
        <v>0.61047567432245</v>
      </c>
      <c r="W9" s="16"/>
      <c r="X9" s="16" t="n">
        <v>0.44055148001954</v>
      </c>
      <c r="Y9" s="16" t="n">
        <v>0.495414545849386</v>
      </c>
      <c r="Z9" s="16" t="n">
        <v>0.539378828038956</v>
      </c>
      <c r="AA9" s="16" t="n">
        <v>0.142265317593583</v>
      </c>
      <c r="AB9" s="16" t="n">
        <v>0.330907908652099</v>
      </c>
      <c r="AC9" s="16" t="n">
        <v>0.494174168296823</v>
      </c>
      <c r="AD9" s="16" t="n">
        <v>0.0562111628165099</v>
      </c>
      <c r="AE9" s="16"/>
      <c r="AF9" s="16" t="n">
        <v>0.7231086021446</v>
      </c>
      <c r="AG9" s="16" t="n">
        <v>0.471836402727827</v>
      </c>
      <c r="AH9" s="16" t="n">
        <v>0.102449265995368</v>
      </c>
      <c r="AI9" s="16" t="n">
        <v>0.371792134097455</v>
      </c>
      <c r="AJ9" s="16" t="n">
        <v>0.414580719100865</v>
      </c>
      <c r="AK9" s="16" t="n">
        <v>0.760920726259591</v>
      </c>
      <c r="AL9" s="16" t="n">
        <v>0.31816565722857</v>
      </c>
      <c r="AM9" s="16" t="n">
        <v>0.00927963263399194</v>
      </c>
      <c r="AN9" s="16" t="n">
        <v>0.158262576666561</v>
      </c>
      <c r="AO9" s="16" t="n">
        <v>0.338141149744307</v>
      </c>
      <c r="AP9" s="16" t="n">
        <v>0.0120856150537942</v>
      </c>
    </row>
    <row r="10">
      <c r="B10" s="17" t="s">
        <v>224</v>
      </c>
      <c r="C10" s="16" t="n">
        <v>0.13600860783789</v>
      </c>
      <c r="D10" s="16" t="n">
        <v>0.186590229249043</v>
      </c>
      <c r="E10" s="16" t="n">
        <v>0.115016882329532</v>
      </c>
      <c r="F10" s="16" t="n">
        <v>0.133722567115704</v>
      </c>
      <c r="G10" s="16"/>
      <c r="H10" s="16" t="n">
        <v>0.114457785364689</v>
      </c>
      <c r="I10" s="16" t="n">
        <v>0.0868589116110197</v>
      </c>
      <c r="J10" s="16"/>
      <c r="K10" s="16" t="n">
        <v>0.140876362008452</v>
      </c>
      <c r="L10" s="16"/>
      <c r="M10" s="16" t="n">
        <v>0.123709451422642</v>
      </c>
      <c r="N10" s="16" t="n">
        <v>0.135448119235453</v>
      </c>
      <c r="O10" s="16" t="n">
        <v>0.268239063263188</v>
      </c>
      <c r="P10" s="16" t="n">
        <v>0.328211189652832</v>
      </c>
      <c r="Q10" s="16"/>
      <c r="R10" s="16" t="n">
        <v>0.385727863700944</v>
      </c>
      <c r="S10" s="16" t="n">
        <v>0.0533815632130021</v>
      </c>
      <c r="T10" s="16" t="n">
        <v>0.173478141314127</v>
      </c>
      <c r="U10" s="16" t="n">
        <v>0.157642977983992</v>
      </c>
      <c r="V10" s="16" t="n">
        <v>0.0998752188356121</v>
      </c>
      <c r="W10" s="16"/>
      <c r="X10" s="16" t="n">
        <v>0.0686849180395235</v>
      </c>
      <c r="Y10" s="16" t="n">
        <v>0.294510874976053</v>
      </c>
      <c r="Z10" s="16" t="n">
        <v>0.0133032362321557</v>
      </c>
      <c r="AA10" s="16" t="n">
        <v>0.284742221019293</v>
      </c>
      <c r="AB10" s="16" t="n">
        <v>0.0859802428571346</v>
      </c>
      <c r="AC10" s="16" t="n">
        <v>0.161421832969961</v>
      </c>
      <c r="AD10" s="16" t="n">
        <v>0.170464634589037</v>
      </c>
      <c r="AE10" s="16"/>
      <c r="AF10" s="16" t="n">
        <v>0.0609914964787038</v>
      </c>
      <c r="AG10" s="16" t="n">
        <v>0.0499701669338736</v>
      </c>
      <c r="AH10" s="16" t="n">
        <v>0.067053916019876</v>
      </c>
      <c r="AI10" s="16" t="n">
        <v>0.1376993289712</v>
      </c>
      <c r="AJ10" s="16" t="n">
        <v>0.129898066064916</v>
      </c>
      <c r="AK10" s="16" t="n">
        <v>0.00401794253678665</v>
      </c>
      <c r="AL10" s="16" t="n">
        <v>0.0542416797909496</v>
      </c>
      <c r="AM10" s="16" t="n">
        <v>0.0416811232410761</v>
      </c>
      <c r="AN10" s="16" t="n">
        <v>0.489763245676914</v>
      </c>
      <c r="AO10" s="16" t="n">
        <v>0.148330901427934</v>
      </c>
      <c r="AP10" s="16" t="n">
        <v>0.893120096541745</v>
      </c>
    </row>
    <row r="11">
      <c r="B11" s="17" t="s">
        <v>225</v>
      </c>
      <c r="C11" s="16" t="n">
        <v>0.128983095376119</v>
      </c>
      <c r="D11" s="16" t="n">
        <v>0.193707252295763</v>
      </c>
      <c r="E11" s="16" t="n">
        <v>0.169970624472554</v>
      </c>
      <c r="F11" s="16" t="n">
        <v>0.0906390370923632</v>
      </c>
      <c r="G11" s="16"/>
      <c r="H11" s="16" t="n">
        <v>0.110990663201056</v>
      </c>
      <c r="I11" s="16" t="n">
        <v>0.0841106094112998</v>
      </c>
      <c r="J11" s="16"/>
      <c r="K11" s="16" t="n">
        <v>0.0852993208900229</v>
      </c>
      <c r="L11" s="16"/>
      <c r="M11" s="16" t="n">
        <v>0.128213304949729</v>
      </c>
      <c r="N11" s="16" t="n">
        <v>0.0615046404680217</v>
      </c>
      <c r="O11" s="16" t="n">
        <v>0.279326529455889</v>
      </c>
      <c r="P11" s="16" t="n">
        <v>0.444957187415968</v>
      </c>
      <c r="Q11" s="16"/>
      <c r="R11" s="16" t="n">
        <v>0.107362544010473</v>
      </c>
      <c r="S11" s="16" t="n">
        <v>0.00800789254225235</v>
      </c>
      <c r="T11" s="16" t="n">
        <v>0.28911985412543</v>
      </c>
      <c r="U11" s="16" t="n">
        <v>0.176789189217347</v>
      </c>
      <c r="V11" s="16" t="n">
        <v>0.00795821048444801</v>
      </c>
      <c r="W11" s="16"/>
      <c r="X11" s="16" t="n">
        <v>0.125573290965262</v>
      </c>
      <c r="Y11" s="16" t="n">
        <v>0.0954870870079736</v>
      </c>
      <c r="Z11" s="16" t="n">
        <v>0.0741561712625325</v>
      </c>
      <c r="AA11" s="16" t="n">
        <v>0.218349114405453</v>
      </c>
      <c r="AB11" s="16" t="n">
        <v>0.198636871565086</v>
      </c>
      <c r="AC11" s="16" t="n">
        <v>0.0917646027601923</v>
      </c>
      <c r="AD11" s="16" t="n">
        <v>0.117135608132906</v>
      </c>
      <c r="AE11" s="16"/>
      <c r="AF11" s="16" t="n">
        <v>0.0521463439727479</v>
      </c>
      <c r="AG11" s="16" t="n">
        <v>0.0347608348948874</v>
      </c>
      <c r="AH11" s="16" t="n">
        <v>0.478236008875073</v>
      </c>
      <c r="AI11" s="16" t="n">
        <v>0.140601748952221</v>
      </c>
      <c r="AJ11" s="16" t="n">
        <v>0.14049079935229</v>
      </c>
      <c r="AK11" s="16" t="n">
        <v>0.00973462924357271</v>
      </c>
      <c r="AL11" s="16" t="n">
        <v>0.0110951670581973</v>
      </c>
      <c r="AM11" s="16" t="n">
        <v>0.278519914297014</v>
      </c>
      <c r="AN11" s="16" t="n">
        <v>0.154419297234571</v>
      </c>
      <c r="AO11" s="16" t="n">
        <v>0.160568134142937</v>
      </c>
      <c r="AP11" s="16" t="n">
        <v>0.0557600598506074</v>
      </c>
    </row>
    <row r="12">
      <c r="B12" s="17" t="s">
        <v>226</v>
      </c>
      <c r="C12" s="16" t="n">
        <v>0.125482756740315</v>
      </c>
      <c r="D12" s="16" t="n">
        <v>0.0664344564469996</v>
      </c>
      <c r="E12" s="16" t="n">
        <v>0.207997484711426</v>
      </c>
      <c r="F12" s="16" t="n">
        <v>0.0978689643977909</v>
      </c>
      <c r="G12" s="16"/>
      <c r="H12" s="16" t="n">
        <v>0.0714209803371681</v>
      </c>
      <c r="I12" s="16" t="n">
        <v>0.14073492270246</v>
      </c>
      <c r="J12" s="16"/>
      <c r="K12" s="16" t="n">
        <v>0.0936767131342269</v>
      </c>
      <c r="L12" s="16"/>
      <c r="M12" s="16" t="n">
        <v>0.113112544842263</v>
      </c>
      <c r="N12" s="16" t="n">
        <v>0.0977760662146072</v>
      </c>
      <c r="O12" s="16" t="n">
        <v>0.307489491647255</v>
      </c>
      <c r="P12" s="16" t="n">
        <v>0.47922067951195</v>
      </c>
      <c r="Q12" s="16"/>
      <c r="R12" s="16" t="n">
        <v>0.509744293818437</v>
      </c>
      <c r="S12" s="16" t="n">
        <v>0.0127312783659813</v>
      </c>
      <c r="T12" s="16" t="n">
        <v>0.206530578181916</v>
      </c>
      <c r="U12" s="16" t="n">
        <v>0.193120278571099</v>
      </c>
      <c r="V12" s="16" t="n">
        <v>0.0252743140931213</v>
      </c>
      <c r="W12" s="16"/>
      <c r="X12" s="16" t="n">
        <v>0.0851115730794744</v>
      </c>
      <c r="Y12" s="16" t="n">
        <v>0.138584343695868</v>
      </c>
      <c r="Z12" s="16" t="n">
        <v>0.0104758374762696</v>
      </c>
      <c r="AA12" s="16" t="n">
        <v>0.145235083159247</v>
      </c>
      <c r="AB12" s="16" t="n">
        <v>0.0643237597090175</v>
      </c>
      <c r="AC12" s="16" t="n">
        <v>0.159617894583017</v>
      </c>
      <c r="AD12" s="16" t="n">
        <v>0.532578388310892</v>
      </c>
      <c r="AE12" s="16"/>
      <c r="AF12" s="16" t="n">
        <v>0.082422293620604</v>
      </c>
      <c r="AG12" s="16" t="n">
        <v>0.103919288076607</v>
      </c>
      <c r="AH12" s="16" t="n">
        <v>0.282086518664879</v>
      </c>
      <c r="AI12" s="16" t="n">
        <v>0.134143906698983</v>
      </c>
      <c r="AJ12" s="16" t="n">
        <v>0.143158935245615</v>
      </c>
      <c r="AK12" s="16" t="n">
        <v>0.0102701220849453</v>
      </c>
      <c r="AL12" s="16" t="n">
        <v>0.0317790260598326</v>
      </c>
      <c r="AM12" s="16" t="n">
        <v>0.0255712083992818</v>
      </c>
      <c r="AN12" s="16" t="n">
        <v>0.288852878046781</v>
      </c>
      <c r="AO12" s="16" t="n">
        <v>0.1262041773571</v>
      </c>
      <c r="AP12" s="16" t="n">
        <v>0.555154337346661</v>
      </c>
    </row>
    <row r="13">
      <c r="B13" s="17" t="s">
        <v>227</v>
      </c>
      <c r="C13" s="16" t="n">
        <v>0.123564249195084</v>
      </c>
      <c r="D13" s="16" t="n">
        <v>0.128835714303068</v>
      </c>
      <c r="E13" s="16" t="n">
        <v>0.16317242643637</v>
      </c>
      <c r="F13" s="16" t="n">
        <v>0.101507374088531</v>
      </c>
      <c r="G13" s="16"/>
      <c r="H13" s="16" t="n">
        <v>0.0758993677563664</v>
      </c>
      <c r="I13" s="16" t="n">
        <v>0.0947626625190797</v>
      </c>
      <c r="J13" s="16"/>
      <c r="K13" s="16" t="n">
        <v>0.18633775291863</v>
      </c>
      <c r="L13" s="16"/>
      <c r="M13" s="16" t="n">
        <v>0.0901462965357485</v>
      </c>
      <c r="N13" s="16" t="n">
        <v>0.210861912153096</v>
      </c>
      <c r="O13" s="16" t="n">
        <v>0.257435002457601</v>
      </c>
      <c r="P13" s="16" t="n">
        <v>0.42433428796599</v>
      </c>
      <c r="Q13" s="16"/>
      <c r="R13" s="16" t="n">
        <v>0.0110970461663003</v>
      </c>
      <c r="S13" s="16" t="n">
        <v>0.0379458272785327</v>
      </c>
      <c r="T13" s="16" t="n">
        <v>0.0932235796149574</v>
      </c>
      <c r="U13" s="16" t="n">
        <v>0.4129460105357</v>
      </c>
      <c r="V13" s="16" t="n">
        <v>0.0698222446151443</v>
      </c>
      <c r="W13" s="16"/>
      <c r="X13" s="16" t="n">
        <v>0.11579945393841</v>
      </c>
      <c r="Y13" s="16" t="n">
        <v>0.224323509797297</v>
      </c>
      <c r="Z13" s="16" t="n">
        <v>0.0214807544700614</v>
      </c>
      <c r="AA13" s="16" t="n">
        <v>0.0780520115803124</v>
      </c>
      <c r="AB13" s="16" t="n">
        <v>0.180474461322105</v>
      </c>
      <c r="AC13" s="16" t="n">
        <v>0.106028956619532</v>
      </c>
      <c r="AD13" s="16" t="n">
        <v>0.136417723699449</v>
      </c>
      <c r="AE13" s="16"/>
      <c r="AF13" s="16" t="n">
        <v>0.0408216061119872</v>
      </c>
      <c r="AG13" s="16" t="n">
        <v>0.143142903167639</v>
      </c>
      <c r="AH13" s="16" t="n">
        <v>0.0662594845564956</v>
      </c>
      <c r="AI13" s="16" t="n">
        <v>0.210855329424514</v>
      </c>
      <c r="AJ13" s="16" t="n">
        <v>0.0343732998581906</v>
      </c>
      <c r="AK13" s="16" t="n">
        <v>0.0269436076220398</v>
      </c>
      <c r="AL13" s="16" t="n">
        <v>0.17600053787041</v>
      </c>
      <c r="AM13" s="16" t="n">
        <v>0.36408498816125</v>
      </c>
      <c r="AN13" s="16" t="n">
        <v>0.150815945673035</v>
      </c>
      <c r="AO13" s="16" t="n">
        <v>0.0468858429387004</v>
      </c>
      <c r="AP13" s="16" t="n">
        <v>0.511479892549847</v>
      </c>
    </row>
    <row r="14">
      <c r="B14" s="17" t="s">
        <v>228</v>
      </c>
      <c r="C14" s="16" t="n">
        <v>0.102856881729252</v>
      </c>
      <c r="D14" s="16" t="n">
        <v>0.0571127327253338</v>
      </c>
      <c r="E14" s="16" t="n">
        <v>0.111532574956019</v>
      </c>
      <c r="F14" s="16" t="n">
        <v>0.110305594483984</v>
      </c>
      <c r="G14" s="16"/>
      <c r="H14" s="16" t="n">
        <v>0.159923088112781</v>
      </c>
      <c r="I14" s="16" t="n">
        <v>0.0998363256484097</v>
      </c>
      <c r="J14" s="16"/>
      <c r="K14" s="16" t="n">
        <v>0.14682288689</v>
      </c>
      <c r="L14" s="16"/>
      <c r="M14" s="16" t="n">
        <v>0.0671263097737861</v>
      </c>
      <c r="N14" s="16" t="n">
        <v>0.200062464849374</v>
      </c>
      <c r="O14" s="16" t="n">
        <v>0.239010548997823</v>
      </c>
      <c r="P14" s="16" t="n">
        <v>0.401584115349813</v>
      </c>
      <c r="Q14" s="16"/>
      <c r="R14" s="16" t="n">
        <v>0.0783575905647953</v>
      </c>
      <c r="S14" s="16" t="n">
        <v>0.248110875978127</v>
      </c>
      <c r="T14" s="16" t="n">
        <v>0.0945375550595558</v>
      </c>
      <c r="U14" s="16" t="n">
        <v>0.101638978285806</v>
      </c>
      <c r="V14" s="16" t="n">
        <v>0.0532179958514878</v>
      </c>
      <c r="W14" s="16"/>
      <c r="X14" s="16" t="n">
        <v>0.115159522556826</v>
      </c>
      <c r="Y14" s="16" t="n">
        <v>0.0333786038054373</v>
      </c>
      <c r="Z14" s="16" t="n">
        <v>0.0734832142129794</v>
      </c>
      <c r="AA14" s="16" t="n">
        <v>0.188972200674228</v>
      </c>
      <c r="AB14" s="16" t="n">
        <v>0.102031261430435</v>
      </c>
      <c r="AC14" s="16" t="n">
        <v>0.124371769794427</v>
      </c>
      <c r="AD14" s="16" t="n">
        <v>0.129006079481724</v>
      </c>
      <c r="AE14" s="16"/>
      <c r="AF14" s="16" t="n">
        <v>0.056563556808753</v>
      </c>
      <c r="AG14" s="16" t="n">
        <v>0.0852244902145921</v>
      </c>
      <c r="AH14" s="16" t="n">
        <v>0.383798246556344</v>
      </c>
      <c r="AI14" s="16" t="n">
        <v>0.0701606853526505</v>
      </c>
      <c r="AJ14" s="16" t="n">
        <v>0.170485217264308</v>
      </c>
      <c r="AK14" s="16" t="n">
        <v>0.0201734519886568</v>
      </c>
      <c r="AL14" s="16" t="n">
        <v>0.0280755241544462</v>
      </c>
      <c r="AM14" s="16" t="n">
        <v>0.158281004346383</v>
      </c>
      <c r="AN14" s="16" t="n">
        <v>0.0101333463976383</v>
      </c>
      <c r="AO14" s="16" t="n">
        <v>0.196843686347918</v>
      </c>
      <c r="AP14" s="16" t="n">
        <v>0.0134743067500295</v>
      </c>
    </row>
    <row r="15">
      <c r="B15" s="17" t="s">
        <v>229</v>
      </c>
      <c r="C15" s="16" t="n">
        <v>0.0821442426469152</v>
      </c>
      <c r="D15" s="16" t="n">
        <v>0.130991688928862</v>
      </c>
      <c r="E15" s="16" t="n">
        <v>0.155901754972078</v>
      </c>
      <c r="F15" s="16" t="n">
        <v>0.030850489357513</v>
      </c>
      <c r="G15" s="16"/>
      <c r="H15" s="16" t="n">
        <v>0.0720866893351245</v>
      </c>
      <c r="I15" s="16" t="n">
        <v>0.0756546017781562</v>
      </c>
      <c r="J15" s="16"/>
      <c r="K15" s="16" t="n">
        <v>0.0809318639358166</v>
      </c>
      <c r="L15" s="16"/>
      <c r="M15" s="16" t="n">
        <v>0.064357012038127</v>
      </c>
      <c r="N15" s="16" t="n">
        <v>0.0786628895312563</v>
      </c>
      <c r="O15" s="16" t="n">
        <v>0.284096002412916</v>
      </c>
      <c r="P15" s="16" t="n">
        <v>0.348380456380064</v>
      </c>
      <c r="Q15" s="16"/>
      <c r="R15" s="16" t="n">
        <v>0</v>
      </c>
      <c r="S15" s="16" t="n">
        <v>0.116423212950254</v>
      </c>
      <c r="T15" s="16" t="n">
        <v>0.104760789639538</v>
      </c>
      <c r="U15" s="16" t="n">
        <v>0.156505022607569</v>
      </c>
      <c r="V15" s="16" t="n">
        <v>0.0211760625028191</v>
      </c>
      <c r="W15" s="16"/>
      <c r="X15" s="16" t="n">
        <v>0.0389028580218211</v>
      </c>
      <c r="Y15" s="16" t="n">
        <v>0.0234773065417384</v>
      </c>
      <c r="Z15" s="16" t="n">
        <v>0.0188139164475124</v>
      </c>
      <c r="AA15" s="16" t="n">
        <v>0.208285387150274</v>
      </c>
      <c r="AB15" s="16" t="n">
        <v>0.0427478227450783</v>
      </c>
      <c r="AC15" s="16" t="n">
        <v>0.19167251790943</v>
      </c>
      <c r="AD15" s="16" t="n">
        <v>0.492987043481596</v>
      </c>
      <c r="AE15" s="16"/>
      <c r="AF15" s="16" t="n">
        <v>0.0408216061119872</v>
      </c>
      <c r="AG15" s="16" t="n">
        <v>0.0977123445106277</v>
      </c>
      <c r="AH15" s="16" t="n">
        <v>0.0353777749721289</v>
      </c>
      <c r="AI15" s="16" t="n">
        <v>0.0310537519244738</v>
      </c>
      <c r="AJ15" s="16" t="n">
        <v>0.143444582266017</v>
      </c>
      <c r="AK15" s="16" t="n">
        <v>0.00767983068592721</v>
      </c>
      <c r="AL15" s="16" t="n">
        <v>0.17268461981837</v>
      </c>
      <c r="AM15" s="16" t="n">
        <v>0.245056644650921</v>
      </c>
      <c r="AN15" s="16" t="n">
        <v>0.0769754198058837</v>
      </c>
      <c r="AO15" s="16" t="n">
        <v>0.1262041773571</v>
      </c>
      <c r="AP15" s="16" t="n">
        <v>0.0120856150537942</v>
      </c>
    </row>
    <row r="16">
      <c r="B16" s="17" t="s">
        <v>230</v>
      </c>
      <c r="C16" s="16" t="n">
        <v>0.0755656287815707</v>
      </c>
      <c r="D16" s="16" t="n">
        <v>0.0810990249487929</v>
      </c>
      <c r="E16" s="16" t="n">
        <v>0.124360883662142</v>
      </c>
      <c r="F16" s="16" t="n">
        <v>0.0486442543840903</v>
      </c>
      <c r="G16" s="16"/>
      <c r="H16" s="16" t="n">
        <v>0.549291016336096</v>
      </c>
      <c r="I16" s="16" t="n">
        <v>0.0380608849762398</v>
      </c>
      <c r="J16" s="16"/>
      <c r="K16" s="16" t="n">
        <v>0.0673485543006734</v>
      </c>
      <c r="L16" s="16"/>
      <c r="M16" s="16" t="n">
        <v>0.0380670084139806</v>
      </c>
      <c r="N16" s="16" t="n">
        <v>0.164806442876671</v>
      </c>
      <c r="O16" s="16" t="n">
        <v>0.262237832973484</v>
      </c>
      <c r="P16" s="16" t="n">
        <v>0.367901958898916</v>
      </c>
      <c r="Q16" s="16"/>
      <c r="R16" s="16" t="n">
        <v>0</v>
      </c>
      <c r="S16" s="16" t="n">
        <v>0.150783186379315</v>
      </c>
      <c r="T16" s="16" t="n">
        <v>0.0509604235083056</v>
      </c>
      <c r="U16" s="16" t="n">
        <v>0.069335681138875</v>
      </c>
      <c r="V16" s="16" t="n">
        <v>0.0785670966390998</v>
      </c>
      <c r="W16" s="16"/>
      <c r="X16" s="16" t="n">
        <v>0.0568064431781568</v>
      </c>
      <c r="Y16" s="16" t="n">
        <v>0.0867304410128407</v>
      </c>
      <c r="Z16" s="16" t="n">
        <v>0.0669587677951888</v>
      </c>
      <c r="AA16" s="16" t="n">
        <v>0.0643878837508304</v>
      </c>
      <c r="AB16" s="16" t="n">
        <v>0.101156341809818</v>
      </c>
      <c r="AC16" s="16" t="n">
        <v>0.127508784211654</v>
      </c>
      <c r="AD16" s="16" t="n">
        <v>0.238102964390379</v>
      </c>
      <c r="AE16" s="16"/>
      <c r="AF16" s="16" t="n">
        <v>0.146583214781507</v>
      </c>
      <c r="AG16" s="16" t="n">
        <v>0.194235253141782</v>
      </c>
      <c r="AH16" s="16" t="n">
        <v>0.0682007722827847</v>
      </c>
      <c r="AI16" s="16" t="n">
        <v>0.129510928744214</v>
      </c>
      <c r="AJ16" s="16" t="n">
        <v>0.045978627270104</v>
      </c>
      <c r="AK16" s="16" t="n">
        <v>0.00758615636157649</v>
      </c>
      <c r="AL16" s="16" t="n">
        <v>0.252914634179819</v>
      </c>
      <c r="AM16" s="16" t="n">
        <v>0.0697389466072421</v>
      </c>
      <c r="AN16" s="16" t="n">
        <v>0.0622379506480732</v>
      </c>
      <c r="AO16" s="16" t="n">
        <v>0.0196062867559293</v>
      </c>
      <c r="AP16" s="16" t="n">
        <v>0.00138869169623538</v>
      </c>
    </row>
    <row r="17">
      <c r="B17" s="17" t="s">
        <v>88</v>
      </c>
      <c r="C17" s="16" t="n">
        <v>0.0633179589913789</v>
      </c>
      <c r="D17" s="16" t="n">
        <v>0.148922623967548</v>
      </c>
      <c r="E17" s="16" t="n">
        <v>0.0308135873869261</v>
      </c>
      <c r="F17" s="16" t="n">
        <v>0.0578713949646717</v>
      </c>
      <c r="G17" s="16"/>
      <c r="H17" s="16" t="n">
        <v>0.0664401000507074</v>
      </c>
      <c r="I17" s="16" t="n">
        <v>0.0770854822836143</v>
      </c>
      <c r="J17" s="16"/>
      <c r="K17" s="16" t="n">
        <v>0.017387764953946</v>
      </c>
      <c r="L17" s="16"/>
      <c r="M17" s="16" t="n">
        <v>0.0594511559332951</v>
      </c>
      <c r="N17" s="16" t="n">
        <v>0.0928128716656219</v>
      </c>
      <c r="O17" s="16" t="n">
        <v>0.0328775322456306</v>
      </c>
      <c r="P17" s="16" t="n">
        <v>0.0344222964353978</v>
      </c>
      <c r="Q17" s="16"/>
      <c r="R17" s="16" t="n">
        <v>0.0712367039817186</v>
      </c>
      <c r="S17" s="16" t="n">
        <v>0.0895418967100806</v>
      </c>
      <c r="T17" s="16" t="n">
        <v>0.0217226115837144</v>
      </c>
      <c r="U17" s="16" t="n">
        <v>0.0849282074606629</v>
      </c>
      <c r="V17" s="16" t="n">
        <v>0.0758900220915079</v>
      </c>
      <c r="W17" s="16"/>
      <c r="X17" s="16" t="n">
        <v>0.0372600561549891</v>
      </c>
      <c r="Y17" s="16" t="n">
        <v>0.0358268151906567</v>
      </c>
      <c r="Z17" s="16" t="n">
        <v>0</v>
      </c>
      <c r="AA17" s="16" t="n">
        <v>0.00286988663112612</v>
      </c>
      <c r="AB17" s="16" t="n">
        <v>0.11944459418018</v>
      </c>
      <c r="AC17" s="16" t="n">
        <v>0.0411172120118367</v>
      </c>
      <c r="AD17" s="16" t="n">
        <v>0.0724721047949121</v>
      </c>
      <c r="AE17" s="16"/>
      <c r="AF17" s="16" t="n">
        <v>0</v>
      </c>
      <c r="AG17" s="16" t="n">
        <v>0.0567094156841279</v>
      </c>
      <c r="AH17" s="16" t="n">
        <v>0.0423248709037868</v>
      </c>
      <c r="AI17" s="16" t="n">
        <v>0.0179583802516152</v>
      </c>
      <c r="AJ17" s="16" t="n">
        <v>0.000541661041032443</v>
      </c>
      <c r="AK17" s="16" t="n">
        <v>0.0910438119918003</v>
      </c>
      <c r="AL17" s="16" t="n">
        <v>0</v>
      </c>
      <c r="AM17" s="16" t="n">
        <v>0.190170311509016</v>
      </c>
      <c r="AN17" s="16" t="n">
        <v>0</v>
      </c>
      <c r="AO17" s="16" t="n">
        <v>0.0272795561827711</v>
      </c>
      <c r="AP17" s="16" t="n">
        <v>0</v>
      </c>
    </row>
    <row r="18">
      <c r="B18" s="17" t="s">
        <v>231</v>
      </c>
      <c r="C18" s="22" t="n">
        <v>0.0534949777986254</v>
      </c>
      <c r="D18" s="22" t="n">
        <v>0.0220998449132663</v>
      </c>
      <c r="E18" s="22" t="n">
        <v>0.00328258302915934</v>
      </c>
      <c r="F18" s="22" t="n">
        <v>0.0879277894170204</v>
      </c>
      <c r="G18" s="22"/>
      <c r="H18" s="22" t="n">
        <v>0.0549735618093931</v>
      </c>
      <c r="I18" s="22" t="n">
        <v>0.0680460765116835</v>
      </c>
      <c r="J18" s="22"/>
      <c r="K18" s="22" t="n">
        <v>0.0633846257693148</v>
      </c>
      <c r="L18" s="22"/>
      <c r="M18" s="22" t="n">
        <v>0.0638562929116021</v>
      </c>
      <c r="N18" s="22" t="n">
        <v>0.0119859850284916</v>
      </c>
      <c r="O18" s="22" t="n">
        <v>0.046256858892452</v>
      </c>
      <c r="P18" s="22" t="n">
        <v>0.00737181186187014</v>
      </c>
      <c r="Q18" s="22"/>
      <c r="R18" s="22" t="n">
        <v>0</v>
      </c>
      <c r="S18" s="22" t="n">
        <v>0.113573224437099</v>
      </c>
      <c r="T18" s="22" t="n">
        <v>0.00282360174797756</v>
      </c>
      <c r="U18" s="22" t="n">
        <v>0.00819327568272994</v>
      </c>
      <c r="V18" s="22" t="n">
        <v>0.103178388144948</v>
      </c>
      <c r="W18" s="22"/>
      <c r="X18" s="22" t="n">
        <v>0.0418289226135179</v>
      </c>
      <c r="Y18" s="22" t="n">
        <v>0.00486968269313826</v>
      </c>
      <c r="Z18" s="22" t="n">
        <v>0.28546295883516</v>
      </c>
      <c r="AA18" s="22" t="n">
        <v>0</v>
      </c>
      <c r="AB18" s="22" t="n">
        <v>0.0214131705650142</v>
      </c>
      <c r="AC18" s="22" t="n">
        <v>0.00897511529144605</v>
      </c>
      <c r="AD18" s="22" t="n">
        <v>0.00955715349324608</v>
      </c>
      <c r="AE18" s="22"/>
      <c r="AF18" s="22" t="n">
        <v>0</v>
      </c>
      <c r="AG18" s="22" t="n">
        <v>0</v>
      </c>
      <c r="AH18" s="22" t="n">
        <v>0.00979615813967767</v>
      </c>
      <c r="AI18" s="22" t="n">
        <v>0.0026244844783905</v>
      </c>
      <c r="AJ18" s="22" t="n">
        <v>0.151151100791408</v>
      </c>
      <c r="AK18" s="22" t="n">
        <v>0.0960032100882684</v>
      </c>
      <c r="AL18" s="22" t="n">
        <v>0</v>
      </c>
      <c r="AM18" s="22" t="n">
        <v>0</v>
      </c>
      <c r="AN18" s="22" t="n">
        <v>0.00472253569710895</v>
      </c>
      <c r="AO18" s="22" t="n">
        <v>0</v>
      </c>
      <c r="AP18" s="22" t="n">
        <v>0</v>
      </c>
    </row>
    <row r="19">
      <c r="B19" s="18"/>
    </row>
    <row r="20">
      <c r="B20" t="s">
        <v>68</v>
      </c>
    </row>
    <row r="21">
      <c r="B21" t="s">
        <v>69</v>
      </c>
    </row>
    <row r="23">
      <c r="B23"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238</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233</v>
      </c>
      <c r="C9" s="16" t="n">
        <v>0.160001682914137</v>
      </c>
      <c r="D9" s="16" t="n">
        <v>0.143859214456663</v>
      </c>
      <c r="E9" s="16" t="n">
        <v>0.25136128571326</v>
      </c>
      <c r="F9" s="16" t="n">
        <v>0.116536130674988</v>
      </c>
      <c r="G9" s="16"/>
      <c r="H9" s="16" t="n">
        <v>0.017215589509874</v>
      </c>
      <c r="I9" s="16" t="n">
        <v>0.188607363078947</v>
      </c>
      <c r="J9" s="16"/>
      <c r="K9" s="16" t="n">
        <v>0.236695570425997</v>
      </c>
      <c r="L9" s="16"/>
      <c r="M9" s="16" t="n">
        <v>0.10880613696061</v>
      </c>
      <c r="N9" s="16" t="n">
        <v>0.299831394218968</v>
      </c>
      <c r="O9" s="16" t="n">
        <v>0.391738684199779</v>
      </c>
      <c r="P9" s="16" t="n">
        <v>0.409048888547922</v>
      </c>
      <c r="Q9" s="16"/>
      <c r="R9" s="16" t="n">
        <v>0.547999884771254</v>
      </c>
      <c r="S9" s="16" t="n">
        <v>0.140392987813375</v>
      </c>
      <c r="T9" s="16" t="n">
        <v>0.177125194033012</v>
      </c>
      <c r="U9" s="16" t="n">
        <v>0.101687443350402</v>
      </c>
      <c r="V9" s="16" t="n">
        <v>0.138754400887523</v>
      </c>
      <c r="W9" s="16"/>
      <c r="X9" s="16" t="n">
        <v>0.0406993099788354</v>
      </c>
      <c r="Y9" s="16" t="n">
        <v>0.133676924918755</v>
      </c>
      <c r="Z9" s="16" t="n">
        <v>0.0844700012172808</v>
      </c>
      <c r="AA9" s="16" t="n">
        <v>0.284935218328058</v>
      </c>
      <c r="AB9" s="16" t="n">
        <v>0.478382164596393</v>
      </c>
      <c r="AC9" s="16" t="n">
        <v>0.32565141409626</v>
      </c>
      <c r="AD9" s="16" t="n">
        <v>0.302481131718704</v>
      </c>
      <c r="AE9" s="16"/>
      <c r="AF9" s="16" t="n">
        <v>0.240891964874748</v>
      </c>
      <c r="AG9" s="16" t="n">
        <v>0.373333716963692</v>
      </c>
      <c r="AH9" s="16" t="n">
        <v>0.271723029386027</v>
      </c>
      <c r="AI9" s="16" t="n">
        <v>0.115587676353017</v>
      </c>
      <c r="AJ9" s="16" t="n">
        <v>0.141790985457159</v>
      </c>
      <c r="AK9" s="16" t="n">
        <v>0.100023744819034</v>
      </c>
      <c r="AL9" s="16" t="n">
        <v>0.132619987999061</v>
      </c>
      <c r="AM9" s="16" t="n">
        <v>0.328858276564658</v>
      </c>
      <c r="AN9" s="16" t="n">
        <v>0.334244037744889</v>
      </c>
      <c r="AO9" s="16" t="n">
        <v>0.0494062802536047</v>
      </c>
      <c r="AP9" s="16" t="n">
        <v>0.0390342285538532</v>
      </c>
    </row>
    <row r="10">
      <c r="B10" s="17" t="s">
        <v>234</v>
      </c>
      <c r="C10" s="16" t="n">
        <v>0.297569250719494</v>
      </c>
      <c r="D10" s="16" t="n">
        <v>0.178054380219198</v>
      </c>
      <c r="E10" s="16" t="n">
        <v>0.350966246339267</v>
      </c>
      <c r="F10" s="16" t="n">
        <v>0.300988337434663</v>
      </c>
      <c r="G10" s="16"/>
      <c r="H10" s="16" t="n">
        <v>0.626986223567154</v>
      </c>
      <c r="I10" s="16" t="n">
        <v>0.224736996251351</v>
      </c>
      <c r="J10" s="16"/>
      <c r="K10" s="16" t="n">
        <v>0.295116151350012</v>
      </c>
      <c r="L10" s="16"/>
      <c r="M10" s="16" t="n">
        <v>0.309693094969685</v>
      </c>
      <c r="N10" s="16" t="n">
        <v>0.22808984809228</v>
      </c>
      <c r="O10" s="16" t="n">
        <v>0.321891615693504</v>
      </c>
      <c r="P10" s="16" t="n">
        <v>0.390354321064213</v>
      </c>
      <c r="Q10" s="16"/>
      <c r="R10" s="16" t="n">
        <v>0.329564365468749</v>
      </c>
      <c r="S10" s="16" t="n">
        <v>0.441136697904083</v>
      </c>
      <c r="T10" s="16" t="n">
        <v>0.415169902863715</v>
      </c>
      <c r="U10" s="16" t="n">
        <v>0.294608883134128</v>
      </c>
      <c r="V10" s="16" t="n">
        <v>0.124049350832315</v>
      </c>
      <c r="W10" s="16"/>
      <c r="X10" s="16" t="n">
        <v>0.252270858987021</v>
      </c>
      <c r="Y10" s="16" t="n">
        <v>0.339127805218227</v>
      </c>
      <c r="Z10" s="16" t="n">
        <v>0.538701733855409</v>
      </c>
      <c r="AA10" s="16" t="n">
        <v>0.305244345611118</v>
      </c>
      <c r="AB10" s="16" t="n">
        <v>0.175292074738608</v>
      </c>
      <c r="AC10" s="16" t="n">
        <v>0.106419477581784</v>
      </c>
      <c r="AD10" s="16" t="n">
        <v>0.462937131675993</v>
      </c>
      <c r="AE10" s="16"/>
      <c r="AF10" s="16" t="n">
        <v>0.0022942740647344</v>
      </c>
      <c r="AG10" s="16" t="n">
        <v>0.0869155535394175</v>
      </c>
      <c r="AH10" s="16" t="n">
        <v>0.415533362462846</v>
      </c>
      <c r="AI10" s="16" t="n">
        <v>0.515612089032388</v>
      </c>
      <c r="AJ10" s="16" t="n">
        <v>0.185250473283239</v>
      </c>
      <c r="AK10" s="16" t="n">
        <v>0.178591238952882</v>
      </c>
      <c r="AL10" s="16" t="n">
        <v>0.376539053470347</v>
      </c>
      <c r="AM10" s="16" t="n">
        <v>0.0863257648587508</v>
      </c>
      <c r="AN10" s="16" t="n">
        <v>0.335209626466326</v>
      </c>
      <c r="AO10" s="16" t="n">
        <v>0.569585423150625</v>
      </c>
      <c r="AP10" s="16" t="n">
        <v>0</v>
      </c>
    </row>
    <row r="11">
      <c r="B11" s="17" t="s">
        <v>235</v>
      </c>
      <c r="C11" s="16" t="n">
        <v>0.124275257327349</v>
      </c>
      <c r="D11" s="16" t="n">
        <v>0.196289180965578</v>
      </c>
      <c r="E11" s="16" t="n">
        <v>0.214449526361661</v>
      </c>
      <c r="F11" s="16" t="n">
        <v>0.058345569402804</v>
      </c>
      <c r="G11" s="16"/>
      <c r="H11" s="16" t="n">
        <v>0.18031996189148</v>
      </c>
      <c r="I11" s="16" t="n">
        <v>0.0635940527482845</v>
      </c>
      <c r="J11" s="16"/>
      <c r="K11" s="16" t="n">
        <v>0.087575205009892</v>
      </c>
      <c r="L11" s="16"/>
      <c r="M11" s="16" t="n">
        <v>0.125390268758622</v>
      </c>
      <c r="N11" s="16" t="n">
        <v>0.0924326593710693</v>
      </c>
      <c r="O11" s="16" t="n">
        <v>0.207485373752916</v>
      </c>
      <c r="P11" s="16" t="n">
        <v>0.1198283137891</v>
      </c>
      <c r="Q11" s="16"/>
      <c r="R11" s="16" t="n">
        <v>0.0511990457782787</v>
      </c>
      <c r="S11" s="16" t="n">
        <v>0.022360734154583</v>
      </c>
      <c r="T11" s="16" t="n">
        <v>0.222869776985789</v>
      </c>
      <c r="U11" s="16" t="n">
        <v>0.290493958304308</v>
      </c>
      <c r="V11" s="16" t="n">
        <v>0.00571830962585607</v>
      </c>
      <c r="W11" s="16"/>
      <c r="X11" s="16" t="n">
        <v>0.151496520818837</v>
      </c>
      <c r="Y11" s="16" t="n">
        <v>0.131343082762338</v>
      </c>
      <c r="Z11" s="16" t="n">
        <v>0.0155792373941376</v>
      </c>
      <c r="AA11" s="16" t="n">
        <v>0.251166956399496</v>
      </c>
      <c r="AB11" s="16" t="n">
        <v>0.0250871323304327</v>
      </c>
      <c r="AC11" s="16" t="n">
        <v>0.0215522353596267</v>
      </c>
      <c r="AD11" s="16" t="n">
        <v>0.117143232736241</v>
      </c>
      <c r="AE11" s="16"/>
      <c r="AF11" s="16" t="n">
        <v>0.0314108848511837</v>
      </c>
      <c r="AG11" s="16" t="n">
        <v>0.0200389386119839</v>
      </c>
      <c r="AH11" s="16" t="n">
        <v>0.0501652995626076</v>
      </c>
      <c r="AI11" s="16" t="n">
        <v>0.133867725849647</v>
      </c>
      <c r="AJ11" s="16" t="n">
        <v>0.226271870804051</v>
      </c>
      <c r="AK11" s="16" t="n">
        <v>0.0242273640790569</v>
      </c>
      <c r="AL11" s="16" t="n">
        <v>0.0335027858477969</v>
      </c>
      <c r="AM11" s="16" t="n">
        <v>0.297067625912723</v>
      </c>
      <c r="AN11" s="16" t="n">
        <v>0.00514363570739692</v>
      </c>
      <c r="AO11" s="16" t="n">
        <v>0.141791768025793</v>
      </c>
      <c r="AP11" s="16" t="n">
        <v>0.948880156392353</v>
      </c>
    </row>
    <row r="12">
      <c r="B12" s="17" t="s">
        <v>236</v>
      </c>
      <c r="C12" s="16" t="n">
        <v>0.0386383820439131</v>
      </c>
      <c r="D12" s="16" t="n">
        <v>0.0874712233953277</v>
      </c>
      <c r="E12" s="16" t="n">
        <v>0.0304940745964757</v>
      </c>
      <c r="F12" s="16" t="n">
        <v>0.0301035260990141</v>
      </c>
      <c r="G12" s="16"/>
      <c r="H12" s="16" t="n">
        <v>0.0137728890529209</v>
      </c>
      <c r="I12" s="16" t="n">
        <v>0.0482052957480054</v>
      </c>
      <c r="J12" s="16"/>
      <c r="K12" s="16" t="n">
        <v>0.00684143464126881</v>
      </c>
      <c r="L12" s="16"/>
      <c r="M12" s="16" t="n">
        <v>0.0335631548868931</v>
      </c>
      <c r="N12" s="16" t="n">
        <v>0.0736300081063209</v>
      </c>
      <c r="O12" s="16" t="n">
        <v>0.00867895423369395</v>
      </c>
      <c r="P12" s="16" t="n">
        <v>0.00741718411835255</v>
      </c>
      <c r="Q12" s="16"/>
      <c r="R12" s="16" t="n">
        <v>0</v>
      </c>
      <c r="S12" s="16" t="n">
        <v>0</v>
      </c>
      <c r="T12" s="16" t="n">
        <v>0.0201130414167757</v>
      </c>
      <c r="U12" s="16" t="n">
        <v>0.108101859499707</v>
      </c>
      <c r="V12" s="16" t="n">
        <v>0.045421959646406</v>
      </c>
      <c r="W12" s="16"/>
      <c r="X12" s="16" t="n">
        <v>0.0372600561549891</v>
      </c>
      <c r="Y12" s="16" t="n">
        <v>0.0162335963656833</v>
      </c>
      <c r="Z12" s="16" t="n">
        <v>0.035375422374237</v>
      </c>
      <c r="AA12" s="16" t="n">
        <v>0.112017907061861</v>
      </c>
      <c r="AB12" s="16" t="n">
        <v>0</v>
      </c>
      <c r="AC12" s="16" t="n">
        <v>0.0424519660567766</v>
      </c>
      <c r="AD12" s="16" t="n">
        <v>0.045205439742524</v>
      </c>
      <c r="AE12" s="16"/>
      <c r="AF12" s="16" t="n">
        <v>0</v>
      </c>
      <c r="AG12" s="16" t="n">
        <v>0</v>
      </c>
      <c r="AH12" s="16" t="n">
        <v>0.0256508732077053</v>
      </c>
      <c r="AI12" s="16" t="n">
        <v>0.0150467977127133</v>
      </c>
      <c r="AJ12" s="16" t="n">
        <v>0.100639642585986</v>
      </c>
      <c r="AK12" s="16" t="n">
        <v>0.0118970045010855</v>
      </c>
      <c r="AL12" s="16" t="n">
        <v>0.139928055441039</v>
      </c>
      <c r="AM12" s="16" t="n">
        <v>0.0936144240972275</v>
      </c>
      <c r="AN12" s="16" t="n">
        <v>0</v>
      </c>
      <c r="AO12" s="16" t="n">
        <v>0</v>
      </c>
      <c r="AP12" s="16" t="n">
        <v>0</v>
      </c>
    </row>
    <row r="13">
      <c r="B13" s="17" t="s">
        <v>237</v>
      </c>
      <c r="C13" s="16" t="n">
        <v>0.0540797664159762</v>
      </c>
      <c r="D13" s="16" t="n">
        <v>0.0140301065644613</v>
      </c>
      <c r="E13" s="16" t="n">
        <v>0.0144691183192019</v>
      </c>
      <c r="F13" s="16" t="n">
        <v>0.0852442711812049</v>
      </c>
      <c r="G13" s="16"/>
      <c r="H13" s="16" t="n">
        <v>0</v>
      </c>
      <c r="I13" s="16" t="n">
        <v>0.0694677605264128</v>
      </c>
      <c r="J13" s="16"/>
      <c r="K13" s="16" t="n">
        <v>0.101246352008368</v>
      </c>
      <c r="L13" s="16"/>
      <c r="M13" s="16" t="n">
        <v>0.0594511559332951</v>
      </c>
      <c r="N13" s="16" t="n">
        <v>0.0467574023891967</v>
      </c>
      <c r="O13" s="16" t="n">
        <v>0.0108374056474242</v>
      </c>
      <c r="P13" s="16" t="n">
        <v>0.0109326534700096</v>
      </c>
      <c r="Q13" s="16"/>
      <c r="R13" s="16" t="n">
        <v>0</v>
      </c>
      <c r="S13" s="16" t="n">
        <v>0.0895418967100806</v>
      </c>
      <c r="T13" s="16" t="n">
        <v>0.00087075465919968</v>
      </c>
      <c r="U13" s="16" t="n">
        <v>0.0120550460972589</v>
      </c>
      <c r="V13" s="16" t="n">
        <v>0.115167507935275</v>
      </c>
      <c r="W13" s="16"/>
      <c r="X13" s="16" t="n">
        <v>0.119130581980269</v>
      </c>
      <c r="Y13" s="16" t="n">
        <v>0</v>
      </c>
      <c r="Z13" s="16" t="n">
        <v>0</v>
      </c>
      <c r="AA13" s="16" t="n">
        <v>0.0158699627818651</v>
      </c>
      <c r="AB13" s="16" t="n">
        <v>0.0371123209070301</v>
      </c>
      <c r="AC13" s="16" t="n">
        <v>0.00725610407031079</v>
      </c>
      <c r="AD13" s="16" t="n">
        <v>0.00100109054301331</v>
      </c>
      <c r="AE13" s="16"/>
      <c r="AF13" s="16" t="n">
        <v>0</v>
      </c>
      <c r="AG13" s="16" t="n">
        <v>0</v>
      </c>
      <c r="AH13" s="16" t="n">
        <v>0.0255945028733987</v>
      </c>
      <c r="AI13" s="16" t="n">
        <v>0.0138650540883161</v>
      </c>
      <c r="AJ13" s="16" t="n">
        <v>0.10149738710552</v>
      </c>
      <c r="AK13" s="16" t="n">
        <v>0.0118970045010855</v>
      </c>
      <c r="AL13" s="16" t="n">
        <v>0</v>
      </c>
      <c r="AM13" s="16" t="n">
        <v>0</v>
      </c>
      <c r="AN13" s="16" t="n">
        <v>0.0312999872934162</v>
      </c>
      <c r="AO13" s="16" t="n">
        <v>0.211936972387207</v>
      </c>
      <c r="AP13" s="16" t="n">
        <v>0</v>
      </c>
    </row>
    <row r="14">
      <c r="B14" s="17" t="s">
        <v>88</v>
      </c>
      <c r="C14" s="22" t="n">
        <v>0.325435660579131</v>
      </c>
      <c r="D14" s="22" t="n">
        <v>0.380295894398773</v>
      </c>
      <c r="E14" s="22" t="n">
        <v>0.138259748670134</v>
      </c>
      <c r="F14" s="22" t="n">
        <v>0.408782165207326</v>
      </c>
      <c r="G14" s="22"/>
      <c r="H14" s="22" t="n">
        <v>0.161705335978572</v>
      </c>
      <c r="I14" s="22" t="n">
        <v>0.405388531646999</v>
      </c>
      <c r="J14" s="22"/>
      <c r="K14" s="22" t="n">
        <v>0.272525286564462</v>
      </c>
      <c r="L14" s="22"/>
      <c r="M14" s="22" t="n">
        <v>0.363096188490895</v>
      </c>
      <c r="N14" s="22" t="n">
        <v>0.259258687822165</v>
      </c>
      <c r="O14" s="22" t="n">
        <v>0.0593679664726822</v>
      </c>
      <c r="P14" s="22" t="n">
        <v>0.0624186390104019</v>
      </c>
      <c r="Q14" s="22"/>
      <c r="R14" s="22" t="n">
        <v>0.0712367039817186</v>
      </c>
      <c r="S14" s="22" t="n">
        <v>0.306567683417879</v>
      </c>
      <c r="T14" s="22" t="n">
        <v>0.163851330041508</v>
      </c>
      <c r="U14" s="22" t="n">
        <v>0.193052809614196</v>
      </c>
      <c r="V14" s="22" t="n">
        <v>0.570888471072624</v>
      </c>
      <c r="W14" s="22"/>
      <c r="X14" s="22" t="n">
        <v>0.399142672080048</v>
      </c>
      <c r="Y14" s="22" t="n">
        <v>0.379618590734997</v>
      </c>
      <c r="Z14" s="22" t="n">
        <v>0.325873605158936</v>
      </c>
      <c r="AA14" s="22" t="n">
        <v>0.0307656098176032</v>
      </c>
      <c r="AB14" s="22" t="n">
        <v>0.284126307427536</v>
      </c>
      <c r="AC14" s="22" t="n">
        <v>0.496668802835242</v>
      </c>
      <c r="AD14" s="22" t="n">
        <v>0.0712319735835246</v>
      </c>
      <c r="AE14" s="22"/>
      <c r="AF14" s="22" t="n">
        <v>0.725402876209334</v>
      </c>
      <c r="AG14" s="22" t="n">
        <v>0.519711790884907</v>
      </c>
      <c r="AH14" s="22" t="n">
        <v>0.211332932507415</v>
      </c>
      <c r="AI14" s="22" t="n">
        <v>0.206020656963918</v>
      </c>
      <c r="AJ14" s="22" t="n">
        <v>0.244549640764045</v>
      </c>
      <c r="AK14" s="22" t="n">
        <v>0.673363643146856</v>
      </c>
      <c r="AL14" s="22" t="n">
        <v>0.317410117241756</v>
      </c>
      <c r="AM14" s="22" t="n">
        <v>0.194133908566641</v>
      </c>
      <c r="AN14" s="22" t="n">
        <v>0.294102712787971</v>
      </c>
      <c r="AO14" s="22" t="n">
        <v>0.0272795561827711</v>
      </c>
      <c r="AP14" s="22" t="n">
        <v>0.0120856150537942</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s>
  <sheetData>
    <row r="2" ht="40" customHeight="1">
      <c r="D2" s="15" t="s">
        <v>247</v>
      </c>
    </row>
    <row r="6" ht="50" customHeight="1">
      <c r="B6" s="19" t="s">
        <v>15</v>
      </c>
      <c r="C6" s="19" t="s">
        <v>239</v>
      </c>
      <c r="D6" s="19" t="s">
        <v>240</v>
      </c>
      <c r="E6" s="19" t="s">
        <v>241</v>
      </c>
      <c r="F6" s="19" t="s">
        <v>242</v>
      </c>
      <c r="G6" s="19" t="s">
        <v>243</v>
      </c>
      <c r="H6" s="19" t="s">
        <v>244</v>
      </c>
      <c r="I6" s="19" t="s">
        <v>245</v>
      </c>
    </row>
    <row r="7">
      <c r="B7" s="17" t="s">
        <v>215</v>
      </c>
      <c r="C7" s="16" t="n">
        <v>0.543359259504071</v>
      </c>
      <c r="D7" s="16" t="n">
        <v>0.197352098956198</v>
      </c>
      <c r="E7" s="16" t="n">
        <v>0.176374199491338</v>
      </c>
      <c r="F7" s="16" t="n">
        <v>0.234958725736442</v>
      </c>
      <c r="G7" s="16" t="n">
        <v>0.238367734647296</v>
      </c>
      <c r="H7" s="16" t="n">
        <v>0.239732991875978</v>
      </c>
      <c r="I7" s="16" t="n">
        <v>0.235677070541766</v>
      </c>
    </row>
    <row r="8">
      <c r="B8" s="17" t="s">
        <v>216</v>
      </c>
      <c r="C8" s="16" t="n">
        <v>0.240521878393976</v>
      </c>
      <c r="D8" s="16" t="n">
        <v>0.440674345097642</v>
      </c>
      <c r="E8" s="16" t="n">
        <v>0.33914439269348</v>
      </c>
      <c r="F8" s="16" t="n">
        <v>0.310879683494601</v>
      </c>
      <c r="G8" s="16" t="n">
        <v>0.222002161385253</v>
      </c>
      <c r="H8" s="16" t="n">
        <v>0.252183310715351</v>
      </c>
      <c r="I8" s="16" t="n">
        <v>0.396013847911061</v>
      </c>
    </row>
    <row r="9">
      <c r="B9" s="17" t="s">
        <v>246</v>
      </c>
      <c r="C9" s="16" t="n">
        <v>0.157866438664194</v>
      </c>
      <c r="D9" s="16" t="n">
        <v>0.226423215343738</v>
      </c>
      <c r="E9" s="16" t="n">
        <v>0.279400881213546</v>
      </c>
      <c r="F9" s="16" t="n">
        <v>0.236872849379805</v>
      </c>
      <c r="G9" s="16" t="n">
        <v>0.320304749528412</v>
      </c>
      <c r="H9" s="16" t="n">
        <v>0.294331720109737</v>
      </c>
      <c r="I9" s="16" t="n">
        <v>0.134028806160721</v>
      </c>
    </row>
    <row r="10">
      <c r="B10" s="17" t="s">
        <v>218</v>
      </c>
      <c r="C10" s="16" t="n">
        <v>0.0357620109421644</v>
      </c>
      <c r="D10" s="16" t="n">
        <v>0.0975503149677302</v>
      </c>
      <c r="E10" s="16" t="n">
        <v>0.130513691535818</v>
      </c>
      <c r="F10" s="16" t="n">
        <v>0.127216601070326</v>
      </c>
      <c r="G10" s="16" t="n">
        <v>0.123734830958882</v>
      </c>
      <c r="H10" s="16" t="n">
        <v>0.160316343918287</v>
      </c>
      <c r="I10" s="16" t="n">
        <v>0.162670704330253</v>
      </c>
    </row>
    <row r="11">
      <c r="B11" s="17" t="s">
        <v>219</v>
      </c>
      <c r="C11" s="16" t="n">
        <v>0.000155658498198445</v>
      </c>
      <c r="D11" s="16" t="n">
        <v>0.0152523527702095</v>
      </c>
      <c r="E11" s="16" t="n">
        <v>0.0340679578497384</v>
      </c>
      <c r="F11" s="16" t="n">
        <v>0.044211182944454</v>
      </c>
      <c r="G11" s="16" t="n">
        <v>0.072121372231985</v>
      </c>
      <c r="H11" s="16" t="n">
        <v>0.0405839645169948</v>
      </c>
      <c r="I11" s="16" t="n">
        <v>0.049141677112254</v>
      </c>
    </row>
    <row r="12">
      <c r="B12" s="17" t="s">
        <v>88</v>
      </c>
      <c r="C12" s="16" t="n">
        <v>0.0223347539973965</v>
      </c>
      <c r="D12" s="16" t="n">
        <v>0.0227476728644825</v>
      </c>
      <c r="E12" s="16" t="n">
        <v>0.0404988772160792</v>
      </c>
      <c r="F12" s="16" t="n">
        <v>0.045860957374372</v>
      </c>
      <c r="G12" s="16" t="n">
        <v>0.0234691512481721</v>
      </c>
      <c r="H12" s="16" t="n">
        <v>0.012851668863652</v>
      </c>
      <c r="I12" s="16" t="n">
        <v>0.022467893943945</v>
      </c>
    </row>
    <row r="13">
      <c r="B13" s="25" t="s">
        <v>220</v>
      </c>
      <c r="C13" s="23" t="n">
        <v>0.783881137898047</v>
      </c>
      <c r="D13" s="23" t="n">
        <v>0.63802644405384</v>
      </c>
      <c r="E13" s="23" t="n">
        <v>0.515518592184818</v>
      </c>
      <c r="F13" s="23" t="n">
        <v>0.545838409231043</v>
      </c>
      <c r="G13" s="23" t="n">
        <v>0.460369896032549</v>
      </c>
      <c r="H13" s="23" t="n">
        <v>0.491916302591329</v>
      </c>
      <c r="I13" s="23" t="n">
        <v>0.631690918452827</v>
      </c>
    </row>
    <row r="14">
      <c r="B14" s="25" t="s">
        <v>221</v>
      </c>
      <c r="C14" s="23" t="n">
        <v>0.0359176694403629</v>
      </c>
      <c r="D14" s="23" t="n">
        <v>0.11280266773794</v>
      </c>
      <c r="E14" s="23" t="n">
        <v>0.164581649385556</v>
      </c>
      <c r="F14" s="23" t="n">
        <v>0.17142778401478</v>
      </c>
      <c r="G14" s="23" t="n">
        <v>0.195856203190867</v>
      </c>
      <c r="H14" s="23" t="n">
        <v>0.200900308435282</v>
      </c>
      <c r="I14" s="23" t="n">
        <v>0.211812381442507</v>
      </c>
    </row>
    <row r="15">
      <c r="B15" s="25" t="s">
        <v>119</v>
      </c>
      <c r="C15" s="24" t="n">
        <v>0.747963468457684</v>
      </c>
      <c r="D15" s="24" t="n">
        <v>0.5252237763159</v>
      </c>
      <c r="E15" s="24" t="n">
        <v>0.350936942799262</v>
      </c>
      <c r="F15" s="24" t="n">
        <v>0.374410625216263</v>
      </c>
      <c r="G15" s="24" t="n">
        <v>0.264513692841682</v>
      </c>
      <c r="H15" s="24" t="n">
        <v>0.291015994156047</v>
      </c>
      <c r="I15" s="24" t="n">
        <v>0.419878537010321</v>
      </c>
    </row>
    <row r="16">
      <c r="B16" s="18" t="s">
        <v>248</v>
      </c>
      <c r="C16" s="18"/>
      <c r="D16" s="18"/>
      <c r="E16" s="18"/>
      <c r="F16" s="18"/>
      <c r="G16" s="18"/>
      <c r="H16" s="18"/>
      <c r="I16" s="18"/>
    </row>
    <row r="17">
      <c r="B17" t="s">
        <v>68</v>
      </c>
    </row>
    <row r="18">
      <c r="B18" t="s">
        <v>69</v>
      </c>
    </row>
    <row r="22">
      <c r="B22" s="9" t="str">
        <f>=HYPERLINK("#'Contents'!A1", "Return to Contents")</f>
      </c>
    </row>
  </sheetData>
  <mergeCells count="1">
    <mergeCell ref="D2:J2"/>
  </mergeCells>
  <pageMargins left="0.7" right="0.7" top="0.75" bottom="0.75" header="0.3" footer="0.3"/>
  <pageSetup paperSize="9" orientation="portrait" horizontalDpi="300" verticalDpi="300"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71</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61</v>
      </c>
      <c r="C9" s="16" t="n">
        <v>0.687758740023764</v>
      </c>
      <c r="D9" s="16" t="n">
        <v>0.482984914356065</v>
      </c>
      <c r="E9" s="16" t="n">
        <v>0.679388178366723</v>
      </c>
      <c r="F9" s="16" t="n">
        <v>0.745746490970032</v>
      </c>
      <c r="G9" s="16"/>
      <c r="H9" s="16" t="n">
        <v>0.344357137290201</v>
      </c>
      <c r="I9" s="16" t="n">
        <v>0.762227394234185</v>
      </c>
      <c r="J9" s="16"/>
      <c r="K9" s="16" t="n">
        <v>0.679074107239685</v>
      </c>
      <c r="L9" s="16"/>
      <c r="M9" s="16" t="n">
        <v>0.696051693961309</v>
      </c>
      <c r="N9" s="16" t="n">
        <v>0.664481174615972</v>
      </c>
      <c r="O9" s="16" t="n">
        <v>0.662720066686135</v>
      </c>
      <c r="P9" s="16" t="n">
        <v>0.598070315660718</v>
      </c>
      <c r="Q9" s="16"/>
      <c r="R9" s="16" t="n">
        <v>0.948800954221721</v>
      </c>
      <c r="S9" s="16" t="n">
        <v>0.787435367330676</v>
      </c>
      <c r="T9" s="16" t="n">
        <v>0.661694467741516</v>
      </c>
      <c r="U9" s="16" t="n">
        <v>0.5680508278991</v>
      </c>
      <c r="V9" s="16" t="n">
        <v>0.701890835539619</v>
      </c>
      <c r="W9" s="16"/>
      <c r="X9" s="16" t="n">
        <v>0.659037420759941</v>
      </c>
      <c r="Y9" s="16" t="n">
        <v>0.529926377537196</v>
      </c>
      <c r="Z9" s="16" t="n">
        <v>0.91207396142937</v>
      </c>
      <c r="AA9" s="16" t="n">
        <v>0.60082340351705</v>
      </c>
      <c r="AB9" s="16" t="n">
        <v>0.845999706780045</v>
      </c>
      <c r="AC9" s="16" t="n">
        <v>0.726913038184555</v>
      </c>
      <c r="AD9" s="16" t="n">
        <v>0.748824220107409</v>
      </c>
      <c r="AE9" s="16"/>
      <c r="AF9" s="16" t="n">
        <v>0.255597299119302</v>
      </c>
      <c r="AG9" s="16" t="n">
        <v>0.845758218529787</v>
      </c>
      <c r="AH9" s="16" t="n">
        <v>0.660890985280511</v>
      </c>
      <c r="AI9" s="16" t="n">
        <v>0.643211996933931</v>
      </c>
      <c r="AJ9" s="16" t="n">
        <v>0.732906022304014</v>
      </c>
      <c r="AK9" s="16" t="n">
        <v>0.801460176510376</v>
      </c>
      <c r="AL9" s="16" t="n">
        <v>0.494748867904067</v>
      </c>
      <c r="AM9" s="16" t="n">
        <v>0.576947248807006</v>
      </c>
      <c r="AN9" s="16" t="n">
        <v>0.718832893645236</v>
      </c>
      <c r="AO9" s="16" t="n">
        <v>0.703510893099864</v>
      </c>
      <c r="AP9" s="16" t="n">
        <v>0.549125429407465</v>
      </c>
    </row>
    <row r="10">
      <c r="B10" s="17" t="s">
        <v>62</v>
      </c>
      <c r="C10" s="16" t="n">
        <v>0.0837872307787429</v>
      </c>
      <c r="D10" s="16" t="n">
        <v>0.135270541353138</v>
      </c>
      <c r="E10" s="16" t="n">
        <v>0.163751589116708</v>
      </c>
      <c r="F10" s="16" t="n">
        <v>0.0285631517879087</v>
      </c>
      <c r="G10" s="16"/>
      <c r="H10" s="16" t="n">
        <v>0.0648984548121494</v>
      </c>
      <c r="I10" s="16" t="n">
        <v>0.0597235706717772</v>
      </c>
      <c r="J10" s="16"/>
      <c r="K10" s="16" t="n">
        <v>0.115331543802705</v>
      </c>
      <c r="L10" s="16"/>
      <c r="M10" s="16" t="n">
        <v>0.0658403837286736</v>
      </c>
      <c r="N10" s="16" t="n">
        <v>0.124788045683631</v>
      </c>
      <c r="O10" s="16" t="n">
        <v>0.182885728974565</v>
      </c>
      <c r="P10" s="16" t="n">
        <v>0.202676387515682</v>
      </c>
      <c r="Q10" s="16"/>
      <c r="R10" s="16" t="n">
        <v>0</v>
      </c>
      <c r="S10" s="16" t="n">
        <v>0.183251670911916</v>
      </c>
      <c r="T10" s="16" t="n">
        <v>0.0684187324202949</v>
      </c>
      <c r="U10" s="16" t="n">
        <v>0.0673602089323122</v>
      </c>
      <c r="V10" s="16" t="n">
        <v>0.073118784666702</v>
      </c>
      <c r="W10" s="16"/>
      <c r="X10" s="16" t="n">
        <v>0.0321989721506035</v>
      </c>
      <c r="Y10" s="16" t="n">
        <v>0.204492945540951</v>
      </c>
      <c r="Z10" s="16" t="n">
        <v>0.064179004122028</v>
      </c>
      <c r="AA10" s="16" t="n">
        <v>0.129233745446076</v>
      </c>
      <c r="AB10" s="16" t="n">
        <v>0.0823242444067752</v>
      </c>
      <c r="AC10" s="16" t="n">
        <v>0.110149485755546</v>
      </c>
      <c r="AD10" s="16" t="n">
        <v>0.0396956242305199</v>
      </c>
      <c r="AE10" s="16"/>
      <c r="AF10" s="16" t="n">
        <v>0.0212940987360985</v>
      </c>
      <c r="AG10" s="16" t="n">
        <v>0.0339635253026277</v>
      </c>
      <c r="AH10" s="16" t="n">
        <v>0.0883353117755923</v>
      </c>
      <c r="AI10" s="16" t="n">
        <v>0.200709494043894</v>
      </c>
      <c r="AJ10" s="16" t="n">
        <v>0.0539293265906384</v>
      </c>
      <c r="AK10" s="16" t="n">
        <v>0.08132418798675</v>
      </c>
      <c r="AL10" s="16" t="n">
        <v>0.0278249871466741</v>
      </c>
      <c r="AM10" s="16" t="n">
        <v>0.0680235176227611</v>
      </c>
      <c r="AN10" s="16" t="n">
        <v>0.0589398466605624</v>
      </c>
      <c r="AO10" s="16" t="n">
        <v>0.138441410072103</v>
      </c>
      <c r="AP10" s="16" t="n">
        <v>0.00138869169623538</v>
      </c>
    </row>
    <row r="11">
      <c r="B11" s="17" t="s">
        <v>63</v>
      </c>
      <c r="C11" s="16" t="n">
        <v>0.124896157135611</v>
      </c>
      <c r="D11" s="16" t="n">
        <v>0.261812333146528</v>
      </c>
      <c r="E11" s="16" t="n">
        <v>0.0521422781215688</v>
      </c>
      <c r="F11" s="16" t="n">
        <v>0.127025546151463</v>
      </c>
      <c r="G11" s="16"/>
      <c r="H11" s="16" t="n">
        <v>0.537602590785245</v>
      </c>
      <c r="I11" s="16" t="n">
        <v>0.0898398892129322</v>
      </c>
      <c r="J11" s="16"/>
      <c r="K11" s="16" t="n">
        <v>0.0727236490261606</v>
      </c>
      <c r="L11" s="16"/>
      <c r="M11" s="16" t="n">
        <v>0.128213304949729</v>
      </c>
      <c r="N11" s="16" t="n">
        <v>0.109068368287435</v>
      </c>
      <c r="O11" s="16" t="n">
        <v>0.120293763253159</v>
      </c>
      <c r="P11" s="16" t="n">
        <v>0.157196710988577</v>
      </c>
      <c r="Q11" s="16"/>
      <c r="R11" s="16" t="n">
        <v>0</v>
      </c>
      <c r="S11" s="16" t="n">
        <v>0.00197541888537902</v>
      </c>
      <c r="T11" s="16" t="n">
        <v>0.228378127666623</v>
      </c>
      <c r="U11" s="16" t="n">
        <v>0.148430426408698</v>
      </c>
      <c r="V11" s="16" t="n">
        <v>0.0807875216098733</v>
      </c>
      <c r="W11" s="16"/>
      <c r="X11" s="16" t="n">
        <v>0.147792970653179</v>
      </c>
      <c r="Y11" s="16" t="n">
        <v>0.181782434261028</v>
      </c>
      <c r="Z11" s="16" t="n">
        <v>0.0237470344486019</v>
      </c>
      <c r="AA11" s="16" t="n">
        <v>0.155785970475917</v>
      </c>
      <c r="AB11" s="16" t="n">
        <v>0.0482080474891344</v>
      </c>
      <c r="AC11" s="16" t="n">
        <v>0.106364669087782</v>
      </c>
      <c r="AD11" s="16" t="n">
        <v>0.11739240537463</v>
      </c>
      <c r="AE11" s="16"/>
      <c r="AF11" s="16" t="n">
        <v>0.7231086021446</v>
      </c>
      <c r="AG11" s="16" t="n">
        <v>0.0685815481443885</v>
      </c>
      <c r="AH11" s="16" t="n">
        <v>0.245657810220814</v>
      </c>
      <c r="AI11" s="16" t="n">
        <v>0.0412988533240438</v>
      </c>
      <c r="AJ11" s="16" t="n">
        <v>0.108178129597987</v>
      </c>
      <c r="AK11" s="16" t="n">
        <v>0.00921040511544301</v>
      </c>
      <c r="AL11" s="16" t="n">
        <v>0.316475812977813</v>
      </c>
      <c r="AM11" s="16" t="n">
        <v>0.0836616112500104</v>
      </c>
      <c r="AN11" s="16" t="n">
        <v>0.192633908441644</v>
      </c>
      <c r="AO11" s="16" t="n">
        <v>0.138441410072103</v>
      </c>
      <c r="AP11" s="16" t="n">
        <v>0</v>
      </c>
    </row>
    <row r="12">
      <c r="B12" s="17" t="s">
        <v>64</v>
      </c>
      <c r="C12" s="16" t="n">
        <v>0.0587106964393331</v>
      </c>
      <c r="D12" s="16" t="n">
        <v>0.0191193723664193</v>
      </c>
      <c r="E12" s="16" t="n">
        <v>0.091371349561799</v>
      </c>
      <c r="F12" s="16" t="n">
        <v>0.0520275210223252</v>
      </c>
      <c r="G12" s="16"/>
      <c r="H12" s="16" t="n">
        <v>0.0531418171124045</v>
      </c>
      <c r="I12" s="16" t="n">
        <v>0.0309417778206835</v>
      </c>
      <c r="J12" s="16"/>
      <c r="K12" s="16" t="n">
        <v>0.082238994947557</v>
      </c>
      <c r="L12" s="16"/>
      <c r="M12" s="16" t="n">
        <v>0.0593524393845146</v>
      </c>
      <c r="N12" s="16" t="n">
        <v>0.0680775317770253</v>
      </c>
      <c r="O12" s="16" t="n">
        <v>0.0283644746182591</v>
      </c>
      <c r="P12" s="16" t="n">
        <v>0.0242307445777557</v>
      </c>
      <c r="Q12" s="16"/>
      <c r="R12" s="16" t="n">
        <v>0.0511990457782787</v>
      </c>
      <c r="S12" s="16" t="n">
        <v>0.0146564808787038</v>
      </c>
      <c r="T12" s="16" t="n">
        <v>0.0412955564197541</v>
      </c>
      <c r="U12" s="16" t="n">
        <v>0.132659013984746</v>
      </c>
      <c r="V12" s="16" t="n">
        <v>0.0615455999158643</v>
      </c>
      <c r="W12" s="16"/>
      <c r="X12" s="16" t="n">
        <v>0.124211596016345</v>
      </c>
      <c r="Y12" s="16" t="n">
        <v>0</v>
      </c>
      <c r="Z12" s="16" t="n">
        <v>0</v>
      </c>
      <c r="AA12" s="16" t="n">
        <v>0.0172013712564436</v>
      </c>
      <c r="AB12" s="16" t="n">
        <v>0.0230884187718692</v>
      </c>
      <c r="AC12" s="16" t="n">
        <v>0.0500923273032828</v>
      </c>
      <c r="AD12" s="16" t="n">
        <v>0.0475994154377406</v>
      </c>
      <c r="AE12" s="16"/>
      <c r="AF12" s="16" t="n">
        <v>0</v>
      </c>
      <c r="AG12" s="16" t="n">
        <v>0</v>
      </c>
      <c r="AH12" s="16" t="n">
        <v>0.00511589272308246</v>
      </c>
      <c r="AI12" s="16" t="n">
        <v>0.017496306006046</v>
      </c>
      <c r="AJ12" s="16" t="n">
        <v>0.00221313474567978</v>
      </c>
      <c r="AK12" s="16" t="n">
        <v>0.107761866716208</v>
      </c>
      <c r="AL12" s="16" t="n">
        <v>0</v>
      </c>
      <c r="AM12" s="16" t="n">
        <v>0.271367622320222</v>
      </c>
      <c r="AN12" s="16" t="n">
        <v>0.0295933512525577</v>
      </c>
      <c r="AO12" s="16" t="n">
        <v>0.0196062867559293</v>
      </c>
      <c r="AP12" s="16" t="n">
        <v>0.449485878896299</v>
      </c>
    </row>
    <row r="13">
      <c r="B13" s="17" t="s">
        <v>65</v>
      </c>
      <c r="C13" s="16" t="n">
        <v>0.0297694649760605</v>
      </c>
      <c r="D13" s="16" t="n">
        <v>0.10081283877785</v>
      </c>
      <c r="E13" s="16" t="n">
        <v>0.00621351356874546</v>
      </c>
      <c r="F13" s="16" t="n">
        <v>0.0234643074922662</v>
      </c>
      <c r="G13" s="16"/>
      <c r="H13" s="16" t="n">
        <v>0</v>
      </c>
      <c r="I13" s="16" t="n">
        <v>0.0372411414716498</v>
      </c>
      <c r="J13" s="16"/>
      <c r="K13" s="16" t="n">
        <v>0.00635889382034844</v>
      </c>
      <c r="L13" s="16"/>
      <c r="M13" s="16" t="n">
        <v>0.0335631548868931</v>
      </c>
      <c r="N13" s="16" t="n">
        <v>0.0215988946074439</v>
      </c>
      <c r="O13" s="16" t="n">
        <v>0.00573596646788237</v>
      </c>
      <c r="P13" s="16" t="n">
        <v>0.0119222495813586</v>
      </c>
      <c r="Q13" s="16"/>
      <c r="R13" s="16" t="n">
        <v>0</v>
      </c>
      <c r="S13" s="16" t="n">
        <v>0.0126810619933248</v>
      </c>
      <c r="T13" s="16" t="n">
        <v>0</v>
      </c>
      <c r="U13" s="16" t="n">
        <v>0.0834995227751452</v>
      </c>
      <c r="V13" s="16" t="n">
        <v>0.0443925941889257</v>
      </c>
      <c r="W13" s="16"/>
      <c r="X13" s="16" t="n">
        <v>0.0367590404199321</v>
      </c>
      <c r="Y13" s="16" t="n">
        <v>0</v>
      </c>
      <c r="Z13" s="16" t="n">
        <v>0</v>
      </c>
      <c r="AA13" s="16" t="n">
        <v>0.0969555093045132</v>
      </c>
      <c r="AB13" s="16" t="n">
        <v>0.000379582552176094</v>
      </c>
      <c r="AC13" s="16" t="n">
        <v>0.00648047966883479</v>
      </c>
      <c r="AD13" s="16" t="n">
        <v>0.046488334849701</v>
      </c>
      <c r="AE13" s="16"/>
      <c r="AF13" s="16" t="n">
        <v>0</v>
      </c>
      <c r="AG13" s="16" t="n">
        <v>0.0516967080231969</v>
      </c>
      <c r="AH13" s="16" t="n">
        <v>0</v>
      </c>
      <c r="AI13" s="16" t="n">
        <v>0.000428256688948854</v>
      </c>
      <c r="AJ13" s="16" t="n">
        <v>0.10277338676168</v>
      </c>
      <c r="AK13" s="16" t="n">
        <v>0.000243363671223111</v>
      </c>
      <c r="AL13" s="16" t="n">
        <v>0.160194791984632</v>
      </c>
      <c r="AM13" s="16" t="n">
        <v>0</v>
      </c>
      <c r="AN13" s="16" t="n">
        <v>0</v>
      </c>
      <c r="AO13" s="16" t="n">
        <v>0</v>
      </c>
      <c r="AP13" s="16" t="n">
        <v>0</v>
      </c>
    </row>
    <row r="14">
      <c r="B14" s="17" t="s">
        <v>66</v>
      </c>
      <c r="C14" s="22" t="n">
        <v>0.0150777106464885</v>
      </c>
      <c r="D14" s="22" t="n">
        <v>0</v>
      </c>
      <c r="E14" s="22" t="n">
        <v>0.00713309126445526</v>
      </c>
      <c r="F14" s="22" t="n">
        <v>0.0231729825760055</v>
      </c>
      <c r="G14" s="22"/>
      <c r="H14" s="22" t="n">
        <v>0</v>
      </c>
      <c r="I14" s="22" t="n">
        <v>0.0200262265887725</v>
      </c>
      <c r="J14" s="22"/>
      <c r="K14" s="22" t="n">
        <v>0.0442728111635437</v>
      </c>
      <c r="L14" s="22"/>
      <c r="M14" s="22" t="n">
        <v>0.0169790230888805</v>
      </c>
      <c r="N14" s="22" t="n">
        <v>0.0119859850284916</v>
      </c>
      <c r="O14" s="22" t="n">
        <v>0</v>
      </c>
      <c r="P14" s="22" t="n">
        <v>0.00590359167590811</v>
      </c>
      <c r="Q14" s="22"/>
      <c r="R14" s="22" t="n">
        <v>0</v>
      </c>
      <c r="S14" s="22" t="n">
        <v>0</v>
      </c>
      <c r="T14" s="22" t="n">
        <v>0.000213115751811613</v>
      </c>
      <c r="U14" s="22" t="n">
        <v>0</v>
      </c>
      <c r="V14" s="22" t="n">
        <v>0.0382646640790154</v>
      </c>
      <c r="W14" s="22"/>
      <c r="X14" s="22" t="n">
        <v>0</v>
      </c>
      <c r="Y14" s="22" t="n">
        <v>0.0837982426608241</v>
      </c>
      <c r="Z14" s="22" t="n">
        <v>0</v>
      </c>
      <c r="AA14" s="22" t="n">
        <v>0</v>
      </c>
      <c r="AB14" s="22" t="n">
        <v>0</v>
      </c>
      <c r="AC14" s="22" t="n">
        <v>0</v>
      </c>
      <c r="AD14" s="22" t="n">
        <v>0</v>
      </c>
      <c r="AE14" s="22"/>
      <c r="AF14" s="22" t="n">
        <v>0</v>
      </c>
      <c r="AG14" s="22" t="n">
        <v>0</v>
      </c>
      <c r="AH14" s="22" t="n">
        <v>0</v>
      </c>
      <c r="AI14" s="22" t="n">
        <v>0.0968550930031359</v>
      </c>
      <c r="AJ14" s="22" t="n">
        <v>0</v>
      </c>
      <c r="AK14" s="22" t="n">
        <v>0</v>
      </c>
      <c r="AL14" s="22" t="n">
        <v>0.000755539986814113</v>
      </c>
      <c r="AM14" s="22" t="n">
        <v>0</v>
      </c>
      <c r="AN14" s="22" t="n">
        <v>0</v>
      </c>
      <c r="AO14" s="22" t="n">
        <v>0</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249</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425</v>
      </c>
      <c r="D7" s="11" t="n">
        <v>105</v>
      </c>
      <c r="E7" s="11" t="n">
        <v>221</v>
      </c>
      <c r="F7" s="11" t="n">
        <v>99</v>
      </c>
      <c r="G7" s="11"/>
      <c r="H7" s="11" t="n">
        <v>34</v>
      </c>
      <c r="I7" s="11" t="n">
        <v>264</v>
      </c>
      <c r="J7" s="11"/>
      <c r="K7" s="11" t="n">
        <v>121</v>
      </c>
      <c r="L7" s="11"/>
      <c r="M7" s="11" t="n">
        <v>30</v>
      </c>
      <c r="N7" s="11" t="n">
        <v>46</v>
      </c>
      <c r="O7" s="11" t="n">
        <v>142</v>
      </c>
      <c r="P7" s="11" t="n">
        <v>207</v>
      </c>
      <c r="Q7" s="11"/>
      <c r="R7" s="11" t="n">
        <v>7</v>
      </c>
      <c r="S7" s="11" t="n">
        <v>47</v>
      </c>
      <c r="T7" s="11" t="n">
        <v>122</v>
      </c>
      <c r="U7" s="11" t="n">
        <v>164</v>
      </c>
      <c r="V7" s="11" t="n">
        <v>85</v>
      </c>
      <c r="W7" s="11"/>
      <c r="X7" s="11" t="n">
        <v>23</v>
      </c>
      <c r="Y7" s="11" t="n">
        <v>20</v>
      </c>
      <c r="Z7" s="11" t="n">
        <v>20</v>
      </c>
      <c r="AA7" s="11" t="n">
        <v>35</v>
      </c>
      <c r="AB7" s="11" t="n">
        <v>106</v>
      </c>
      <c r="AC7" s="11" t="n">
        <v>72</v>
      </c>
      <c r="AD7" s="11" t="n">
        <v>140</v>
      </c>
      <c r="AE7" s="11"/>
      <c r="AF7" s="11" t="n">
        <v>23</v>
      </c>
      <c r="AG7" s="11" t="n">
        <v>32</v>
      </c>
      <c r="AH7" s="11" t="n">
        <v>72</v>
      </c>
      <c r="AI7" s="11" t="n">
        <v>89</v>
      </c>
      <c r="AJ7" s="11" t="n">
        <v>56</v>
      </c>
      <c r="AK7" s="11" t="n">
        <v>25</v>
      </c>
      <c r="AL7" s="11" t="n">
        <v>26</v>
      </c>
      <c r="AM7" s="11" t="n">
        <v>47</v>
      </c>
      <c r="AN7" s="11" t="n">
        <v>30</v>
      </c>
      <c r="AO7" s="11" t="n">
        <v>11</v>
      </c>
      <c r="AP7" s="11" t="n">
        <v>8</v>
      </c>
    </row>
    <row r="8" ht="30" customHeight="1">
      <c r="B8" s="12" t="s">
        <v>21</v>
      </c>
      <c r="C8" s="12" t="n">
        <v>297</v>
      </c>
      <c r="D8" s="12" t="n">
        <v>39</v>
      </c>
      <c r="E8" s="12" t="n">
        <v>122</v>
      </c>
      <c r="F8" s="12" t="n">
        <v>136</v>
      </c>
      <c r="G8" s="12"/>
      <c r="H8" s="12" t="n">
        <v>16</v>
      </c>
      <c r="I8" s="12" t="n">
        <v>183</v>
      </c>
      <c r="J8" s="12"/>
      <c r="K8" s="12" t="n">
        <v>93</v>
      </c>
      <c r="L8" s="12"/>
      <c r="M8" s="12" t="n">
        <v>213</v>
      </c>
      <c r="N8" s="12" t="n">
        <v>53</v>
      </c>
      <c r="O8" s="12" t="n">
        <v>26</v>
      </c>
      <c r="P8" s="12" t="n">
        <v>6</v>
      </c>
      <c r="Q8" s="12"/>
      <c r="R8" s="12" t="n">
        <v>17</v>
      </c>
      <c r="S8" s="12" t="n">
        <v>44</v>
      </c>
      <c r="T8" s="12" t="n">
        <v>136</v>
      </c>
      <c r="U8" s="12" t="n">
        <v>54</v>
      </c>
      <c r="V8" s="12" t="n">
        <v>47</v>
      </c>
      <c r="W8" s="12"/>
      <c r="X8" s="12" t="n">
        <v>91</v>
      </c>
      <c r="Y8" s="12" t="n">
        <v>48</v>
      </c>
      <c r="Z8" s="12" t="n">
        <v>19</v>
      </c>
      <c r="AA8" s="12" t="n">
        <v>57</v>
      </c>
      <c r="AB8" s="12" t="n">
        <v>38</v>
      </c>
      <c r="AC8" s="12" t="n">
        <v>11</v>
      </c>
      <c r="AD8" s="12" t="n">
        <v>19</v>
      </c>
      <c r="AE8" s="12"/>
      <c r="AF8" s="12" t="n">
        <v>4</v>
      </c>
      <c r="AG8" s="12" t="n">
        <v>9</v>
      </c>
      <c r="AH8" s="12" t="n">
        <v>30</v>
      </c>
      <c r="AI8" s="12" t="n">
        <v>52</v>
      </c>
      <c r="AJ8" s="12" t="n">
        <v>36</v>
      </c>
      <c r="AK8" s="12" t="n">
        <v>26</v>
      </c>
      <c r="AL8" s="12" t="n">
        <v>25</v>
      </c>
      <c r="AM8" s="12" t="n">
        <v>25</v>
      </c>
      <c r="AN8" s="12" t="n">
        <v>29</v>
      </c>
      <c r="AO8" s="12" t="n">
        <v>36</v>
      </c>
      <c r="AP8" s="12" t="n">
        <v>16</v>
      </c>
    </row>
    <row r="9">
      <c r="B9" s="17" t="s">
        <v>215</v>
      </c>
      <c r="C9" s="16" t="n">
        <v>0.543359259504071</v>
      </c>
      <c r="D9" s="16" t="n">
        <v>0.695393751550327</v>
      </c>
      <c r="E9" s="16" t="n">
        <v>0.650350974669661</v>
      </c>
      <c r="F9" s="16" t="n">
        <v>0.404144282513446</v>
      </c>
      <c r="G9" s="16"/>
      <c r="H9" s="16" t="n">
        <v>0.170381186221636</v>
      </c>
      <c r="I9" s="16" t="n">
        <v>0.582182152873187</v>
      </c>
      <c r="J9" s="16"/>
      <c r="K9" s="16" t="n">
        <v>0.723775257007544</v>
      </c>
      <c r="L9" s="16"/>
      <c r="M9" s="16" t="n">
        <v>0.472751862916512</v>
      </c>
      <c r="N9" s="16" t="n">
        <v>0.738566432732916</v>
      </c>
      <c r="O9" s="16" t="n">
        <v>0.674000224779932</v>
      </c>
      <c r="P9" s="16" t="n">
        <v>0.765371489252316</v>
      </c>
      <c r="Q9" s="16"/>
      <c r="R9" s="16" t="n">
        <v>0.939528727639244</v>
      </c>
      <c r="S9" s="16" t="n">
        <v>0.73422764926767</v>
      </c>
      <c r="T9" s="16" t="n">
        <v>0.500242921795695</v>
      </c>
      <c r="U9" s="16" t="n">
        <v>0.36231089405003</v>
      </c>
      <c r="V9" s="16" t="n">
        <v>0.554537763489377</v>
      </c>
      <c r="W9" s="16"/>
      <c r="X9" s="16" t="n">
        <v>0.434748389249106</v>
      </c>
      <c r="Y9" s="16" t="n">
        <v>0.393929906544357</v>
      </c>
      <c r="Z9" s="16" t="n">
        <v>0.469454790292581</v>
      </c>
      <c r="AA9" s="16" t="n">
        <v>0.758293261088255</v>
      </c>
      <c r="AB9" s="16" t="n">
        <v>0.66405479747354</v>
      </c>
      <c r="AC9" s="16" t="n">
        <v>0.907252056234449</v>
      </c>
      <c r="AD9" s="16" t="n">
        <v>0.862483536971008</v>
      </c>
      <c r="AE9" s="16"/>
      <c r="AF9" s="16" t="n">
        <v>0.877255965209553</v>
      </c>
      <c r="AG9" s="16" t="n">
        <v>0.907259379184085</v>
      </c>
      <c r="AH9" s="16" t="n">
        <v>0.407308884440302</v>
      </c>
      <c r="AI9" s="16" t="n">
        <v>0.514791862683754</v>
      </c>
      <c r="AJ9" s="16" t="n">
        <v>0.774930072426037</v>
      </c>
      <c r="AK9" s="16" t="n">
        <v>0.0975263088859496</v>
      </c>
      <c r="AL9" s="16" t="n">
        <v>0.599951985550088</v>
      </c>
      <c r="AM9" s="16" t="n">
        <v>0.484983526629069</v>
      </c>
      <c r="AN9" s="16" t="n">
        <v>0.873726403422806</v>
      </c>
      <c r="AO9" s="16" t="n">
        <v>0.742075957398965</v>
      </c>
      <c r="AP9" s="16" t="n">
        <v>0.0945482707120531</v>
      </c>
    </row>
    <row r="10">
      <c r="B10" s="17" t="s">
        <v>216</v>
      </c>
      <c r="C10" s="16" t="n">
        <v>0.240521878393976</v>
      </c>
      <c r="D10" s="16" t="n">
        <v>0.251599078861134</v>
      </c>
      <c r="E10" s="16" t="n">
        <v>0.26785734041826</v>
      </c>
      <c r="F10" s="16" t="n">
        <v>0.212870752650339</v>
      </c>
      <c r="G10" s="16"/>
      <c r="H10" s="16" t="n">
        <v>0.212741084882751</v>
      </c>
      <c r="I10" s="16" t="n">
        <v>0.168505083714755</v>
      </c>
      <c r="J10" s="16"/>
      <c r="K10" s="16" t="n">
        <v>0.251612675623894</v>
      </c>
      <c r="L10" s="16"/>
      <c r="M10" s="16" t="n">
        <v>0.262759369869121</v>
      </c>
      <c r="N10" s="16" t="n">
        <v>0.169784403094885</v>
      </c>
      <c r="O10" s="16" t="n">
        <v>0.2200790942745</v>
      </c>
      <c r="P10" s="16" t="n">
        <v>0.163361160190192</v>
      </c>
      <c r="Q10" s="16"/>
      <c r="R10" s="16" t="n">
        <v>0.0604712723607556</v>
      </c>
      <c r="S10" s="16" t="n">
        <v>0.223302800108085</v>
      </c>
      <c r="T10" s="16" t="n">
        <v>0.139843230499229</v>
      </c>
      <c r="U10" s="16" t="n">
        <v>0.598348736282241</v>
      </c>
      <c r="V10" s="16" t="n">
        <v>0.199026990101163</v>
      </c>
      <c r="W10" s="16"/>
      <c r="X10" s="16" t="n">
        <v>0.164330719380566</v>
      </c>
      <c r="Y10" s="16" t="n">
        <v>0.464653898234156</v>
      </c>
      <c r="Z10" s="16" t="n">
        <v>0.512179743910693</v>
      </c>
      <c r="AA10" s="16" t="n">
        <v>0.212508401673855</v>
      </c>
      <c r="AB10" s="16" t="n">
        <v>0.0329938433737441</v>
      </c>
      <c r="AC10" s="16" t="n">
        <v>0.071531721227157</v>
      </c>
      <c r="AD10" s="16" t="n">
        <v>0.0938406656993897</v>
      </c>
      <c r="AE10" s="16"/>
      <c r="AF10" s="16" t="n">
        <v>0.122744034790447</v>
      </c>
      <c r="AG10" s="16" t="n">
        <v>0.0510178838599017</v>
      </c>
      <c r="AH10" s="16" t="n">
        <v>0.0809220733829318</v>
      </c>
      <c r="AI10" s="16" t="n">
        <v>0.325118625745907</v>
      </c>
      <c r="AJ10" s="16" t="n">
        <v>0.0292991802455403</v>
      </c>
      <c r="AK10" s="16" t="n">
        <v>0.378814528212823</v>
      </c>
      <c r="AL10" s="16" t="n">
        <v>0.0243102184620646</v>
      </c>
      <c r="AM10" s="16" t="n">
        <v>0.463641085803424</v>
      </c>
      <c r="AN10" s="16" t="n">
        <v>0.120689397380116</v>
      </c>
      <c r="AO10" s="16" t="n">
        <v>0.214646033170305</v>
      </c>
      <c r="AP10" s="16" t="n">
        <v>0.505503599406791</v>
      </c>
    </row>
    <row r="11">
      <c r="B11" s="17" t="s">
        <v>246</v>
      </c>
      <c r="C11" s="16" t="n">
        <v>0.157866438664194</v>
      </c>
      <c r="D11" s="16" t="n">
        <v>0.0411364202345344</v>
      </c>
      <c r="E11" s="16" t="n">
        <v>0.0664569512266342</v>
      </c>
      <c r="F11" s="16" t="n">
        <v>0.273053212138329</v>
      </c>
      <c r="G11" s="16"/>
      <c r="H11" s="16" t="n">
        <v>0.613558474331016</v>
      </c>
      <c r="I11" s="16" t="n">
        <v>0.156843959907551</v>
      </c>
      <c r="J11" s="16"/>
      <c r="K11" s="16" t="n">
        <v>0.0063490905889032</v>
      </c>
      <c r="L11" s="16"/>
      <c r="M11" s="16" t="n">
        <v>0.194498432108131</v>
      </c>
      <c r="N11" s="16" t="n">
        <v>0.0624147088150922</v>
      </c>
      <c r="O11" s="16" t="n">
        <v>0.0796662379192453</v>
      </c>
      <c r="P11" s="16" t="n">
        <v>0.0350698333694706</v>
      </c>
      <c r="Q11" s="16"/>
      <c r="R11" s="16" t="n">
        <v>0</v>
      </c>
      <c r="S11" s="16" t="n">
        <v>0.00327115453462169</v>
      </c>
      <c r="T11" s="16" t="n">
        <v>0.247401248655627</v>
      </c>
      <c r="U11" s="16" t="n">
        <v>0.0334912600428649</v>
      </c>
      <c r="V11" s="16" t="n">
        <v>0.245938482588746</v>
      </c>
      <c r="W11" s="16"/>
      <c r="X11" s="16" t="n">
        <v>0.383691691005802</v>
      </c>
      <c r="Y11" s="16" t="n">
        <v>0</v>
      </c>
      <c r="Z11" s="16" t="n">
        <v>0.00934949676133327</v>
      </c>
      <c r="AA11" s="16" t="n">
        <v>0.0266560155578348</v>
      </c>
      <c r="AB11" s="16" t="n">
        <v>0.0765565729291616</v>
      </c>
      <c r="AC11" s="16" t="n">
        <v>0.0141199138493221</v>
      </c>
      <c r="AD11" s="16" t="n">
        <v>0.0436757973296021</v>
      </c>
      <c r="AE11" s="16"/>
      <c r="AF11" s="16" t="n">
        <v>0</v>
      </c>
      <c r="AG11" s="16" t="n">
        <v>0.0417227369560136</v>
      </c>
      <c r="AH11" s="16" t="n">
        <v>0.232531644181802</v>
      </c>
      <c r="AI11" s="16" t="n">
        <v>0.15968720006183</v>
      </c>
      <c r="AJ11" s="16" t="n">
        <v>0.185054048680173</v>
      </c>
      <c r="AK11" s="16" t="n">
        <v>0.273728532837292</v>
      </c>
      <c r="AL11" s="16" t="n">
        <v>0.374584244095765</v>
      </c>
      <c r="AM11" s="16" t="n">
        <v>0.0413317525005726</v>
      </c>
      <c r="AN11" s="16" t="n">
        <v>0.00558419919707759</v>
      </c>
      <c r="AO11" s="16" t="n">
        <v>0</v>
      </c>
      <c r="AP11" s="16" t="n">
        <v>0.398542449675061</v>
      </c>
    </row>
    <row r="12">
      <c r="B12" s="17" t="s">
        <v>218</v>
      </c>
      <c r="C12" s="16" t="n">
        <v>0.0357620109421644</v>
      </c>
      <c r="D12" s="16" t="n">
        <v>0.0112753924292668</v>
      </c>
      <c r="E12" s="16" t="n">
        <v>0.0151452742112719</v>
      </c>
      <c r="F12" s="16" t="n">
        <v>0.0612166151398394</v>
      </c>
      <c r="G12" s="16"/>
      <c r="H12" s="16" t="n">
        <v>0.00185598414091273</v>
      </c>
      <c r="I12" s="16" t="n">
        <v>0.0562269480595703</v>
      </c>
      <c r="J12" s="16"/>
      <c r="K12" s="16" t="n">
        <v>0.018262976779659</v>
      </c>
      <c r="L12" s="16"/>
      <c r="M12" s="16" t="n">
        <v>0.0391355798256316</v>
      </c>
      <c r="N12" s="16" t="n">
        <v>0.0292344553571072</v>
      </c>
      <c r="O12" s="16" t="n">
        <v>0.0262544430263221</v>
      </c>
      <c r="P12" s="16" t="n">
        <v>0.0133406246715083</v>
      </c>
      <c r="Q12" s="16"/>
      <c r="R12" s="16" t="n">
        <v>0</v>
      </c>
      <c r="S12" s="16" t="n">
        <v>0.0385350659061256</v>
      </c>
      <c r="T12" s="16" t="n">
        <v>0.0635503493989414</v>
      </c>
      <c r="U12" s="16" t="n">
        <v>0.00584910962486471</v>
      </c>
      <c r="V12" s="16" t="n">
        <v>0</v>
      </c>
      <c r="W12" s="16"/>
      <c r="X12" s="16" t="n">
        <v>0.0172292003645262</v>
      </c>
      <c r="Y12" s="16" t="n">
        <v>0.00505203274726413</v>
      </c>
      <c r="Z12" s="16" t="n">
        <v>0.009015969035393</v>
      </c>
      <c r="AA12" s="16" t="n">
        <v>0.0025423216800555</v>
      </c>
      <c r="AB12" s="16" t="n">
        <v>0.225003240845042</v>
      </c>
      <c r="AC12" s="16" t="n">
        <v>0.0026101680010752</v>
      </c>
      <c r="AD12" s="16" t="n">
        <v>0</v>
      </c>
      <c r="AE12" s="16"/>
      <c r="AF12" s="16" t="n">
        <v>0</v>
      </c>
      <c r="AG12" s="16" t="n">
        <v>0</v>
      </c>
      <c r="AH12" s="16" t="n">
        <v>0.279237397994965</v>
      </c>
      <c r="AI12" s="16" t="n">
        <v>0.000402311508509509</v>
      </c>
      <c r="AJ12" s="16" t="n">
        <v>0.0107166986482496</v>
      </c>
      <c r="AK12" s="16" t="n">
        <v>0</v>
      </c>
      <c r="AL12" s="16" t="n">
        <v>0.001153551892082</v>
      </c>
      <c r="AM12" s="16" t="n">
        <v>0.00586941897924622</v>
      </c>
      <c r="AN12" s="16" t="n">
        <v>0</v>
      </c>
      <c r="AO12" s="16" t="n">
        <v>0.0432780094307302</v>
      </c>
      <c r="AP12" s="16" t="n">
        <v>0.00140568020609498</v>
      </c>
    </row>
    <row r="13">
      <c r="B13" s="17" t="s">
        <v>219</v>
      </c>
      <c r="C13" s="16" t="n">
        <v>0.000155658498198445</v>
      </c>
      <c r="D13" s="16" t="n">
        <v>0.000595356924738012</v>
      </c>
      <c r="E13" s="16" t="n">
        <v>0.000189459474172648</v>
      </c>
      <c r="F13" s="16" t="n">
        <v>0</v>
      </c>
      <c r="G13" s="16"/>
      <c r="H13" s="16" t="n">
        <v>0.00146327042368333</v>
      </c>
      <c r="I13" s="16" t="n">
        <v>0</v>
      </c>
      <c r="J13" s="16"/>
      <c r="K13" s="16" t="n">
        <v>0</v>
      </c>
      <c r="L13" s="16"/>
      <c r="M13" s="16" t="n">
        <v>0</v>
      </c>
      <c r="N13" s="16" t="n">
        <v>0</v>
      </c>
      <c r="O13" s="16" t="n">
        <v>0</v>
      </c>
      <c r="P13" s="16" t="n">
        <v>0.00839036175770891</v>
      </c>
      <c r="Q13" s="16"/>
      <c r="R13" s="16" t="n">
        <v>0</v>
      </c>
      <c r="S13" s="16" t="n">
        <v>0</v>
      </c>
      <c r="T13" s="16" t="n">
        <v>0.000170777000456784</v>
      </c>
      <c r="U13" s="16" t="n">
        <v>0</v>
      </c>
      <c r="V13" s="16" t="n">
        <v>0.000496763820714209</v>
      </c>
      <c r="W13" s="16"/>
      <c r="X13" s="16" t="n">
        <v>0</v>
      </c>
      <c r="Y13" s="16" t="n">
        <v>0</v>
      </c>
      <c r="Z13" s="16" t="n">
        <v>0</v>
      </c>
      <c r="AA13" s="16" t="n">
        <v>0</v>
      </c>
      <c r="AB13" s="16" t="n">
        <v>0.000613453158221009</v>
      </c>
      <c r="AC13" s="16" t="n">
        <v>0</v>
      </c>
      <c r="AD13" s="16" t="n">
        <v>0</v>
      </c>
      <c r="AE13" s="16"/>
      <c r="AF13" s="16" t="n">
        <v>0</v>
      </c>
      <c r="AG13" s="16" t="n">
        <v>0</v>
      </c>
      <c r="AH13" s="16" t="n">
        <v>0</v>
      </c>
      <c r="AI13" s="16" t="n">
        <v>0</v>
      </c>
      <c r="AJ13" s="16" t="n">
        <v>0</v>
      </c>
      <c r="AK13" s="16" t="n">
        <v>0</v>
      </c>
      <c r="AL13" s="16" t="n">
        <v>0</v>
      </c>
      <c r="AM13" s="16" t="n">
        <v>0.000938370062472765</v>
      </c>
      <c r="AN13" s="16" t="n">
        <v>0</v>
      </c>
      <c r="AO13" s="16" t="n">
        <v>0</v>
      </c>
      <c r="AP13" s="16" t="n">
        <v>0</v>
      </c>
    </row>
    <row r="14">
      <c r="B14" s="17" t="s">
        <v>88</v>
      </c>
      <c r="C14" s="16" t="n">
        <v>0.0223347539973965</v>
      </c>
      <c r="D14" s="16" t="n">
        <v>0</v>
      </c>
      <c r="E14" s="16" t="n">
        <v>0</v>
      </c>
      <c r="F14" s="16" t="n">
        <v>0.0487151375580464</v>
      </c>
      <c r="G14" s="16"/>
      <c r="H14" s="16" t="n">
        <v>0</v>
      </c>
      <c r="I14" s="16" t="n">
        <v>0.0362418554449361</v>
      </c>
      <c r="J14" s="16"/>
      <c r="K14" s="16" t="n">
        <v>0</v>
      </c>
      <c r="L14" s="16"/>
      <c r="M14" s="16" t="n">
        <v>0.0308547552806042</v>
      </c>
      <c r="N14" s="16" t="n">
        <v>0</v>
      </c>
      <c r="O14" s="16" t="n">
        <v>0</v>
      </c>
      <c r="P14" s="16" t="n">
        <v>0.0144665307588039</v>
      </c>
      <c r="Q14" s="16"/>
      <c r="R14" s="16" t="n">
        <v>0</v>
      </c>
      <c r="S14" s="16" t="n">
        <v>0.000663330183498467</v>
      </c>
      <c r="T14" s="16" t="n">
        <v>0.0487914726500517</v>
      </c>
      <c r="U14" s="16" t="n">
        <v>0</v>
      </c>
      <c r="V14" s="16" t="n">
        <v>0</v>
      </c>
      <c r="W14" s="16"/>
      <c r="X14" s="16" t="n">
        <v>0</v>
      </c>
      <c r="Y14" s="16" t="n">
        <v>0.136364162474223</v>
      </c>
      <c r="Z14" s="16" t="n">
        <v>0</v>
      </c>
      <c r="AA14" s="16" t="n">
        <v>0</v>
      </c>
      <c r="AB14" s="16" t="n">
        <v>0.000778092220291756</v>
      </c>
      <c r="AC14" s="16" t="n">
        <v>0.00448614068799714</v>
      </c>
      <c r="AD14" s="16" t="n">
        <v>0</v>
      </c>
      <c r="AE14" s="16"/>
      <c r="AF14" s="16" t="n">
        <v>0</v>
      </c>
      <c r="AG14" s="16" t="n">
        <v>0</v>
      </c>
      <c r="AH14" s="16" t="n">
        <v>0</v>
      </c>
      <c r="AI14" s="16" t="n">
        <v>0</v>
      </c>
      <c r="AJ14" s="16" t="n">
        <v>0</v>
      </c>
      <c r="AK14" s="16" t="n">
        <v>0.249930630063936</v>
      </c>
      <c r="AL14" s="16" t="n">
        <v>0</v>
      </c>
      <c r="AM14" s="16" t="n">
        <v>0.00323584602521591</v>
      </c>
      <c r="AN14" s="16" t="n">
        <v>0</v>
      </c>
      <c r="AO14" s="16" t="n">
        <v>0</v>
      </c>
      <c r="AP14" s="16" t="n">
        <v>0</v>
      </c>
    </row>
    <row r="15">
      <c r="B15" s="17" t="s">
        <v>220</v>
      </c>
      <c r="C15" s="23" t="n">
        <v>0.783881137898047</v>
      </c>
      <c r="D15" s="23" t="n">
        <v>0.946992830411461</v>
      </c>
      <c r="E15" s="23" t="n">
        <v>0.918208315087921</v>
      </c>
      <c r="F15" s="23" t="n">
        <v>0.617015035163785</v>
      </c>
      <c r="G15" s="23"/>
      <c r="H15" s="23" t="n">
        <v>0.383122271104388</v>
      </c>
      <c r="I15" s="23" t="n">
        <v>0.750687236587943</v>
      </c>
      <c r="J15" s="23"/>
      <c r="K15" s="23" t="n">
        <v>0.975387932631438</v>
      </c>
      <c r="L15" s="23"/>
      <c r="M15" s="23" t="n">
        <v>0.735511232785633</v>
      </c>
      <c r="N15" s="23" t="n">
        <v>0.908350835827801</v>
      </c>
      <c r="O15" s="23" t="n">
        <v>0.894079319054432</v>
      </c>
      <c r="P15" s="23" t="n">
        <v>0.928732649442508</v>
      </c>
      <c r="Q15" s="23"/>
      <c r="R15" s="23" t="n">
        <v>1</v>
      </c>
      <c r="S15" s="23" t="n">
        <v>0.957530449375754</v>
      </c>
      <c r="T15" s="23" t="n">
        <v>0.640086152294923</v>
      </c>
      <c r="U15" s="23" t="n">
        <v>0.96065963033227</v>
      </c>
      <c r="V15" s="23" t="n">
        <v>0.75356475359054</v>
      </c>
      <c r="W15" s="23"/>
      <c r="X15" s="23" t="n">
        <v>0.599079108629672</v>
      </c>
      <c r="Y15" s="23" t="n">
        <v>0.858583804778513</v>
      </c>
      <c r="Z15" s="23" t="n">
        <v>0.981634534203274</v>
      </c>
      <c r="AA15" s="23" t="n">
        <v>0.97080166276211</v>
      </c>
      <c r="AB15" s="23" t="n">
        <v>0.697048640847284</v>
      </c>
      <c r="AC15" s="23" t="n">
        <v>0.978783777461606</v>
      </c>
      <c r="AD15" s="23" t="n">
        <v>0.956324202670398</v>
      </c>
      <c r="AE15" s="23"/>
      <c r="AF15" s="23" t="n">
        <v>1</v>
      </c>
      <c r="AG15" s="23" t="n">
        <v>0.958277263043986</v>
      </c>
      <c r="AH15" s="23" t="n">
        <v>0.488230957823234</v>
      </c>
      <c r="AI15" s="23" t="n">
        <v>0.839910488429661</v>
      </c>
      <c r="AJ15" s="23" t="n">
        <v>0.804229252671578</v>
      </c>
      <c r="AK15" s="23" t="n">
        <v>0.476340837098772</v>
      </c>
      <c r="AL15" s="23" t="n">
        <v>0.624262204012153</v>
      </c>
      <c r="AM15" s="23" t="n">
        <v>0.948624612432493</v>
      </c>
      <c r="AN15" s="23" t="n">
        <v>0.994415800802922</v>
      </c>
      <c r="AO15" s="23" t="n">
        <v>0.95672199056927</v>
      </c>
      <c r="AP15" s="23" t="n">
        <v>0.600051870118844</v>
      </c>
    </row>
    <row r="16">
      <c r="B16" s="17" t="s">
        <v>221</v>
      </c>
      <c r="C16" s="23" t="n">
        <v>0.0359176694403629</v>
      </c>
      <c r="D16" s="23" t="n">
        <v>0.0118707493540048</v>
      </c>
      <c r="E16" s="23" t="n">
        <v>0.0153347336854446</v>
      </c>
      <c r="F16" s="23" t="n">
        <v>0.0612166151398394</v>
      </c>
      <c r="G16" s="23"/>
      <c r="H16" s="23" t="n">
        <v>0.00331925456459606</v>
      </c>
      <c r="I16" s="23" t="n">
        <v>0.0562269480595703</v>
      </c>
      <c r="J16" s="23"/>
      <c r="K16" s="23" t="n">
        <v>0.018262976779659</v>
      </c>
      <c r="L16" s="23"/>
      <c r="M16" s="23" t="n">
        <v>0.0391355798256316</v>
      </c>
      <c r="N16" s="23" t="n">
        <v>0.0292344553571072</v>
      </c>
      <c r="O16" s="23" t="n">
        <v>0.0262544430263221</v>
      </c>
      <c r="P16" s="23" t="n">
        <v>0.0217309864292172</v>
      </c>
      <c r="Q16" s="23"/>
      <c r="R16" s="23" t="n">
        <v>0</v>
      </c>
      <c r="S16" s="23" t="n">
        <v>0.0385350659061256</v>
      </c>
      <c r="T16" s="23" t="n">
        <v>0.0637211263993981</v>
      </c>
      <c r="U16" s="23" t="n">
        <v>0.00584910962486471</v>
      </c>
      <c r="V16" s="23" t="n">
        <v>0.000496763820714209</v>
      </c>
      <c r="W16" s="23"/>
      <c r="X16" s="23" t="n">
        <v>0.0172292003645262</v>
      </c>
      <c r="Y16" s="23" t="n">
        <v>0.00505203274726413</v>
      </c>
      <c r="Z16" s="23" t="n">
        <v>0.009015969035393</v>
      </c>
      <c r="AA16" s="23" t="n">
        <v>0.0025423216800555</v>
      </c>
      <c r="AB16" s="23" t="n">
        <v>0.225616694003263</v>
      </c>
      <c r="AC16" s="23" t="n">
        <v>0.0026101680010752</v>
      </c>
      <c r="AD16" s="23" t="n">
        <v>0</v>
      </c>
      <c r="AE16" s="23"/>
      <c r="AF16" s="23" t="n">
        <v>0</v>
      </c>
      <c r="AG16" s="23" t="n">
        <v>0</v>
      </c>
      <c r="AH16" s="23" t="n">
        <v>0.279237397994965</v>
      </c>
      <c r="AI16" s="23" t="n">
        <v>0.000402311508509509</v>
      </c>
      <c r="AJ16" s="23" t="n">
        <v>0.0107166986482496</v>
      </c>
      <c r="AK16" s="23" t="n">
        <v>0</v>
      </c>
      <c r="AL16" s="23" t="n">
        <v>0.001153551892082</v>
      </c>
      <c r="AM16" s="23" t="n">
        <v>0.00680778904171899</v>
      </c>
      <c r="AN16" s="23" t="n">
        <v>0</v>
      </c>
      <c r="AO16" s="23" t="n">
        <v>0.0432780094307302</v>
      </c>
      <c r="AP16" s="23" t="n">
        <v>0.00140568020609498</v>
      </c>
    </row>
    <row r="17">
      <c r="B17" s="17" t="s">
        <v>119</v>
      </c>
      <c r="C17" s="24" t="n">
        <v>0.747963468457684</v>
      </c>
      <c r="D17" s="24" t="n">
        <v>0.935122081057456</v>
      </c>
      <c r="E17" s="24" t="n">
        <v>0.902873581402477</v>
      </c>
      <c r="F17" s="24" t="n">
        <v>0.555798420023946</v>
      </c>
      <c r="G17" s="24"/>
      <c r="H17" s="24" t="n">
        <v>0.379803016539792</v>
      </c>
      <c r="I17" s="24" t="n">
        <v>0.694460288528372</v>
      </c>
      <c r="J17" s="24"/>
      <c r="K17" s="24" t="n">
        <v>0.957124955851779</v>
      </c>
      <c r="L17" s="24"/>
      <c r="M17" s="24" t="n">
        <v>0.696375652960002</v>
      </c>
      <c r="N17" s="24" t="n">
        <v>0.879116380470694</v>
      </c>
      <c r="O17" s="24" t="n">
        <v>0.86782487602811</v>
      </c>
      <c r="P17" s="24" t="n">
        <v>0.907001663013291</v>
      </c>
      <c r="Q17" s="24"/>
      <c r="R17" s="24" t="n">
        <v>1</v>
      </c>
      <c r="S17" s="24" t="n">
        <v>0.918995383469629</v>
      </c>
      <c r="T17" s="24" t="n">
        <v>0.576365025895525</v>
      </c>
      <c r="U17" s="24" t="n">
        <v>0.954810520707406</v>
      </c>
      <c r="V17" s="24" t="n">
        <v>0.753067989769826</v>
      </c>
      <c r="W17" s="24"/>
      <c r="X17" s="24" t="n">
        <v>0.581849908265145</v>
      </c>
      <c r="Y17" s="24" t="n">
        <v>0.853531772031249</v>
      </c>
      <c r="Z17" s="24" t="n">
        <v>0.972618565167881</v>
      </c>
      <c r="AA17" s="24" t="n">
        <v>0.968259341082054</v>
      </c>
      <c r="AB17" s="24" t="n">
        <v>0.471431946844021</v>
      </c>
      <c r="AC17" s="24" t="n">
        <v>0.97617360946053</v>
      </c>
      <c r="AD17" s="24" t="n">
        <v>0.956324202670398</v>
      </c>
      <c r="AE17" s="24"/>
      <c r="AF17" s="24" t="n">
        <v>1</v>
      </c>
      <c r="AG17" s="24" t="n">
        <v>0.958277263043986</v>
      </c>
      <c r="AH17" s="24" t="n">
        <v>0.208993559828269</v>
      </c>
      <c r="AI17" s="24" t="n">
        <v>0.839508176921151</v>
      </c>
      <c r="AJ17" s="24" t="n">
        <v>0.793512554023328</v>
      </c>
      <c r="AK17" s="24" t="n">
        <v>0.476340837098772</v>
      </c>
      <c r="AL17" s="24" t="n">
        <v>0.623108652120071</v>
      </c>
      <c r="AM17" s="24" t="n">
        <v>0.941816823390774</v>
      </c>
      <c r="AN17" s="24" t="n">
        <v>0.994415800802922</v>
      </c>
      <c r="AO17" s="24" t="n">
        <v>0.91344398113854</v>
      </c>
      <c r="AP17" s="24" t="n">
        <v>0.598646189912749</v>
      </c>
    </row>
    <row r="18">
      <c r="B18" s="18" t="s">
        <v>248</v>
      </c>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250</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425</v>
      </c>
      <c r="D7" s="11" t="n">
        <v>105</v>
      </c>
      <c r="E7" s="11" t="n">
        <v>221</v>
      </c>
      <c r="F7" s="11" t="n">
        <v>99</v>
      </c>
      <c r="G7" s="11"/>
      <c r="H7" s="11" t="n">
        <v>34</v>
      </c>
      <c r="I7" s="11" t="n">
        <v>264</v>
      </c>
      <c r="J7" s="11"/>
      <c r="K7" s="11" t="n">
        <v>121</v>
      </c>
      <c r="L7" s="11"/>
      <c r="M7" s="11" t="n">
        <v>30</v>
      </c>
      <c r="N7" s="11" t="n">
        <v>46</v>
      </c>
      <c r="O7" s="11" t="n">
        <v>142</v>
      </c>
      <c r="P7" s="11" t="n">
        <v>207</v>
      </c>
      <c r="Q7" s="11"/>
      <c r="R7" s="11" t="n">
        <v>7</v>
      </c>
      <c r="S7" s="11" t="n">
        <v>47</v>
      </c>
      <c r="T7" s="11" t="n">
        <v>122</v>
      </c>
      <c r="U7" s="11" t="n">
        <v>164</v>
      </c>
      <c r="V7" s="11" t="n">
        <v>85</v>
      </c>
      <c r="W7" s="11"/>
      <c r="X7" s="11" t="n">
        <v>23</v>
      </c>
      <c r="Y7" s="11" t="n">
        <v>20</v>
      </c>
      <c r="Z7" s="11" t="n">
        <v>20</v>
      </c>
      <c r="AA7" s="11" t="n">
        <v>35</v>
      </c>
      <c r="AB7" s="11" t="n">
        <v>106</v>
      </c>
      <c r="AC7" s="11" t="n">
        <v>72</v>
      </c>
      <c r="AD7" s="11" t="n">
        <v>140</v>
      </c>
      <c r="AE7" s="11"/>
      <c r="AF7" s="11" t="n">
        <v>23</v>
      </c>
      <c r="AG7" s="11" t="n">
        <v>32</v>
      </c>
      <c r="AH7" s="11" t="n">
        <v>72</v>
      </c>
      <c r="AI7" s="11" t="n">
        <v>89</v>
      </c>
      <c r="AJ7" s="11" t="n">
        <v>56</v>
      </c>
      <c r="AK7" s="11" t="n">
        <v>25</v>
      </c>
      <c r="AL7" s="11" t="n">
        <v>26</v>
      </c>
      <c r="AM7" s="11" t="n">
        <v>47</v>
      </c>
      <c r="AN7" s="11" t="n">
        <v>30</v>
      </c>
      <c r="AO7" s="11" t="n">
        <v>11</v>
      </c>
      <c r="AP7" s="11" t="n">
        <v>8</v>
      </c>
    </row>
    <row r="8" ht="30" customHeight="1">
      <c r="B8" s="12" t="s">
        <v>21</v>
      </c>
      <c r="C8" s="12" t="n">
        <v>297</v>
      </c>
      <c r="D8" s="12" t="n">
        <v>39</v>
      </c>
      <c r="E8" s="12" t="n">
        <v>122</v>
      </c>
      <c r="F8" s="12" t="n">
        <v>136</v>
      </c>
      <c r="G8" s="12"/>
      <c r="H8" s="12" t="n">
        <v>16</v>
      </c>
      <c r="I8" s="12" t="n">
        <v>183</v>
      </c>
      <c r="J8" s="12"/>
      <c r="K8" s="12" t="n">
        <v>93</v>
      </c>
      <c r="L8" s="12"/>
      <c r="M8" s="12" t="n">
        <v>213</v>
      </c>
      <c r="N8" s="12" t="n">
        <v>53</v>
      </c>
      <c r="O8" s="12" t="n">
        <v>26</v>
      </c>
      <c r="P8" s="12" t="n">
        <v>6</v>
      </c>
      <c r="Q8" s="12"/>
      <c r="R8" s="12" t="n">
        <v>17</v>
      </c>
      <c r="S8" s="12" t="n">
        <v>44</v>
      </c>
      <c r="T8" s="12" t="n">
        <v>136</v>
      </c>
      <c r="U8" s="12" t="n">
        <v>54</v>
      </c>
      <c r="V8" s="12" t="n">
        <v>47</v>
      </c>
      <c r="W8" s="12"/>
      <c r="X8" s="12" t="n">
        <v>91</v>
      </c>
      <c r="Y8" s="12" t="n">
        <v>48</v>
      </c>
      <c r="Z8" s="12" t="n">
        <v>19</v>
      </c>
      <c r="AA8" s="12" t="n">
        <v>57</v>
      </c>
      <c r="AB8" s="12" t="n">
        <v>38</v>
      </c>
      <c r="AC8" s="12" t="n">
        <v>11</v>
      </c>
      <c r="AD8" s="12" t="n">
        <v>19</v>
      </c>
      <c r="AE8" s="12"/>
      <c r="AF8" s="12" t="n">
        <v>4</v>
      </c>
      <c r="AG8" s="12" t="n">
        <v>9</v>
      </c>
      <c r="AH8" s="12" t="n">
        <v>30</v>
      </c>
      <c r="AI8" s="12" t="n">
        <v>52</v>
      </c>
      <c r="AJ8" s="12" t="n">
        <v>36</v>
      </c>
      <c r="AK8" s="12" t="n">
        <v>26</v>
      </c>
      <c r="AL8" s="12" t="n">
        <v>25</v>
      </c>
      <c r="AM8" s="12" t="n">
        <v>25</v>
      </c>
      <c r="AN8" s="12" t="n">
        <v>29</v>
      </c>
      <c r="AO8" s="12" t="n">
        <v>36</v>
      </c>
      <c r="AP8" s="12" t="n">
        <v>16</v>
      </c>
    </row>
    <row r="9">
      <c r="B9" s="17" t="s">
        <v>215</v>
      </c>
      <c r="C9" s="16" t="n">
        <v>0.235677070541766</v>
      </c>
      <c r="D9" s="16" t="n">
        <v>0.212930142511683</v>
      </c>
      <c r="E9" s="16" t="n">
        <v>0.219170484094999</v>
      </c>
      <c r="F9" s="16" t="n">
        <v>0.256952925401175</v>
      </c>
      <c r="G9" s="16"/>
      <c r="H9" s="16" t="n">
        <v>0.216978971657871</v>
      </c>
      <c r="I9" s="16" t="n">
        <v>0.236841310326</v>
      </c>
      <c r="J9" s="16"/>
      <c r="K9" s="16" t="n">
        <v>0.397447481405717</v>
      </c>
      <c r="L9" s="16"/>
      <c r="M9" s="16" t="n">
        <v>0.149545146622583</v>
      </c>
      <c r="N9" s="16" t="n">
        <v>0.471152100012964</v>
      </c>
      <c r="O9" s="16" t="n">
        <v>0.435613830730519</v>
      </c>
      <c r="P9" s="16" t="n">
        <v>0.342423685402589</v>
      </c>
      <c r="Q9" s="16"/>
      <c r="R9" s="16" t="n">
        <v>0.0963158612259962</v>
      </c>
      <c r="S9" s="16" t="n">
        <v>0.412896097406927</v>
      </c>
      <c r="T9" s="16" t="n">
        <v>0.240274184929595</v>
      </c>
      <c r="U9" s="16" t="n">
        <v>0.138621510689484</v>
      </c>
      <c r="V9" s="16" t="n">
        <v>0.217189038286717</v>
      </c>
      <c r="W9" s="16"/>
      <c r="X9" s="16" t="n">
        <v>0.167016678428513</v>
      </c>
      <c r="Y9" s="16" t="n">
        <v>0.248135502742307</v>
      </c>
      <c r="Z9" s="16" t="n">
        <v>0.332015938939615</v>
      </c>
      <c r="AA9" s="16" t="n">
        <v>0.286554475053132</v>
      </c>
      <c r="AB9" s="16" t="n">
        <v>0.225559333368322</v>
      </c>
      <c r="AC9" s="16" t="n">
        <v>0.489452786498003</v>
      </c>
      <c r="AD9" s="16" t="n">
        <v>0.346302681219373</v>
      </c>
      <c r="AE9" s="16"/>
      <c r="AF9" s="16" t="n">
        <v>0.709888263031446</v>
      </c>
      <c r="AG9" s="16" t="n">
        <v>0.532892214832756</v>
      </c>
      <c r="AH9" s="16" t="n">
        <v>0.0821495043497143</v>
      </c>
      <c r="AI9" s="16" t="n">
        <v>0.26712075594946</v>
      </c>
      <c r="AJ9" s="16" t="n">
        <v>0.302527543098824</v>
      </c>
      <c r="AK9" s="16" t="n">
        <v>0.0664282079198816</v>
      </c>
      <c r="AL9" s="16" t="n">
        <v>0.233297507920995</v>
      </c>
      <c r="AM9" s="16" t="n">
        <v>0.211509661877802</v>
      </c>
      <c r="AN9" s="16" t="n">
        <v>0.25352060811888</v>
      </c>
      <c r="AO9" s="16" t="n">
        <v>0.412800592384708</v>
      </c>
      <c r="AP9" s="16" t="n">
        <v>0.0244669279807121</v>
      </c>
    </row>
    <row r="10">
      <c r="B10" s="17" t="s">
        <v>216</v>
      </c>
      <c r="C10" s="16" t="n">
        <v>0.396013847911061</v>
      </c>
      <c r="D10" s="16" t="n">
        <v>0.371178088832139</v>
      </c>
      <c r="E10" s="16" t="n">
        <v>0.483203716718976</v>
      </c>
      <c r="F10" s="16" t="n">
        <v>0.324973004306419</v>
      </c>
      <c r="G10" s="16"/>
      <c r="H10" s="16" t="n">
        <v>0.731045629261564</v>
      </c>
      <c r="I10" s="16" t="n">
        <v>0.355189313479139</v>
      </c>
      <c r="J10" s="16"/>
      <c r="K10" s="16" t="n">
        <v>0.40793507078055</v>
      </c>
      <c r="L10" s="16"/>
      <c r="M10" s="16" t="n">
        <v>0.417858000853353</v>
      </c>
      <c r="N10" s="16" t="n">
        <v>0.313996177361748</v>
      </c>
      <c r="O10" s="16" t="n">
        <v>0.369066741775713</v>
      </c>
      <c r="P10" s="16" t="n">
        <v>0.473585393047088</v>
      </c>
      <c r="Q10" s="16"/>
      <c r="R10" s="16" t="n">
        <v>0.848558095359309</v>
      </c>
      <c r="S10" s="16" t="n">
        <v>0.222695339955824</v>
      </c>
      <c r="T10" s="16" t="n">
        <v>0.355489232509481</v>
      </c>
      <c r="U10" s="16" t="n">
        <v>0.556093527546647</v>
      </c>
      <c r="V10" s="16" t="n">
        <v>0.32873861639505</v>
      </c>
      <c r="W10" s="16"/>
      <c r="X10" s="16" t="n">
        <v>0.444083965231884</v>
      </c>
      <c r="Y10" s="16" t="n">
        <v>0.24315188077808</v>
      </c>
      <c r="Z10" s="16" t="n">
        <v>0.16684291960065</v>
      </c>
      <c r="AA10" s="16" t="n">
        <v>0.702767509547121</v>
      </c>
      <c r="AB10" s="16" t="n">
        <v>0.236627545427036</v>
      </c>
      <c r="AC10" s="16" t="n">
        <v>0.407739942044126</v>
      </c>
      <c r="AD10" s="16" t="n">
        <v>0.484852581513298</v>
      </c>
      <c r="AE10" s="16"/>
      <c r="AF10" s="16" t="n">
        <v>0.228204284790549</v>
      </c>
      <c r="AG10" s="16" t="n">
        <v>0.177028931059747</v>
      </c>
      <c r="AH10" s="16" t="n">
        <v>0.333505477034878</v>
      </c>
      <c r="AI10" s="16" t="n">
        <v>0.410475360501673</v>
      </c>
      <c r="AJ10" s="16" t="n">
        <v>0.277541928840067</v>
      </c>
      <c r="AK10" s="16" t="n">
        <v>0.283856621378402</v>
      </c>
      <c r="AL10" s="16" t="n">
        <v>0.483751571074959</v>
      </c>
      <c r="AM10" s="16" t="n">
        <v>0.766638576469838</v>
      </c>
      <c r="AN10" s="16" t="n">
        <v>0.703424131563049</v>
      </c>
      <c r="AO10" s="16" t="n">
        <v>0.400823423711132</v>
      </c>
      <c r="AP10" s="16" t="n">
        <v>0.013639144196451</v>
      </c>
    </row>
    <row r="11">
      <c r="B11" s="17" t="s">
        <v>246</v>
      </c>
      <c r="C11" s="16" t="n">
        <v>0.134028806160721</v>
      </c>
      <c r="D11" s="16" t="n">
        <v>0.203282083695809</v>
      </c>
      <c r="E11" s="16" t="n">
        <v>0.0889845300287998</v>
      </c>
      <c r="F11" s="16" t="n">
        <v>0.154642167996114</v>
      </c>
      <c r="G11" s="16"/>
      <c r="H11" s="16" t="n">
        <v>0.0449355686400938</v>
      </c>
      <c r="I11" s="16" t="n">
        <v>0.0910645503471865</v>
      </c>
      <c r="J11" s="16"/>
      <c r="K11" s="16" t="n">
        <v>0.0240183958493751</v>
      </c>
      <c r="L11" s="16"/>
      <c r="M11" s="16" t="n">
        <v>0.15463680169618</v>
      </c>
      <c r="N11" s="16" t="n">
        <v>0.0539135756790246</v>
      </c>
      <c r="O11" s="16" t="n">
        <v>0.134878816318564</v>
      </c>
      <c r="P11" s="16" t="n">
        <v>0.1108425860074</v>
      </c>
      <c r="Q11" s="16"/>
      <c r="R11" s="16" t="n">
        <v>0.0551260434146947</v>
      </c>
      <c r="S11" s="16" t="n">
        <v>0.173068148018714</v>
      </c>
      <c r="T11" s="16" t="n">
        <v>0.213542949296662</v>
      </c>
      <c r="U11" s="16" t="n">
        <v>0.0235079509859289</v>
      </c>
      <c r="V11" s="16" t="n">
        <v>0.0226462869618111</v>
      </c>
      <c r="W11" s="16"/>
      <c r="X11" s="16" t="n">
        <v>0.238175553364658</v>
      </c>
      <c r="Y11" s="16" t="n">
        <v>0.16621930155351</v>
      </c>
      <c r="Z11" s="16" t="n">
        <v>0.0247788525577405</v>
      </c>
      <c r="AA11" s="16" t="n">
        <v>0.0106780153997469</v>
      </c>
      <c r="AB11" s="16" t="n">
        <v>0.0144203344019474</v>
      </c>
      <c r="AC11" s="16" t="n">
        <v>0.0964451580829527</v>
      </c>
      <c r="AD11" s="16" t="n">
        <v>0.0508995587042938</v>
      </c>
      <c r="AE11" s="16"/>
      <c r="AF11" s="16" t="n">
        <v>0.01671010994626</v>
      </c>
      <c r="AG11" s="16" t="n">
        <v>0.0609681756093434</v>
      </c>
      <c r="AH11" s="16" t="n">
        <v>0.24743957574168</v>
      </c>
      <c r="AI11" s="16" t="n">
        <v>0.264430340665957</v>
      </c>
      <c r="AJ11" s="16" t="n">
        <v>0.0224041710774632</v>
      </c>
      <c r="AK11" s="16" t="n">
        <v>0.0131855659127338</v>
      </c>
      <c r="AL11" s="16" t="n">
        <v>0.0445135651683769</v>
      </c>
      <c r="AM11" s="16" t="n">
        <v>0.00672484382452356</v>
      </c>
      <c r="AN11" s="16" t="n">
        <v>0.0420349849574916</v>
      </c>
      <c r="AO11" s="16" t="n">
        <v>0.18637598390416</v>
      </c>
      <c r="AP11" s="16" t="n">
        <v>0.456390328416046</v>
      </c>
    </row>
    <row r="12">
      <c r="B12" s="17" t="s">
        <v>218</v>
      </c>
      <c r="C12" s="16" t="n">
        <v>0.162670704330253</v>
      </c>
      <c r="D12" s="16" t="n">
        <v>0.183738033359997</v>
      </c>
      <c r="E12" s="16" t="n">
        <v>0.0975716291917833</v>
      </c>
      <c r="F12" s="16" t="n">
        <v>0.214992644763054</v>
      </c>
      <c r="G12" s="16"/>
      <c r="H12" s="16" t="n">
        <v>0.00224008916997936</v>
      </c>
      <c r="I12" s="16" t="n">
        <v>0.206839210301081</v>
      </c>
      <c r="J12" s="16"/>
      <c r="K12" s="16" t="n">
        <v>0.170284678978258</v>
      </c>
      <c r="L12" s="16"/>
      <c r="M12" s="16" t="n">
        <v>0.184669734399752</v>
      </c>
      <c r="N12" s="16" t="n">
        <v>0.141841624160547</v>
      </c>
      <c r="O12" s="16" t="n">
        <v>0.0510183914887889</v>
      </c>
      <c r="P12" s="16" t="n">
        <v>0.0383488306953276</v>
      </c>
      <c r="Q12" s="16"/>
      <c r="R12" s="16" t="n">
        <v>0</v>
      </c>
      <c r="S12" s="16" t="n">
        <v>0.191340414618536</v>
      </c>
      <c r="T12" s="16" t="n">
        <v>0.0854521276561546</v>
      </c>
      <c r="U12" s="16" t="n">
        <v>0.275813183796932</v>
      </c>
      <c r="V12" s="16" t="n">
        <v>0.287423070666704</v>
      </c>
      <c r="W12" s="16"/>
      <c r="X12" s="16" t="n">
        <v>0.0774273923867602</v>
      </c>
      <c r="Y12" s="16" t="n">
        <v>0.20612915245188</v>
      </c>
      <c r="Z12" s="16" t="n">
        <v>0.476362288901995</v>
      </c>
      <c r="AA12" s="16" t="n">
        <v>0</v>
      </c>
      <c r="AB12" s="16" t="n">
        <v>0.312774475416027</v>
      </c>
      <c r="AC12" s="16" t="n">
        <v>0</v>
      </c>
      <c r="AD12" s="16" t="n">
        <v>0.115108021321052</v>
      </c>
      <c r="AE12" s="16"/>
      <c r="AF12" s="16" t="n">
        <v>0.045197342231745</v>
      </c>
      <c r="AG12" s="16" t="n">
        <v>0.111036958161333</v>
      </c>
      <c r="AH12" s="16" t="n">
        <v>0.335937395455094</v>
      </c>
      <c r="AI12" s="16" t="n">
        <v>0.0524890884584238</v>
      </c>
      <c r="AJ12" s="16" t="n">
        <v>0.0306550683809154</v>
      </c>
      <c r="AK12" s="16" t="n">
        <v>0.385707084621512</v>
      </c>
      <c r="AL12" s="16" t="n">
        <v>0.236454726335709</v>
      </c>
      <c r="AM12" s="16" t="n">
        <v>0.014271492982559</v>
      </c>
      <c r="AN12" s="16" t="n">
        <v>0.00102027536057939</v>
      </c>
      <c r="AO12" s="16" t="n">
        <v>0</v>
      </c>
      <c r="AP12" s="16" t="n">
        <v>0.505503599406791</v>
      </c>
    </row>
    <row r="13">
      <c r="B13" s="17" t="s">
        <v>219</v>
      </c>
      <c r="C13" s="16" t="n">
        <v>0.049141677112254</v>
      </c>
      <c r="D13" s="16" t="n">
        <v>0.0288716516003708</v>
      </c>
      <c r="E13" s="16" t="n">
        <v>0.0567215480069829</v>
      </c>
      <c r="F13" s="16" t="n">
        <v>0.0481297556384817</v>
      </c>
      <c r="G13" s="16"/>
      <c r="H13" s="16" t="n">
        <v>0.00479974127049256</v>
      </c>
      <c r="I13" s="16" t="n">
        <v>0.0737225244846019</v>
      </c>
      <c r="J13" s="16"/>
      <c r="K13" s="16" t="n">
        <v>0.000314372986100271</v>
      </c>
      <c r="L13" s="16"/>
      <c r="M13" s="16" t="n">
        <v>0.0620725358543679</v>
      </c>
      <c r="N13" s="16" t="n">
        <v>0.0190965227857156</v>
      </c>
      <c r="O13" s="16" t="n">
        <v>0.00942221968641425</v>
      </c>
      <c r="P13" s="16" t="n">
        <v>0.0271507911945883</v>
      </c>
      <c r="Q13" s="16"/>
      <c r="R13" s="16" t="n">
        <v>0</v>
      </c>
      <c r="S13" s="16" t="n">
        <v>0</v>
      </c>
      <c r="T13" s="16" t="n">
        <v>0.0559412800664677</v>
      </c>
      <c r="U13" s="16" t="n">
        <v>0.00596382698100838</v>
      </c>
      <c r="V13" s="16" t="n">
        <v>0.144002987689718</v>
      </c>
      <c r="W13" s="16"/>
      <c r="X13" s="16" t="n">
        <v>0</v>
      </c>
      <c r="Y13" s="16" t="n">
        <v>0.136364162474223</v>
      </c>
      <c r="Z13" s="16" t="n">
        <v>0</v>
      </c>
      <c r="AA13" s="16" t="n">
        <v>0</v>
      </c>
      <c r="AB13" s="16" t="n">
        <v>0.210618311386667</v>
      </c>
      <c r="AC13" s="16" t="n">
        <v>0.0026101680010752</v>
      </c>
      <c r="AD13" s="16" t="n">
        <v>0.00283715724198252</v>
      </c>
      <c r="AE13" s="16"/>
      <c r="AF13" s="16" t="n">
        <v>0</v>
      </c>
      <c r="AG13" s="16" t="n">
        <v>0.118073720336821</v>
      </c>
      <c r="AH13" s="16" t="n">
        <v>0.000968047418632964</v>
      </c>
      <c r="AI13" s="16" t="n">
        <v>0.00508214291597672</v>
      </c>
      <c r="AJ13" s="16" t="n">
        <v>0.183435644301365</v>
      </c>
      <c r="AK13" s="16" t="n">
        <v>0.250822520167471</v>
      </c>
      <c r="AL13" s="16" t="n">
        <v>0.00198262949996069</v>
      </c>
      <c r="AM13" s="16" t="n">
        <v>0</v>
      </c>
      <c r="AN13" s="16" t="n">
        <v>0</v>
      </c>
      <c r="AO13" s="16" t="n">
        <v>0</v>
      </c>
      <c r="AP13" s="16" t="n">
        <v>0</v>
      </c>
    </row>
    <row r="14">
      <c r="B14" s="17" t="s">
        <v>88</v>
      </c>
      <c r="C14" s="16" t="n">
        <v>0.022467893943945</v>
      </c>
      <c r="D14" s="16" t="n">
        <v>0</v>
      </c>
      <c r="E14" s="16" t="n">
        <v>0.0543480919584581</v>
      </c>
      <c r="F14" s="16" t="n">
        <v>0.000309501894756132</v>
      </c>
      <c r="G14" s="16"/>
      <c r="H14" s="16" t="n">
        <v>0</v>
      </c>
      <c r="I14" s="16" t="n">
        <v>0.0363430910619909</v>
      </c>
      <c r="J14" s="16"/>
      <c r="K14" s="16" t="n">
        <v>0</v>
      </c>
      <c r="L14" s="16"/>
      <c r="M14" s="16" t="n">
        <v>0.0312177805737637</v>
      </c>
      <c r="N14" s="16" t="n">
        <v>0</v>
      </c>
      <c r="O14" s="16" t="n">
        <v>0</v>
      </c>
      <c r="P14" s="16" t="n">
        <v>0.00764871365300764</v>
      </c>
      <c r="Q14" s="16"/>
      <c r="R14" s="16" t="n">
        <v>0</v>
      </c>
      <c r="S14" s="16" t="n">
        <v>0</v>
      </c>
      <c r="T14" s="16" t="n">
        <v>0.0493002255416389</v>
      </c>
      <c r="U14" s="16" t="n">
        <v>0</v>
      </c>
      <c r="V14" s="16" t="n">
        <v>0</v>
      </c>
      <c r="W14" s="16"/>
      <c r="X14" s="16" t="n">
        <v>0.0732964105881841</v>
      </c>
      <c r="Y14" s="16" t="n">
        <v>0</v>
      </c>
      <c r="Z14" s="16" t="n">
        <v>0</v>
      </c>
      <c r="AA14" s="16" t="n">
        <v>0</v>
      </c>
      <c r="AB14" s="16" t="n">
        <v>0</v>
      </c>
      <c r="AC14" s="16" t="n">
        <v>0.00375194537384387</v>
      </c>
      <c r="AD14" s="16" t="n">
        <v>0</v>
      </c>
      <c r="AE14" s="16"/>
      <c r="AF14" s="16" t="n">
        <v>0</v>
      </c>
      <c r="AG14" s="16" t="n">
        <v>0</v>
      </c>
      <c r="AH14" s="16" t="n">
        <v>0</v>
      </c>
      <c r="AI14" s="16" t="n">
        <v>0.000402311508509509</v>
      </c>
      <c r="AJ14" s="16" t="n">
        <v>0.183435644301365</v>
      </c>
      <c r="AK14" s="16" t="n">
        <v>0</v>
      </c>
      <c r="AL14" s="16" t="n">
        <v>0</v>
      </c>
      <c r="AM14" s="16" t="n">
        <v>0.000855424845277341</v>
      </c>
      <c r="AN14" s="16" t="n">
        <v>0</v>
      </c>
      <c r="AO14" s="16" t="n">
        <v>0</v>
      </c>
      <c r="AP14" s="16" t="n">
        <v>0</v>
      </c>
    </row>
    <row r="15">
      <c r="B15" s="17" t="s">
        <v>220</v>
      </c>
      <c r="C15" s="23" t="n">
        <v>0.631690918452827</v>
      </c>
      <c r="D15" s="23" t="n">
        <v>0.584108231343823</v>
      </c>
      <c r="E15" s="23" t="n">
        <v>0.702374200813976</v>
      </c>
      <c r="F15" s="23" t="n">
        <v>0.581925929707594</v>
      </c>
      <c r="G15" s="23"/>
      <c r="H15" s="23" t="n">
        <v>0.948024600919434</v>
      </c>
      <c r="I15" s="23" t="n">
        <v>0.592030623805139</v>
      </c>
      <c r="J15" s="23"/>
      <c r="K15" s="23" t="n">
        <v>0.805382552186267</v>
      </c>
      <c r="L15" s="23"/>
      <c r="M15" s="23" t="n">
        <v>0.567403147475936</v>
      </c>
      <c r="N15" s="23" t="n">
        <v>0.785148277374712</v>
      </c>
      <c r="O15" s="23" t="n">
        <v>0.804680572506233</v>
      </c>
      <c r="P15" s="23" t="n">
        <v>0.816009078449677</v>
      </c>
      <c r="Q15" s="23"/>
      <c r="R15" s="23" t="n">
        <v>0.944873956585305</v>
      </c>
      <c r="S15" s="23" t="n">
        <v>0.63559143736275</v>
      </c>
      <c r="T15" s="23" t="n">
        <v>0.595763417439077</v>
      </c>
      <c r="U15" s="23" t="n">
        <v>0.694715038236131</v>
      </c>
      <c r="V15" s="23" t="n">
        <v>0.545927654681767</v>
      </c>
      <c r="W15" s="23"/>
      <c r="X15" s="23" t="n">
        <v>0.611100643660398</v>
      </c>
      <c r="Y15" s="23" t="n">
        <v>0.491287383520387</v>
      </c>
      <c r="Z15" s="23" t="n">
        <v>0.498858858540265</v>
      </c>
      <c r="AA15" s="23" t="n">
        <v>0.989321984600253</v>
      </c>
      <c r="AB15" s="23" t="n">
        <v>0.462186878795358</v>
      </c>
      <c r="AC15" s="23" t="n">
        <v>0.897192728542128</v>
      </c>
      <c r="AD15" s="23" t="n">
        <v>0.831155262732672</v>
      </c>
      <c r="AE15" s="23"/>
      <c r="AF15" s="23" t="n">
        <v>0.938092547821995</v>
      </c>
      <c r="AG15" s="23" t="n">
        <v>0.709921145892503</v>
      </c>
      <c r="AH15" s="23" t="n">
        <v>0.415654981384593</v>
      </c>
      <c r="AI15" s="23" t="n">
        <v>0.677596116451132</v>
      </c>
      <c r="AJ15" s="23" t="n">
        <v>0.580069471938891</v>
      </c>
      <c r="AK15" s="23" t="n">
        <v>0.350284829298284</v>
      </c>
      <c r="AL15" s="23" t="n">
        <v>0.717049078995954</v>
      </c>
      <c r="AM15" s="23" t="n">
        <v>0.97814823834764</v>
      </c>
      <c r="AN15" s="23" t="n">
        <v>0.956944739681929</v>
      </c>
      <c r="AO15" s="23" t="n">
        <v>0.81362401609584</v>
      </c>
      <c r="AP15" s="23" t="n">
        <v>0.0381060721771631</v>
      </c>
    </row>
    <row r="16">
      <c r="B16" s="17" t="s">
        <v>221</v>
      </c>
      <c r="C16" s="23" t="n">
        <v>0.211812381442507</v>
      </c>
      <c r="D16" s="23" t="n">
        <v>0.212609684960368</v>
      </c>
      <c r="E16" s="23" t="n">
        <v>0.154293177198766</v>
      </c>
      <c r="F16" s="23" t="n">
        <v>0.263122400401536</v>
      </c>
      <c r="G16" s="23"/>
      <c r="H16" s="23" t="n">
        <v>0.00703983044047192</v>
      </c>
      <c r="I16" s="23" t="n">
        <v>0.280561734785683</v>
      </c>
      <c r="J16" s="23"/>
      <c r="K16" s="23" t="n">
        <v>0.170599051964358</v>
      </c>
      <c r="L16" s="23"/>
      <c r="M16" s="23" t="n">
        <v>0.24674227025412</v>
      </c>
      <c r="N16" s="23" t="n">
        <v>0.160938146946263</v>
      </c>
      <c r="O16" s="23" t="n">
        <v>0.0604406111752031</v>
      </c>
      <c r="P16" s="23" t="n">
        <v>0.065499621889916</v>
      </c>
      <c r="Q16" s="23"/>
      <c r="R16" s="23" t="n">
        <v>0</v>
      </c>
      <c r="S16" s="23" t="n">
        <v>0.191340414618536</v>
      </c>
      <c r="T16" s="23" t="n">
        <v>0.141393407722622</v>
      </c>
      <c r="U16" s="23" t="n">
        <v>0.28177701077794</v>
      </c>
      <c r="V16" s="23" t="n">
        <v>0.431426058356422</v>
      </c>
      <c r="W16" s="23"/>
      <c r="X16" s="23" t="n">
        <v>0.0774273923867602</v>
      </c>
      <c r="Y16" s="23" t="n">
        <v>0.342493314926103</v>
      </c>
      <c r="Z16" s="23" t="n">
        <v>0.476362288901995</v>
      </c>
      <c r="AA16" s="23" t="n">
        <v>0</v>
      </c>
      <c r="AB16" s="23" t="n">
        <v>0.523392786802694</v>
      </c>
      <c r="AC16" s="23" t="n">
        <v>0.0026101680010752</v>
      </c>
      <c r="AD16" s="23" t="n">
        <v>0.117945178563034</v>
      </c>
      <c r="AE16" s="23"/>
      <c r="AF16" s="23" t="n">
        <v>0.045197342231745</v>
      </c>
      <c r="AG16" s="23" t="n">
        <v>0.229110678498153</v>
      </c>
      <c r="AH16" s="23" t="n">
        <v>0.336905442873727</v>
      </c>
      <c r="AI16" s="23" t="n">
        <v>0.0575712313744006</v>
      </c>
      <c r="AJ16" s="23" t="n">
        <v>0.214090712682281</v>
      </c>
      <c r="AK16" s="23" t="n">
        <v>0.636529604788983</v>
      </c>
      <c r="AL16" s="23" t="n">
        <v>0.238437355835669</v>
      </c>
      <c r="AM16" s="23" t="n">
        <v>0.014271492982559</v>
      </c>
      <c r="AN16" s="23" t="n">
        <v>0.00102027536057939</v>
      </c>
      <c r="AO16" s="23" t="n">
        <v>0</v>
      </c>
      <c r="AP16" s="23" t="n">
        <v>0.505503599406791</v>
      </c>
    </row>
    <row r="17">
      <c r="B17" s="17" t="s">
        <v>119</v>
      </c>
      <c r="C17" s="24" t="n">
        <v>0.419878537010321</v>
      </c>
      <c r="D17" s="24" t="n">
        <v>0.371498546383454</v>
      </c>
      <c r="E17" s="24" t="n">
        <v>0.54808102361521</v>
      </c>
      <c r="F17" s="24" t="n">
        <v>0.318803529306058</v>
      </c>
      <c r="G17" s="24"/>
      <c r="H17" s="24" t="n">
        <v>0.940984770478962</v>
      </c>
      <c r="I17" s="24" t="n">
        <v>0.311468889019456</v>
      </c>
      <c r="J17" s="24"/>
      <c r="K17" s="24" t="n">
        <v>0.634783500221909</v>
      </c>
      <c r="L17" s="24"/>
      <c r="M17" s="24" t="n">
        <v>0.320660877221816</v>
      </c>
      <c r="N17" s="24" t="n">
        <v>0.624210130428449</v>
      </c>
      <c r="O17" s="24" t="n">
        <v>0.74423996133103</v>
      </c>
      <c r="P17" s="24" t="n">
        <v>0.750509456559761</v>
      </c>
      <c r="Q17" s="24"/>
      <c r="R17" s="24" t="n">
        <v>0.944873956585305</v>
      </c>
      <c r="S17" s="24" t="n">
        <v>0.444251022744215</v>
      </c>
      <c r="T17" s="24" t="n">
        <v>0.454370009716454</v>
      </c>
      <c r="U17" s="24" t="n">
        <v>0.412938027458191</v>
      </c>
      <c r="V17" s="24" t="n">
        <v>0.114501596325346</v>
      </c>
      <c r="W17" s="24"/>
      <c r="X17" s="24" t="n">
        <v>0.533673251273637</v>
      </c>
      <c r="Y17" s="24" t="n">
        <v>0.148794068594284</v>
      </c>
      <c r="Z17" s="24" t="n">
        <v>0.0224965696382703</v>
      </c>
      <c r="AA17" s="24" t="n">
        <v>0.989321984600253</v>
      </c>
      <c r="AB17" s="24" t="n">
        <v>-0.0612059080073361</v>
      </c>
      <c r="AC17" s="24" t="n">
        <v>0.894582560541053</v>
      </c>
      <c r="AD17" s="24" t="n">
        <v>0.713210084169637</v>
      </c>
      <c r="AE17" s="24"/>
      <c r="AF17" s="24" t="n">
        <v>0.89289520559025</v>
      </c>
      <c r="AG17" s="24" t="n">
        <v>0.48081046739435</v>
      </c>
      <c r="AH17" s="24" t="n">
        <v>0.0787495385108655</v>
      </c>
      <c r="AI17" s="24" t="n">
        <v>0.620024885076732</v>
      </c>
      <c r="AJ17" s="24" t="n">
        <v>0.36597875925661</v>
      </c>
      <c r="AK17" s="24" t="n">
        <v>-0.286244775490699</v>
      </c>
      <c r="AL17" s="24" t="n">
        <v>0.478611723160285</v>
      </c>
      <c r="AM17" s="24" t="n">
        <v>0.963876745365081</v>
      </c>
      <c r="AN17" s="24" t="n">
        <v>0.95592446432135</v>
      </c>
      <c r="AO17" s="24" t="n">
        <v>0.81362401609584</v>
      </c>
      <c r="AP17" s="24" t="n">
        <v>-0.467397527229628</v>
      </c>
    </row>
    <row r="18">
      <c r="B18" s="18" t="s">
        <v>248</v>
      </c>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251</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425</v>
      </c>
      <c r="D7" s="11" t="n">
        <v>105</v>
      </c>
      <c r="E7" s="11" t="n">
        <v>221</v>
      </c>
      <c r="F7" s="11" t="n">
        <v>99</v>
      </c>
      <c r="G7" s="11"/>
      <c r="H7" s="11" t="n">
        <v>34</v>
      </c>
      <c r="I7" s="11" t="n">
        <v>264</v>
      </c>
      <c r="J7" s="11"/>
      <c r="K7" s="11" t="n">
        <v>121</v>
      </c>
      <c r="L7" s="11"/>
      <c r="M7" s="11" t="n">
        <v>30</v>
      </c>
      <c r="N7" s="11" t="n">
        <v>46</v>
      </c>
      <c r="O7" s="11" t="n">
        <v>142</v>
      </c>
      <c r="P7" s="11" t="n">
        <v>207</v>
      </c>
      <c r="Q7" s="11"/>
      <c r="R7" s="11" t="n">
        <v>7</v>
      </c>
      <c r="S7" s="11" t="n">
        <v>47</v>
      </c>
      <c r="T7" s="11" t="n">
        <v>122</v>
      </c>
      <c r="U7" s="11" t="n">
        <v>164</v>
      </c>
      <c r="V7" s="11" t="n">
        <v>85</v>
      </c>
      <c r="W7" s="11"/>
      <c r="X7" s="11" t="n">
        <v>23</v>
      </c>
      <c r="Y7" s="11" t="n">
        <v>20</v>
      </c>
      <c r="Z7" s="11" t="n">
        <v>20</v>
      </c>
      <c r="AA7" s="11" t="n">
        <v>35</v>
      </c>
      <c r="AB7" s="11" t="n">
        <v>106</v>
      </c>
      <c r="AC7" s="11" t="n">
        <v>72</v>
      </c>
      <c r="AD7" s="11" t="n">
        <v>140</v>
      </c>
      <c r="AE7" s="11"/>
      <c r="AF7" s="11" t="n">
        <v>23</v>
      </c>
      <c r="AG7" s="11" t="n">
        <v>32</v>
      </c>
      <c r="AH7" s="11" t="n">
        <v>72</v>
      </c>
      <c r="AI7" s="11" t="n">
        <v>89</v>
      </c>
      <c r="AJ7" s="11" t="n">
        <v>56</v>
      </c>
      <c r="AK7" s="11" t="n">
        <v>25</v>
      </c>
      <c r="AL7" s="11" t="n">
        <v>26</v>
      </c>
      <c r="AM7" s="11" t="n">
        <v>47</v>
      </c>
      <c r="AN7" s="11" t="n">
        <v>30</v>
      </c>
      <c r="AO7" s="11" t="n">
        <v>11</v>
      </c>
      <c r="AP7" s="11" t="n">
        <v>8</v>
      </c>
    </row>
    <row r="8" ht="30" customHeight="1">
      <c r="B8" s="12" t="s">
        <v>21</v>
      </c>
      <c r="C8" s="12" t="n">
        <v>297</v>
      </c>
      <c r="D8" s="12" t="n">
        <v>39</v>
      </c>
      <c r="E8" s="12" t="n">
        <v>122</v>
      </c>
      <c r="F8" s="12" t="n">
        <v>136</v>
      </c>
      <c r="G8" s="12"/>
      <c r="H8" s="12" t="n">
        <v>16</v>
      </c>
      <c r="I8" s="12" t="n">
        <v>183</v>
      </c>
      <c r="J8" s="12"/>
      <c r="K8" s="12" t="n">
        <v>93</v>
      </c>
      <c r="L8" s="12"/>
      <c r="M8" s="12" t="n">
        <v>213</v>
      </c>
      <c r="N8" s="12" t="n">
        <v>53</v>
      </c>
      <c r="O8" s="12" t="n">
        <v>26</v>
      </c>
      <c r="P8" s="12" t="n">
        <v>6</v>
      </c>
      <c r="Q8" s="12"/>
      <c r="R8" s="12" t="n">
        <v>17</v>
      </c>
      <c r="S8" s="12" t="n">
        <v>44</v>
      </c>
      <c r="T8" s="12" t="n">
        <v>136</v>
      </c>
      <c r="U8" s="12" t="n">
        <v>54</v>
      </c>
      <c r="V8" s="12" t="n">
        <v>47</v>
      </c>
      <c r="W8" s="12"/>
      <c r="X8" s="12" t="n">
        <v>91</v>
      </c>
      <c r="Y8" s="12" t="n">
        <v>48</v>
      </c>
      <c r="Z8" s="12" t="n">
        <v>19</v>
      </c>
      <c r="AA8" s="12" t="n">
        <v>57</v>
      </c>
      <c r="AB8" s="12" t="n">
        <v>38</v>
      </c>
      <c r="AC8" s="12" t="n">
        <v>11</v>
      </c>
      <c r="AD8" s="12" t="n">
        <v>19</v>
      </c>
      <c r="AE8" s="12"/>
      <c r="AF8" s="12" t="n">
        <v>4</v>
      </c>
      <c r="AG8" s="12" t="n">
        <v>9</v>
      </c>
      <c r="AH8" s="12" t="n">
        <v>30</v>
      </c>
      <c r="AI8" s="12" t="n">
        <v>52</v>
      </c>
      <c r="AJ8" s="12" t="n">
        <v>36</v>
      </c>
      <c r="AK8" s="12" t="n">
        <v>26</v>
      </c>
      <c r="AL8" s="12" t="n">
        <v>25</v>
      </c>
      <c r="AM8" s="12" t="n">
        <v>25</v>
      </c>
      <c r="AN8" s="12" t="n">
        <v>29</v>
      </c>
      <c r="AO8" s="12" t="n">
        <v>36</v>
      </c>
      <c r="AP8" s="12" t="n">
        <v>16</v>
      </c>
    </row>
    <row r="9">
      <c r="B9" s="17" t="s">
        <v>215</v>
      </c>
      <c r="C9" s="16" t="n">
        <v>0.238367734647296</v>
      </c>
      <c r="D9" s="16" t="n">
        <v>0.201291435149745</v>
      </c>
      <c r="E9" s="16" t="n">
        <v>0.340834610195817</v>
      </c>
      <c r="F9" s="16" t="n">
        <v>0.157128840893415</v>
      </c>
      <c r="G9" s="16"/>
      <c r="H9" s="16" t="n">
        <v>0.144374286223453</v>
      </c>
      <c r="I9" s="16" t="n">
        <v>0.149403353317383</v>
      </c>
      <c r="J9" s="16"/>
      <c r="K9" s="16" t="n">
        <v>0.385844904687873</v>
      </c>
      <c r="L9" s="16"/>
      <c r="M9" s="16" t="n">
        <v>0.157462945874451</v>
      </c>
      <c r="N9" s="16" t="n">
        <v>0.469464103673903</v>
      </c>
      <c r="O9" s="16" t="n">
        <v>0.406494360487015</v>
      </c>
      <c r="P9" s="16" t="n">
        <v>0.33475133371607</v>
      </c>
      <c r="Q9" s="16"/>
      <c r="R9" s="16" t="n">
        <v>0.0963158612259962</v>
      </c>
      <c r="S9" s="16" t="n">
        <v>0.375423601916083</v>
      </c>
      <c r="T9" s="16" t="n">
        <v>0.252659743681435</v>
      </c>
      <c r="U9" s="16" t="n">
        <v>0.13263756367226</v>
      </c>
      <c r="V9" s="16" t="n">
        <v>0.240884047923375</v>
      </c>
      <c r="W9" s="16"/>
      <c r="X9" s="16" t="n">
        <v>0.104832257151266</v>
      </c>
      <c r="Y9" s="16" t="n">
        <v>0.38523596200271</v>
      </c>
      <c r="Z9" s="16" t="n">
        <v>0.0185886483717527</v>
      </c>
      <c r="AA9" s="16" t="n">
        <v>0.288991631851443</v>
      </c>
      <c r="AB9" s="16" t="n">
        <v>0.226873834241148</v>
      </c>
      <c r="AC9" s="16" t="n">
        <v>0.603150993294281</v>
      </c>
      <c r="AD9" s="16" t="n">
        <v>0.575559445775052</v>
      </c>
      <c r="AE9" s="16"/>
      <c r="AF9" s="16" t="n">
        <v>0.654328694237384</v>
      </c>
      <c r="AG9" s="16" t="n">
        <v>0.531940332096279</v>
      </c>
      <c r="AH9" s="16" t="n">
        <v>0.0934462115699886</v>
      </c>
      <c r="AI9" s="16" t="n">
        <v>0.385721245694639</v>
      </c>
      <c r="AJ9" s="16" t="n">
        <v>0.0866720325302665</v>
      </c>
      <c r="AK9" s="16" t="n">
        <v>0.0198210866845972</v>
      </c>
      <c r="AL9" s="16" t="n">
        <v>0.256531185847813</v>
      </c>
      <c r="AM9" s="16" t="n">
        <v>0.211846133204817</v>
      </c>
      <c r="AN9" s="16" t="n">
        <v>0.552371827592861</v>
      </c>
      <c r="AO9" s="16" t="n">
        <v>0.255785534020892</v>
      </c>
      <c r="AP9" s="16" t="n">
        <v>0.0244669279807121</v>
      </c>
    </row>
    <row r="10">
      <c r="B10" s="17" t="s">
        <v>216</v>
      </c>
      <c r="C10" s="16" t="n">
        <v>0.222002161385253</v>
      </c>
      <c r="D10" s="16" t="n">
        <v>0.321210001942243</v>
      </c>
      <c r="E10" s="16" t="n">
        <v>0.175278848665363</v>
      </c>
      <c r="F10" s="16" t="n">
        <v>0.235578896049035</v>
      </c>
      <c r="G10" s="16"/>
      <c r="H10" s="16" t="n">
        <v>0.0518286147087779</v>
      </c>
      <c r="I10" s="16" t="n">
        <v>0.278961920899076</v>
      </c>
      <c r="J10" s="16"/>
      <c r="K10" s="16" t="n">
        <v>0.133602862489478</v>
      </c>
      <c r="L10" s="16"/>
      <c r="M10" s="16" t="n">
        <v>0.222625847205357</v>
      </c>
      <c r="N10" s="16" t="n">
        <v>0.173497426527707</v>
      </c>
      <c r="O10" s="16" t="n">
        <v>0.295189671528689</v>
      </c>
      <c r="P10" s="16" t="n">
        <v>0.325016931225338</v>
      </c>
      <c r="Q10" s="16"/>
      <c r="R10" s="16" t="n">
        <v>0</v>
      </c>
      <c r="S10" s="16" t="n">
        <v>0.243234599987476</v>
      </c>
      <c r="T10" s="16" t="n">
        <v>0.228812911907737</v>
      </c>
      <c r="U10" s="16" t="n">
        <v>0.285880334100885</v>
      </c>
      <c r="V10" s="16" t="n">
        <v>0.188112818568882</v>
      </c>
      <c r="W10" s="16"/>
      <c r="X10" s="16" t="n">
        <v>0.156274991809262</v>
      </c>
      <c r="Y10" s="16" t="n">
        <v>0.23326278940694</v>
      </c>
      <c r="Z10" s="16" t="n">
        <v>0.441624792203765</v>
      </c>
      <c r="AA10" s="16" t="n">
        <v>0.291664579294026</v>
      </c>
      <c r="AB10" s="16" t="n">
        <v>0.311417322767164</v>
      </c>
      <c r="AC10" s="16" t="n">
        <v>0.0887938188828189</v>
      </c>
      <c r="AD10" s="16" t="n">
        <v>0.155808283791225</v>
      </c>
      <c r="AE10" s="16"/>
      <c r="AF10" s="16" t="n">
        <v>0.300473963530871</v>
      </c>
      <c r="AG10" s="16" t="n">
        <v>0.143846996321774</v>
      </c>
      <c r="AH10" s="16" t="n">
        <v>0.0380464874221064</v>
      </c>
      <c r="AI10" s="16" t="n">
        <v>0.0779897335137702</v>
      </c>
      <c r="AJ10" s="16" t="n">
        <v>0.663221161598269</v>
      </c>
      <c r="AK10" s="16" t="n">
        <v>0.0175441147218113</v>
      </c>
      <c r="AL10" s="16" t="n">
        <v>0.0879513091259564</v>
      </c>
      <c r="AM10" s="16" t="n">
        <v>0.0399505992224599</v>
      </c>
      <c r="AN10" s="16" t="n">
        <v>0.110412543554082</v>
      </c>
      <c r="AO10" s="16" t="n">
        <v>0.347859275822274</v>
      </c>
      <c r="AP10" s="16" t="n">
        <v>0.905451729287947</v>
      </c>
    </row>
    <row r="11">
      <c r="B11" s="17" t="s">
        <v>246</v>
      </c>
      <c r="C11" s="16" t="n">
        <v>0.320304749528412</v>
      </c>
      <c r="D11" s="16" t="n">
        <v>0.438910925311215</v>
      </c>
      <c r="E11" s="16" t="n">
        <v>0.380620259841342</v>
      </c>
      <c r="F11" s="16" t="n">
        <v>0.232443305329901</v>
      </c>
      <c r="G11" s="16"/>
      <c r="H11" s="16" t="n">
        <v>0.179534580158037</v>
      </c>
      <c r="I11" s="16" t="n">
        <v>0.273312431856919</v>
      </c>
      <c r="J11" s="16"/>
      <c r="K11" s="16" t="n">
        <v>0.445656866408374</v>
      </c>
      <c r="L11" s="16"/>
      <c r="M11" s="16" t="n">
        <v>0.361979270826401</v>
      </c>
      <c r="N11" s="16" t="n">
        <v>0.225559460619435</v>
      </c>
      <c r="O11" s="16" t="n">
        <v>0.197715439020075</v>
      </c>
      <c r="P11" s="16" t="n">
        <v>0.2038867232944</v>
      </c>
      <c r="Q11" s="16"/>
      <c r="R11" s="16" t="n">
        <v>0.903684138774004</v>
      </c>
      <c r="S11" s="16" t="n">
        <v>0.337778606258385</v>
      </c>
      <c r="T11" s="16" t="n">
        <v>0.239908738658575</v>
      </c>
      <c r="U11" s="16" t="n">
        <v>0.360079115543407</v>
      </c>
      <c r="V11" s="16" t="n">
        <v>0.280254256394364</v>
      </c>
      <c r="W11" s="16"/>
      <c r="X11" s="16" t="n">
        <v>0.390973324391291</v>
      </c>
      <c r="Y11" s="16" t="n">
        <v>0.0363801273286367</v>
      </c>
      <c r="Z11" s="16" t="n">
        <v>0.530880439784434</v>
      </c>
      <c r="AA11" s="16" t="n">
        <v>0.391824130277739</v>
      </c>
      <c r="AB11" s="16" t="n">
        <v>0.156810428972739</v>
      </c>
      <c r="AC11" s="16" t="n">
        <v>0.228142740810037</v>
      </c>
      <c r="AD11" s="16" t="n">
        <v>0.113647646921796</v>
      </c>
      <c r="AE11" s="16"/>
      <c r="AF11" s="16" t="n">
        <v>0.045197342231745</v>
      </c>
      <c r="AG11" s="16" t="n">
        <v>0.177062533990796</v>
      </c>
      <c r="AH11" s="16" t="n">
        <v>0.308426209239434</v>
      </c>
      <c r="AI11" s="16" t="n">
        <v>0.297461186815878</v>
      </c>
      <c r="AJ11" s="16" t="n">
        <v>0.026063300127652</v>
      </c>
      <c r="AK11" s="16" t="n">
        <v>0.404769913392829</v>
      </c>
      <c r="AL11" s="16" t="n">
        <v>0.279576006385102</v>
      </c>
      <c r="AM11" s="16" t="n">
        <v>0.731266267706692</v>
      </c>
      <c r="AN11" s="16" t="n">
        <v>0.335175078131899</v>
      </c>
      <c r="AO11" s="16" t="n">
        <v>0.353077180726104</v>
      </c>
      <c r="AP11" s="16" t="n">
        <v>0.070081342731341</v>
      </c>
    </row>
    <row r="12">
      <c r="B12" s="17" t="s">
        <v>218</v>
      </c>
      <c r="C12" s="16" t="n">
        <v>0.123734830958882</v>
      </c>
      <c r="D12" s="16" t="n">
        <v>0.0276284040079208</v>
      </c>
      <c r="E12" s="16" t="n">
        <v>0.0125495050335015</v>
      </c>
      <c r="F12" s="16" t="n">
        <v>0.250760331158751</v>
      </c>
      <c r="G12" s="16"/>
      <c r="H12" s="16" t="n">
        <v>0.55168323121254</v>
      </c>
      <c r="I12" s="16" t="n">
        <v>0.152735203405477</v>
      </c>
      <c r="J12" s="16"/>
      <c r="K12" s="16" t="n">
        <v>0.00117052222053374</v>
      </c>
      <c r="L12" s="16"/>
      <c r="M12" s="16" t="n">
        <v>0.148624520050658</v>
      </c>
      <c r="N12" s="16" t="n">
        <v>0.0657395045894773</v>
      </c>
      <c r="O12" s="16" t="n">
        <v>0.0541937122505458</v>
      </c>
      <c r="P12" s="16" t="n">
        <v>0.0506622670787614</v>
      </c>
      <c r="Q12" s="16"/>
      <c r="R12" s="16" t="n">
        <v>0</v>
      </c>
      <c r="S12" s="16" t="n">
        <v>0</v>
      </c>
      <c r="T12" s="16" t="n">
        <v>0.178424342553794</v>
      </c>
      <c r="U12" s="16" t="n">
        <v>0.00635358436827142</v>
      </c>
      <c r="V12" s="16" t="n">
        <v>0.263374446760372</v>
      </c>
      <c r="W12" s="16"/>
      <c r="X12" s="16" t="n">
        <v>0.257393815695471</v>
      </c>
      <c r="Y12" s="16" t="n">
        <v>0</v>
      </c>
      <c r="Z12" s="16" t="n">
        <v>0.0011328911442266</v>
      </c>
      <c r="AA12" s="16" t="n">
        <v>0.00353730453752429</v>
      </c>
      <c r="AB12" s="16" t="n">
        <v>0.288992158645292</v>
      </c>
      <c r="AC12" s="16" t="n">
        <v>0.0586962244744691</v>
      </c>
      <c r="AD12" s="16" t="n">
        <v>0.0911307379039313</v>
      </c>
      <c r="AE12" s="16"/>
      <c r="AF12" s="16" t="n">
        <v>0</v>
      </c>
      <c r="AG12" s="16" t="n">
        <v>0.115844410060945</v>
      </c>
      <c r="AH12" s="16" t="n">
        <v>0.553371156117134</v>
      </c>
      <c r="AI12" s="16" t="n">
        <v>0.0428767100611159</v>
      </c>
      <c r="AJ12" s="16" t="n">
        <v>0.00438762000218949</v>
      </c>
      <c r="AK12" s="16" t="n">
        <v>0.268214715230083</v>
      </c>
      <c r="AL12" s="16" t="n">
        <v>0.375032030543498</v>
      </c>
      <c r="AM12" s="16" t="n">
        <v>0.000855424845277341</v>
      </c>
      <c r="AN12" s="16" t="n">
        <v>0</v>
      </c>
      <c r="AO12" s="16" t="n">
        <v>0</v>
      </c>
      <c r="AP12" s="16" t="n">
        <v>0</v>
      </c>
    </row>
    <row r="13">
      <c r="B13" s="17" t="s">
        <v>219</v>
      </c>
      <c r="C13" s="16" t="n">
        <v>0.072121372231985</v>
      </c>
      <c r="D13" s="16" t="n">
        <v>0.0102040942840604</v>
      </c>
      <c r="E13" s="16" t="n">
        <v>0.0363686843055177</v>
      </c>
      <c r="F13" s="16" t="n">
        <v>0.121810561738646</v>
      </c>
      <c r="G13" s="16"/>
      <c r="H13" s="16" t="n">
        <v>0.0725792876971916</v>
      </c>
      <c r="I13" s="16" t="n">
        <v>0.107498620695823</v>
      </c>
      <c r="J13" s="16"/>
      <c r="K13" s="16" t="n">
        <v>0.0334104712076419</v>
      </c>
      <c r="L13" s="16"/>
      <c r="M13" s="16" t="n">
        <v>0.0780896354693689</v>
      </c>
      <c r="N13" s="16" t="n">
        <v>0.0657395045894773</v>
      </c>
      <c r="O13" s="16" t="n">
        <v>0.0386002121621507</v>
      </c>
      <c r="P13" s="16" t="n">
        <v>0.0605740399943261</v>
      </c>
      <c r="Q13" s="16"/>
      <c r="R13" s="16" t="n">
        <v>0</v>
      </c>
      <c r="S13" s="16" t="n">
        <v>0.0385350659061256</v>
      </c>
      <c r="T13" s="16" t="n">
        <v>0.0505555699054329</v>
      </c>
      <c r="U13" s="16" t="n">
        <v>0.215049402315176</v>
      </c>
      <c r="V13" s="16" t="n">
        <v>0.0267443446503908</v>
      </c>
      <c r="W13" s="16"/>
      <c r="X13" s="16" t="n">
        <v>0.0172292003645262</v>
      </c>
      <c r="Y13" s="16" t="n">
        <v>0.345121121261713</v>
      </c>
      <c r="Z13" s="16" t="n">
        <v>0.00777322849582158</v>
      </c>
      <c r="AA13" s="16" t="n">
        <v>0.0239823540392676</v>
      </c>
      <c r="AB13" s="16" t="n">
        <v>0.00978935487511851</v>
      </c>
      <c r="AC13" s="16" t="n">
        <v>0.0141199138493221</v>
      </c>
      <c r="AD13" s="16" t="n">
        <v>0.0622756554695757</v>
      </c>
      <c r="AE13" s="16"/>
      <c r="AF13" s="16" t="n">
        <v>0</v>
      </c>
      <c r="AG13" s="16" t="n">
        <v>0.0313057275302058</v>
      </c>
      <c r="AH13" s="16" t="n">
        <v>0.00670993565133671</v>
      </c>
      <c r="AI13" s="16" t="n">
        <v>0.195391360633768</v>
      </c>
      <c r="AJ13" s="16" t="n">
        <v>0.0362202414402579</v>
      </c>
      <c r="AK13" s="16" t="n">
        <v>0.28965016997068</v>
      </c>
      <c r="AL13" s="16" t="n">
        <v>0.000909468097630096</v>
      </c>
      <c r="AM13" s="16" t="n">
        <v>0.00586941897924622</v>
      </c>
      <c r="AN13" s="16" t="n">
        <v>0</v>
      </c>
      <c r="AO13" s="16" t="n">
        <v>0.0432780094307302</v>
      </c>
      <c r="AP13" s="16" t="n">
        <v>0</v>
      </c>
    </row>
    <row r="14">
      <c r="B14" s="17" t="s">
        <v>88</v>
      </c>
      <c r="C14" s="16" t="n">
        <v>0.0234691512481721</v>
      </c>
      <c r="D14" s="16" t="n">
        <v>0.000755139304814825</v>
      </c>
      <c r="E14" s="16" t="n">
        <v>0.0543480919584581</v>
      </c>
      <c r="F14" s="16" t="n">
        <v>0.00227806483025232</v>
      </c>
      <c r="G14" s="16"/>
      <c r="H14" s="16" t="n">
        <v>0</v>
      </c>
      <c r="I14" s="16" t="n">
        <v>0.0380884698253219</v>
      </c>
      <c r="J14" s="16"/>
      <c r="K14" s="16" t="n">
        <v>0.000314372986100271</v>
      </c>
      <c r="L14" s="16"/>
      <c r="M14" s="16" t="n">
        <v>0.0312177805737637</v>
      </c>
      <c r="N14" s="16" t="n">
        <v>0</v>
      </c>
      <c r="O14" s="16" t="n">
        <v>0.00780660455152403</v>
      </c>
      <c r="P14" s="16" t="n">
        <v>0.0251087046911039</v>
      </c>
      <c r="Q14" s="16"/>
      <c r="R14" s="16" t="n">
        <v>0</v>
      </c>
      <c r="S14" s="16" t="n">
        <v>0.00502812593193019</v>
      </c>
      <c r="T14" s="16" t="n">
        <v>0.0496386932930271</v>
      </c>
      <c r="U14" s="16" t="n">
        <v>0</v>
      </c>
      <c r="V14" s="16" t="n">
        <v>0.000630085702616727</v>
      </c>
      <c r="W14" s="16"/>
      <c r="X14" s="16" t="n">
        <v>0.0732964105881841</v>
      </c>
      <c r="Y14" s="16" t="n">
        <v>0</v>
      </c>
      <c r="Z14" s="16" t="n">
        <v>0</v>
      </c>
      <c r="AA14" s="16" t="n">
        <v>0</v>
      </c>
      <c r="AB14" s="16" t="n">
        <v>0.0061169004985381</v>
      </c>
      <c r="AC14" s="16" t="n">
        <v>0.00709630868907234</v>
      </c>
      <c r="AD14" s="16" t="n">
        <v>0.00157823013842037</v>
      </c>
      <c r="AE14" s="16"/>
      <c r="AF14" s="16" t="n">
        <v>0</v>
      </c>
      <c r="AG14" s="16" t="n">
        <v>0</v>
      </c>
      <c r="AH14" s="16" t="n">
        <v>0</v>
      </c>
      <c r="AI14" s="16" t="n">
        <v>0.000559763280828358</v>
      </c>
      <c r="AJ14" s="16" t="n">
        <v>0.183435644301365</v>
      </c>
      <c r="AK14" s="16" t="n">
        <v>0</v>
      </c>
      <c r="AL14" s="16" t="n">
        <v>0</v>
      </c>
      <c r="AM14" s="16" t="n">
        <v>0.0102121560415082</v>
      </c>
      <c r="AN14" s="16" t="n">
        <v>0.00204055072115879</v>
      </c>
      <c r="AO14" s="16" t="n">
        <v>0</v>
      </c>
      <c r="AP14" s="16" t="n">
        <v>0</v>
      </c>
    </row>
    <row r="15">
      <c r="B15" s="17" t="s">
        <v>220</v>
      </c>
      <c r="C15" s="23" t="n">
        <v>0.460369896032549</v>
      </c>
      <c r="D15" s="23" t="n">
        <v>0.522501437091989</v>
      </c>
      <c r="E15" s="23" t="n">
        <v>0.51611345886118</v>
      </c>
      <c r="F15" s="23" t="n">
        <v>0.39270773694245</v>
      </c>
      <c r="G15" s="23"/>
      <c r="H15" s="23" t="n">
        <v>0.196202900932231</v>
      </c>
      <c r="I15" s="23" t="n">
        <v>0.428365274216459</v>
      </c>
      <c r="J15" s="23"/>
      <c r="K15" s="23" t="n">
        <v>0.519447767177351</v>
      </c>
      <c r="L15" s="23"/>
      <c r="M15" s="23" t="n">
        <v>0.380088793079808</v>
      </c>
      <c r="N15" s="23" t="n">
        <v>0.642961530201611</v>
      </c>
      <c r="O15" s="23" t="n">
        <v>0.701684032015704</v>
      </c>
      <c r="P15" s="23" t="n">
        <v>0.659768264941408</v>
      </c>
      <c r="Q15" s="23"/>
      <c r="R15" s="23" t="n">
        <v>0.0963158612259962</v>
      </c>
      <c r="S15" s="23" t="n">
        <v>0.618658201903559</v>
      </c>
      <c r="T15" s="23" t="n">
        <v>0.481472655589171</v>
      </c>
      <c r="U15" s="23" t="n">
        <v>0.418517897773145</v>
      </c>
      <c r="V15" s="23" t="n">
        <v>0.428996866492257</v>
      </c>
      <c r="W15" s="23"/>
      <c r="X15" s="23" t="n">
        <v>0.261107248960528</v>
      </c>
      <c r="Y15" s="23" t="n">
        <v>0.61849875140965</v>
      </c>
      <c r="Z15" s="23" t="n">
        <v>0.460213440575518</v>
      </c>
      <c r="AA15" s="23" t="n">
        <v>0.580656211145469</v>
      </c>
      <c r="AB15" s="23" t="n">
        <v>0.538291157008312</v>
      </c>
      <c r="AC15" s="23" t="n">
        <v>0.6919448121771</v>
      </c>
      <c r="AD15" s="23" t="n">
        <v>0.731367729566277</v>
      </c>
      <c r="AE15" s="23"/>
      <c r="AF15" s="23" t="n">
        <v>0.954802657768255</v>
      </c>
      <c r="AG15" s="23" t="n">
        <v>0.675787328418053</v>
      </c>
      <c r="AH15" s="23" t="n">
        <v>0.131492698992095</v>
      </c>
      <c r="AI15" s="23" t="n">
        <v>0.46371097920841</v>
      </c>
      <c r="AJ15" s="23" t="n">
        <v>0.749893194128535</v>
      </c>
      <c r="AK15" s="23" t="n">
        <v>0.0373652014064084</v>
      </c>
      <c r="AL15" s="23" t="n">
        <v>0.34448249497377</v>
      </c>
      <c r="AM15" s="23" t="n">
        <v>0.251796732427277</v>
      </c>
      <c r="AN15" s="23" t="n">
        <v>0.662784371146943</v>
      </c>
      <c r="AO15" s="23" t="n">
        <v>0.603644809843166</v>
      </c>
      <c r="AP15" s="23" t="n">
        <v>0.929918657268659</v>
      </c>
    </row>
    <row r="16">
      <c r="B16" s="17" t="s">
        <v>221</v>
      </c>
      <c r="C16" s="23" t="n">
        <v>0.195856203190867</v>
      </c>
      <c r="D16" s="23" t="n">
        <v>0.0378324982919813</v>
      </c>
      <c r="E16" s="23" t="n">
        <v>0.0489181893390191</v>
      </c>
      <c r="F16" s="23" t="n">
        <v>0.372570892897397</v>
      </c>
      <c r="G16" s="23"/>
      <c r="H16" s="23" t="n">
        <v>0.624262518909732</v>
      </c>
      <c r="I16" s="23" t="n">
        <v>0.2602338241013</v>
      </c>
      <c r="J16" s="23"/>
      <c r="K16" s="23" t="n">
        <v>0.0345809934281756</v>
      </c>
      <c r="L16" s="23"/>
      <c r="M16" s="23" t="n">
        <v>0.226714155520027</v>
      </c>
      <c r="N16" s="23" t="n">
        <v>0.131479009178955</v>
      </c>
      <c r="O16" s="23" t="n">
        <v>0.0927939244126965</v>
      </c>
      <c r="P16" s="23" t="n">
        <v>0.111236307073088</v>
      </c>
      <c r="Q16" s="23"/>
      <c r="R16" s="23" t="n">
        <v>0</v>
      </c>
      <c r="S16" s="23" t="n">
        <v>0.0385350659061256</v>
      </c>
      <c r="T16" s="23" t="n">
        <v>0.228979912459227</v>
      </c>
      <c r="U16" s="23" t="n">
        <v>0.221402986683448</v>
      </c>
      <c r="V16" s="23" t="n">
        <v>0.290118791410763</v>
      </c>
      <c r="W16" s="23"/>
      <c r="X16" s="23" t="n">
        <v>0.274623016059997</v>
      </c>
      <c r="Y16" s="23" t="n">
        <v>0.345121121261713</v>
      </c>
      <c r="Z16" s="23" t="n">
        <v>0.00890611964004819</v>
      </c>
      <c r="AA16" s="23" t="n">
        <v>0.0275196585767919</v>
      </c>
      <c r="AB16" s="23" t="n">
        <v>0.298781513520411</v>
      </c>
      <c r="AC16" s="23" t="n">
        <v>0.0728161383237912</v>
      </c>
      <c r="AD16" s="23" t="n">
        <v>0.153406393373507</v>
      </c>
      <c r="AE16" s="23"/>
      <c r="AF16" s="23" t="n">
        <v>0</v>
      </c>
      <c r="AG16" s="23" t="n">
        <v>0.147150137591151</v>
      </c>
      <c r="AH16" s="23" t="n">
        <v>0.560081091768471</v>
      </c>
      <c r="AI16" s="23" t="n">
        <v>0.238268070694884</v>
      </c>
      <c r="AJ16" s="23" t="n">
        <v>0.0406078614424474</v>
      </c>
      <c r="AK16" s="23" t="n">
        <v>0.557864885200763</v>
      </c>
      <c r="AL16" s="23" t="n">
        <v>0.375941498641128</v>
      </c>
      <c r="AM16" s="23" t="n">
        <v>0.00672484382452356</v>
      </c>
      <c r="AN16" s="23" t="n">
        <v>0</v>
      </c>
      <c r="AO16" s="23" t="n">
        <v>0.0432780094307302</v>
      </c>
      <c r="AP16" s="23" t="n">
        <v>0</v>
      </c>
    </row>
    <row r="17">
      <c r="B17" s="17" t="s">
        <v>119</v>
      </c>
      <c r="C17" s="24" t="n">
        <v>0.264513692841682</v>
      </c>
      <c r="D17" s="24" t="n">
        <v>0.484668938800007</v>
      </c>
      <c r="E17" s="24" t="n">
        <v>0.467195269522161</v>
      </c>
      <c r="F17" s="24" t="n">
        <v>0.0201368440450533</v>
      </c>
      <c r="G17" s="24"/>
      <c r="H17" s="24" t="n">
        <v>-0.428059617977501</v>
      </c>
      <c r="I17" s="24" t="n">
        <v>0.168131450115159</v>
      </c>
      <c r="J17" s="24"/>
      <c r="K17" s="24" t="n">
        <v>0.484866773749175</v>
      </c>
      <c r="L17" s="24"/>
      <c r="M17" s="24" t="n">
        <v>0.15337463755978</v>
      </c>
      <c r="N17" s="24" t="n">
        <v>0.511482521022656</v>
      </c>
      <c r="O17" s="24" t="n">
        <v>0.608890107603007</v>
      </c>
      <c r="P17" s="24" t="n">
        <v>0.548531957868321</v>
      </c>
      <c r="Q17" s="24"/>
      <c r="R17" s="24" t="n">
        <v>0.0963158612259962</v>
      </c>
      <c r="S17" s="24" t="n">
        <v>0.580123135997434</v>
      </c>
      <c r="T17" s="24" t="n">
        <v>0.252492743129944</v>
      </c>
      <c r="U17" s="24" t="n">
        <v>0.197114911089697</v>
      </c>
      <c r="V17" s="24" t="n">
        <v>0.138878075081494</v>
      </c>
      <c r="W17" s="24"/>
      <c r="X17" s="24" t="n">
        <v>-0.0135157670994696</v>
      </c>
      <c r="Y17" s="24" t="n">
        <v>0.273377630147938</v>
      </c>
      <c r="Z17" s="24" t="n">
        <v>0.45130732093547</v>
      </c>
      <c r="AA17" s="24" t="n">
        <v>0.553136552568677</v>
      </c>
      <c r="AB17" s="24" t="n">
        <v>0.239509643487901</v>
      </c>
      <c r="AC17" s="24" t="n">
        <v>0.619128673853309</v>
      </c>
      <c r="AD17" s="24" t="n">
        <v>0.57796133619277</v>
      </c>
      <c r="AE17" s="24"/>
      <c r="AF17" s="24" t="n">
        <v>0.954802657768255</v>
      </c>
      <c r="AG17" s="24" t="n">
        <v>0.528637190826902</v>
      </c>
      <c r="AH17" s="24" t="n">
        <v>-0.428588392776376</v>
      </c>
      <c r="AI17" s="24" t="n">
        <v>0.225442908513525</v>
      </c>
      <c r="AJ17" s="24" t="n">
        <v>0.709285332686088</v>
      </c>
      <c r="AK17" s="24" t="n">
        <v>-0.520499683794354</v>
      </c>
      <c r="AL17" s="24" t="n">
        <v>-0.0314590036673584</v>
      </c>
      <c r="AM17" s="24" t="n">
        <v>0.245071888602753</v>
      </c>
      <c r="AN17" s="24" t="n">
        <v>0.662784371146943</v>
      </c>
      <c r="AO17" s="24" t="n">
        <v>0.560366800412436</v>
      </c>
      <c r="AP17" s="24" t="n">
        <v>0.929918657268659</v>
      </c>
    </row>
    <row r="18">
      <c r="B18" s="18" t="s">
        <v>248</v>
      </c>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252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425</v>
      </c>
      <c r="D7" s="11" t="n">
        <v>105</v>
      </c>
      <c r="E7" s="11" t="n">
        <v>221</v>
      </c>
      <c r="F7" s="11" t="n">
        <v>99</v>
      </c>
      <c r="G7" s="11"/>
      <c r="H7" s="11" t="n">
        <v>34</v>
      </c>
      <c r="I7" s="11" t="n">
        <v>264</v>
      </c>
      <c r="J7" s="11"/>
      <c r="K7" s="11" t="n">
        <v>121</v>
      </c>
      <c r="L7" s="11"/>
      <c r="M7" s="11" t="n">
        <v>30</v>
      </c>
      <c r="N7" s="11" t="n">
        <v>46</v>
      </c>
      <c r="O7" s="11" t="n">
        <v>142</v>
      </c>
      <c r="P7" s="11" t="n">
        <v>207</v>
      </c>
      <c r="Q7" s="11"/>
      <c r="R7" s="11" t="n">
        <v>7</v>
      </c>
      <c r="S7" s="11" t="n">
        <v>47</v>
      </c>
      <c r="T7" s="11" t="n">
        <v>122</v>
      </c>
      <c r="U7" s="11" t="n">
        <v>164</v>
      </c>
      <c r="V7" s="11" t="n">
        <v>85</v>
      </c>
      <c r="W7" s="11"/>
      <c r="X7" s="11" t="n">
        <v>23</v>
      </c>
      <c r="Y7" s="11" t="n">
        <v>20</v>
      </c>
      <c r="Z7" s="11" t="n">
        <v>20</v>
      </c>
      <c r="AA7" s="11" t="n">
        <v>35</v>
      </c>
      <c r="AB7" s="11" t="n">
        <v>106</v>
      </c>
      <c r="AC7" s="11" t="n">
        <v>72</v>
      </c>
      <c r="AD7" s="11" t="n">
        <v>140</v>
      </c>
      <c r="AE7" s="11"/>
      <c r="AF7" s="11" t="n">
        <v>23</v>
      </c>
      <c r="AG7" s="11" t="n">
        <v>32</v>
      </c>
      <c r="AH7" s="11" t="n">
        <v>72</v>
      </c>
      <c r="AI7" s="11" t="n">
        <v>89</v>
      </c>
      <c r="AJ7" s="11" t="n">
        <v>56</v>
      </c>
      <c r="AK7" s="11" t="n">
        <v>25</v>
      </c>
      <c r="AL7" s="11" t="n">
        <v>26</v>
      </c>
      <c r="AM7" s="11" t="n">
        <v>47</v>
      </c>
      <c r="AN7" s="11" t="n">
        <v>30</v>
      </c>
      <c r="AO7" s="11" t="n">
        <v>11</v>
      </c>
      <c r="AP7" s="11" t="n">
        <v>8</v>
      </c>
    </row>
    <row r="8" ht="30" customHeight="1">
      <c r="B8" s="12" t="s">
        <v>21</v>
      </c>
      <c r="C8" s="12" t="n">
        <v>297</v>
      </c>
      <c r="D8" s="12" t="n">
        <v>39</v>
      </c>
      <c r="E8" s="12" t="n">
        <v>122</v>
      </c>
      <c r="F8" s="12" t="n">
        <v>136</v>
      </c>
      <c r="G8" s="12"/>
      <c r="H8" s="12" t="n">
        <v>16</v>
      </c>
      <c r="I8" s="12" t="n">
        <v>183</v>
      </c>
      <c r="J8" s="12"/>
      <c r="K8" s="12" t="n">
        <v>93</v>
      </c>
      <c r="L8" s="12"/>
      <c r="M8" s="12" t="n">
        <v>213</v>
      </c>
      <c r="N8" s="12" t="n">
        <v>53</v>
      </c>
      <c r="O8" s="12" t="n">
        <v>26</v>
      </c>
      <c r="P8" s="12" t="n">
        <v>6</v>
      </c>
      <c r="Q8" s="12"/>
      <c r="R8" s="12" t="n">
        <v>17</v>
      </c>
      <c r="S8" s="12" t="n">
        <v>44</v>
      </c>
      <c r="T8" s="12" t="n">
        <v>136</v>
      </c>
      <c r="U8" s="12" t="n">
        <v>54</v>
      </c>
      <c r="V8" s="12" t="n">
        <v>47</v>
      </c>
      <c r="W8" s="12"/>
      <c r="X8" s="12" t="n">
        <v>91</v>
      </c>
      <c r="Y8" s="12" t="n">
        <v>48</v>
      </c>
      <c r="Z8" s="12" t="n">
        <v>19</v>
      </c>
      <c r="AA8" s="12" t="n">
        <v>57</v>
      </c>
      <c r="AB8" s="12" t="n">
        <v>38</v>
      </c>
      <c r="AC8" s="12" t="n">
        <v>11</v>
      </c>
      <c r="AD8" s="12" t="n">
        <v>19</v>
      </c>
      <c r="AE8" s="12"/>
      <c r="AF8" s="12" t="n">
        <v>4</v>
      </c>
      <c r="AG8" s="12" t="n">
        <v>9</v>
      </c>
      <c r="AH8" s="12" t="n">
        <v>30</v>
      </c>
      <c r="AI8" s="12" t="n">
        <v>52</v>
      </c>
      <c r="AJ8" s="12" t="n">
        <v>36</v>
      </c>
      <c r="AK8" s="12" t="n">
        <v>26</v>
      </c>
      <c r="AL8" s="12" t="n">
        <v>25</v>
      </c>
      <c r="AM8" s="12" t="n">
        <v>25</v>
      </c>
      <c r="AN8" s="12" t="n">
        <v>29</v>
      </c>
      <c r="AO8" s="12" t="n">
        <v>36</v>
      </c>
      <c r="AP8" s="12" t="n">
        <v>16</v>
      </c>
    </row>
    <row r="9">
      <c r="B9" s="17" t="s">
        <v>215</v>
      </c>
      <c r="C9" s="16" t="n">
        <v>0.176374199491338</v>
      </c>
      <c r="D9" s="16" t="n">
        <v>0.538737471721946</v>
      </c>
      <c r="E9" s="16" t="n">
        <v>0.0744142358668862</v>
      </c>
      <c r="F9" s="16" t="n">
        <v>0.164408697377954</v>
      </c>
      <c r="G9" s="16"/>
      <c r="H9" s="16" t="n">
        <v>0.101749866626502</v>
      </c>
      <c r="I9" s="16" t="n">
        <v>0.212782922557238</v>
      </c>
      <c r="J9" s="16"/>
      <c r="K9" s="16" t="n">
        <v>0.263386262813967</v>
      </c>
      <c r="L9" s="16"/>
      <c r="M9" s="16" t="n">
        <v>0.149545146622583</v>
      </c>
      <c r="N9" s="16" t="n">
        <v>0.181835028694336</v>
      </c>
      <c r="O9" s="16" t="n">
        <v>0.337961762668611</v>
      </c>
      <c r="P9" s="16" t="n">
        <v>0.402058232582749</v>
      </c>
      <c r="Q9" s="16"/>
      <c r="R9" s="16" t="n">
        <v>0.0843676649375827</v>
      </c>
      <c r="S9" s="16" t="n">
        <v>0.224985925129646</v>
      </c>
      <c r="T9" s="16" t="n">
        <v>0.200572219093572</v>
      </c>
      <c r="U9" s="16" t="n">
        <v>0.174671406003847</v>
      </c>
      <c r="V9" s="16" t="n">
        <v>0.0950806149048351</v>
      </c>
      <c r="W9" s="16"/>
      <c r="X9" s="16" t="n">
        <v>0.22279756165083</v>
      </c>
      <c r="Y9" s="16" t="n">
        <v>0.0594348359404385</v>
      </c>
      <c r="Z9" s="16" t="n">
        <v>0.0372274559780185</v>
      </c>
      <c r="AA9" s="16" t="n">
        <v>0.265458475240922</v>
      </c>
      <c r="AB9" s="16" t="n">
        <v>0.128364059706515</v>
      </c>
      <c r="AC9" s="16" t="n">
        <v>0.292191716600021</v>
      </c>
      <c r="AD9" s="16" t="n">
        <v>0.292807550552906</v>
      </c>
      <c r="AE9" s="16"/>
      <c r="AF9" s="16" t="n">
        <v>0.882532979027933</v>
      </c>
      <c r="AG9" s="16" t="n">
        <v>0.573678224599596</v>
      </c>
      <c r="AH9" s="16" t="n">
        <v>0.0927876805142075</v>
      </c>
      <c r="AI9" s="16" t="n">
        <v>0.139298373799171</v>
      </c>
      <c r="AJ9" s="16" t="n">
        <v>0.424987765005044</v>
      </c>
      <c r="AK9" s="16" t="n">
        <v>0.0277912445273923</v>
      </c>
      <c r="AL9" s="16" t="n">
        <v>0.316496032904177</v>
      </c>
      <c r="AM9" s="16" t="n">
        <v>0.0234759903346619</v>
      </c>
      <c r="AN9" s="16" t="n">
        <v>0.0529601808631998</v>
      </c>
      <c r="AO9" s="16" t="n">
        <v>0.210242207273047</v>
      </c>
      <c r="AP9" s="16" t="n">
        <v>0.0244669279807121</v>
      </c>
    </row>
    <row r="10">
      <c r="B10" s="17" t="s">
        <v>216</v>
      </c>
      <c r="C10" s="16" t="n">
        <v>0.33914439269348</v>
      </c>
      <c r="D10" s="16" t="n">
        <v>0.163592886655199</v>
      </c>
      <c r="E10" s="16" t="n">
        <v>0.548795901846689</v>
      </c>
      <c r="F10" s="16" t="n">
        <v>0.201351703327406</v>
      </c>
      <c r="G10" s="16"/>
      <c r="H10" s="16" t="n">
        <v>0.144835236569621</v>
      </c>
      <c r="I10" s="16" t="n">
        <v>0.393454351937999</v>
      </c>
      <c r="J10" s="16"/>
      <c r="K10" s="16" t="n">
        <v>0.457725112242669</v>
      </c>
      <c r="L10" s="16"/>
      <c r="M10" s="16" t="n">
        <v>0.326297081770467</v>
      </c>
      <c r="N10" s="16" t="n">
        <v>0.384403379609712</v>
      </c>
      <c r="O10" s="16" t="n">
        <v>0.349124722662985</v>
      </c>
      <c r="P10" s="16" t="n">
        <v>0.349786855735415</v>
      </c>
      <c r="Q10" s="16"/>
      <c r="R10" s="16" t="n">
        <v>0.493715944639496</v>
      </c>
      <c r="S10" s="16" t="n">
        <v>0.348337045286098</v>
      </c>
      <c r="T10" s="16" t="n">
        <v>0.355993500379881</v>
      </c>
      <c r="U10" s="16" t="n">
        <v>0.173391724308162</v>
      </c>
      <c r="V10" s="16" t="n">
        <v>0.418105571272833</v>
      </c>
      <c r="W10" s="16"/>
      <c r="X10" s="16" t="n">
        <v>0.1757667977728</v>
      </c>
      <c r="Y10" s="16" t="n">
        <v>0.337921057846593</v>
      </c>
      <c r="Z10" s="16" t="n">
        <v>0.419529355945176</v>
      </c>
      <c r="AA10" s="16" t="n">
        <v>0.541191572954507</v>
      </c>
      <c r="AB10" s="16" t="n">
        <v>0.391393085755465</v>
      </c>
      <c r="AC10" s="16" t="n">
        <v>0.413500118918836</v>
      </c>
      <c r="AD10" s="16" t="n">
        <v>0.543031294561121</v>
      </c>
      <c r="AE10" s="16"/>
      <c r="AF10" s="16" t="n">
        <v>0.0639146237671917</v>
      </c>
      <c r="AG10" s="16" t="n">
        <v>0.0566427749747173</v>
      </c>
      <c r="AH10" s="16" t="n">
        <v>0.321661608938427</v>
      </c>
      <c r="AI10" s="16" t="n">
        <v>0.22112024557689</v>
      </c>
      <c r="AJ10" s="16" t="n">
        <v>0.521494498147058</v>
      </c>
      <c r="AK10" s="16" t="n">
        <v>0.291608090851763</v>
      </c>
      <c r="AL10" s="16" t="n">
        <v>0.109290711823157</v>
      </c>
      <c r="AM10" s="16" t="n">
        <v>0.389942793834475</v>
      </c>
      <c r="AN10" s="16" t="n">
        <v>0.876249776538145</v>
      </c>
      <c r="AO10" s="16" t="n">
        <v>0.39421668157669</v>
      </c>
      <c r="AP10" s="16" t="n">
        <v>0.0122334639903561</v>
      </c>
    </row>
    <row r="11">
      <c r="B11" s="17" t="s">
        <v>246</v>
      </c>
      <c r="C11" s="16" t="n">
        <v>0.279400881213546</v>
      </c>
      <c r="D11" s="16" t="n">
        <v>0.101354608390589</v>
      </c>
      <c r="E11" s="16" t="n">
        <v>0.254090219908725</v>
      </c>
      <c r="F11" s="16" t="n">
        <v>0.352846250286736</v>
      </c>
      <c r="G11" s="16"/>
      <c r="H11" s="16" t="n">
        <v>0.086460289393322</v>
      </c>
      <c r="I11" s="16" t="n">
        <v>0.263014091785929</v>
      </c>
      <c r="J11" s="16"/>
      <c r="K11" s="16" t="n">
        <v>0.234702324238116</v>
      </c>
      <c r="L11" s="16"/>
      <c r="M11" s="16" t="n">
        <v>0.305905941743215</v>
      </c>
      <c r="N11" s="16" t="n">
        <v>0.247574519005016</v>
      </c>
      <c r="O11" s="16" t="n">
        <v>0.157410696247405</v>
      </c>
      <c r="P11" s="16" t="n">
        <v>0.136135286093085</v>
      </c>
      <c r="Q11" s="16"/>
      <c r="R11" s="16" t="n">
        <v>0.354842150719813</v>
      </c>
      <c r="S11" s="16" t="n">
        <v>0.378509957041273</v>
      </c>
      <c r="T11" s="16" t="n">
        <v>0.244846139325758</v>
      </c>
      <c r="U11" s="16" t="n">
        <v>0.43154125448085</v>
      </c>
      <c r="V11" s="16" t="n">
        <v>0.0816619529968801</v>
      </c>
      <c r="W11" s="16"/>
      <c r="X11" s="16" t="n">
        <v>0.332283722720037</v>
      </c>
      <c r="Y11" s="16" t="n">
        <v>0.428946121112246</v>
      </c>
      <c r="Z11" s="16" t="n">
        <v>0.0300349320506019</v>
      </c>
      <c r="AA11" s="16" t="n">
        <v>0.158756444772381</v>
      </c>
      <c r="AB11" s="16" t="n">
        <v>0.133612090981817</v>
      </c>
      <c r="AC11" s="16" t="n">
        <v>0.0818205680943545</v>
      </c>
      <c r="AD11" s="16" t="n">
        <v>0.0968383395998735</v>
      </c>
      <c r="AE11" s="16"/>
      <c r="AF11" s="16" t="n">
        <v>0.053552397204875</v>
      </c>
      <c r="AG11" s="16" t="n">
        <v>0.120785931433545</v>
      </c>
      <c r="AH11" s="16" t="n">
        <v>0.294046975815391</v>
      </c>
      <c r="AI11" s="16" t="n">
        <v>0.611337760505731</v>
      </c>
      <c r="AJ11" s="16" t="n">
        <v>0.0425411529813315</v>
      </c>
      <c r="AK11" s="16" t="n">
        <v>0.318360089425726</v>
      </c>
      <c r="AL11" s="16" t="n">
        <v>0.1083983768206</v>
      </c>
      <c r="AM11" s="16" t="n">
        <v>0.450106051718073</v>
      </c>
      <c r="AN11" s="16" t="n">
        <v>0.036450785760414</v>
      </c>
      <c r="AO11" s="16" t="n">
        <v>0.213568953143361</v>
      </c>
      <c r="AP11" s="16" t="n">
        <v>0.00140568020609498</v>
      </c>
    </row>
    <row r="12">
      <c r="B12" s="17" t="s">
        <v>218</v>
      </c>
      <c r="C12" s="16" t="n">
        <v>0.130513691535818</v>
      </c>
      <c r="D12" s="16" t="n">
        <v>0.169552427754408</v>
      </c>
      <c r="E12" s="16" t="n">
        <v>0.046264985765631</v>
      </c>
      <c r="F12" s="16" t="n">
        <v>0.194869501318466</v>
      </c>
      <c r="G12" s="16"/>
      <c r="H12" s="16" t="n">
        <v>0.651276185626336</v>
      </c>
      <c r="I12" s="16" t="n">
        <v>0.059365778938572</v>
      </c>
      <c r="J12" s="16"/>
      <c r="K12" s="16" t="n">
        <v>0.041467032575574</v>
      </c>
      <c r="L12" s="16"/>
      <c r="M12" s="16" t="n">
        <v>0.139980670212472</v>
      </c>
      <c r="N12" s="16" t="n">
        <v>0.144556883000621</v>
      </c>
      <c r="O12" s="16" t="n">
        <v>0.0421402104082667</v>
      </c>
      <c r="P12" s="16" t="n">
        <v>0.0429906532756078</v>
      </c>
      <c r="Q12" s="16"/>
      <c r="R12" s="16" t="n">
        <v>0.0551260434146947</v>
      </c>
      <c r="S12" s="16" t="n">
        <v>0.0209989454643308</v>
      </c>
      <c r="T12" s="16" t="n">
        <v>0.178665235979858</v>
      </c>
      <c r="U12" s="16" t="n">
        <v>0.0623065823155728</v>
      </c>
      <c r="V12" s="16" t="n">
        <v>0.20102107470801</v>
      </c>
      <c r="W12" s="16"/>
      <c r="X12" s="16" t="n">
        <v>0.269151917856333</v>
      </c>
      <c r="Y12" s="16" t="n">
        <v>0.000736296786180271</v>
      </c>
      <c r="Z12" s="16" t="n">
        <v>0.0585269661105841</v>
      </c>
      <c r="AA12" s="16" t="n">
        <v>0.0345935070321908</v>
      </c>
      <c r="AB12" s="16" t="n">
        <v>0.285844404357771</v>
      </c>
      <c r="AC12" s="16" t="n">
        <v>0.0302977017680528</v>
      </c>
      <c r="AD12" s="16" t="n">
        <v>0.0113600803702048</v>
      </c>
      <c r="AE12" s="16"/>
      <c r="AF12" s="16" t="n">
        <v>0</v>
      </c>
      <c r="AG12" s="16" t="n">
        <v>0.122863042850609</v>
      </c>
      <c r="AH12" s="16" t="n">
        <v>0.286729893917904</v>
      </c>
      <c r="AI12" s="16" t="n">
        <v>0.0238121396667812</v>
      </c>
      <c r="AJ12" s="16" t="n">
        <v>0.0056100229784267</v>
      </c>
      <c r="AK12" s="16" t="n">
        <v>0.0443414674104188</v>
      </c>
      <c r="AL12" s="16" t="n">
        <v>0.406180698789234</v>
      </c>
      <c r="AM12" s="16" t="n">
        <v>0.0444861095698421</v>
      </c>
      <c r="AN12" s="16" t="n">
        <v>0.0322987061170821</v>
      </c>
      <c r="AO12" s="16" t="n">
        <v>0.181972158006902</v>
      </c>
      <c r="AP12" s="16" t="n">
        <v>0.456390328416046</v>
      </c>
    </row>
    <row r="13">
      <c r="B13" s="17" t="s">
        <v>219</v>
      </c>
      <c r="C13" s="16" t="n">
        <v>0.0340679578497384</v>
      </c>
      <c r="D13" s="16" t="n">
        <v>0.024500690157348</v>
      </c>
      <c r="E13" s="16" t="n">
        <v>0.0070022408813812</v>
      </c>
      <c r="F13" s="16" t="n">
        <v>0.0610468589573289</v>
      </c>
      <c r="G13" s="16"/>
      <c r="H13" s="16" t="n">
        <v>0.0156784217842186</v>
      </c>
      <c r="I13" s="16" t="n">
        <v>0.0525147139391274</v>
      </c>
      <c r="J13" s="16"/>
      <c r="K13" s="16" t="n">
        <v>0.00215704135946741</v>
      </c>
      <c r="L13" s="16"/>
      <c r="M13" s="16" t="n">
        <v>0.0391355798256316</v>
      </c>
      <c r="N13" s="16" t="n">
        <v>0.0174085264466545</v>
      </c>
      <c r="O13" s="16" t="n">
        <v>0.0313376462165188</v>
      </c>
      <c r="P13" s="16" t="n">
        <v>0.0126842604357845</v>
      </c>
      <c r="Q13" s="16"/>
      <c r="R13" s="16" t="n">
        <v>0</v>
      </c>
      <c r="S13" s="16" t="n">
        <v>0.00327115453462169</v>
      </c>
      <c r="T13" s="16" t="n">
        <v>0.00341173592505201</v>
      </c>
      <c r="U13" s="16" t="n">
        <v>0.157434670449331</v>
      </c>
      <c r="V13" s="16" t="n">
        <v>0.0214485107821086</v>
      </c>
      <c r="W13" s="16"/>
      <c r="X13" s="16" t="n">
        <v>0</v>
      </c>
      <c r="Y13" s="16" t="n">
        <v>0.172961688314543</v>
      </c>
      <c r="Z13" s="16" t="n">
        <v>0.00777322849582158</v>
      </c>
      <c r="AA13" s="16" t="n">
        <v>0</v>
      </c>
      <c r="AB13" s="16" t="n">
        <v>0.00978935487511851</v>
      </c>
      <c r="AC13" s="16" t="n">
        <v>0.0282398276986441</v>
      </c>
      <c r="AD13" s="16" t="n">
        <v>0.0524796521643088</v>
      </c>
      <c r="AE13" s="16"/>
      <c r="AF13" s="16" t="n">
        <v>0</v>
      </c>
      <c r="AG13" s="16" t="n">
        <v>0.107636846048013</v>
      </c>
      <c r="AH13" s="16" t="n">
        <v>0.00477384081407078</v>
      </c>
      <c r="AI13" s="16" t="n">
        <v>0.00302808451335489</v>
      </c>
      <c r="AJ13" s="16" t="n">
        <v>0.00438762000218949</v>
      </c>
      <c r="AK13" s="16" t="n">
        <v>0.000891890103535276</v>
      </c>
      <c r="AL13" s="16" t="n">
        <v>0.000909468097630096</v>
      </c>
      <c r="AM13" s="16" t="n">
        <v>0.0149853501525616</v>
      </c>
      <c r="AN13" s="16" t="n">
        <v>0</v>
      </c>
      <c r="AO13" s="16" t="n">
        <v>0</v>
      </c>
      <c r="AP13" s="16" t="n">
        <v>0.505503599406791</v>
      </c>
    </row>
    <row r="14">
      <c r="B14" s="17" t="s">
        <v>88</v>
      </c>
      <c r="C14" s="16" t="n">
        <v>0.0404988772160792</v>
      </c>
      <c r="D14" s="16" t="n">
        <v>0.00226191532050992</v>
      </c>
      <c r="E14" s="16" t="n">
        <v>0.0694324157306876</v>
      </c>
      <c r="F14" s="16" t="n">
        <v>0.0254769887321092</v>
      </c>
      <c r="G14" s="16"/>
      <c r="H14" s="16" t="n">
        <v>0</v>
      </c>
      <c r="I14" s="16" t="n">
        <v>0.0188681408411351</v>
      </c>
      <c r="J14" s="16"/>
      <c r="K14" s="16" t="n">
        <v>0.000562226770206051</v>
      </c>
      <c r="L14" s="16"/>
      <c r="M14" s="16" t="n">
        <v>0.0391355798256316</v>
      </c>
      <c r="N14" s="16" t="n">
        <v>0.024221663243661</v>
      </c>
      <c r="O14" s="16" t="n">
        <v>0.0820249617962136</v>
      </c>
      <c r="P14" s="16" t="n">
        <v>0.0563447118773597</v>
      </c>
      <c r="Q14" s="16"/>
      <c r="R14" s="16" t="n">
        <v>0.0119481962884135</v>
      </c>
      <c r="S14" s="16" t="n">
        <v>0.0238969725440308</v>
      </c>
      <c r="T14" s="16" t="n">
        <v>0.0165111692958792</v>
      </c>
      <c r="U14" s="16" t="n">
        <v>0.000654362442236737</v>
      </c>
      <c r="V14" s="16" t="n">
        <v>0.182682275335334</v>
      </c>
      <c r="W14" s="16"/>
      <c r="X14" s="16" t="n">
        <v>0</v>
      </c>
      <c r="Y14" s="16" t="n">
        <v>0</v>
      </c>
      <c r="Z14" s="16" t="n">
        <v>0.446908061419798</v>
      </c>
      <c r="AA14" s="16" t="n">
        <v>0</v>
      </c>
      <c r="AB14" s="16" t="n">
        <v>0.0509970043233133</v>
      </c>
      <c r="AC14" s="16" t="n">
        <v>0.153950066920092</v>
      </c>
      <c r="AD14" s="16" t="n">
        <v>0.00348308275158542</v>
      </c>
      <c r="AE14" s="16"/>
      <c r="AF14" s="16" t="n">
        <v>0</v>
      </c>
      <c r="AG14" s="16" t="n">
        <v>0.0183931800935201</v>
      </c>
      <c r="AH14" s="16" t="n">
        <v>0</v>
      </c>
      <c r="AI14" s="16" t="n">
        <v>0.00140339593807208</v>
      </c>
      <c r="AJ14" s="16" t="n">
        <v>0.000978940885950463</v>
      </c>
      <c r="AK14" s="16" t="n">
        <v>0.317007217681164</v>
      </c>
      <c r="AL14" s="16" t="n">
        <v>0.0587247115652025</v>
      </c>
      <c r="AM14" s="16" t="n">
        <v>0.077003704390387</v>
      </c>
      <c r="AN14" s="16" t="n">
        <v>0.00204055072115879</v>
      </c>
      <c r="AO14" s="16" t="n">
        <v>0</v>
      </c>
      <c r="AP14" s="16" t="n">
        <v>0</v>
      </c>
    </row>
    <row r="15">
      <c r="B15" s="17" t="s">
        <v>220</v>
      </c>
      <c r="C15" s="23" t="n">
        <v>0.515518592184818</v>
      </c>
      <c r="D15" s="23" t="n">
        <v>0.702330358377145</v>
      </c>
      <c r="E15" s="23" t="n">
        <v>0.623210137713575</v>
      </c>
      <c r="F15" s="23" t="n">
        <v>0.36576040070536</v>
      </c>
      <c r="G15" s="23"/>
      <c r="H15" s="23" t="n">
        <v>0.246585103196123</v>
      </c>
      <c r="I15" s="23" t="n">
        <v>0.606237274495237</v>
      </c>
      <c r="J15" s="23"/>
      <c r="K15" s="23" t="n">
        <v>0.721111375056637</v>
      </c>
      <c r="L15" s="23"/>
      <c r="M15" s="23" t="n">
        <v>0.47584222839305</v>
      </c>
      <c r="N15" s="23" t="n">
        <v>0.566238408304048</v>
      </c>
      <c r="O15" s="23" t="n">
        <v>0.687086485331596</v>
      </c>
      <c r="P15" s="23" t="n">
        <v>0.751845088318163</v>
      </c>
      <c r="Q15" s="23"/>
      <c r="R15" s="23" t="n">
        <v>0.578083609577079</v>
      </c>
      <c r="S15" s="23" t="n">
        <v>0.573322970415744</v>
      </c>
      <c r="T15" s="23" t="n">
        <v>0.556565719473453</v>
      </c>
      <c r="U15" s="23" t="n">
        <v>0.348063130312009</v>
      </c>
      <c r="V15" s="23" t="n">
        <v>0.513186186177668</v>
      </c>
      <c r="W15" s="23"/>
      <c r="X15" s="23" t="n">
        <v>0.39856435942363</v>
      </c>
      <c r="Y15" s="23" t="n">
        <v>0.397355893787031</v>
      </c>
      <c r="Z15" s="23" t="n">
        <v>0.456756811923195</v>
      </c>
      <c r="AA15" s="23" t="n">
        <v>0.806650048195428</v>
      </c>
      <c r="AB15" s="23" t="n">
        <v>0.51975714546198</v>
      </c>
      <c r="AC15" s="23" t="n">
        <v>0.705691835518857</v>
      </c>
      <c r="AD15" s="23" t="n">
        <v>0.835838845114027</v>
      </c>
      <c r="AE15" s="23"/>
      <c r="AF15" s="23" t="n">
        <v>0.946447602795125</v>
      </c>
      <c r="AG15" s="23" t="n">
        <v>0.630320999574313</v>
      </c>
      <c r="AH15" s="23" t="n">
        <v>0.414449289452634</v>
      </c>
      <c r="AI15" s="23" t="n">
        <v>0.360418619376061</v>
      </c>
      <c r="AJ15" s="23" t="n">
        <v>0.946482263152102</v>
      </c>
      <c r="AK15" s="23" t="n">
        <v>0.319399335379155</v>
      </c>
      <c r="AL15" s="23" t="n">
        <v>0.425786744727334</v>
      </c>
      <c r="AM15" s="23" t="n">
        <v>0.413418784169137</v>
      </c>
      <c r="AN15" s="23" t="n">
        <v>0.929209957401345</v>
      </c>
      <c r="AO15" s="23" t="n">
        <v>0.604458888849738</v>
      </c>
      <c r="AP15" s="23" t="n">
        <v>0.0367003919710682</v>
      </c>
    </row>
    <row r="16">
      <c r="B16" s="17" t="s">
        <v>221</v>
      </c>
      <c r="C16" s="23" t="n">
        <v>0.164581649385556</v>
      </c>
      <c r="D16" s="23" t="n">
        <v>0.194053117911756</v>
      </c>
      <c r="E16" s="23" t="n">
        <v>0.0532672266470122</v>
      </c>
      <c r="F16" s="23" t="n">
        <v>0.255916360275795</v>
      </c>
      <c r="G16" s="23"/>
      <c r="H16" s="23" t="n">
        <v>0.666954607410555</v>
      </c>
      <c r="I16" s="23" t="n">
        <v>0.111880492877699</v>
      </c>
      <c r="J16" s="23"/>
      <c r="K16" s="23" t="n">
        <v>0.0436240739350414</v>
      </c>
      <c r="L16" s="23"/>
      <c r="M16" s="23" t="n">
        <v>0.179116250038103</v>
      </c>
      <c r="N16" s="23" t="n">
        <v>0.161965409447275</v>
      </c>
      <c r="O16" s="23" t="n">
        <v>0.0734778566247855</v>
      </c>
      <c r="P16" s="23" t="n">
        <v>0.0556749137113922</v>
      </c>
      <c r="Q16" s="23"/>
      <c r="R16" s="23" t="n">
        <v>0.0551260434146947</v>
      </c>
      <c r="S16" s="23" t="n">
        <v>0.0242700999989525</v>
      </c>
      <c r="T16" s="23" t="n">
        <v>0.18207697190491</v>
      </c>
      <c r="U16" s="23" t="n">
        <v>0.219741252764904</v>
      </c>
      <c r="V16" s="23" t="n">
        <v>0.222469585490118</v>
      </c>
      <c r="W16" s="23"/>
      <c r="X16" s="23" t="n">
        <v>0.269151917856333</v>
      </c>
      <c r="Y16" s="23" t="n">
        <v>0.173697985100723</v>
      </c>
      <c r="Z16" s="23" t="n">
        <v>0.0663001946064057</v>
      </c>
      <c r="AA16" s="23" t="n">
        <v>0.0345935070321908</v>
      </c>
      <c r="AB16" s="23" t="n">
        <v>0.29563375923289</v>
      </c>
      <c r="AC16" s="23" t="n">
        <v>0.0585375294666969</v>
      </c>
      <c r="AD16" s="23" t="n">
        <v>0.0638397325345136</v>
      </c>
      <c r="AE16" s="23"/>
      <c r="AF16" s="23" t="n">
        <v>0</v>
      </c>
      <c r="AG16" s="23" t="n">
        <v>0.230499888898621</v>
      </c>
      <c r="AH16" s="23" t="n">
        <v>0.291503734731975</v>
      </c>
      <c r="AI16" s="23" t="n">
        <v>0.0268402241801361</v>
      </c>
      <c r="AJ16" s="23" t="n">
        <v>0.00999764298061619</v>
      </c>
      <c r="AK16" s="23" t="n">
        <v>0.0452333575139541</v>
      </c>
      <c r="AL16" s="23" t="n">
        <v>0.407090166886864</v>
      </c>
      <c r="AM16" s="23" t="n">
        <v>0.0594714597224037</v>
      </c>
      <c r="AN16" s="23" t="n">
        <v>0.0322987061170821</v>
      </c>
      <c r="AO16" s="23" t="n">
        <v>0.181972158006902</v>
      </c>
      <c r="AP16" s="23" t="n">
        <v>0.961893927822837</v>
      </c>
    </row>
    <row r="17">
      <c r="B17" s="17" t="s">
        <v>119</v>
      </c>
      <c r="C17" s="24" t="n">
        <v>0.350936942799262</v>
      </c>
      <c r="D17" s="24" t="n">
        <v>0.508277240465389</v>
      </c>
      <c r="E17" s="24" t="n">
        <v>0.569942911066563</v>
      </c>
      <c r="F17" s="24" t="n">
        <v>0.109844040429565</v>
      </c>
      <c r="G17" s="24"/>
      <c r="H17" s="24" t="n">
        <v>-0.420369504214431</v>
      </c>
      <c r="I17" s="24" t="n">
        <v>0.494356781617537</v>
      </c>
      <c r="J17" s="24"/>
      <c r="K17" s="24" t="n">
        <v>0.677487301121595</v>
      </c>
      <c r="L17" s="24"/>
      <c r="M17" s="24" t="n">
        <v>0.296725978354947</v>
      </c>
      <c r="N17" s="24" t="n">
        <v>0.404272998856773</v>
      </c>
      <c r="O17" s="24" t="n">
        <v>0.613608628706811</v>
      </c>
      <c r="P17" s="24" t="n">
        <v>0.696170174606771</v>
      </c>
      <c r="Q17" s="24"/>
      <c r="R17" s="24" t="n">
        <v>0.522957566162385</v>
      </c>
      <c r="S17" s="24" t="n">
        <v>0.549052870416791</v>
      </c>
      <c r="T17" s="24" t="n">
        <v>0.374488747568542</v>
      </c>
      <c r="U17" s="24" t="n">
        <v>0.128321877547105</v>
      </c>
      <c r="V17" s="24" t="n">
        <v>0.29071660068755</v>
      </c>
      <c r="W17" s="24"/>
      <c r="X17" s="24" t="n">
        <v>0.129412441567297</v>
      </c>
      <c r="Y17" s="24" t="n">
        <v>0.223657908686308</v>
      </c>
      <c r="Z17" s="24" t="n">
        <v>0.390456617316789</v>
      </c>
      <c r="AA17" s="24" t="n">
        <v>0.772056541163237</v>
      </c>
      <c r="AB17" s="24" t="n">
        <v>0.22412338622909</v>
      </c>
      <c r="AC17" s="24" t="n">
        <v>0.64715430605216</v>
      </c>
      <c r="AD17" s="24" t="n">
        <v>0.771999112579514</v>
      </c>
      <c r="AE17" s="24"/>
      <c r="AF17" s="24" t="n">
        <v>0.946447602795125</v>
      </c>
      <c r="AG17" s="24" t="n">
        <v>0.399821110675692</v>
      </c>
      <c r="AH17" s="24" t="n">
        <v>0.122945554720659</v>
      </c>
      <c r="AI17" s="24" t="n">
        <v>0.333578395195925</v>
      </c>
      <c r="AJ17" s="24" t="n">
        <v>0.936484620171486</v>
      </c>
      <c r="AK17" s="24" t="n">
        <v>0.274165977865201</v>
      </c>
      <c r="AL17" s="24" t="n">
        <v>0.0186965778404701</v>
      </c>
      <c r="AM17" s="24" t="n">
        <v>0.353947324446733</v>
      </c>
      <c r="AN17" s="24" t="n">
        <v>0.896911251284263</v>
      </c>
      <c r="AO17" s="24" t="n">
        <v>0.422486730842836</v>
      </c>
      <c r="AP17" s="24" t="n">
        <v>-0.925193535851769</v>
      </c>
    </row>
    <row r="18">
      <c r="B18" s="18" t="s">
        <v>248</v>
      </c>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253</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425</v>
      </c>
      <c r="D7" s="11" t="n">
        <v>105</v>
      </c>
      <c r="E7" s="11" t="n">
        <v>221</v>
      </c>
      <c r="F7" s="11" t="n">
        <v>99</v>
      </c>
      <c r="G7" s="11"/>
      <c r="H7" s="11" t="n">
        <v>34</v>
      </c>
      <c r="I7" s="11" t="n">
        <v>264</v>
      </c>
      <c r="J7" s="11"/>
      <c r="K7" s="11" t="n">
        <v>121</v>
      </c>
      <c r="L7" s="11"/>
      <c r="M7" s="11" t="n">
        <v>30</v>
      </c>
      <c r="N7" s="11" t="n">
        <v>46</v>
      </c>
      <c r="O7" s="11" t="n">
        <v>142</v>
      </c>
      <c r="P7" s="11" t="n">
        <v>207</v>
      </c>
      <c r="Q7" s="11"/>
      <c r="R7" s="11" t="n">
        <v>7</v>
      </c>
      <c r="S7" s="11" t="n">
        <v>47</v>
      </c>
      <c r="T7" s="11" t="n">
        <v>122</v>
      </c>
      <c r="U7" s="11" t="n">
        <v>164</v>
      </c>
      <c r="V7" s="11" t="n">
        <v>85</v>
      </c>
      <c r="W7" s="11"/>
      <c r="X7" s="11" t="n">
        <v>23</v>
      </c>
      <c r="Y7" s="11" t="n">
        <v>20</v>
      </c>
      <c r="Z7" s="11" t="n">
        <v>20</v>
      </c>
      <c r="AA7" s="11" t="n">
        <v>35</v>
      </c>
      <c r="AB7" s="11" t="n">
        <v>106</v>
      </c>
      <c r="AC7" s="11" t="n">
        <v>72</v>
      </c>
      <c r="AD7" s="11" t="n">
        <v>140</v>
      </c>
      <c r="AE7" s="11"/>
      <c r="AF7" s="11" t="n">
        <v>23</v>
      </c>
      <c r="AG7" s="11" t="n">
        <v>32</v>
      </c>
      <c r="AH7" s="11" t="n">
        <v>72</v>
      </c>
      <c r="AI7" s="11" t="n">
        <v>89</v>
      </c>
      <c r="AJ7" s="11" t="n">
        <v>56</v>
      </c>
      <c r="AK7" s="11" t="n">
        <v>25</v>
      </c>
      <c r="AL7" s="11" t="n">
        <v>26</v>
      </c>
      <c r="AM7" s="11" t="n">
        <v>47</v>
      </c>
      <c r="AN7" s="11" t="n">
        <v>30</v>
      </c>
      <c r="AO7" s="11" t="n">
        <v>11</v>
      </c>
      <c r="AP7" s="11" t="n">
        <v>8</v>
      </c>
    </row>
    <row r="8" ht="30" customHeight="1">
      <c r="B8" s="12" t="s">
        <v>21</v>
      </c>
      <c r="C8" s="12" t="n">
        <v>297</v>
      </c>
      <c r="D8" s="12" t="n">
        <v>39</v>
      </c>
      <c r="E8" s="12" t="n">
        <v>122</v>
      </c>
      <c r="F8" s="12" t="n">
        <v>136</v>
      </c>
      <c r="G8" s="12"/>
      <c r="H8" s="12" t="n">
        <v>16</v>
      </c>
      <c r="I8" s="12" t="n">
        <v>183</v>
      </c>
      <c r="J8" s="12"/>
      <c r="K8" s="12" t="n">
        <v>93</v>
      </c>
      <c r="L8" s="12"/>
      <c r="M8" s="12" t="n">
        <v>213</v>
      </c>
      <c r="N8" s="12" t="n">
        <v>53</v>
      </c>
      <c r="O8" s="12" t="n">
        <v>26</v>
      </c>
      <c r="P8" s="12" t="n">
        <v>6</v>
      </c>
      <c r="Q8" s="12"/>
      <c r="R8" s="12" t="n">
        <v>17</v>
      </c>
      <c r="S8" s="12" t="n">
        <v>44</v>
      </c>
      <c r="T8" s="12" t="n">
        <v>136</v>
      </c>
      <c r="U8" s="12" t="n">
        <v>54</v>
      </c>
      <c r="V8" s="12" t="n">
        <v>47</v>
      </c>
      <c r="W8" s="12"/>
      <c r="X8" s="12" t="n">
        <v>91</v>
      </c>
      <c r="Y8" s="12" t="n">
        <v>48</v>
      </c>
      <c r="Z8" s="12" t="n">
        <v>19</v>
      </c>
      <c r="AA8" s="12" t="n">
        <v>57</v>
      </c>
      <c r="AB8" s="12" t="n">
        <v>38</v>
      </c>
      <c r="AC8" s="12" t="n">
        <v>11</v>
      </c>
      <c r="AD8" s="12" t="n">
        <v>19</v>
      </c>
      <c r="AE8" s="12"/>
      <c r="AF8" s="12" t="n">
        <v>4</v>
      </c>
      <c r="AG8" s="12" t="n">
        <v>9</v>
      </c>
      <c r="AH8" s="12" t="n">
        <v>30</v>
      </c>
      <c r="AI8" s="12" t="n">
        <v>52</v>
      </c>
      <c r="AJ8" s="12" t="n">
        <v>36</v>
      </c>
      <c r="AK8" s="12" t="n">
        <v>26</v>
      </c>
      <c r="AL8" s="12" t="n">
        <v>25</v>
      </c>
      <c r="AM8" s="12" t="n">
        <v>25</v>
      </c>
      <c r="AN8" s="12" t="n">
        <v>29</v>
      </c>
      <c r="AO8" s="12" t="n">
        <v>36</v>
      </c>
      <c r="AP8" s="12" t="n">
        <v>16</v>
      </c>
    </row>
    <row r="9">
      <c r="B9" s="17" t="s">
        <v>215</v>
      </c>
      <c r="C9" s="16" t="n">
        <v>0.239732991875978</v>
      </c>
      <c r="D9" s="16" t="n">
        <v>0.37823033971944</v>
      </c>
      <c r="E9" s="16" t="n">
        <v>0.28001517763561</v>
      </c>
      <c r="F9" s="16" t="n">
        <v>0.164149819874835</v>
      </c>
      <c r="G9" s="16"/>
      <c r="H9" s="16" t="n">
        <v>0.0589953269406785</v>
      </c>
      <c r="I9" s="16" t="n">
        <v>0.27002903562154</v>
      </c>
      <c r="J9" s="16"/>
      <c r="K9" s="16" t="n">
        <v>0.301985942622616</v>
      </c>
      <c r="L9" s="16"/>
      <c r="M9" s="16" t="n">
        <v>0.247662896826045</v>
      </c>
      <c r="N9" s="16" t="n">
        <v>0.164426502247682</v>
      </c>
      <c r="O9" s="16" t="n">
        <v>0.318118161559629</v>
      </c>
      <c r="P9" s="16" t="n">
        <v>0.296129350646106</v>
      </c>
      <c r="Q9" s="16"/>
      <c r="R9" s="16" t="n">
        <v>0.578083609577079</v>
      </c>
      <c r="S9" s="16" t="n">
        <v>0.318133700010459</v>
      </c>
      <c r="T9" s="16" t="n">
        <v>0.24290087378858</v>
      </c>
      <c r="U9" s="16" t="n">
        <v>0.0668284018345967</v>
      </c>
      <c r="V9" s="16" t="n">
        <v>0.234565325794692</v>
      </c>
      <c r="W9" s="16"/>
      <c r="X9" s="16" t="n">
        <v>0.22920109970576</v>
      </c>
      <c r="Y9" s="16" t="n">
        <v>0.029115125731161</v>
      </c>
      <c r="Z9" s="16" t="n">
        <v>0.0349891517413404</v>
      </c>
      <c r="AA9" s="16" t="n">
        <v>0.400699223606214</v>
      </c>
      <c r="AB9" s="16" t="n">
        <v>0.250043720270059</v>
      </c>
      <c r="AC9" s="16" t="n">
        <v>0.416132289448103</v>
      </c>
      <c r="AD9" s="16" t="n">
        <v>0.62074091542767</v>
      </c>
      <c r="AE9" s="16"/>
      <c r="AF9" s="16" t="n">
        <v>0.476499421466551</v>
      </c>
      <c r="AG9" s="16" t="n">
        <v>0.53558865705293</v>
      </c>
      <c r="AH9" s="16" t="n">
        <v>0.0888572306048444</v>
      </c>
      <c r="AI9" s="16" t="n">
        <v>0.126187360653132</v>
      </c>
      <c r="AJ9" s="16" t="n">
        <v>0.420044954331924</v>
      </c>
      <c r="AK9" s="16" t="n">
        <v>0.0176926075122613</v>
      </c>
      <c r="AL9" s="16" t="n">
        <v>0.0149959152685262</v>
      </c>
      <c r="AM9" s="16" t="n">
        <v>0.319288302231457</v>
      </c>
      <c r="AN9" s="16" t="n">
        <v>0.390214956820716</v>
      </c>
      <c r="AO9" s="16" t="n">
        <v>0.558101483095321</v>
      </c>
      <c r="AP9" s="16" t="n">
        <v>0.0244669279807121</v>
      </c>
    </row>
    <row r="10">
      <c r="B10" s="17" t="s">
        <v>216</v>
      </c>
      <c r="C10" s="16" t="n">
        <v>0.252183310715351</v>
      </c>
      <c r="D10" s="16" t="n">
        <v>0.274066620324669</v>
      </c>
      <c r="E10" s="16" t="n">
        <v>0.326653960884689</v>
      </c>
      <c r="F10" s="16" t="n">
        <v>0.17921775024277</v>
      </c>
      <c r="G10" s="16"/>
      <c r="H10" s="16" t="n">
        <v>0.128441290994593</v>
      </c>
      <c r="I10" s="16" t="n">
        <v>0.27395273496258</v>
      </c>
      <c r="J10" s="16"/>
      <c r="K10" s="16" t="n">
        <v>0.416468179322232</v>
      </c>
      <c r="L10" s="16"/>
      <c r="M10" s="16" t="n">
        <v>0.227816306273846</v>
      </c>
      <c r="N10" s="16" t="n">
        <v>0.337648049461451</v>
      </c>
      <c r="O10" s="16" t="n">
        <v>0.248418177330655</v>
      </c>
      <c r="P10" s="16" t="n">
        <v>0.382147212903555</v>
      </c>
      <c r="Q10" s="16"/>
      <c r="R10" s="16" t="n">
        <v>0.0551260434146947</v>
      </c>
      <c r="S10" s="16" t="n">
        <v>0.279698935960805</v>
      </c>
      <c r="T10" s="16" t="n">
        <v>0.246856067356103</v>
      </c>
      <c r="U10" s="16" t="n">
        <v>0.328298227136455</v>
      </c>
      <c r="V10" s="16" t="n">
        <v>0.224386023862203</v>
      </c>
      <c r="W10" s="16"/>
      <c r="X10" s="16" t="n">
        <v>0.360858730471989</v>
      </c>
      <c r="Y10" s="16" t="n">
        <v>0.389551697963794</v>
      </c>
      <c r="Z10" s="16" t="n">
        <v>0.328973747559505</v>
      </c>
      <c r="AA10" s="16" t="n">
        <v>0.0970878335342893</v>
      </c>
      <c r="AB10" s="16" t="n">
        <v>0.195304165900226</v>
      </c>
      <c r="AC10" s="16" t="n">
        <v>0.137035656054953</v>
      </c>
      <c r="AD10" s="16" t="n">
        <v>0.149365099918633</v>
      </c>
      <c r="AE10" s="16"/>
      <c r="AF10" s="16" t="n">
        <v>0.478303236301704</v>
      </c>
      <c r="AG10" s="16" t="n">
        <v>0.0282372742383472</v>
      </c>
      <c r="AH10" s="16" t="n">
        <v>0.316507823041823</v>
      </c>
      <c r="AI10" s="16" t="n">
        <v>0.153907875035181</v>
      </c>
      <c r="AJ10" s="16" t="n">
        <v>0.305637158914614</v>
      </c>
      <c r="AK10" s="16" t="n">
        <v>0.274362385667223</v>
      </c>
      <c r="AL10" s="16" t="n">
        <v>0.434368727977943</v>
      </c>
      <c r="AM10" s="16" t="n">
        <v>0.426424035906205</v>
      </c>
      <c r="AN10" s="16" t="n">
        <v>0.192894726543022</v>
      </c>
      <c r="AO10" s="16" t="n">
        <v>0.245836394542391</v>
      </c>
      <c r="AP10" s="16" t="n">
        <v>0.0564421985348899</v>
      </c>
    </row>
    <row r="11">
      <c r="B11" s="17" t="s">
        <v>246</v>
      </c>
      <c r="C11" s="16" t="n">
        <v>0.294331720109737</v>
      </c>
      <c r="D11" s="16" t="n">
        <v>0.0948364604271167</v>
      </c>
      <c r="E11" s="16" t="n">
        <v>0.226769192127663</v>
      </c>
      <c r="F11" s="16" t="n">
        <v>0.41175069574771</v>
      </c>
      <c r="G11" s="16"/>
      <c r="H11" s="16" t="n">
        <v>0.214721666205678</v>
      </c>
      <c r="I11" s="16" t="n">
        <v>0.263096762316585</v>
      </c>
      <c r="J11" s="16"/>
      <c r="K11" s="16" t="n">
        <v>0.26510965866603</v>
      </c>
      <c r="L11" s="16"/>
      <c r="M11" s="16" t="n">
        <v>0.316914106471621</v>
      </c>
      <c r="N11" s="16" t="n">
        <v>0.251244437791956</v>
      </c>
      <c r="O11" s="16" t="n">
        <v>0.215377073853483</v>
      </c>
      <c r="P11" s="16" t="n">
        <v>0.209975917114716</v>
      </c>
      <c r="Q11" s="16"/>
      <c r="R11" s="16" t="n">
        <v>0.354842150719813</v>
      </c>
      <c r="S11" s="16" t="n">
        <v>0.22290702254013</v>
      </c>
      <c r="T11" s="16" t="n">
        <v>0.289386583295433</v>
      </c>
      <c r="U11" s="16" t="n">
        <v>0.354712634077592</v>
      </c>
      <c r="V11" s="16" t="n">
        <v>0.284493319899965</v>
      </c>
      <c r="W11" s="16"/>
      <c r="X11" s="16" t="n">
        <v>0.294808785807588</v>
      </c>
      <c r="Y11" s="16" t="n">
        <v>0.241798171120994</v>
      </c>
      <c r="Z11" s="16" t="n">
        <v>0.557788595072591</v>
      </c>
      <c r="AA11" s="16" t="n">
        <v>0.235088473428665</v>
      </c>
      <c r="AB11" s="16" t="n">
        <v>0.163547623577675</v>
      </c>
      <c r="AC11" s="16" t="n">
        <v>0.208825103345389</v>
      </c>
      <c r="AD11" s="16" t="n">
        <v>0.0927044086619523</v>
      </c>
      <c r="AE11" s="16"/>
      <c r="AF11" s="16" t="n">
        <v>0.045197342231745</v>
      </c>
      <c r="AG11" s="16" t="n">
        <v>0.091000571586601</v>
      </c>
      <c r="AH11" s="16" t="n">
        <v>0.287770457365365</v>
      </c>
      <c r="AI11" s="16" t="n">
        <v>0.390473004409444</v>
      </c>
      <c r="AJ11" s="16" t="n">
        <v>0.0485397016419674</v>
      </c>
      <c r="AK11" s="16" t="n">
        <v>0.701539299109771</v>
      </c>
      <c r="AL11" s="16" t="n">
        <v>0.06392115918574</v>
      </c>
      <c r="AM11" s="16" t="n">
        <v>0.0582285534874172</v>
      </c>
      <c r="AN11" s="16" t="n">
        <v>0.414849765915103</v>
      </c>
      <c r="AO11" s="16" t="n">
        <v>0.196062122362287</v>
      </c>
      <c r="AP11" s="16" t="n">
        <v>0.412181593871512</v>
      </c>
    </row>
    <row r="12">
      <c r="B12" s="17" t="s">
        <v>218</v>
      </c>
      <c r="C12" s="16" t="n">
        <v>0.160316343918287</v>
      </c>
      <c r="D12" s="16" t="n">
        <v>0.0302881104317021</v>
      </c>
      <c r="E12" s="16" t="n">
        <v>0.15203917406374</v>
      </c>
      <c r="F12" s="16" t="n">
        <v>0.204808110359803</v>
      </c>
      <c r="G12" s="16"/>
      <c r="H12" s="16" t="n">
        <v>0.537606613839045</v>
      </c>
      <c r="I12" s="16" t="n">
        <v>0.126125941159056</v>
      </c>
      <c r="J12" s="16"/>
      <c r="K12" s="16" t="n">
        <v>0.0158739926189168</v>
      </c>
      <c r="L12" s="16"/>
      <c r="M12" s="16" t="n">
        <v>0.176388909854725</v>
      </c>
      <c r="N12" s="16" t="n">
        <v>0.131816039933655</v>
      </c>
      <c r="O12" s="16" t="n">
        <v>0.113074622400916</v>
      </c>
      <c r="P12" s="16" t="n">
        <v>0.0374468189559387</v>
      </c>
      <c r="Q12" s="16"/>
      <c r="R12" s="16" t="n">
        <v>0</v>
      </c>
      <c r="S12" s="16" t="n">
        <v>0.151905631051234</v>
      </c>
      <c r="T12" s="16" t="n">
        <v>0.130552528452392</v>
      </c>
      <c r="U12" s="16" t="n">
        <v>0.227783977501462</v>
      </c>
      <c r="V12" s="16" t="n">
        <v>0.234482578692233</v>
      </c>
      <c r="W12" s="16"/>
      <c r="X12" s="16" t="n">
        <v>0.103273527087115</v>
      </c>
      <c r="Y12" s="16" t="n">
        <v>0.339535005184051</v>
      </c>
      <c r="Z12" s="16" t="n">
        <v>0.0205755858939238</v>
      </c>
      <c r="AA12" s="16" t="n">
        <v>0.150530119172195</v>
      </c>
      <c r="AB12" s="16" t="n">
        <v>0.287864028659204</v>
      </c>
      <c r="AC12" s="16" t="n">
        <v>0.047359500395094</v>
      </c>
      <c r="AD12" s="16" t="n">
        <v>0.0799971935925843</v>
      </c>
      <c r="AE12" s="16"/>
      <c r="AF12" s="16" t="n">
        <v>0</v>
      </c>
      <c r="AG12" s="16" t="n">
        <v>0</v>
      </c>
      <c r="AH12" s="16" t="n">
        <v>0.301327433055198</v>
      </c>
      <c r="AI12" s="16" t="n">
        <v>0.30727993609925</v>
      </c>
      <c r="AJ12" s="16" t="n">
        <v>0.036975979921989</v>
      </c>
      <c r="AK12" s="16" t="n">
        <v>0.0055138176072095</v>
      </c>
      <c r="AL12" s="16" t="n">
        <v>0.427989486002588</v>
      </c>
      <c r="AM12" s="16" t="n">
        <v>0.0672578243179795</v>
      </c>
      <c r="AN12" s="16" t="n">
        <v>0.00102027536057939</v>
      </c>
      <c r="AO12" s="16" t="n">
        <v>0</v>
      </c>
      <c r="AP12" s="16" t="n">
        <v>0.505503599406791</v>
      </c>
    </row>
    <row r="13">
      <c r="B13" s="17" t="s">
        <v>219</v>
      </c>
      <c r="C13" s="16" t="n">
        <v>0.0405839645169948</v>
      </c>
      <c r="D13" s="16" t="n">
        <v>0.221823329792258</v>
      </c>
      <c r="E13" s="16" t="n">
        <v>0.012152391897368</v>
      </c>
      <c r="F13" s="16" t="n">
        <v>0.0143813195566807</v>
      </c>
      <c r="G13" s="16"/>
      <c r="H13" s="16" t="n">
        <v>0.0602351020200047</v>
      </c>
      <c r="I13" s="16" t="n">
        <v>0.0488299367269264</v>
      </c>
      <c r="J13" s="16"/>
      <c r="K13" s="16" t="n">
        <v>0.000247853784105781</v>
      </c>
      <c r="L13" s="16"/>
      <c r="M13" s="16" t="n">
        <v>0.0312177805737637</v>
      </c>
      <c r="N13" s="16" t="n">
        <v>0.0906433073215959</v>
      </c>
      <c r="O13" s="16" t="n">
        <v>0.0179203005516921</v>
      </c>
      <c r="P13" s="16" t="n">
        <v>0.0232523944502644</v>
      </c>
      <c r="Q13" s="16"/>
      <c r="R13" s="16" t="n">
        <v>0</v>
      </c>
      <c r="S13" s="16" t="n">
        <v>0</v>
      </c>
      <c r="T13" s="16" t="n">
        <v>0.0727396787499265</v>
      </c>
      <c r="U13" s="16" t="n">
        <v>0.0223767594498955</v>
      </c>
      <c r="V13" s="16" t="n">
        <v>0.0214426660482902</v>
      </c>
      <c r="W13" s="16"/>
      <c r="X13" s="16" t="n">
        <v>0.0118578569275484</v>
      </c>
      <c r="Y13" s="16" t="n">
        <v>0</v>
      </c>
      <c r="Z13" s="16" t="n">
        <v>0.049899691236818</v>
      </c>
      <c r="AA13" s="16" t="n">
        <v>0.116594350258637</v>
      </c>
      <c r="AB13" s="16" t="n">
        <v>0.0543586252673393</v>
      </c>
      <c r="AC13" s="16" t="n">
        <v>0.0302977017680528</v>
      </c>
      <c r="AD13" s="16" t="n">
        <v>0.0556141522607404</v>
      </c>
      <c r="AE13" s="16"/>
      <c r="AF13" s="16" t="n">
        <v>0</v>
      </c>
      <c r="AG13" s="16" t="n">
        <v>0.345173497122122</v>
      </c>
      <c r="AH13" s="16" t="n">
        <v>0.000763215118698159</v>
      </c>
      <c r="AI13" s="16" t="n">
        <v>0.0211897490136543</v>
      </c>
      <c r="AJ13" s="16" t="n">
        <v>0.188802205189505</v>
      </c>
      <c r="AK13" s="16" t="n">
        <v>0.000891890103535276</v>
      </c>
      <c r="AL13" s="16" t="n">
        <v>0</v>
      </c>
      <c r="AM13" s="16" t="n">
        <v>0.0435477395073693</v>
      </c>
      <c r="AN13" s="16" t="n">
        <v>0</v>
      </c>
      <c r="AO13" s="16" t="n">
        <v>0</v>
      </c>
      <c r="AP13" s="16" t="n">
        <v>0.00140568020609498</v>
      </c>
    </row>
    <row r="14">
      <c r="B14" s="17" t="s">
        <v>88</v>
      </c>
      <c r="C14" s="16" t="n">
        <v>0.012851668863652</v>
      </c>
      <c r="D14" s="16" t="n">
        <v>0.000755139304814825</v>
      </c>
      <c r="E14" s="16" t="n">
        <v>0.00237010339093</v>
      </c>
      <c r="F14" s="16" t="n">
        <v>0.0256923042182025</v>
      </c>
      <c r="G14" s="16"/>
      <c r="H14" s="16" t="n">
        <v>0</v>
      </c>
      <c r="I14" s="16" t="n">
        <v>0.0179655892133126</v>
      </c>
      <c r="J14" s="16"/>
      <c r="K14" s="16" t="n">
        <v>0.000314372986100271</v>
      </c>
      <c r="L14" s="16"/>
      <c r="M14" s="16" t="n">
        <v>0</v>
      </c>
      <c r="N14" s="16" t="n">
        <v>0.024221663243661</v>
      </c>
      <c r="O14" s="16" t="n">
        <v>0.0870916643036241</v>
      </c>
      <c r="P14" s="16" t="n">
        <v>0.0510483059294193</v>
      </c>
      <c r="Q14" s="16"/>
      <c r="R14" s="16" t="n">
        <v>0.0119481962884135</v>
      </c>
      <c r="S14" s="16" t="n">
        <v>0.0273547104373713</v>
      </c>
      <c r="T14" s="16" t="n">
        <v>0.0175642683575659</v>
      </c>
      <c r="U14" s="16" t="n">
        <v>0</v>
      </c>
      <c r="V14" s="16" t="n">
        <v>0.000630085702616727</v>
      </c>
      <c r="W14" s="16"/>
      <c r="X14" s="16" t="n">
        <v>0</v>
      </c>
      <c r="Y14" s="16" t="n">
        <v>0</v>
      </c>
      <c r="Z14" s="16" t="n">
        <v>0.00777322849582158</v>
      </c>
      <c r="AA14" s="16" t="n">
        <v>0</v>
      </c>
      <c r="AB14" s="16" t="n">
        <v>0.0488818363254972</v>
      </c>
      <c r="AC14" s="16" t="n">
        <v>0.160349748988408</v>
      </c>
      <c r="AD14" s="16" t="n">
        <v>0.00157823013842037</v>
      </c>
      <c r="AE14" s="16"/>
      <c r="AF14" s="16" t="n">
        <v>0</v>
      </c>
      <c r="AG14" s="16" t="n">
        <v>0</v>
      </c>
      <c r="AH14" s="16" t="n">
        <v>0.00477384081407078</v>
      </c>
      <c r="AI14" s="16" t="n">
        <v>0.000962074789337867</v>
      </c>
      <c r="AJ14" s="16" t="n">
        <v>0</v>
      </c>
      <c r="AK14" s="16" t="n">
        <v>0</v>
      </c>
      <c r="AL14" s="16" t="n">
        <v>0.0587247115652025</v>
      </c>
      <c r="AM14" s="16" t="n">
        <v>0.0852535445495718</v>
      </c>
      <c r="AN14" s="16" t="n">
        <v>0.00102027536057939</v>
      </c>
      <c r="AO14" s="16" t="n">
        <v>0</v>
      </c>
      <c r="AP14" s="16" t="n">
        <v>0</v>
      </c>
    </row>
    <row r="15">
      <c r="B15" s="17" t="s">
        <v>220</v>
      </c>
      <c r="C15" s="23" t="n">
        <v>0.491916302591329</v>
      </c>
      <c r="D15" s="23" t="n">
        <v>0.652296960044109</v>
      </c>
      <c r="E15" s="23" t="n">
        <v>0.606669138520299</v>
      </c>
      <c r="F15" s="23" t="n">
        <v>0.343367570117604</v>
      </c>
      <c r="G15" s="23"/>
      <c r="H15" s="23" t="n">
        <v>0.187436617935272</v>
      </c>
      <c r="I15" s="23" t="n">
        <v>0.54398177058412</v>
      </c>
      <c r="J15" s="23"/>
      <c r="K15" s="23" t="n">
        <v>0.718454121944847</v>
      </c>
      <c r="L15" s="23"/>
      <c r="M15" s="23" t="n">
        <v>0.475479203099891</v>
      </c>
      <c r="N15" s="23" t="n">
        <v>0.502074551709132</v>
      </c>
      <c r="O15" s="23" t="n">
        <v>0.566536338890284</v>
      </c>
      <c r="P15" s="23" t="n">
        <v>0.678276563549661</v>
      </c>
      <c r="Q15" s="23"/>
      <c r="R15" s="23" t="n">
        <v>0.633209652991774</v>
      </c>
      <c r="S15" s="23" t="n">
        <v>0.597832635971265</v>
      </c>
      <c r="T15" s="23" t="n">
        <v>0.489756941144683</v>
      </c>
      <c r="U15" s="23" t="n">
        <v>0.395126628971051</v>
      </c>
      <c r="V15" s="23" t="n">
        <v>0.458951349656895</v>
      </c>
      <c r="W15" s="23"/>
      <c r="X15" s="23" t="n">
        <v>0.590059830177749</v>
      </c>
      <c r="Y15" s="23" t="n">
        <v>0.418666823694955</v>
      </c>
      <c r="Z15" s="23" t="n">
        <v>0.363962899300846</v>
      </c>
      <c r="AA15" s="23" t="n">
        <v>0.497787057140504</v>
      </c>
      <c r="AB15" s="23" t="n">
        <v>0.445347886170284</v>
      </c>
      <c r="AC15" s="23" t="n">
        <v>0.553167945503056</v>
      </c>
      <c r="AD15" s="23" t="n">
        <v>0.770106015346303</v>
      </c>
      <c r="AE15" s="23"/>
      <c r="AF15" s="23" t="n">
        <v>0.954802657768255</v>
      </c>
      <c r="AG15" s="23" t="n">
        <v>0.563825931291277</v>
      </c>
      <c r="AH15" s="23" t="n">
        <v>0.405365053646668</v>
      </c>
      <c r="AI15" s="23" t="n">
        <v>0.280095235688314</v>
      </c>
      <c r="AJ15" s="23" t="n">
        <v>0.725682113246538</v>
      </c>
      <c r="AK15" s="23" t="n">
        <v>0.292054993179484</v>
      </c>
      <c r="AL15" s="23" t="n">
        <v>0.44936464324647</v>
      </c>
      <c r="AM15" s="23" t="n">
        <v>0.745712338137662</v>
      </c>
      <c r="AN15" s="23" t="n">
        <v>0.583109683363738</v>
      </c>
      <c r="AO15" s="23" t="n">
        <v>0.803937877637713</v>
      </c>
      <c r="AP15" s="23" t="n">
        <v>0.080909126515602</v>
      </c>
    </row>
    <row r="16">
      <c r="B16" s="17" t="s">
        <v>221</v>
      </c>
      <c r="C16" s="23" t="n">
        <v>0.200900308435282</v>
      </c>
      <c r="D16" s="23" t="n">
        <v>0.25211144022396</v>
      </c>
      <c r="E16" s="23" t="n">
        <v>0.164191565961107</v>
      </c>
      <c r="F16" s="23" t="n">
        <v>0.219189429916484</v>
      </c>
      <c r="G16" s="23"/>
      <c r="H16" s="23" t="n">
        <v>0.59784171585905</v>
      </c>
      <c r="I16" s="23" t="n">
        <v>0.174955877885983</v>
      </c>
      <c r="J16" s="23"/>
      <c r="K16" s="23" t="n">
        <v>0.0161218464030226</v>
      </c>
      <c r="L16" s="23"/>
      <c r="M16" s="23" t="n">
        <v>0.207606690428488</v>
      </c>
      <c r="N16" s="23" t="n">
        <v>0.222459347255251</v>
      </c>
      <c r="O16" s="23" t="n">
        <v>0.130994922952609</v>
      </c>
      <c r="P16" s="23" t="n">
        <v>0.0606992134062031</v>
      </c>
      <c r="Q16" s="23"/>
      <c r="R16" s="23" t="n">
        <v>0</v>
      </c>
      <c r="S16" s="23" t="n">
        <v>0.151905631051234</v>
      </c>
      <c r="T16" s="23" t="n">
        <v>0.203292207202319</v>
      </c>
      <c r="U16" s="23" t="n">
        <v>0.250160736951357</v>
      </c>
      <c r="V16" s="23" t="n">
        <v>0.255925244740523</v>
      </c>
      <c r="W16" s="23"/>
      <c r="X16" s="23" t="n">
        <v>0.115131384014663</v>
      </c>
      <c r="Y16" s="23" t="n">
        <v>0.339535005184051</v>
      </c>
      <c r="Z16" s="23" t="n">
        <v>0.0704752771307418</v>
      </c>
      <c r="AA16" s="23" t="n">
        <v>0.267124469430832</v>
      </c>
      <c r="AB16" s="23" t="n">
        <v>0.342222653926543</v>
      </c>
      <c r="AC16" s="23" t="n">
        <v>0.0776572021631468</v>
      </c>
      <c r="AD16" s="23" t="n">
        <v>0.135611345853325</v>
      </c>
      <c r="AE16" s="23"/>
      <c r="AF16" s="23" t="n">
        <v>0</v>
      </c>
      <c r="AG16" s="23" t="n">
        <v>0.345173497122122</v>
      </c>
      <c r="AH16" s="23" t="n">
        <v>0.302090648173896</v>
      </c>
      <c r="AI16" s="23" t="n">
        <v>0.328469685112905</v>
      </c>
      <c r="AJ16" s="23" t="n">
        <v>0.225778185111494</v>
      </c>
      <c r="AK16" s="23" t="n">
        <v>0.00640570771074477</v>
      </c>
      <c r="AL16" s="23" t="n">
        <v>0.427989486002588</v>
      </c>
      <c r="AM16" s="23" t="n">
        <v>0.110805563825349</v>
      </c>
      <c r="AN16" s="23" t="n">
        <v>0.00102027536057939</v>
      </c>
      <c r="AO16" s="23" t="n">
        <v>0</v>
      </c>
      <c r="AP16" s="23" t="n">
        <v>0.506909279612886</v>
      </c>
    </row>
    <row r="17">
      <c r="B17" s="17" t="s">
        <v>119</v>
      </c>
      <c r="C17" s="24" t="n">
        <v>0.291015994156047</v>
      </c>
      <c r="D17" s="24" t="n">
        <v>0.400185519820149</v>
      </c>
      <c r="E17" s="24" t="n">
        <v>0.442477572559192</v>
      </c>
      <c r="F17" s="24" t="n">
        <v>0.124178140201121</v>
      </c>
      <c r="G17" s="24"/>
      <c r="H17" s="24" t="n">
        <v>-0.410405097923778</v>
      </c>
      <c r="I17" s="24" t="n">
        <v>0.369025892698138</v>
      </c>
      <c r="J17" s="24"/>
      <c r="K17" s="24" t="n">
        <v>0.702332275541824</v>
      </c>
      <c r="L17" s="24"/>
      <c r="M17" s="24" t="n">
        <v>0.267872512671402</v>
      </c>
      <c r="N17" s="24" t="n">
        <v>0.279615204453882</v>
      </c>
      <c r="O17" s="24" t="n">
        <v>0.435541415937676</v>
      </c>
      <c r="P17" s="24" t="n">
        <v>0.617577350143458</v>
      </c>
      <c r="Q17" s="24"/>
      <c r="R17" s="24" t="n">
        <v>0.633209652991774</v>
      </c>
      <c r="S17" s="24" t="n">
        <v>0.445927004920031</v>
      </c>
      <c r="T17" s="24" t="n">
        <v>0.286464733942364</v>
      </c>
      <c r="U17" s="24" t="n">
        <v>0.144965892019694</v>
      </c>
      <c r="V17" s="24" t="n">
        <v>0.203026104916372</v>
      </c>
      <c r="W17" s="24"/>
      <c r="X17" s="24" t="n">
        <v>0.474928446163086</v>
      </c>
      <c r="Y17" s="24" t="n">
        <v>0.0791318185109043</v>
      </c>
      <c r="Z17" s="24" t="n">
        <v>0.293487622170104</v>
      </c>
      <c r="AA17" s="24" t="n">
        <v>0.230662587709672</v>
      </c>
      <c r="AB17" s="24" t="n">
        <v>0.103125232243741</v>
      </c>
      <c r="AC17" s="24" t="n">
        <v>0.475510743339909</v>
      </c>
      <c r="AD17" s="24" t="n">
        <v>0.634494669492978</v>
      </c>
      <c r="AE17" s="24"/>
      <c r="AF17" s="24" t="n">
        <v>0.954802657768255</v>
      </c>
      <c r="AG17" s="24" t="n">
        <v>0.218652434169156</v>
      </c>
      <c r="AH17" s="24" t="n">
        <v>0.103274405472771</v>
      </c>
      <c r="AI17" s="24" t="n">
        <v>-0.0483744494245911</v>
      </c>
      <c r="AJ17" s="24" t="n">
        <v>0.499903928135044</v>
      </c>
      <c r="AK17" s="24" t="n">
        <v>0.285649285468739</v>
      </c>
      <c r="AL17" s="24" t="n">
        <v>0.0213751572438817</v>
      </c>
      <c r="AM17" s="24" t="n">
        <v>0.634906774312313</v>
      </c>
      <c r="AN17" s="24" t="n">
        <v>0.582089408003159</v>
      </c>
      <c r="AO17" s="24" t="n">
        <v>0.803937877637713</v>
      </c>
      <c r="AP17" s="24" t="n">
        <v>-0.426000153097284</v>
      </c>
    </row>
    <row r="18">
      <c r="B18" s="18" t="s">
        <v>248</v>
      </c>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254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425</v>
      </c>
      <c r="D7" s="11" t="n">
        <v>105</v>
      </c>
      <c r="E7" s="11" t="n">
        <v>221</v>
      </c>
      <c r="F7" s="11" t="n">
        <v>99</v>
      </c>
      <c r="G7" s="11"/>
      <c r="H7" s="11" t="n">
        <v>34</v>
      </c>
      <c r="I7" s="11" t="n">
        <v>264</v>
      </c>
      <c r="J7" s="11"/>
      <c r="K7" s="11" t="n">
        <v>121</v>
      </c>
      <c r="L7" s="11"/>
      <c r="M7" s="11" t="n">
        <v>30</v>
      </c>
      <c r="N7" s="11" t="n">
        <v>46</v>
      </c>
      <c r="O7" s="11" t="n">
        <v>142</v>
      </c>
      <c r="P7" s="11" t="n">
        <v>207</v>
      </c>
      <c r="Q7" s="11"/>
      <c r="R7" s="11" t="n">
        <v>7</v>
      </c>
      <c r="S7" s="11" t="n">
        <v>47</v>
      </c>
      <c r="T7" s="11" t="n">
        <v>122</v>
      </c>
      <c r="U7" s="11" t="n">
        <v>164</v>
      </c>
      <c r="V7" s="11" t="n">
        <v>85</v>
      </c>
      <c r="W7" s="11"/>
      <c r="X7" s="11" t="n">
        <v>23</v>
      </c>
      <c r="Y7" s="11" t="n">
        <v>20</v>
      </c>
      <c r="Z7" s="11" t="n">
        <v>20</v>
      </c>
      <c r="AA7" s="11" t="n">
        <v>35</v>
      </c>
      <c r="AB7" s="11" t="n">
        <v>106</v>
      </c>
      <c r="AC7" s="11" t="n">
        <v>72</v>
      </c>
      <c r="AD7" s="11" t="n">
        <v>140</v>
      </c>
      <c r="AE7" s="11"/>
      <c r="AF7" s="11" t="n">
        <v>23</v>
      </c>
      <c r="AG7" s="11" t="n">
        <v>32</v>
      </c>
      <c r="AH7" s="11" t="n">
        <v>72</v>
      </c>
      <c r="AI7" s="11" t="n">
        <v>89</v>
      </c>
      <c r="AJ7" s="11" t="n">
        <v>56</v>
      </c>
      <c r="AK7" s="11" t="n">
        <v>25</v>
      </c>
      <c r="AL7" s="11" t="n">
        <v>26</v>
      </c>
      <c r="AM7" s="11" t="n">
        <v>47</v>
      </c>
      <c r="AN7" s="11" t="n">
        <v>30</v>
      </c>
      <c r="AO7" s="11" t="n">
        <v>11</v>
      </c>
      <c r="AP7" s="11" t="n">
        <v>8</v>
      </c>
    </row>
    <row r="8" ht="30" customHeight="1">
      <c r="B8" s="12" t="s">
        <v>21</v>
      </c>
      <c r="C8" s="12" t="n">
        <v>297</v>
      </c>
      <c r="D8" s="12" t="n">
        <v>39</v>
      </c>
      <c r="E8" s="12" t="n">
        <v>122</v>
      </c>
      <c r="F8" s="12" t="n">
        <v>136</v>
      </c>
      <c r="G8" s="12"/>
      <c r="H8" s="12" t="n">
        <v>16</v>
      </c>
      <c r="I8" s="12" t="n">
        <v>183</v>
      </c>
      <c r="J8" s="12"/>
      <c r="K8" s="12" t="n">
        <v>93</v>
      </c>
      <c r="L8" s="12"/>
      <c r="M8" s="12" t="n">
        <v>213</v>
      </c>
      <c r="N8" s="12" t="n">
        <v>53</v>
      </c>
      <c r="O8" s="12" t="n">
        <v>26</v>
      </c>
      <c r="P8" s="12" t="n">
        <v>6</v>
      </c>
      <c r="Q8" s="12"/>
      <c r="R8" s="12" t="n">
        <v>17</v>
      </c>
      <c r="S8" s="12" t="n">
        <v>44</v>
      </c>
      <c r="T8" s="12" t="n">
        <v>136</v>
      </c>
      <c r="U8" s="12" t="n">
        <v>54</v>
      </c>
      <c r="V8" s="12" t="n">
        <v>47</v>
      </c>
      <c r="W8" s="12"/>
      <c r="X8" s="12" t="n">
        <v>91</v>
      </c>
      <c r="Y8" s="12" t="n">
        <v>48</v>
      </c>
      <c r="Z8" s="12" t="n">
        <v>19</v>
      </c>
      <c r="AA8" s="12" t="n">
        <v>57</v>
      </c>
      <c r="AB8" s="12" t="n">
        <v>38</v>
      </c>
      <c r="AC8" s="12" t="n">
        <v>11</v>
      </c>
      <c r="AD8" s="12" t="n">
        <v>19</v>
      </c>
      <c r="AE8" s="12"/>
      <c r="AF8" s="12" t="n">
        <v>4</v>
      </c>
      <c r="AG8" s="12" t="n">
        <v>9</v>
      </c>
      <c r="AH8" s="12" t="n">
        <v>30</v>
      </c>
      <c r="AI8" s="12" t="n">
        <v>52</v>
      </c>
      <c r="AJ8" s="12" t="n">
        <v>36</v>
      </c>
      <c r="AK8" s="12" t="n">
        <v>26</v>
      </c>
      <c r="AL8" s="12" t="n">
        <v>25</v>
      </c>
      <c r="AM8" s="12" t="n">
        <v>25</v>
      </c>
      <c r="AN8" s="12" t="n">
        <v>29</v>
      </c>
      <c r="AO8" s="12" t="n">
        <v>36</v>
      </c>
      <c r="AP8" s="12" t="n">
        <v>16</v>
      </c>
    </row>
    <row r="9">
      <c r="B9" s="17" t="s">
        <v>215</v>
      </c>
      <c r="C9" s="16" t="n">
        <v>0.197352098956198</v>
      </c>
      <c r="D9" s="16" t="n">
        <v>0.389145594001265</v>
      </c>
      <c r="E9" s="16" t="n">
        <v>0.171852070239455</v>
      </c>
      <c r="F9" s="16" t="n">
        <v>0.165513447435441</v>
      </c>
      <c r="G9" s="16"/>
      <c r="H9" s="16" t="n">
        <v>0.061947265525271</v>
      </c>
      <c r="I9" s="16" t="n">
        <v>0.215703698476</v>
      </c>
      <c r="J9" s="16"/>
      <c r="K9" s="16" t="n">
        <v>0.110856170411621</v>
      </c>
      <c r="L9" s="16"/>
      <c r="M9" s="16" t="n">
        <v>0.183490267379725</v>
      </c>
      <c r="N9" s="16" t="n">
        <v>0.180034684010776</v>
      </c>
      <c r="O9" s="16" t="n">
        <v>0.289486811209924</v>
      </c>
      <c r="P9" s="16" t="n">
        <v>0.468385195557366</v>
      </c>
      <c r="Q9" s="16"/>
      <c r="R9" s="16" t="n">
        <v>0.0843676649375827</v>
      </c>
      <c r="S9" s="16" t="n">
        <v>0.188808551168052</v>
      </c>
      <c r="T9" s="16" t="n">
        <v>0.237878440802707</v>
      </c>
      <c r="U9" s="16" t="n">
        <v>0.0873919423418769</v>
      </c>
      <c r="V9" s="16" t="n">
        <v>0.25625751109792</v>
      </c>
      <c r="W9" s="16"/>
      <c r="X9" s="16" t="n">
        <v>0.0780739766865993</v>
      </c>
      <c r="Y9" s="16" t="n">
        <v>0.293913003052537</v>
      </c>
      <c r="Z9" s="16" t="n">
        <v>0.0155464569916432</v>
      </c>
      <c r="AA9" s="16" t="n">
        <v>0.264048980716909</v>
      </c>
      <c r="AB9" s="16" t="n">
        <v>0.325953161578259</v>
      </c>
      <c r="AC9" s="16" t="n">
        <v>0.280618117747061</v>
      </c>
      <c r="AD9" s="16" t="n">
        <v>0.351209533641967</v>
      </c>
      <c r="AE9" s="16"/>
      <c r="AF9" s="16" t="n">
        <v>0.640696625445874</v>
      </c>
      <c r="AG9" s="16" t="n">
        <v>0.565517533932768</v>
      </c>
      <c r="AH9" s="16" t="n">
        <v>0.0472139791774198</v>
      </c>
      <c r="AI9" s="16" t="n">
        <v>0.301734515170346</v>
      </c>
      <c r="AJ9" s="16" t="n">
        <v>0.630013883535786</v>
      </c>
      <c r="AK9" s="16" t="n">
        <v>0.262692880581006</v>
      </c>
      <c r="AL9" s="16" t="n">
        <v>0.00989761981887796</v>
      </c>
      <c r="AM9" s="16" t="n">
        <v>0.019106870595233</v>
      </c>
      <c r="AN9" s="16" t="n">
        <v>0.0842386116197024</v>
      </c>
      <c r="AO9" s="16" t="n">
        <v>0.0290841282727169</v>
      </c>
      <c r="AP9" s="16" t="n">
        <v>0.0244669279807121</v>
      </c>
    </row>
    <row r="10">
      <c r="B10" s="17" t="s">
        <v>216</v>
      </c>
      <c r="C10" s="16" t="n">
        <v>0.440674345097642</v>
      </c>
      <c r="D10" s="16" t="n">
        <v>0.143204406561499</v>
      </c>
      <c r="E10" s="16" t="n">
        <v>0.601998555089299</v>
      </c>
      <c r="F10" s="16" t="n">
        <v>0.380946066734382</v>
      </c>
      <c r="G10" s="16"/>
      <c r="H10" s="16" t="n">
        <v>0.144879315242895</v>
      </c>
      <c r="I10" s="16" t="n">
        <v>0.468713508127605</v>
      </c>
      <c r="J10" s="16"/>
      <c r="K10" s="16" t="n">
        <v>0.727705263714593</v>
      </c>
      <c r="L10" s="16"/>
      <c r="M10" s="16" t="n">
        <v>0.459720920862363</v>
      </c>
      <c r="N10" s="16" t="n">
        <v>0.400399789031243</v>
      </c>
      <c r="O10" s="16" t="n">
        <v>0.384273847452615</v>
      </c>
      <c r="P10" s="16" t="n">
        <v>0.359923150598945</v>
      </c>
      <c r="Q10" s="16"/>
      <c r="R10" s="16" t="n">
        <v>0.493715944639496</v>
      </c>
      <c r="S10" s="16" t="n">
        <v>0.711046437790696</v>
      </c>
      <c r="T10" s="16" t="n">
        <v>0.267037286154983</v>
      </c>
      <c r="U10" s="16" t="n">
        <v>0.632565355898874</v>
      </c>
      <c r="V10" s="16" t="n">
        <v>0.446732285993238</v>
      </c>
      <c r="W10" s="16"/>
      <c r="X10" s="16" t="n">
        <v>0.265512639417213</v>
      </c>
      <c r="Y10" s="16" t="n">
        <v>0.634039917439645</v>
      </c>
      <c r="Z10" s="16" t="n">
        <v>0.809232274219554</v>
      </c>
      <c r="AA10" s="16" t="n">
        <v>0.534670248568138</v>
      </c>
      <c r="AB10" s="16" t="n">
        <v>0.169506459990194</v>
      </c>
      <c r="AC10" s="16" t="n">
        <v>0.467278758579019</v>
      </c>
      <c r="AD10" s="16" t="n">
        <v>0.570359711236344</v>
      </c>
      <c r="AE10" s="16"/>
      <c r="AF10" s="16" t="n">
        <v>0.359303374554126</v>
      </c>
      <c r="AG10" s="16" t="n">
        <v>0.0427580656706213</v>
      </c>
      <c r="AH10" s="16" t="n">
        <v>0.108976463499219</v>
      </c>
      <c r="AI10" s="16" t="n">
        <v>0.372670465055934</v>
      </c>
      <c r="AJ10" s="16" t="n">
        <v>0.132744404299978</v>
      </c>
      <c r="AK10" s="16" t="n">
        <v>0.646524054431459</v>
      </c>
      <c r="AL10" s="16" t="n">
        <v>0.170887411871715</v>
      </c>
      <c r="AM10" s="16" t="n">
        <v>0.671882649850889</v>
      </c>
      <c r="AN10" s="16" t="n">
        <v>0.898699511011581</v>
      </c>
      <c r="AO10" s="16" t="n">
        <v>0.579778586474279</v>
      </c>
      <c r="AP10" s="16" t="n">
        <v>0.517737063397147</v>
      </c>
    </row>
    <row r="11">
      <c r="B11" s="17" t="s">
        <v>246</v>
      </c>
      <c r="C11" s="16" t="n">
        <v>0.226423215343738</v>
      </c>
      <c r="D11" s="16" t="n">
        <v>0.403031871409106</v>
      </c>
      <c r="E11" s="16" t="n">
        <v>0.0995516606571076</v>
      </c>
      <c r="F11" s="16" t="n">
        <v>0.289743420968365</v>
      </c>
      <c r="G11" s="16"/>
      <c r="H11" s="16" t="n">
        <v>0.62271109709682</v>
      </c>
      <c r="I11" s="16" t="n">
        <v>0.222858992499327</v>
      </c>
      <c r="J11" s="16"/>
      <c r="K11" s="16" t="n">
        <v>0.108902376180415</v>
      </c>
      <c r="L11" s="16"/>
      <c r="M11" s="16" t="n">
        <v>0.261398401737829</v>
      </c>
      <c r="N11" s="16" t="n">
        <v>0.162401460875123</v>
      </c>
      <c r="O11" s="16" t="n">
        <v>0.100201319944016</v>
      </c>
      <c r="P11" s="16" t="n">
        <v>0.0879610124726771</v>
      </c>
      <c r="Q11" s="16"/>
      <c r="R11" s="16" t="n">
        <v>0</v>
      </c>
      <c r="S11" s="16" t="n">
        <v>0.0430864450132761</v>
      </c>
      <c r="T11" s="16" t="n">
        <v>0.331240576352563</v>
      </c>
      <c r="U11" s="16" t="n">
        <v>0.14506623737857</v>
      </c>
      <c r="V11" s="16" t="n">
        <v>0.272153192813673</v>
      </c>
      <c r="W11" s="16"/>
      <c r="X11" s="16" t="n">
        <v>0.557995723475351</v>
      </c>
      <c r="Y11" s="16" t="n">
        <v>0.036785892365269</v>
      </c>
      <c r="Z11" s="16" t="n">
        <v>0.0225405483210624</v>
      </c>
      <c r="AA11" s="16" t="n">
        <v>0.00645015098970741</v>
      </c>
      <c r="AB11" s="16" t="n">
        <v>0.175876730521038</v>
      </c>
      <c r="AC11" s="16" t="n">
        <v>0.044261997007496</v>
      </c>
      <c r="AD11" s="16" t="n">
        <v>0.0247068156639658</v>
      </c>
      <c r="AE11" s="16"/>
      <c r="AF11" s="16" t="n">
        <v>0</v>
      </c>
      <c r="AG11" s="16" t="n">
        <v>0.118073720336821</v>
      </c>
      <c r="AH11" s="16" t="n">
        <v>0.552192369974611</v>
      </c>
      <c r="AI11" s="16" t="n">
        <v>0.155810547552343</v>
      </c>
      <c r="AJ11" s="16" t="n">
        <v>0.188406203786935</v>
      </c>
      <c r="AK11" s="16" t="n">
        <v>0.0767056089712664</v>
      </c>
      <c r="AL11" s="16" t="n">
        <v>0.624642600581017</v>
      </c>
      <c r="AM11" s="16" t="n">
        <v>0.068911365456904</v>
      </c>
      <c r="AN11" s="16" t="n">
        <v>0.00904107636464818</v>
      </c>
      <c r="AO11" s="16" t="n">
        <v>0.225250167437632</v>
      </c>
      <c r="AP11" s="16" t="n">
        <v>0.399948129881156</v>
      </c>
    </row>
    <row r="12">
      <c r="B12" s="17" t="s">
        <v>218</v>
      </c>
      <c r="C12" s="16" t="n">
        <v>0.0975503149677302</v>
      </c>
      <c r="D12" s="16" t="n">
        <v>0.0366278079579568</v>
      </c>
      <c r="E12" s="16" t="n">
        <v>0.0905179765891265</v>
      </c>
      <c r="F12" s="16" t="n">
        <v>0.121222353962457</v>
      </c>
      <c r="G12" s="16"/>
      <c r="H12" s="16" t="n">
        <v>0.0857044313292821</v>
      </c>
      <c r="I12" s="16" t="n">
        <v>0.0555680547055743</v>
      </c>
      <c r="J12" s="16"/>
      <c r="K12" s="16" t="n">
        <v>0.0368881423527611</v>
      </c>
      <c r="L12" s="16"/>
      <c r="M12" s="16" t="n">
        <v>0.095390410020083</v>
      </c>
      <c r="N12" s="16" t="n">
        <v>0.112952291815995</v>
      </c>
      <c r="O12" s="16" t="n">
        <v>0.0981140763940434</v>
      </c>
      <c r="P12" s="16" t="n">
        <v>0.0291435187984622</v>
      </c>
      <c r="Q12" s="16"/>
      <c r="R12" s="16" t="n">
        <v>0.409968194134507</v>
      </c>
      <c r="S12" s="16" t="n">
        <v>0.0251524764834537</v>
      </c>
      <c r="T12" s="16" t="n">
        <v>0.128569544686462</v>
      </c>
      <c r="U12" s="16" t="n">
        <v>0.0623876883558595</v>
      </c>
      <c r="V12" s="16" t="n">
        <v>0.00391110786759324</v>
      </c>
      <c r="W12" s="16"/>
      <c r="X12" s="16" t="n">
        <v>0.0865598034932887</v>
      </c>
      <c r="Y12" s="16" t="n">
        <v>0.00839094774239678</v>
      </c>
      <c r="Z12" s="16" t="n">
        <v>0.0819540766224919</v>
      </c>
      <c r="AA12" s="16" t="n">
        <v>0.169580821437762</v>
      </c>
      <c r="AB12" s="16" t="n">
        <v>0.23863690681491</v>
      </c>
      <c r="AC12" s="16" t="n">
        <v>0.0493673503649375</v>
      </c>
      <c r="AD12" s="16" t="n">
        <v>0</v>
      </c>
      <c r="AE12" s="16"/>
      <c r="AF12" s="16" t="n">
        <v>0</v>
      </c>
      <c r="AG12" s="16" t="n">
        <v>0.0183931800935201</v>
      </c>
      <c r="AH12" s="16" t="n">
        <v>0.275998967116547</v>
      </c>
      <c r="AI12" s="16" t="n">
        <v>0.149036044356458</v>
      </c>
      <c r="AJ12" s="16" t="n">
        <v>0.0488355083773003</v>
      </c>
      <c r="AK12" s="16" t="n">
        <v>0.0131855659127338</v>
      </c>
      <c r="AL12" s="16" t="n">
        <v>0.0850379349169029</v>
      </c>
      <c r="AM12" s="16" t="n">
        <v>0.0507069072756956</v>
      </c>
      <c r="AN12" s="16" t="n">
        <v>0.00700052564348939</v>
      </c>
      <c r="AO12" s="16" t="n">
        <v>0.165887117815372</v>
      </c>
      <c r="AP12" s="16" t="n">
        <v>0.0564421985348899</v>
      </c>
    </row>
    <row r="13">
      <c r="B13" s="17" t="s">
        <v>219</v>
      </c>
      <c r="C13" s="16" t="n">
        <v>0.0152523527702095</v>
      </c>
      <c r="D13" s="16" t="n">
        <v>0.0279903200701737</v>
      </c>
      <c r="E13" s="16" t="n">
        <v>0.0269061820249036</v>
      </c>
      <c r="F13" s="16" t="n">
        <v>0.0011784706472551</v>
      </c>
      <c r="G13" s="16"/>
      <c r="H13" s="16" t="n">
        <v>0.0260032754916242</v>
      </c>
      <c r="I13" s="16" t="n">
        <v>0.0130344502633433</v>
      </c>
      <c r="J13" s="16"/>
      <c r="K13" s="16" t="n">
        <v>0.0153972774033274</v>
      </c>
      <c r="L13" s="16"/>
      <c r="M13" s="16" t="n">
        <v>0</v>
      </c>
      <c r="N13" s="16" t="n">
        <v>0.0658518529339765</v>
      </c>
      <c r="O13" s="16" t="n">
        <v>0.0386364172575555</v>
      </c>
      <c r="P13" s="16" t="n">
        <v>0.004244539778465</v>
      </c>
      <c r="Q13" s="16"/>
      <c r="R13" s="16" t="n">
        <v>0</v>
      </c>
      <c r="S13" s="16" t="n">
        <v>0</v>
      </c>
      <c r="T13" s="16" t="n">
        <v>0.00521936105135401</v>
      </c>
      <c r="U13" s="16" t="n">
        <v>0.0531075209130345</v>
      </c>
      <c r="V13" s="16" t="n">
        <v>0.0204491384068618</v>
      </c>
      <c r="W13" s="16"/>
      <c r="X13" s="16" t="n">
        <v>0.00159821683722437</v>
      </c>
      <c r="Y13" s="16" t="n">
        <v>0.0268702394001525</v>
      </c>
      <c r="Z13" s="16" t="n">
        <v>0.0208269526084308</v>
      </c>
      <c r="AA13" s="16" t="n">
        <v>0.025249798287483</v>
      </c>
      <c r="AB13" s="16" t="n">
        <v>0.00846782824599926</v>
      </c>
      <c r="AC13" s="16" t="n">
        <v>0</v>
      </c>
      <c r="AD13" s="16" t="n">
        <v>0.0512207250607467</v>
      </c>
      <c r="AE13" s="16"/>
      <c r="AF13" s="16" t="n">
        <v>0</v>
      </c>
      <c r="AG13" s="16" t="n">
        <v>0.135794569228982</v>
      </c>
      <c r="AH13" s="16" t="n">
        <v>0.0100721846011768</v>
      </c>
      <c r="AI13" s="16" t="n">
        <v>0.00302808451335489</v>
      </c>
      <c r="AJ13" s="16" t="n">
        <v>0</v>
      </c>
      <c r="AK13" s="16" t="n">
        <v>0.000891890103535276</v>
      </c>
      <c r="AL13" s="16" t="n">
        <v>0.0508097212462852</v>
      </c>
      <c r="AM13" s="16" t="n">
        <v>0.0641632401165683</v>
      </c>
      <c r="AN13" s="16" t="n">
        <v>0</v>
      </c>
      <c r="AO13" s="16" t="n">
        <v>0</v>
      </c>
      <c r="AP13" s="16" t="n">
        <v>0</v>
      </c>
    </row>
    <row r="14">
      <c r="B14" s="17" t="s">
        <v>88</v>
      </c>
      <c r="C14" s="16" t="n">
        <v>0.0227476728644825</v>
      </c>
      <c r="D14" s="16" t="n">
        <v>0</v>
      </c>
      <c r="E14" s="16" t="n">
        <v>0.00917355540010834</v>
      </c>
      <c r="F14" s="16" t="n">
        <v>0.0413962402520995</v>
      </c>
      <c r="G14" s="16"/>
      <c r="H14" s="16" t="n">
        <v>0.0587546153141082</v>
      </c>
      <c r="I14" s="16" t="n">
        <v>0.02412129592815</v>
      </c>
      <c r="J14" s="16"/>
      <c r="K14" s="16" t="n">
        <v>0.000250769937282735</v>
      </c>
      <c r="L14" s="16"/>
      <c r="M14" s="16" t="n">
        <v>0</v>
      </c>
      <c r="N14" s="16" t="n">
        <v>0.0783599213328868</v>
      </c>
      <c r="O14" s="16" t="n">
        <v>0.0892875277418455</v>
      </c>
      <c r="P14" s="16" t="n">
        <v>0.0503425827940849</v>
      </c>
      <c r="Q14" s="16"/>
      <c r="R14" s="16" t="n">
        <v>0.0119481962884135</v>
      </c>
      <c r="S14" s="16" t="n">
        <v>0.0319060895445219</v>
      </c>
      <c r="T14" s="16" t="n">
        <v>0.0300547909519309</v>
      </c>
      <c r="U14" s="16" t="n">
        <v>0.0194812551117852</v>
      </c>
      <c r="V14" s="16" t="n">
        <v>0.000496763820714209</v>
      </c>
      <c r="W14" s="16"/>
      <c r="X14" s="16" t="n">
        <v>0.010259640090324</v>
      </c>
      <c r="Y14" s="16" t="n">
        <v>0</v>
      </c>
      <c r="Z14" s="16" t="n">
        <v>0.049899691236818</v>
      </c>
      <c r="AA14" s="16" t="n">
        <v>0</v>
      </c>
      <c r="AB14" s="16" t="n">
        <v>0.0815589128495999</v>
      </c>
      <c r="AC14" s="16" t="n">
        <v>0.158473776301486</v>
      </c>
      <c r="AD14" s="16" t="n">
        <v>0.00250321439697646</v>
      </c>
      <c r="AE14" s="16"/>
      <c r="AF14" s="16" t="n">
        <v>0</v>
      </c>
      <c r="AG14" s="16" t="n">
        <v>0.119462930737289</v>
      </c>
      <c r="AH14" s="16" t="n">
        <v>0.0055460356310258</v>
      </c>
      <c r="AI14" s="16" t="n">
        <v>0.0177203433515652</v>
      </c>
      <c r="AJ14" s="16" t="n">
        <v>0</v>
      </c>
      <c r="AK14" s="16" t="n">
        <v>0</v>
      </c>
      <c r="AL14" s="16" t="n">
        <v>0.0587247115652025</v>
      </c>
      <c r="AM14" s="16" t="n">
        <v>0.12522896670471</v>
      </c>
      <c r="AN14" s="16" t="n">
        <v>0.00102027536057939</v>
      </c>
      <c r="AO14" s="16" t="n">
        <v>0</v>
      </c>
      <c r="AP14" s="16" t="n">
        <v>0.00140568020609498</v>
      </c>
    </row>
    <row r="15">
      <c r="B15" s="17" t="s">
        <v>220</v>
      </c>
      <c r="C15" s="23" t="n">
        <v>0.63802644405384</v>
      </c>
      <c r="D15" s="23" t="n">
        <v>0.532350000562764</v>
      </c>
      <c r="E15" s="23" t="n">
        <v>0.773850625328754</v>
      </c>
      <c r="F15" s="23" t="n">
        <v>0.546459514169824</v>
      </c>
      <c r="G15" s="23"/>
      <c r="H15" s="23" t="n">
        <v>0.206826580768166</v>
      </c>
      <c r="I15" s="23" t="n">
        <v>0.684417206603605</v>
      </c>
      <c r="J15" s="23"/>
      <c r="K15" s="23" t="n">
        <v>0.838561434126214</v>
      </c>
      <c r="L15" s="23"/>
      <c r="M15" s="23" t="n">
        <v>0.643211188242088</v>
      </c>
      <c r="N15" s="23" t="n">
        <v>0.580434473042019</v>
      </c>
      <c r="O15" s="23" t="n">
        <v>0.67376065866254</v>
      </c>
      <c r="P15" s="23" t="n">
        <v>0.828308346156311</v>
      </c>
      <c r="Q15" s="23"/>
      <c r="R15" s="23" t="n">
        <v>0.578083609577079</v>
      </c>
      <c r="S15" s="23" t="n">
        <v>0.899854988958748</v>
      </c>
      <c r="T15" s="23" t="n">
        <v>0.50491572695769</v>
      </c>
      <c r="U15" s="23" t="n">
        <v>0.719957298240751</v>
      </c>
      <c r="V15" s="23" t="n">
        <v>0.702989797091157</v>
      </c>
      <c r="W15" s="23"/>
      <c r="X15" s="23" t="n">
        <v>0.343586616103812</v>
      </c>
      <c r="Y15" s="23" t="n">
        <v>0.927952920492182</v>
      </c>
      <c r="Z15" s="23" t="n">
        <v>0.824778731211197</v>
      </c>
      <c r="AA15" s="23" t="n">
        <v>0.798719229285047</v>
      </c>
      <c r="AB15" s="23" t="n">
        <v>0.495459621568453</v>
      </c>
      <c r="AC15" s="23" t="n">
        <v>0.74789687632608</v>
      </c>
      <c r="AD15" s="23" t="n">
        <v>0.921569244878311</v>
      </c>
      <c r="AE15" s="23"/>
      <c r="AF15" s="23" t="n">
        <v>1</v>
      </c>
      <c r="AG15" s="23" t="n">
        <v>0.608275599603389</v>
      </c>
      <c r="AH15" s="23" t="n">
        <v>0.156190442676639</v>
      </c>
      <c r="AI15" s="23" t="n">
        <v>0.674404980226279</v>
      </c>
      <c r="AJ15" s="23" t="n">
        <v>0.762758287835764</v>
      </c>
      <c r="AK15" s="23" t="n">
        <v>0.909216935012465</v>
      </c>
      <c r="AL15" s="23" t="n">
        <v>0.180785031690593</v>
      </c>
      <c r="AM15" s="23" t="n">
        <v>0.690989520446122</v>
      </c>
      <c r="AN15" s="23" t="n">
        <v>0.982938122631283</v>
      </c>
      <c r="AO15" s="23" t="n">
        <v>0.608862714746996</v>
      </c>
      <c r="AP15" s="23" t="n">
        <v>0.542203991377859</v>
      </c>
    </row>
    <row r="16">
      <c r="B16" s="17" t="s">
        <v>221</v>
      </c>
      <c r="C16" s="23" t="n">
        <v>0.11280266773794</v>
      </c>
      <c r="D16" s="23" t="n">
        <v>0.0646181280281305</v>
      </c>
      <c r="E16" s="23" t="n">
        <v>0.11742415861403</v>
      </c>
      <c r="F16" s="23" t="n">
        <v>0.122400824609712</v>
      </c>
      <c r="G16" s="23"/>
      <c r="H16" s="23" t="n">
        <v>0.111707706820906</v>
      </c>
      <c r="I16" s="23" t="n">
        <v>0.0686025049689175</v>
      </c>
      <c r="J16" s="23"/>
      <c r="K16" s="23" t="n">
        <v>0.0522854197560885</v>
      </c>
      <c r="L16" s="23"/>
      <c r="M16" s="23" t="n">
        <v>0.095390410020083</v>
      </c>
      <c r="N16" s="23" t="n">
        <v>0.178804144749971</v>
      </c>
      <c r="O16" s="23" t="n">
        <v>0.136750493651599</v>
      </c>
      <c r="P16" s="23" t="n">
        <v>0.0333880585769272</v>
      </c>
      <c r="Q16" s="23"/>
      <c r="R16" s="23" t="n">
        <v>0.409968194134507</v>
      </c>
      <c r="S16" s="23" t="n">
        <v>0.0251524764834537</v>
      </c>
      <c r="T16" s="23" t="n">
        <v>0.133788905737816</v>
      </c>
      <c r="U16" s="23" t="n">
        <v>0.115495209268894</v>
      </c>
      <c r="V16" s="23" t="n">
        <v>0.024360246274455</v>
      </c>
      <c r="W16" s="23"/>
      <c r="X16" s="23" t="n">
        <v>0.088158020330513</v>
      </c>
      <c r="Y16" s="23" t="n">
        <v>0.0352611871425493</v>
      </c>
      <c r="Z16" s="23" t="n">
        <v>0.102781029230923</v>
      </c>
      <c r="AA16" s="23" t="n">
        <v>0.194830619725245</v>
      </c>
      <c r="AB16" s="23" t="n">
        <v>0.247104735060909</v>
      </c>
      <c r="AC16" s="23" t="n">
        <v>0.0493673503649375</v>
      </c>
      <c r="AD16" s="23" t="n">
        <v>0.0512207250607467</v>
      </c>
      <c r="AE16" s="23"/>
      <c r="AF16" s="23" t="n">
        <v>0</v>
      </c>
      <c r="AG16" s="23" t="n">
        <v>0.154187749322502</v>
      </c>
      <c r="AH16" s="23" t="n">
        <v>0.286071151717724</v>
      </c>
      <c r="AI16" s="23" t="n">
        <v>0.152064128869813</v>
      </c>
      <c r="AJ16" s="23" t="n">
        <v>0.0488355083773003</v>
      </c>
      <c r="AK16" s="23" t="n">
        <v>0.0140774560162691</v>
      </c>
      <c r="AL16" s="23" t="n">
        <v>0.135847656163188</v>
      </c>
      <c r="AM16" s="23" t="n">
        <v>0.114870147392264</v>
      </c>
      <c r="AN16" s="23" t="n">
        <v>0.00700052564348939</v>
      </c>
      <c r="AO16" s="23" t="n">
        <v>0.165887117815372</v>
      </c>
      <c r="AP16" s="23" t="n">
        <v>0.0564421985348899</v>
      </c>
    </row>
    <row r="17">
      <c r="B17" s="17" t="s">
        <v>119</v>
      </c>
      <c r="C17" s="24" t="n">
        <v>0.5252237763159</v>
      </c>
      <c r="D17" s="24" t="n">
        <v>0.467731872534633</v>
      </c>
      <c r="E17" s="24" t="n">
        <v>0.656426466714724</v>
      </c>
      <c r="F17" s="24" t="n">
        <v>0.424058689560112</v>
      </c>
      <c r="G17" s="24"/>
      <c r="H17" s="24" t="n">
        <v>0.0951188739472596</v>
      </c>
      <c r="I17" s="24" t="n">
        <v>0.615814701634688</v>
      </c>
      <c r="J17" s="24"/>
      <c r="K17" s="24" t="n">
        <v>0.786276014370125</v>
      </c>
      <c r="L17" s="24"/>
      <c r="M17" s="24" t="n">
        <v>0.547820778222005</v>
      </c>
      <c r="N17" s="24" t="n">
        <v>0.401630328292048</v>
      </c>
      <c r="O17" s="24" t="n">
        <v>0.537010165010941</v>
      </c>
      <c r="P17" s="24" t="n">
        <v>0.794920287579384</v>
      </c>
      <c r="Q17" s="24"/>
      <c r="R17" s="24" t="n">
        <v>0.168115415442572</v>
      </c>
      <c r="S17" s="24" t="n">
        <v>0.874702512475295</v>
      </c>
      <c r="T17" s="24" t="n">
        <v>0.371126821219875</v>
      </c>
      <c r="U17" s="24" t="n">
        <v>0.604462088971857</v>
      </c>
      <c r="V17" s="24" t="n">
        <v>0.678629550816702</v>
      </c>
      <c r="W17" s="24"/>
      <c r="X17" s="24" t="n">
        <v>0.255428595773299</v>
      </c>
      <c r="Y17" s="24" t="n">
        <v>0.892691733349632</v>
      </c>
      <c r="Z17" s="24" t="n">
        <v>0.721997701980274</v>
      </c>
      <c r="AA17" s="24" t="n">
        <v>0.603888609559802</v>
      </c>
      <c r="AB17" s="24" t="n">
        <v>0.248354886507544</v>
      </c>
      <c r="AC17" s="24" t="n">
        <v>0.698529525961143</v>
      </c>
      <c r="AD17" s="24" t="n">
        <v>0.870348519817564</v>
      </c>
      <c r="AE17" s="24"/>
      <c r="AF17" s="24" t="n">
        <v>1</v>
      </c>
      <c r="AG17" s="24" t="n">
        <v>0.454087850280887</v>
      </c>
      <c r="AH17" s="24" t="n">
        <v>-0.129880709041085</v>
      </c>
      <c r="AI17" s="24" t="n">
        <v>0.522340851356467</v>
      </c>
      <c r="AJ17" s="24" t="n">
        <v>0.713922779458464</v>
      </c>
      <c r="AK17" s="24" t="n">
        <v>0.895139478996196</v>
      </c>
      <c r="AL17" s="24" t="n">
        <v>0.0449373755274048</v>
      </c>
      <c r="AM17" s="24" t="n">
        <v>0.576119373053858</v>
      </c>
      <c r="AN17" s="24" t="n">
        <v>0.975937596987794</v>
      </c>
      <c r="AO17" s="24" t="n">
        <v>0.442975596931623</v>
      </c>
      <c r="AP17" s="24" t="n">
        <v>0.485761792842969</v>
      </c>
    </row>
    <row r="18">
      <c r="B18" s="18" t="s">
        <v>248</v>
      </c>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255</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425</v>
      </c>
      <c r="D7" s="11" t="n">
        <v>105</v>
      </c>
      <c r="E7" s="11" t="n">
        <v>221</v>
      </c>
      <c r="F7" s="11" t="n">
        <v>99</v>
      </c>
      <c r="G7" s="11"/>
      <c r="H7" s="11" t="n">
        <v>34</v>
      </c>
      <c r="I7" s="11" t="n">
        <v>264</v>
      </c>
      <c r="J7" s="11"/>
      <c r="K7" s="11" t="n">
        <v>121</v>
      </c>
      <c r="L7" s="11"/>
      <c r="M7" s="11" t="n">
        <v>30</v>
      </c>
      <c r="N7" s="11" t="n">
        <v>46</v>
      </c>
      <c r="O7" s="11" t="n">
        <v>142</v>
      </c>
      <c r="P7" s="11" t="n">
        <v>207</v>
      </c>
      <c r="Q7" s="11"/>
      <c r="R7" s="11" t="n">
        <v>7</v>
      </c>
      <c r="S7" s="11" t="n">
        <v>47</v>
      </c>
      <c r="T7" s="11" t="n">
        <v>122</v>
      </c>
      <c r="U7" s="11" t="n">
        <v>164</v>
      </c>
      <c r="V7" s="11" t="n">
        <v>85</v>
      </c>
      <c r="W7" s="11"/>
      <c r="X7" s="11" t="n">
        <v>23</v>
      </c>
      <c r="Y7" s="11" t="n">
        <v>20</v>
      </c>
      <c r="Z7" s="11" t="n">
        <v>20</v>
      </c>
      <c r="AA7" s="11" t="n">
        <v>35</v>
      </c>
      <c r="AB7" s="11" t="n">
        <v>106</v>
      </c>
      <c r="AC7" s="11" t="n">
        <v>72</v>
      </c>
      <c r="AD7" s="11" t="n">
        <v>140</v>
      </c>
      <c r="AE7" s="11"/>
      <c r="AF7" s="11" t="n">
        <v>23</v>
      </c>
      <c r="AG7" s="11" t="n">
        <v>32</v>
      </c>
      <c r="AH7" s="11" t="n">
        <v>72</v>
      </c>
      <c r="AI7" s="11" t="n">
        <v>89</v>
      </c>
      <c r="AJ7" s="11" t="n">
        <v>56</v>
      </c>
      <c r="AK7" s="11" t="n">
        <v>25</v>
      </c>
      <c r="AL7" s="11" t="n">
        <v>26</v>
      </c>
      <c r="AM7" s="11" t="n">
        <v>47</v>
      </c>
      <c r="AN7" s="11" t="n">
        <v>30</v>
      </c>
      <c r="AO7" s="11" t="n">
        <v>11</v>
      </c>
      <c r="AP7" s="11" t="n">
        <v>8</v>
      </c>
    </row>
    <row r="8" ht="30" customHeight="1">
      <c r="B8" s="12" t="s">
        <v>21</v>
      </c>
      <c r="C8" s="12" t="n">
        <v>297</v>
      </c>
      <c r="D8" s="12" t="n">
        <v>39</v>
      </c>
      <c r="E8" s="12" t="n">
        <v>122</v>
      </c>
      <c r="F8" s="12" t="n">
        <v>136</v>
      </c>
      <c r="G8" s="12"/>
      <c r="H8" s="12" t="n">
        <v>16</v>
      </c>
      <c r="I8" s="12" t="n">
        <v>183</v>
      </c>
      <c r="J8" s="12"/>
      <c r="K8" s="12" t="n">
        <v>93</v>
      </c>
      <c r="L8" s="12"/>
      <c r="M8" s="12" t="n">
        <v>213</v>
      </c>
      <c r="N8" s="12" t="n">
        <v>53</v>
      </c>
      <c r="O8" s="12" t="n">
        <v>26</v>
      </c>
      <c r="P8" s="12" t="n">
        <v>6</v>
      </c>
      <c r="Q8" s="12"/>
      <c r="R8" s="12" t="n">
        <v>17</v>
      </c>
      <c r="S8" s="12" t="n">
        <v>44</v>
      </c>
      <c r="T8" s="12" t="n">
        <v>136</v>
      </c>
      <c r="U8" s="12" t="n">
        <v>54</v>
      </c>
      <c r="V8" s="12" t="n">
        <v>47</v>
      </c>
      <c r="W8" s="12"/>
      <c r="X8" s="12" t="n">
        <v>91</v>
      </c>
      <c r="Y8" s="12" t="n">
        <v>48</v>
      </c>
      <c r="Z8" s="12" t="n">
        <v>19</v>
      </c>
      <c r="AA8" s="12" t="n">
        <v>57</v>
      </c>
      <c r="AB8" s="12" t="n">
        <v>38</v>
      </c>
      <c r="AC8" s="12" t="n">
        <v>11</v>
      </c>
      <c r="AD8" s="12" t="n">
        <v>19</v>
      </c>
      <c r="AE8" s="12"/>
      <c r="AF8" s="12" t="n">
        <v>4</v>
      </c>
      <c r="AG8" s="12" t="n">
        <v>9</v>
      </c>
      <c r="AH8" s="12" t="n">
        <v>30</v>
      </c>
      <c r="AI8" s="12" t="n">
        <v>52</v>
      </c>
      <c r="AJ8" s="12" t="n">
        <v>36</v>
      </c>
      <c r="AK8" s="12" t="n">
        <v>26</v>
      </c>
      <c r="AL8" s="12" t="n">
        <v>25</v>
      </c>
      <c r="AM8" s="12" t="n">
        <v>25</v>
      </c>
      <c r="AN8" s="12" t="n">
        <v>29</v>
      </c>
      <c r="AO8" s="12" t="n">
        <v>36</v>
      </c>
      <c r="AP8" s="12" t="n">
        <v>16</v>
      </c>
    </row>
    <row r="9">
      <c r="B9" s="17" t="s">
        <v>215</v>
      </c>
      <c r="C9" s="16" t="n">
        <v>0.234958725736442</v>
      </c>
      <c r="D9" s="16" t="n">
        <v>0.231862714250736</v>
      </c>
      <c r="E9" s="16" t="n">
        <v>0.253045788860881</v>
      </c>
      <c r="F9" s="16" t="n">
        <v>0.21963544653043</v>
      </c>
      <c r="G9" s="16"/>
      <c r="H9" s="16" t="n">
        <v>0.104266091330855</v>
      </c>
      <c r="I9" s="16" t="n">
        <v>0.240997230545016</v>
      </c>
      <c r="J9" s="16"/>
      <c r="K9" s="16" t="n">
        <v>0.346783677787171</v>
      </c>
      <c r="L9" s="16"/>
      <c r="M9" s="16" t="n">
        <v>0.219898507021978</v>
      </c>
      <c r="N9" s="16" t="n">
        <v>0.214851736904085</v>
      </c>
      <c r="O9" s="16" t="n">
        <v>0.344060628277748</v>
      </c>
      <c r="P9" s="16" t="n">
        <v>0.499828738435642</v>
      </c>
      <c r="Q9" s="16"/>
      <c r="R9" s="16" t="n">
        <v>0.0238963925768271</v>
      </c>
      <c r="S9" s="16" t="n">
        <v>0.23910555320036</v>
      </c>
      <c r="T9" s="16" t="n">
        <v>0.243446381326927</v>
      </c>
      <c r="U9" s="16" t="n">
        <v>0.127650103552536</v>
      </c>
      <c r="V9" s="16" t="n">
        <v>0.407411805234451</v>
      </c>
      <c r="W9" s="16"/>
      <c r="X9" s="16" t="n">
        <v>0.140258397963846</v>
      </c>
      <c r="Y9" s="16" t="n">
        <v>0.140976954492733</v>
      </c>
      <c r="Z9" s="16" t="n">
        <v>0.0684883396085707</v>
      </c>
      <c r="AA9" s="16" t="n">
        <v>0.310906368038529</v>
      </c>
      <c r="AB9" s="16" t="n">
        <v>0.422769506059101</v>
      </c>
      <c r="AC9" s="16" t="n">
        <v>0.324762634151463</v>
      </c>
      <c r="AD9" s="16" t="n">
        <v>0.634392504164452</v>
      </c>
      <c r="AE9" s="16"/>
      <c r="AF9" s="16" t="n">
        <v>0.804986286469232</v>
      </c>
      <c r="AG9" s="16" t="n">
        <v>0.407634227213996</v>
      </c>
      <c r="AH9" s="16" t="n">
        <v>0.0402462789976137</v>
      </c>
      <c r="AI9" s="16" t="n">
        <v>0.297437609122408</v>
      </c>
      <c r="AJ9" s="16" t="n">
        <v>0.453165565540984</v>
      </c>
      <c r="AK9" s="16" t="n">
        <v>0.124750519432496</v>
      </c>
      <c r="AL9" s="16" t="n">
        <v>0.00791499031891727</v>
      </c>
      <c r="AM9" s="16" t="n">
        <v>0.0527469902336079</v>
      </c>
      <c r="AN9" s="16" t="n">
        <v>0.403819957021863</v>
      </c>
      <c r="AO9" s="16" t="n">
        <v>0.374444533478502</v>
      </c>
      <c r="AP9" s="16" t="n">
        <v>0.0244669279807121</v>
      </c>
    </row>
    <row r="10">
      <c r="B10" s="17" t="s">
        <v>216</v>
      </c>
      <c r="C10" s="16" t="n">
        <v>0.310879683494601</v>
      </c>
      <c r="D10" s="16" t="n">
        <v>0.508070364554551</v>
      </c>
      <c r="E10" s="16" t="n">
        <v>0.271861738357627</v>
      </c>
      <c r="F10" s="16" t="n">
        <v>0.289614201961897</v>
      </c>
      <c r="G10" s="16"/>
      <c r="H10" s="16" t="n">
        <v>0.228187837109097</v>
      </c>
      <c r="I10" s="16" t="n">
        <v>0.338148625593763</v>
      </c>
      <c r="J10" s="16"/>
      <c r="K10" s="16" t="n">
        <v>0.245641319727848</v>
      </c>
      <c r="L10" s="16"/>
      <c r="M10" s="16" t="n">
        <v>0.274688161169451</v>
      </c>
      <c r="N10" s="16" t="n">
        <v>0.44338094430592</v>
      </c>
      <c r="O10" s="16" t="n">
        <v>0.33970510649671</v>
      </c>
      <c r="P10" s="16" t="n">
        <v>0.289114097941867</v>
      </c>
      <c r="Q10" s="16"/>
      <c r="R10" s="16" t="n">
        <v>0.0604712723607556</v>
      </c>
      <c r="S10" s="16" t="n">
        <v>0.24881672459636</v>
      </c>
      <c r="T10" s="16" t="n">
        <v>0.334279686762372</v>
      </c>
      <c r="U10" s="16" t="n">
        <v>0.528760258500748</v>
      </c>
      <c r="V10" s="16" t="n">
        <v>0.139155924903925</v>
      </c>
      <c r="W10" s="16"/>
      <c r="X10" s="16" t="n">
        <v>0.420099195478155</v>
      </c>
      <c r="Y10" s="16" t="n">
        <v>0.517992321082768</v>
      </c>
      <c r="Z10" s="16" t="n">
        <v>0.353975782692272</v>
      </c>
      <c r="AA10" s="16" t="n">
        <v>0.116051434225353</v>
      </c>
      <c r="AB10" s="16" t="n">
        <v>0.188678075390414</v>
      </c>
      <c r="AC10" s="16" t="n">
        <v>0.338405931395818</v>
      </c>
      <c r="AD10" s="16" t="n">
        <v>0.286048506989354</v>
      </c>
      <c r="AE10" s="16"/>
      <c r="AF10" s="16" t="n">
        <v>0.119234894211835</v>
      </c>
      <c r="AG10" s="16" t="n">
        <v>0.313322210290249</v>
      </c>
      <c r="AH10" s="16" t="n">
        <v>0.383221998716435</v>
      </c>
      <c r="AI10" s="16" t="n">
        <v>0.222965195620393</v>
      </c>
      <c r="AJ10" s="16" t="n">
        <v>0.304335118979221</v>
      </c>
      <c r="AK10" s="16" t="n">
        <v>0.0325731087321336</v>
      </c>
      <c r="AL10" s="16" t="n">
        <v>0.498976406838318</v>
      </c>
      <c r="AM10" s="16" t="n">
        <v>0.140686779022958</v>
      </c>
      <c r="AN10" s="16" t="n">
        <v>0.224229106201007</v>
      </c>
      <c r="AO10" s="16" t="n">
        <v>0.459668348706125</v>
      </c>
      <c r="AP10" s="16" t="n">
        <v>0.904046049081852</v>
      </c>
    </row>
    <row r="11">
      <c r="B11" s="17" t="s">
        <v>246</v>
      </c>
      <c r="C11" s="16" t="n">
        <v>0.236872849379805</v>
      </c>
      <c r="D11" s="16" t="n">
        <v>0.0415667679543942</v>
      </c>
      <c r="E11" s="16" t="n">
        <v>0.247449670605395</v>
      </c>
      <c r="F11" s="16" t="n">
        <v>0.283084289619904</v>
      </c>
      <c r="G11" s="16"/>
      <c r="H11" s="16" t="n">
        <v>0.564476956082888</v>
      </c>
      <c r="I11" s="16" t="n">
        <v>0.266481913256081</v>
      </c>
      <c r="J11" s="16"/>
      <c r="K11" s="16" t="n">
        <v>0.365238725678109</v>
      </c>
      <c r="L11" s="16"/>
      <c r="M11" s="16" t="n">
        <v>0.277960050827884</v>
      </c>
      <c r="N11" s="16" t="n">
        <v>0.150912562719371</v>
      </c>
      <c r="O11" s="16" t="n">
        <v>0.101741912163889</v>
      </c>
      <c r="P11" s="16" t="n">
        <v>0.116744954306755</v>
      </c>
      <c r="Q11" s="16"/>
      <c r="R11" s="16" t="n">
        <v>0.493715944639496</v>
      </c>
      <c r="S11" s="16" t="n">
        <v>0.327789254782745</v>
      </c>
      <c r="T11" s="16" t="n">
        <v>0.178082234066829</v>
      </c>
      <c r="U11" s="16" t="n">
        <v>0.236430226361614</v>
      </c>
      <c r="V11" s="16" t="n">
        <v>0.229105331980234</v>
      </c>
      <c r="W11" s="16"/>
      <c r="X11" s="16" t="n">
        <v>0.351484386227486</v>
      </c>
      <c r="Y11" s="16" t="n">
        <v>0.0380932450807682</v>
      </c>
      <c r="Z11" s="16" t="n">
        <v>0.0856271318055195</v>
      </c>
      <c r="AA11" s="16" t="n">
        <v>0.280416875050011</v>
      </c>
      <c r="AB11" s="16" t="n">
        <v>0.026673085870401</v>
      </c>
      <c r="AC11" s="16" t="n">
        <v>0.158427924858659</v>
      </c>
      <c r="AD11" s="16" t="n">
        <v>0.0692728711494731</v>
      </c>
      <c r="AE11" s="16"/>
      <c r="AF11" s="16" t="n">
        <v>0.0757788193189334</v>
      </c>
      <c r="AG11" s="16" t="n">
        <v>0.110317517387253</v>
      </c>
      <c r="AH11" s="16" t="n">
        <v>0.286458924571112</v>
      </c>
      <c r="AI11" s="16" t="n">
        <v>0.158840727513512</v>
      </c>
      <c r="AJ11" s="16" t="n">
        <v>0.044333047743115</v>
      </c>
      <c r="AK11" s="16" t="n">
        <v>0.253989319768477</v>
      </c>
      <c r="AL11" s="16" t="n">
        <v>0.328211864945255</v>
      </c>
      <c r="AM11" s="16" t="n">
        <v>0.702104591817195</v>
      </c>
      <c r="AN11" s="16" t="n">
        <v>0.33761167993889</v>
      </c>
      <c r="AO11" s="16" t="n">
        <v>0</v>
      </c>
      <c r="AP11" s="16" t="n">
        <v>0.013639144196451</v>
      </c>
    </row>
    <row r="12">
      <c r="B12" s="17" t="s">
        <v>218</v>
      </c>
      <c r="C12" s="16" t="n">
        <v>0.127216601070326</v>
      </c>
      <c r="D12" s="16" t="n">
        <v>0.00981681502789146</v>
      </c>
      <c r="E12" s="16" t="n">
        <v>0.112209917453129</v>
      </c>
      <c r="F12" s="16" t="n">
        <v>0.174137236407603</v>
      </c>
      <c r="G12" s="16"/>
      <c r="H12" s="16" t="n">
        <v>0.0145906487955515</v>
      </c>
      <c r="I12" s="16" t="n">
        <v>0.0921502139216242</v>
      </c>
      <c r="J12" s="16"/>
      <c r="K12" s="16" t="n">
        <v>0.00437921611790099</v>
      </c>
      <c r="L12" s="16"/>
      <c r="M12" s="16" t="n">
        <v>0.157099920581291</v>
      </c>
      <c r="N12" s="16" t="n">
        <v>0.0534561186007682</v>
      </c>
      <c r="O12" s="16" t="n">
        <v>0.0561213036936384</v>
      </c>
      <c r="P12" s="16" t="n">
        <v>0.0214588801760877</v>
      </c>
      <c r="Q12" s="16"/>
      <c r="R12" s="16" t="n">
        <v>0.354842150719813</v>
      </c>
      <c r="S12" s="16" t="n">
        <v>0.148275074025936</v>
      </c>
      <c r="T12" s="16" t="n">
        <v>0.160177272173009</v>
      </c>
      <c r="U12" s="16" t="n">
        <v>0.0346053951354062</v>
      </c>
      <c r="V12" s="16" t="n">
        <v>0.036603782973942</v>
      </c>
      <c r="W12" s="16"/>
      <c r="X12" s="16" t="n">
        <v>0.0660405233126407</v>
      </c>
      <c r="Y12" s="16" t="n">
        <v>0.272728324948446</v>
      </c>
      <c r="Z12" s="16" t="n">
        <v>0.0155464569916432</v>
      </c>
      <c r="AA12" s="16" t="n">
        <v>0.137310837333139</v>
      </c>
      <c r="AB12" s="16" t="n">
        <v>0.27678536668471</v>
      </c>
      <c r="AC12" s="16" t="n">
        <v>0.0026101680010752</v>
      </c>
      <c r="AD12" s="16" t="n">
        <v>0.0077829032997446</v>
      </c>
      <c r="AE12" s="16"/>
      <c r="AF12" s="16" t="n">
        <v>0</v>
      </c>
      <c r="AG12" s="16" t="n">
        <v>0.00271221109672463</v>
      </c>
      <c r="AH12" s="16" t="n">
        <v>0.274463557180894</v>
      </c>
      <c r="AI12" s="16" t="n">
        <v>0.299873389432445</v>
      </c>
      <c r="AJ12" s="16" t="n">
        <v>0.0147306234353152</v>
      </c>
      <c r="AK12" s="16" t="n">
        <v>0.25760237836946</v>
      </c>
      <c r="AL12" s="16" t="n">
        <v>0.0188444835324354</v>
      </c>
      <c r="AM12" s="16" t="n">
        <v>0</v>
      </c>
      <c r="AN12" s="16" t="n">
        <v>0</v>
      </c>
      <c r="AO12" s="16" t="n">
        <v>0.165887117815372</v>
      </c>
      <c r="AP12" s="16" t="n">
        <v>0</v>
      </c>
    </row>
    <row r="13">
      <c r="B13" s="17" t="s">
        <v>219</v>
      </c>
      <c r="C13" s="16" t="n">
        <v>0.044211182944454</v>
      </c>
      <c r="D13" s="16" t="n">
        <v>0.204598351374864</v>
      </c>
      <c r="E13" s="16" t="n">
        <v>0.0327556964375915</v>
      </c>
      <c r="F13" s="16" t="n">
        <v>0.00874357972146956</v>
      </c>
      <c r="G13" s="16"/>
      <c r="H13" s="16" t="n">
        <v>0.0770857547458254</v>
      </c>
      <c r="I13" s="16" t="n">
        <v>0.0364697844319749</v>
      </c>
      <c r="J13" s="16"/>
      <c r="K13" s="16" t="n">
        <v>0.0225597832856433</v>
      </c>
      <c r="L13" s="16"/>
      <c r="M13" s="16" t="n">
        <v>0.0312177805737637</v>
      </c>
      <c r="N13" s="16" t="n">
        <v>0.0889553109825348</v>
      </c>
      <c r="O13" s="16" t="n">
        <v>0.0645805667393032</v>
      </c>
      <c r="P13" s="16" t="n">
        <v>0.0168794413146389</v>
      </c>
      <c r="Q13" s="16"/>
      <c r="R13" s="16" t="n">
        <v>0.0551260434146947</v>
      </c>
      <c r="S13" s="16" t="n">
        <v>0.00363055702529751</v>
      </c>
      <c r="T13" s="16" t="n">
        <v>0.0700727978520924</v>
      </c>
      <c r="U13" s="16" t="n">
        <v>0.0460002559931783</v>
      </c>
      <c r="V13" s="16" t="n">
        <v>0.00150198092977935</v>
      </c>
      <c r="W13" s="16"/>
      <c r="X13" s="16" t="n">
        <v>0.0221174970178724</v>
      </c>
      <c r="Y13" s="16" t="n">
        <v>0.00333891499513265</v>
      </c>
      <c r="Z13" s="16" t="n">
        <v>0.0294542274821969</v>
      </c>
      <c r="AA13" s="16" t="n">
        <v>0.152772163672912</v>
      </c>
      <c r="AB13" s="16" t="n">
        <v>0.0354340374495854</v>
      </c>
      <c r="AC13" s="16" t="n">
        <v>0.0149296882959375</v>
      </c>
      <c r="AD13" s="16" t="n">
        <v>0.00250321439697646</v>
      </c>
      <c r="AE13" s="16"/>
      <c r="AF13" s="16" t="n">
        <v>0</v>
      </c>
      <c r="AG13" s="16" t="n">
        <v>0.147620653918258</v>
      </c>
      <c r="AH13" s="16" t="n">
        <v>0.00606155890580422</v>
      </c>
      <c r="AI13" s="16" t="n">
        <v>0.0204807668027327</v>
      </c>
      <c r="AJ13" s="16" t="n">
        <v>0.183435644301365</v>
      </c>
      <c r="AK13" s="16" t="n">
        <v>0.0140774560162691</v>
      </c>
      <c r="AL13" s="16" t="n">
        <v>0.0365178215535875</v>
      </c>
      <c r="AM13" s="16" t="n">
        <v>0.0312817180798512</v>
      </c>
      <c r="AN13" s="16" t="n">
        <v>0.0322987061170821</v>
      </c>
      <c r="AO13" s="16" t="n">
        <v>0</v>
      </c>
      <c r="AP13" s="16" t="n">
        <v>0.0578478787409849</v>
      </c>
    </row>
    <row r="14">
      <c r="B14" s="17" t="s">
        <v>88</v>
      </c>
      <c r="C14" s="16" t="n">
        <v>0.045860957374372</v>
      </c>
      <c r="D14" s="16" t="n">
        <v>0.00408498683756376</v>
      </c>
      <c r="E14" s="16" t="n">
        <v>0.082677188285377</v>
      </c>
      <c r="F14" s="16" t="n">
        <v>0.0247852457586972</v>
      </c>
      <c r="G14" s="16"/>
      <c r="H14" s="16" t="n">
        <v>0.0113927119357828</v>
      </c>
      <c r="I14" s="16" t="n">
        <v>0.0257522322515408</v>
      </c>
      <c r="J14" s="16"/>
      <c r="K14" s="16" t="n">
        <v>0.0153972774033274</v>
      </c>
      <c r="L14" s="16"/>
      <c r="M14" s="16" t="n">
        <v>0.0391355798256316</v>
      </c>
      <c r="N14" s="16" t="n">
        <v>0.048443326487322</v>
      </c>
      <c r="O14" s="16" t="n">
        <v>0.093790482628711</v>
      </c>
      <c r="P14" s="16" t="n">
        <v>0.0559738878250091</v>
      </c>
      <c r="Q14" s="16"/>
      <c r="R14" s="16" t="n">
        <v>0.0119481962884135</v>
      </c>
      <c r="S14" s="16" t="n">
        <v>0.0323828363693015</v>
      </c>
      <c r="T14" s="16" t="n">
        <v>0.0139416278187709</v>
      </c>
      <c r="U14" s="16" t="n">
        <v>0.0265537604565172</v>
      </c>
      <c r="V14" s="16" t="n">
        <v>0.186221173977668</v>
      </c>
      <c r="W14" s="16"/>
      <c r="X14" s="16" t="n">
        <v>0</v>
      </c>
      <c r="Y14" s="16" t="n">
        <v>0.0268702394001525</v>
      </c>
      <c r="Z14" s="16" t="n">
        <v>0.446908061419798</v>
      </c>
      <c r="AA14" s="16" t="n">
        <v>0.0025423216800555</v>
      </c>
      <c r="AB14" s="16" t="n">
        <v>0.0496599285457889</v>
      </c>
      <c r="AC14" s="16" t="n">
        <v>0.160863653297048</v>
      </c>
      <c r="AD14" s="16" t="n">
        <v>0</v>
      </c>
      <c r="AE14" s="16"/>
      <c r="AF14" s="16" t="n">
        <v>0</v>
      </c>
      <c r="AG14" s="16" t="n">
        <v>0.0183931800935201</v>
      </c>
      <c r="AH14" s="16" t="n">
        <v>0.00954768162814156</v>
      </c>
      <c r="AI14" s="16" t="n">
        <v>0.000402311508509509</v>
      </c>
      <c r="AJ14" s="16" t="n">
        <v>0</v>
      </c>
      <c r="AK14" s="16" t="n">
        <v>0.317007217681164</v>
      </c>
      <c r="AL14" s="16" t="n">
        <v>0.109534432811488</v>
      </c>
      <c r="AM14" s="16" t="n">
        <v>0.0731799208463874</v>
      </c>
      <c r="AN14" s="16" t="n">
        <v>0.00204055072115879</v>
      </c>
      <c r="AO14" s="16" t="n">
        <v>0</v>
      </c>
      <c r="AP14" s="16" t="n">
        <v>0</v>
      </c>
    </row>
    <row r="15">
      <c r="B15" s="17" t="s">
        <v>220</v>
      </c>
      <c r="C15" s="23" t="n">
        <v>0.545838409231043</v>
      </c>
      <c r="D15" s="23" t="n">
        <v>0.739933078805287</v>
      </c>
      <c r="E15" s="23" t="n">
        <v>0.524907527218507</v>
      </c>
      <c r="F15" s="23" t="n">
        <v>0.509249648492327</v>
      </c>
      <c r="G15" s="23"/>
      <c r="H15" s="23" t="n">
        <v>0.332453928439952</v>
      </c>
      <c r="I15" s="23" t="n">
        <v>0.579145856138779</v>
      </c>
      <c r="J15" s="23"/>
      <c r="K15" s="23" t="n">
        <v>0.592424997515019</v>
      </c>
      <c r="L15" s="23"/>
      <c r="M15" s="23" t="n">
        <v>0.49458666819143</v>
      </c>
      <c r="N15" s="23" t="n">
        <v>0.658232681210005</v>
      </c>
      <c r="O15" s="23" t="n">
        <v>0.683765734774459</v>
      </c>
      <c r="P15" s="23" t="n">
        <v>0.78894283637751</v>
      </c>
      <c r="Q15" s="23"/>
      <c r="R15" s="23" t="n">
        <v>0.0843676649375827</v>
      </c>
      <c r="S15" s="23" t="n">
        <v>0.487922277796719</v>
      </c>
      <c r="T15" s="23" t="n">
        <v>0.577726068089299</v>
      </c>
      <c r="U15" s="23" t="n">
        <v>0.656410362053284</v>
      </c>
      <c r="V15" s="23" t="n">
        <v>0.546567730138377</v>
      </c>
      <c r="W15" s="23"/>
      <c r="X15" s="23" t="n">
        <v>0.560357593442001</v>
      </c>
      <c r="Y15" s="23" t="n">
        <v>0.658969275575501</v>
      </c>
      <c r="Z15" s="23" t="n">
        <v>0.422464122300843</v>
      </c>
      <c r="AA15" s="23" t="n">
        <v>0.426957802263882</v>
      </c>
      <c r="AB15" s="23" t="n">
        <v>0.611447581449515</v>
      </c>
      <c r="AC15" s="23" t="n">
        <v>0.66316856554728</v>
      </c>
      <c r="AD15" s="23" t="n">
        <v>0.920441011153806</v>
      </c>
      <c r="AE15" s="23"/>
      <c r="AF15" s="23" t="n">
        <v>0.924221180681067</v>
      </c>
      <c r="AG15" s="23" t="n">
        <v>0.720956437504245</v>
      </c>
      <c r="AH15" s="23" t="n">
        <v>0.423468277714049</v>
      </c>
      <c r="AI15" s="23" t="n">
        <v>0.520402804742801</v>
      </c>
      <c r="AJ15" s="23" t="n">
        <v>0.757500684520204</v>
      </c>
      <c r="AK15" s="23" t="n">
        <v>0.157323628164629</v>
      </c>
      <c r="AL15" s="23" t="n">
        <v>0.506891397157235</v>
      </c>
      <c r="AM15" s="23" t="n">
        <v>0.193433769256566</v>
      </c>
      <c r="AN15" s="23" t="n">
        <v>0.628049063222869</v>
      </c>
      <c r="AO15" s="23" t="n">
        <v>0.834112882184628</v>
      </c>
      <c r="AP15" s="23" t="n">
        <v>0.928512977062564</v>
      </c>
    </row>
    <row r="16">
      <c r="B16" s="17" t="s">
        <v>221</v>
      </c>
      <c r="C16" s="23" t="n">
        <v>0.17142778401478</v>
      </c>
      <c r="D16" s="23" t="n">
        <v>0.214415166402755</v>
      </c>
      <c r="E16" s="23" t="n">
        <v>0.14496561389072</v>
      </c>
      <c r="F16" s="23" t="n">
        <v>0.182880816129072</v>
      </c>
      <c r="G16" s="23"/>
      <c r="H16" s="23" t="n">
        <v>0.0916764035413769</v>
      </c>
      <c r="I16" s="23" t="n">
        <v>0.128619998353599</v>
      </c>
      <c r="J16" s="23"/>
      <c r="K16" s="23" t="n">
        <v>0.0269389994035443</v>
      </c>
      <c r="L16" s="23"/>
      <c r="M16" s="23" t="n">
        <v>0.188317701155055</v>
      </c>
      <c r="N16" s="23" t="n">
        <v>0.142411429583303</v>
      </c>
      <c r="O16" s="23" t="n">
        <v>0.120701870432942</v>
      </c>
      <c r="P16" s="23" t="n">
        <v>0.0383383214907266</v>
      </c>
      <c r="Q16" s="23"/>
      <c r="R16" s="23" t="n">
        <v>0.409968194134507</v>
      </c>
      <c r="S16" s="23" t="n">
        <v>0.151905631051234</v>
      </c>
      <c r="T16" s="23" t="n">
        <v>0.230250070025101</v>
      </c>
      <c r="U16" s="23" t="n">
        <v>0.0806056511285845</v>
      </c>
      <c r="V16" s="23" t="n">
        <v>0.0381057639037214</v>
      </c>
      <c r="W16" s="23"/>
      <c r="X16" s="23" t="n">
        <v>0.088158020330513</v>
      </c>
      <c r="Y16" s="23" t="n">
        <v>0.276067239943579</v>
      </c>
      <c r="Z16" s="23" t="n">
        <v>0.0450006844738401</v>
      </c>
      <c r="AA16" s="23" t="n">
        <v>0.290083001006051</v>
      </c>
      <c r="AB16" s="23" t="n">
        <v>0.312219404134295</v>
      </c>
      <c r="AC16" s="23" t="n">
        <v>0.0175398562970127</v>
      </c>
      <c r="AD16" s="23" t="n">
        <v>0.0102861176967211</v>
      </c>
      <c r="AE16" s="23"/>
      <c r="AF16" s="23" t="n">
        <v>0</v>
      </c>
      <c r="AG16" s="23" t="n">
        <v>0.150332865014982</v>
      </c>
      <c r="AH16" s="23" t="n">
        <v>0.280525116086698</v>
      </c>
      <c r="AI16" s="23" t="n">
        <v>0.320354156235178</v>
      </c>
      <c r="AJ16" s="23" t="n">
        <v>0.198166267736681</v>
      </c>
      <c r="AK16" s="23" t="n">
        <v>0.271679834385729</v>
      </c>
      <c r="AL16" s="23" t="n">
        <v>0.0553623050860228</v>
      </c>
      <c r="AM16" s="23" t="n">
        <v>0.0312817180798512</v>
      </c>
      <c r="AN16" s="23" t="n">
        <v>0.0322987061170821</v>
      </c>
      <c r="AO16" s="23" t="n">
        <v>0.165887117815372</v>
      </c>
      <c r="AP16" s="23" t="n">
        <v>0.0578478787409849</v>
      </c>
    </row>
    <row r="17">
      <c r="B17" s="17" t="s">
        <v>119</v>
      </c>
      <c r="C17" s="24" t="n">
        <v>0.374410625216263</v>
      </c>
      <c r="D17" s="24" t="n">
        <v>0.525517912402531</v>
      </c>
      <c r="E17" s="24" t="n">
        <v>0.379941913327787</v>
      </c>
      <c r="F17" s="24" t="n">
        <v>0.326368832363255</v>
      </c>
      <c r="G17" s="24"/>
      <c r="H17" s="24" t="n">
        <v>0.240777524898575</v>
      </c>
      <c r="I17" s="24" t="n">
        <v>0.45052585778518</v>
      </c>
      <c r="J17" s="24"/>
      <c r="K17" s="24" t="n">
        <v>0.565485998111475</v>
      </c>
      <c r="L17" s="24"/>
      <c r="M17" s="24" t="n">
        <v>0.306268967036375</v>
      </c>
      <c r="N17" s="24" t="n">
        <v>0.515821251626702</v>
      </c>
      <c r="O17" s="24" t="n">
        <v>0.563063864341517</v>
      </c>
      <c r="P17" s="24" t="n">
        <v>0.750604514886783</v>
      </c>
      <c r="Q17" s="24"/>
      <c r="R17" s="24" t="n">
        <v>-0.325600529196925</v>
      </c>
      <c r="S17" s="24" t="n">
        <v>0.336016646745486</v>
      </c>
      <c r="T17" s="24" t="n">
        <v>0.347475998064198</v>
      </c>
      <c r="U17" s="24" t="n">
        <v>0.575804710924699</v>
      </c>
      <c r="V17" s="24" t="n">
        <v>0.508461966234655</v>
      </c>
      <c r="W17" s="24"/>
      <c r="X17" s="24" t="n">
        <v>0.472199573111488</v>
      </c>
      <c r="Y17" s="24" t="n">
        <v>0.382902035631922</v>
      </c>
      <c r="Z17" s="24" t="n">
        <v>0.377463437827003</v>
      </c>
      <c r="AA17" s="24" t="n">
        <v>0.136874801257831</v>
      </c>
      <c r="AB17" s="24" t="n">
        <v>0.29922817731522</v>
      </c>
      <c r="AC17" s="24" t="n">
        <v>0.645628709250268</v>
      </c>
      <c r="AD17" s="24" t="n">
        <v>0.910154893457085</v>
      </c>
      <c r="AE17" s="24"/>
      <c r="AF17" s="24" t="n">
        <v>0.924221180681067</v>
      </c>
      <c r="AG17" s="24" t="n">
        <v>0.570623572489263</v>
      </c>
      <c r="AH17" s="24" t="n">
        <v>0.14294316162735</v>
      </c>
      <c r="AI17" s="24" t="n">
        <v>0.200048648507623</v>
      </c>
      <c r="AJ17" s="24" t="n">
        <v>0.559334416783524</v>
      </c>
      <c r="AK17" s="24" t="n">
        <v>-0.1143562062211</v>
      </c>
      <c r="AL17" s="24" t="n">
        <v>0.451529092071212</v>
      </c>
      <c r="AM17" s="24" t="n">
        <v>0.162152051176715</v>
      </c>
      <c r="AN17" s="24" t="n">
        <v>0.595750357105787</v>
      </c>
      <c r="AO17" s="24" t="n">
        <v>0.668225764369255</v>
      </c>
      <c r="AP17" s="24" t="n">
        <v>0.870665098321579</v>
      </c>
    </row>
    <row r="18">
      <c r="B18" s="18" t="s">
        <v>248</v>
      </c>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261</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256</v>
      </c>
      <c r="C9" s="16" t="n">
        <v>0.264762751055719</v>
      </c>
      <c r="D9" s="16" t="n">
        <v>0.238910849787511</v>
      </c>
      <c r="E9" s="16" t="n">
        <v>0.319699071184723</v>
      </c>
      <c r="F9" s="16" t="n">
        <v>0.242853508282609</v>
      </c>
      <c r="G9" s="16"/>
      <c r="H9" s="16" t="n">
        <v>0.0396590275179142</v>
      </c>
      <c r="I9" s="16" t="n">
        <v>0.263913279451513</v>
      </c>
      <c r="J9" s="16"/>
      <c r="K9" s="16" t="n">
        <v>0.391778468633742</v>
      </c>
      <c r="L9" s="16"/>
      <c r="M9" s="16" t="n">
        <v>0.221326344866571</v>
      </c>
      <c r="N9" s="16" t="n">
        <v>0.377233039085771</v>
      </c>
      <c r="O9" s="16" t="n">
        <v>0.479814891011165</v>
      </c>
      <c r="P9" s="16" t="n">
        <v>0.47843748258668</v>
      </c>
      <c r="Q9" s="16"/>
      <c r="R9" s="16" t="n">
        <v>0.872599797786087</v>
      </c>
      <c r="S9" s="16" t="n">
        <v>0.348128416444946</v>
      </c>
      <c r="T9" s="16" t="n">
        <v>0.326462925823964</v>
      </c>
      <c r="U9" s="16" t="n">
        <v>0.213717315805324</v>
      </c>
      <c r="V9" s="16" t="n">
        <v>0.131643711211859</v>
      </c>
      <c r="W9" s="16"/>
      <c r="X9" s="16" t="n">
        <v>0.184532937227963</v>
      </c>
      <c r="Y9" s="16" t="n">
        <v>0.160232321591463</v>
      </c>
      <c r="Z9" s="16" t="n">
        <v>0.380759764680603</v>
      </c>
      <c r="AA9" s="16" t="n">
        <v>0.53643783499222</v>
      </c>
      <c r="AB9" s="16" t="n">
        <v>0.39621764171044</v>
      </c>
      <c r="AC9" s="16" t="n">
        <v>0.337494916344511</v>
      </c>
      <c r="AD9" s="16" t="n">
        <v>0.339198611592209</v>
      </c>
      <c r="AE9" s="16"/>
      <c r="AF9" s="16" t="n">
        <v>0.168262470297109</v>
      </c>
      <c r="AG9" s="16" t="n">
        <v>0.266689580543545</v>
      </c>
      <c r="AH9" s="16" t="n">
        <v>0.474836526755087</v>
      </c>
      <c r="AI9" s="16" t="n">
        <v>0.152648646840023</v>
      </c>
      <c r="AJ9" s="16" t="n">
        <v>0.192556342728734</v>
      </c>
      <c r="AK9" s="16" t="n">
        <v>0.128975545683598</v>
      </c>
      <c r="AL9" s="16" t="n">
        <v>0.291795547852368</v>
      </c>
      <c r="AM9" s="16" t="n">
        <v>0.366998886895566</v>
      </c>
      <c r="AN9" s="16" t="n">
        <v>0.592530026291634</v>
      </c>
      <c r="AO9" s="16" t="n">
        <v>0.312150768220541</v>
      </c>
      <c r="AP9" s="16" t="n">
        <v>0.488520107450153</v>
      </c>
    </row>
    <row r="10">
      <c r="B10" s="17" t="s">
        <v>257</v>
      </c>
      <c r="C10" s="16" t="n">
        <v>0.247252319428206</v>
      </c>
      <c r="D10" s="16" t="n">
        <v>0.379882937616579</v>
      </c>
      <c r="E10" s="16" t="n">
        <v>0.291732564489304</v>
      </c>
      <c r="F10" s="16" t="n">
        <v>0.189304302755994</v>
      </c>
      <c r="G10" s="16"/>
      <c r="H10" s="16" t="n">
        <v>0.222369905425388</v>
      </c>
      <c r="I10" s="16" t="n">
        <v>0.187517899155904</v>
      </c>
      <c r="J10" s="16"/>
      <c r="K10" s="16" t="n">
        <v>0.148144662921352</v>
      </c>
      <c r="L10" s="16"/>
      <c r="M10" s="16" t="n">
        <v>0.25024193903639</v>
      </c>
      <c r="N10" s="16" t="n">
        <v>0.205973433401701</v>
      </c>
      <c r="O10" s="16" t="n">
        <v>0.318453851747104</v>
      </c>
      <c r="P10" s="16" t="n">
        <v>0.312015629680348</v>
      </c>
      <c r="Q10" s="16"/>
      <c r="R10" s="16" t="n">
        <v>0.0561634982321946</v>
      </c>
      <c r="S10" s="16" t="n">
        <v>0.0377747960411843</v>
      </c>
      <c r="T10" s="16" t="n">
        <v>0.371686612000454</v>
      </c>
      <c r="U10" s="16" t="n">
        <v>0.389712317701894</v>
      </c>
      <c r="V10" s="16" t="n">
        <v>0.173254351175892</v>
      </c>
      <c r="W10" s="16"/>
      <c r="X10" s="16" t="n">
        <v>0.215260240544945</v>
      </c>
      <c r="Y10" s="16" t="n">
        <v>0.344684163428095</v>
      </c>
      <c r="Z10" s="16" t="n">
        <v>0.122156692064799</v>
      </c>
      <c r="AA10" s="16" t="n">
        <v>0.278129889466506</v>
      </c>
      <c r="AB10" s="16" t="n">
        <v>0.097437064048521</v>
      </c>
      <c r="AC10" s="16" t="n">
        <v>0.436115209704938</v>
      </c>
      <c r="AD10" s="16" t="n">
        <v>0.448307490770067</v>
      </c>
      <c r="AE10" s="16"/>
      <c r="AF10" s="16" t="n">
        <v>0.652773381631696</v>
      </c>
      <c r="AG10" s="16" t="n">
        <v>0.14621427450414</v>
      </c>
      <c r="AH10" s="16" t="n">
        <v>0.241523555814199</v>
      </c>
      <c r="AI10" s="16" t="n">
        <v>0.320073347482762</v>
      </c>
      <c r="AJ10" s="16" t="n">
        <v>0.125631450500942</v>
      </c>
      <c r="AK10" s="16" t="n">
        <v>0.217480525041219</v>
      </c>
      <c r="AL10" s="16" t="n">
        <v>0.202068521264989</v>
      </c>
      <c r="AM10" s="16" t="n">
        <v>0.403611976987191</v>
      </c>
      <c r="AN10" s="16" t="n">
        <v>0.222007966403827</v>
      </c>
      <c r="AO10" s="16" t="n">
        <v>0.289503331601089</v>
      </c>
      <c r="AP10" s="16" t="n">
        <v>0.499394277496053</v>
      </c>
    </row>
    <row r="11">
      <c r="B11" s="17" t="s">
        <v>258</v>
      </c>
      <c r="C11" s="16" t="n">
        <v>0.148748691407756</v>
      </c>
      <c r="D11" s="16" t="n">
        <v>0.154557332085071</v>
      </c>
      <c r="E11" s="16" t="n">
        <v>0.0510445831460036</v>
      </c>
      <c r="F11" s="16" t="n">
        <v>0.198232070072804</v>
      </c>
      <c r="G11" s="16"/>
      <c r="H11" s="16" t="n">
        <v>0.594344998635839</v>
      </c>
      <c r="I11" s="16" t="n">
        <v>0.153215395022541</v>
      </c>
      <c r="J11" s="16"/>
      <c r="K11" s="16" t="n">
        <v>0.119206133454499</v>
      </c>
      <c r="L11" s="16"/>
      <c r="M11" s="16" t="n">
        <v>0.161275728162224</v>
      </c>
      <c r="N11" s="16" t="n">
        <v>0.112317456043142</v>
      </c>
      <c r="O11" s="16" t="n">
        <v>0.0961731342772886</v>
      </c>
      <c r="P11" s="16" t="n">
        <v>0.100319739955623</v>
      </c>
      <c r="Q11" s="16"/>
      <c r="R11" s="16" t="n">
        <v>0</v>
      </c>
      <c r="S11" s="16" t="n">
        <v>0.300144231412142</v>
      </c>
      <c r="T11" s="16" t="n">
        <v>0.0235351463024237</v>
      </c>
      <c r="U11" s="16" t="n">
        <v>0.270009856765595</v>
      </c>
      <c r="V11" s="16" t="n">
        <v>0.166146872271078</v>
      </c>
      <c r="W11" s="16"/>
      <c r="X11" s="16" t="n">
        <v>0.119419723566664</v>
      </c>
      <c r="Y11" s="16" t="n">
        <v>0.228465946762453</v>
      </c>
      <c r="Z11" s="16" t="n">
        <v>0.00100684288746419</v>
      </c>
      <c r="AA11" s="16" t="n">
        <v>0.0218248300742533</v>
      </c>
      <c r="AB11" s="16" t="n">
        <v>0.162636618372666</v>
      </c>
      <c r="AC11" s="16" t="n">
        <v>0.0182832785571547</v>
      </c>
      <c r="AD11" s="16" t="n">
        <v>0.132832300944656</v>
      </c>
      <c r="AE11" s="16"/>
      <c r="AF11" s="16" t="n">
        <v>0</v>
      </c>
      <c r="AG11" s="16" t="n">
        <v>0.0585503265403595</v>
      </c>
      <c r="AH11" s="16" t="n">
        <v>0.0450358816062494</v>
      </c>
      <c r="AI11" s="16" t="n">
        <v>0.211874505763595</v>
      </c>
      <c r="AJ11" s="16" t="n">
        <v>0.0272955312553053</v>
      </c>
      <c r="AK11" s="16" t="n">
        <v>0.0841882969892712</v>
      </c>
      <c r="AL11" s="16" t="n">
        <v>0.327272340517449</v>
      </c>
      <c r="AM11" s="16" t="n">
        <v>0.194133908566641</v>
      </c>
      <c r="AN11" s="16" t="n">
        <v>0.027887705641398</v>
      </c>
      <c r="AO11" s="16" t="n">
        <v>0</v>
      </c>
      <c r="AP11" s="16" t="n">
        <v>0</v>
      </c>
    </row>
    <row r="12">
      <c r="B12" s="17" t="s">
        <v>259</v>
      </c>
      <c r="C12" s="16" t="n">
        <v>0.115387358995283</v>
      </c>
      <c r="D12" s="16" t="n">
        <v>0.0951636686973561</v>
      </c>
      <c r="E12" s="16" t="n">
        <v>0.0674205953175211</v>
      </c>
      <c r="F12" s="16" t="n">
        <v>0.145722751402204</v>
      </c>
      <c r="G12" s="16"/>
      <c r="H12" s="16" t="n">
        <v>0.027771040036241</v>
      </c>
      <c r="I12" s="16" t="n">
        <v>0.131637044704369</v>
      </c>
      <c r="J12" s="16"/>
      <c r="K12" s="16" t="n">
        <v>0.151246247857493</v>
      </c>
      <c r="L12" s="16"/>
      <c r="M12" s="16" t="n">
        <v>0.131377493976256</v>
      </c>
      <c r="N12" s="16" t="n">
        <v>0.0634278078891507</v>
      </c>
      <c r="O12" s="16" t="n">
        <v>0.0653539977248468</v>
      </c>
      <c r="P12" s="16" t="n">
        <v>0.0521103867766077</v>
      </c>
      <c r="Q12" s="16"/>
      <c r="R12" s="16" t="n">
        <v>0</v>
      </c>
      <c r="S12" s="16" t="n">
        <v>0.29265701785726</v>
      </c>
      <c r="T12" s="16" t="n">
        <v>0.10573669152477</v>
      </c>
      <c r="U12" s="16" t="n">
        <v>0.00619906612895912</v>
      </c>
      <c r="V12" s="16" t="n">
        <v>0.112146422010265</v>
      </c>
      <c r="W12" s="16"/>
      <c r="X12" s="16" t="n">
        <v>0.187298461305076</v>
      </c>
      <c r="Y12" s="16" t="n">
        <v>0.0828289426096649</v>
      </c>
      <c r="Z12" s="16" t="n">
        <v>0</v>
      </c>
      <c r="AA12" s="16" t="n">
        <v>0.147006569553125</v>
      </c>
      <c r="AB12" s="16" t="n">
        <v>0.0395688464458223</v>
      </c>
      <c r="AC12" s="16" t="n">
        <v>0.0551868437252449</v>
      </c>
      <c r="AD12" s="16" t="n">
        <v>0.022895145236328</v>
      </c>
      <c r="AE12" s="16"/>
      <c r="AF12" s="16" t="n">
        <v>0.106334653493557</v>
      </c>
      <c r="AG12" s="16" t="n">
        <v>0.471836402727827</v>
      </c>
      <c r="AH12" s="16" t="n">
        <v>0.188441155825091</v>
      </c>
      <c r="AI12" s="16" t="n">
        <v>0.258924682031487</v>
      </c>
      <c r="AJ12" s="16" t="n">
        <v>0.233407092739105</v>
      </c>
      <c r="AK12" s="16" t="n">
        <v>0.0795554925338582</v>
      </c>
      <c r="AL12" s="16" t="n">
        <v>0.00138152856447655</v>
      </c>
      <c r="AM12" s="16" t="n">
        <v>0.0352552275506019</v>
      </c>
      <c r="AN12" s="16" t="n">
        <v>0</v>
      </c>
      <c r="AO12" s="16" t="n">
        <v>0</v>
      </c>
      <c r="AP12" s="16" t="n">
        <v>0</v>
      </c>
    </row>
    <row r="13">
      <c r="B13" s="17" t="s">
        <v>260</v>
      </c>
      <c r="C13" s="16" t="n">
        <v>0.217834011296985</v>
      </c>
      <c r="D13" s="16" t="n">
        <v>0.131203966780983</v>
      </c>
      <c r="E13" s="16" t="n">
        <v>0.259682341501101</v>
      </c>
      <c r="F13" s="16" t="n">
        <v>0.218671249768558</v>
      </c>
      <c r="G13" s="16"/>
      <c r="H13" s="16" t="n">
        <v>0.112908173601486</v>
      </c>
      <c r="I13" s="16" t="n">
        <v>0.256363985813759</v>
      </c>
      <c r="J13" s="16"/>
      <c r="K13" s="16" t="n">
        <v>0.189624487132915</v>
      </c>
      <c r="L13" s="16"/>
      <c r="M13" s="16" t="n">
        <v>0.235778493958559</v>
      </c>
      <c r="N13" s="16" t="n">
        <v>0.214036275253304</v>
      </c>
      <c r="O13" s="16" t="n">
        <v>0.0165066697146143</v>
      </c>
      <c r="P13" s="16" t="n">
        <v>0.0428063890951315</v>
      </c>
      <c r="Q13" s="16"/>
      <c r="R13" s="16" t="n">
        <v>0</v>
      </c>
      <c r="S13" s="16" t="n">
        <v>0.0212955382444679</v>
      </c>
      <c r="T13" s="16" t="n">
        <v>0.171707869689189</v>
      </c>
      <c r="U13" s="16" t="n">
        <v>0.117806597672696</v>
      </c>
      <c r="V13" s="16" t="n">
        <v>0.414604729887552</v>
      </c>
      <c r="W13" s="16"/>
      <c r="X13" s="16" t="n">
        <v>0.292500273464249</v>
      </c>
      <c r="Y13" s="16" t="n">
        <v>0.165737521084458</v>
      </c>
      <c r="Z13" s="16" t="n">
        <v>0.490630102743938</v>
      </c>
      <c r="AA13" s="16" t="n">
        <v>0.0142544994822824</v>
      </c>
      <c r="AB13" s="16" t="n">
        <v>0.304139829422551</v>
      </c>
      <c r="AC13" s="16" t="n">
        <v>0.152919751668151</v>
      </c>
      <c r="AD13" s="16" t="n">
        <v>0.0553735663045359</v>
      </c>
      <c r="AE13" s="16"/>
      <c r="AF13" s="16" t="n">
        <v>0.0726294945776388</v>
      </c>
      <c r="AG13" s="16" t="n">
        <v>0.0567094156841279</v>
      </c>
      <c r="AH13" s="16" t="n">
        <v>0.0501628799993743</v>
      </c>
      <c r="AI13" s="16" t="n">
        <v>0.0518454398383729</v>
      </c>
      <c r="AJ13" s="16" t="n">
        <v>0.418896448030234</v>
      </c>
      <c r="AK13" s="16" t="n">
        <v>0.489800139752053</v>
      </c>
      <c r="AL13" s="16" t="n">
        <v>0.177482061800717</v>
      </c>
      <c r="AM13" s="16" t="n">
        <v>0</v>
      </c>
      <c r="AN13" s="16" t="n">
        <v>0.157574301663141</v>
      </c>
      <c r="AO13" s="16" t="n">
        <v>0.371066343995599</v>
      </c>
      <c r="AP13" s="16" t="n">
        <v>0</v>
      </c>
    </row>
    <row r="14">
      <c r="B14" s="17" t="s">
        <v>88</v>
      </c>
      <c r="C14" s="22" t="n">
        <v>0.00601486781605024</v>
      </c>
      <c r="D14" s="22" t="n">
        <v>0.000281245032499658</v>
      </c>
      <c r="E14" s="22" t="n">
        <v>0.0104208443613475</v>
      </c>
      <c r="F14" s="22" t="n">
        <v>0.00521611771783079</v>
      </c>
      <c r="G14" s="22"/>
      <c r="H14" s="22" t="n">
        <v>0.00294685478313141</v>
      </c>
      <c r="I14" s="22" t="n">
        <v>0.00735239585191426</v>
      </c>
      <c r="J14" s="22"/>
      <c r="K14" s="22" t="n">
        <v>0</v>
      </c>
      <c r="L14" s="22"/>
      <c r="M14" s="22" t="n">
        <v>0</v>
      </c>
      <c r="N14" s="22" t="n">
        <v>0.0270119883269319</v>
      </c>
      <c r="O14" s="22" t="n">
        <v>0.0236974555249808</v>
      </c>
      <c r="P14" s="22" t="n">
        <v>0.0143103719056097</v>
      </c>
      <c r="Q14" s="22"/>
      <c r="R14" s="22" t="n">
        <v>0.0712367039817186</v>
      </c>
      <c r="S14" s="22" t="n">
        <v>0</v>
      </c>
      <c r="T14" s="22" t="n">
        <v>0.00087075465919968</v>
      </c>
      <c r="U14" s="22" t="n">
        <v>0.00255484592553146</v>
      </c>
      <c r="V14" s="22" t="n">
        <v>0.00220391344335379</v>
      </c>
      <c r="W14" s="22"/>
      <c r="X14" s="22" t="n">
        <v>0.000988363891103804</v>
      </c>
      <c r="Y14" s="22" t="n">
        <v>0.0180511045238662</v>
      </c>
      <c r="Z14" s="22" t="n">
        <v>0.00544659762319548</v>
      </c>
      <c r="AA14" s="22" t="n">
        <v>0.00234637643161252</v>
      </c>
      <c r="AB14" s="22" t="n">
        <v>0</v>
      </c>
      <c r="AC14" s="22" t="n">
        <v>0</v>
      </c>
      <c r="AD14" s="22" t="n">
        <v>0.00139288515220322</v>
      </c>
      <c r="AE14" s="22"/>
      <c r="AF14" s="22" t="n">
        <v>0</v>
      </c>
      <c r="AG14" s="22" t="n">
        <v>0</v>
      </c>
      <c r="AH14" s="22" t="n">
        <v>0</v>
      </c>
      <c r="AI14" s="22" t="n">
        <v>0.00463337804376027</v>
      </c>
      <c r="AJ14" s="22" t="n">
        <v>0.00221313474567978</v>
      </c>
      <c r="AK14" s="22" t="n">
        <v>0</v>
      </c>
      <c r="AL14" s="22" t="n">
        <v>0</v>
      </c>
      <c r="AM14" s="22" t="n">
        <v>0</v>
      </c>
      <c r="AN14" s="22" t="n">
        <v>0</v>
      </c>
      <c r="AO14" s="22" t="n">
        <v>0.0272795561827711</v>
      </c>
      <c r="AP14" s="22" t="n">
        <v>0.0120856150537942</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262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215</v>
      </c>
      <c r="C9" s="16" t="n">
        <v>0.190516128192041</v>
      </c>
      <c r="D9" s="16" t="n">
        <v>0.160304093108015</v>
      </c>
      <c r="E9" s="16" t="n">
        <v>0.360211533370843</v>
      </c>
      <c r="F9" s="16" t="n">
        <v>0.109841047325232</v>
      </c>
      <c r="G9" s="16"/>
      <c r="H9" s="16" t="n">
        <v>0.0646303782555267</v>
      </c>
      <c r="I9" s="16" t="n">
        <v>0.174125318482548</v>
      </c>
      <c r="J9" s="16"/>
      <c r="K9" s="16" t="n">
        <v>0.316822920683758</v>
      </c>
      <c r="L9" s="16"/>
      <c r="M9" s="16" t="n">
        <v>0.129696676640276</v>
      </c>
      <c r="N9" s="16" t="n">
        <v>0.338684973758758</v>
      </c>
      <c r="O9" s="16" t="n">
        <v>0.509248317243034</v>
      </c>
      <c r="P9" s="16" t="n">
        <v>0.540987918603365</v>
      </c>
      <c r="Q9" s="16"/>
      <c r="R9" s="16" t="n">
        <v>0.491836386539059</v>
      </c>
      <c r="S9" s="16" t="n">
        <v>0.270479697022276</v>
      </c>
      <c r="T9" s="16" t="n">
        <v>0.226405528234152</v>
      </c>
      <c r="U9" s="16" t="n">
        <v>0.132111094835175</v>
      </c>
      <c r="V9" s="16" t="n">
        <v>0.118525207719171</v>
      </c>
      <c r="W9" s="16"/>
      <c r="X9" s="16" t="n">
        <v>0.0540231397184052</v>
      </c>
      <c r="Y9" s="16" t="n">
        <v>0.235729551223208</v>
      </c>
      <c r="Z9" s="16" t="n">
        <v>0.292890812423252</v>
      </c>
      <c r="AA9" s="16" t="n">
        <v>0.460670355100494</v>
      </c>
      <c r="AB9" s="16" t="n">
        <v>0.200425572266479</v>
      </c>
      <c r="AC9" s="16" t="n">
        <v>0.35334696459379</v>
      </c>
      <c r="AD9" s="16" t="n">
        <v>0.375182734880827</v>
      </c>
      <c r="AE9" s="16"/>
      <c r="AF9" s="16" t="n">
        <v>0.238597690810013</v>
      </c>
      <c r="AG9" s="16" t="n">
        <v>0.275530678037606</v>
      </c>
      <c r="AH9" s="16" t="n">
        <v>0.283677133248533</v>
      </c>
      <c r="AI9" s="16" t="n">
        <v>0.236457430403595</v>
      </c>
      <c r="AJ9" s="16" t="n">
        <v>0.200628186100213</v>
      </c>
      <c r="AK9" s="16" t="n">
        <v>0.0184238930577363</v>
      </c>
      <c r="AL9" s="16" t="n">
        <v>0.162600460346172</v>
      </c>
      <c r="AM9" s="16" t="n">
        <v>0.132609236615803</v>
      </c>
      <c r="AN9" s="16" t="n">
        <v>0.597252561988743</v>
      </c>
      <c r="AO9" s="16" t="n">
        <v>0.177059716102128</v>
      </c>
      <c r="AP9" s="16" t="n">
        <v>0.0376455368576179</v>
      </c>
    </row>
    <row r="10">
      <c r="B10" s="17" t="s">
        <v>216</v>
      </c>
      <c r="C10" s="16" t="n">
        <v>0.320538997333809</v>
      </c>
      <c r="D10" s="16" t="n">
        <v>0.305125868547035</v>
      </c>
      <c r="E10" s="16" t="n">
        <v>0.270989000863138</v>
      </c>
      <c r="F10" s="16" t="n">
        <v>0.350441282351559</v>
      </c>
      <c r="G10" s="16"/>
      <c r="H10" s="16" t="n">
        <v>0.133807680703493</v>
      </c>
      <c r="I10" s="16" t="n">
        <v>0.322224140661972</v>
      </c>
      <c r="J10" s="16"/>
      <c r="K10" s="16" t="n">
        <v>0.158427066569217</v>
      </c>
      <c r="L10" s="16"/>
      <c r="M10" s="16" t="n">
        <v>0.366617389453961</v>
      </c>
      <c r="N10" s="16" t="n">
        <v>0.119589050371542</v>
      </c>
      <c r="O10" s="16" t="n">
        <v>0.298816883719929</v>
      </c>
      <c r="P10" s="16" t="n">
        <v>0.301040289570411</v>
      </c>
      <c r="Q10" s="16"/>
      <c r="R10" s="16" t="n">
        <v>0.0561634982321946</v>
      </c>
      <c r="S10" s="16" t="n">
        <v>0.296116765718316</v>
      </c>
      <c r="T10" s="16" t="n">
        <v>0.487101532526572</v>
      </c>
      <c r="U10" s="16" t="n">
        <v>0.399811471279104</v>
      </c>
      <c r="V10" s="16" t="n">
        <v>0.164835330873933</v>
      </c>
      <c r="W10" s="16"/>
      <c r="X10" s="16" t="n">
        <v>0.30512949161128</v>
      </c>
      <c r="Y10" s="16" t="n">
        <v>0.341112230837169</v>
      </c>
      <c r="Z10" s="16" t="n">
        <v>0.0780019047123078</v>
      </c>
      <c r="AA10" s="16" t="n">
        <v>0.338864531941295</v>
      </c>
      <c r="AB10" s="16" t="n">
        <v>0.354313128848882</v>
      </c>
      <c r="AC10" s="16" t="n">
        <v>0.419432817323113</v>
      </c>
      <c r="AD10" s="16" t="n">
        <v>0.188600714767751</v>
      </c>
      <c r="AE10" s="16"/>
      <c r="AF10" s="16" t="n">
        <v>0.0022942740647344</v>
      </c>
      <c r="AG10" s="16" t="n">
        <v>0.018935831698726</v>
      </c>
      <c r="AH10" s="16" t="n">
        <v>0.419307574379858</v>
      </c>
      <c r="AI10" s="16" t="n">
        <v>0.472224591404646</v>
      </c>
      <c r="AJ10" s="16" t="n">
        <v>0.36260228646228</v>
      </c>
      <c r="AK10" s="16" t="n">
        <v>0.356043460286509</v>
      </c>
      <c r="AL10" s="16" t="n">
        <v>0.0392142397925806</v>
      </c>
      <c r="AM10" s="16" t="n">
        <v>0.39382893261529</v>
      </c>
      <c r="AN10" s="16" t="n">
        <v>0.148741311540909</v>
      </c>
      <c r="AO10" s="16" t="n">
        <v>0.298390206362402</v>
      </c>
      <c r="AP10" s="16" t="n">
        <v>0.893120096541745</v>
      </c>
    </row>
    <row r="11">
      <c r="B11" s="17" t="s">
        <v>217</v>
      </c>
      <c r="C11" s="16" t="n">
        <v>0.159462721656266</v>
      </c>
      <c r="D11" s="16" t="n">
        <v>0.170458449078043</v>
      </c>
      <c r="E11" s="16" t="n">
        <v>0.144112532366835</v>
      </c>
      <c r="F11" s="16" t="n">
        <v>0.164596829160406</v>
      </c>
      <c r="G11" s="16"/>
      <c r="H11" s="16" t="n">
        <v>0.660677542480085</v>
      </c>
      <c r="I11" s="16" t="n">
        <v>0.114415447693819</v>
      </c>
      <c r="J11" s="16"/>
      <c r="K11" s="16" t="n">
        <v>0.131051070908521</v>
      </c>
      <c r="L11" s="16"/>
      <c r="M11" s="16" t="n">
        <v>0.174991845675797</v>
      </c>
      <c r="N11" s="16" t="n">
        <v>0.115009013359618</v>
      </c>
      <c r="O11" s="16" t="n">
        <v>0.0997712017569569</v>
      </c>
      <c r="P11" s="16" t="n">
        <v>0.0636794171907004</v>
      </c>
      <c r="Q11" s="16"/>
      <c r="R11" s="16" t="n">
        <v>0.380763411247028</v>
      </c>
      <c r="S11" s="16" t="n">
        <v>0.0928592536037364</v>
      </c>
      <c r="T11" s="16" t="n">
        <v>0.151988384368813</v>
      </c>
      <c r="U11" s="16" t="n">
        <v>0.145981687532376</v>
      </c>
      <c r="V11" s="16" t="n">
        <v>0.178697878251501</v>
      </c>
      <c r="W11" s="16"/>
      <c r="X11" s="16" t="n">
        <v>0.153063393069707</v>
      </c>
      <c r="Y11" s="16" t="n">
        <v>0.2226911638726</v>
      </c>
      <c r="Z11" s="16" t="n">
        <v>0.303233677705504</v>
      </c>
      <c r="AA11" s="16" t="n">
        <v>0.0344894595490629</v>
      </c>
      <c r="AB11" s="16" t="n">
        <v>0.0705987613875627</v>
      </c>
      <c r="AC11" s="16" t="n">
        <v>0.0174699716635685</v>
      </c>
      <c r="AD11" s="16" t="n">
        <v>0.324130036576159</v>
      </c>
      <c r="AE11" s="16"/>
      <c r="AF11" s="16" t="n">
        <v>0.665184441811515</v>
      </c>
      <c r="AG11" s="16" t="n">
        <v>0.0112049110849357</v>
      </c>
      <c r="AH11" s="16" t="n">
        <v>0.0379501294317695</v>
      </c>
      <c r="AI11" s="16" t="n">
        <v>0.0506513381749616</v>
      </c>
      <c r="AJ11" s="16" t="n">
        <v>0.013092986241559</v>
      </c>
      <c r="AK11" s="16" t="n">
        <v>0.19083072018531</v>
      </c>
      <c r="AL11" s="16" t="n">
        <v>0.191639448186072</v>
      </c>
      <c r="AM11" s="16" t="n">
        <v>0.279427922202265</v>
      </c>
      <c r="AN11" s="16" t="n">
        <v>0.0470664965947558</v>
      </c>
      <c r="AO11" s="16" t="n">
        <v>0.2524083547142</v>
      </c>
      <c r="AP11" s="16" t="n">
        <v>0.0571487515468428</v>
      </c>
    </row>
    <row r="12">
      <c r="B12" s="17" t="s">
        <v>218</v>
      </c>
      <c r="C12" s="16" t="n">
        <v>0.0862767302355315</v>
      </c>
      <c r="D12" s="16" t="n">
        <v>0.203091794038769</v>
      </c>
      <c r="E12" s="16" t="n">
        <v>0.0452765147166325</v>
      </c>
      <c r="F12" s="16" t="n">
        <v>0.0770930913833063</v>
      </c>
      <c r="G12" s="16"/>
      <c r="H12" s="16" t="n">
        <v>0.0298232272579274</v>
      </c>
      <c r="I12" s="16" t="n">
        <v>0.0993647530893881</v>
      </c>
      <c r="J12" s="16"/>
      <c r="K12" s="16" t="n">
        <v>0.108727161158746</v>
      </c>
      <c r="L12" s="16"/>
      <c r="M12" s="16" t="n">
        <v>0.0826219611721201</v>
      </c>
      <c r="N12" s="16" t="n">
        <v>0.117451784543014</v>
      </c>
      <c r="O12" s="16" t="n">
        <v>0.0561072143644988</v>
      </c>
      <c r="P12" s="16" t="n">
        <v>0.0182120866723052</v>
      </c>
      <c r="Q12" s="16"/>
      <c r="R12" s="16" t="n">
        <v>0</v>
      </c>
      <c r="S12" s="16" t="n">
        <v>0.200379331664629</v>
      </c>
      <c r="T12" s="16" t="n">
        <v>0.054859282459262</v>
      </c>
      <c r="U12" s="16" t="n">
        <v>0.201466688334495</v>
      </c>
      <c r="V12" s="16" t="n">
        <v>0.0253954326125325</v>
      </c>
      <c r="W12" s="16"/>
      <c r="X12" s="16" t="n">
        <v>0.143228687167601</v>
      </c>
      <c r="Y12" s="16" t="n">
        <v>0.0162335963656833</v>
      </c>
      <c r="Z12" s="16" t="n">
        <v>0</v>
      </c>
      <c r="AA12" s="16" t="n">
        <v>0.11934008080968</v>
      </c>
      <c r="AB12" s="16" t="n">
        <v>0.0583690691945658</v>
      </c>
      <c r="AC12" s="16" t="n">
        <v>0.0551114835302421</v>
      </c>
      <c r="AD12" s="16" t="n">
        <v>0.0104158075287267</v>
      </c>
      <c r="AE12" s="16"/>
      <c r="AF12" s="16" t="n">
        <v>0.0189998246713641</v>
      </c>
      <c r="AG12" s="16" t="n">
        <v>0.122920080270629</v>
      </c>
      <c r="AH12" s="16" t="n">
        <v>0.161513976014311</v>
      </c>
      <c r="AI12" s="16" t="n">
        <v>0.0472922133541676</v>
      </c>
      <c r="AJ12" s="16" t="n">
        <v>0.105923656596879</v>
      </c>
      <c r="AK12" s="16" t="n">
        <v>0</v>
      </c>
      <c r="AL12" s="16" t="n">
        <v>0.268113457903013</v>
      </c>
      <c r="AM12" s="16" t="n">
        <v>0.194133908566641</v>
      </c>
      <c r="AN12" s="16" t="n">
        <v>0.0496944395078901</v>
      </c>
      <c r="AO12" s="16" t="n">
        <v>0.0329251942512921</v>
      </c>
      <c r="AP12" s="16" t="n">
        <v>0</v>
      </c>
    </row>
    <row r="13">
      <c r="B13" s="17" t="s">
        <v>219</v>
      </c>
      <c r="C13" s="16" t="n">
        <v>0.201364864956011</v>
      </c>
      <c r="D13" s="16" t="n">
        <v>0.159393429563137</v>
      </c>
      <c r="E13" s="16" t="n">
        <v>0.0516253907208044</v>
      </c>
      <c r="F13" s="16" t="n">
        <v>0.29052293958857</v>
      </c>
      <c r="G13" s="16"/>
      <c r="H13" s="16" t="n">
        <v>0.108740625291792</v>
      </c>
      <c r="I13" s="16" t="n">
        <v>0.256473208720262</v>
      </c>
      <c r="J13" s="16"/>
      <c r="K13" s="16" t="n">
        <v>0.274285502815529</v>
      </c>
      <c r="L13" s="16"/>
      <c r="M13" s="16" t="n">
        <v>0.207807672998432</v>
      </c>
      <c r="N13" s="16" t="n">
        <v>0.244650832353148</v>
      </c>
      <c r="O13" s="16" t="n">
        <v>0.0123589273906007</v>
      </c>
      <c r="P13" s="16" t="n">
        <v>0.0431018899972052</v>
      </c>
      <c r="Q13" s="16"/>
      <c r="R13" s="16" t="n">
        <v>0.0712367039817186</v>
      </c>
      <c r="S13" s="16" t="n">
        <v>0.140164951991042</v>
      </c>
      <c r="T13" s="16" t="n">
        <v>0.0670530186638112</v>
      </c>
      <c r="U13" s="16" t="n">
        <v>0.11807421209332</v>
      </c>
      <c r="V13" s="16" t="n">
        <v>0.408592070879245</v>
      </c>
      <c r="W13" s="16"/>
      <c r="X13" s="16" t="n">
        <v>0.343566924541903</v>
      </c>
      <c r="Y13" s="16" t="n">
        <v>0.182415949543157</v>
      </c>
      <c r="Z13" s="16" t="n">
        <v>0.0349640487005799</v>
      </c>
      <c r="AA13" s="16" t="n">
        <v>0.030558206885087</v>
      </c>
      <c r="AB13" s="16" t="n">
        <v>0.168771989741834</v>
      </c>
      <c r="AC13" s="16" t="n">
        <v>0.113521550877449</v>
      </c>
      <c r="AD13" s="16" t="n">
        <v>0.0463035997978165</v>
      </c>
      <c r="AE13" s="16"/>
      <c r="AF13" s="16" t="n">
        <v>0.0022942740647344</v>
      </c>
      <c r="AG13" s="16" t="n">
        <v>0.514699083223976</v>
      </c>
      <c r="AH13" s="16" t="n">
        <v>0.0975511869255291</v>
      </c>
      <c r="AI13" s="16" t="n">
        <v>0.173440970402265</v>
      </c>
      <c r="AJ13" s="16" t="n">
        <v>0.189735401471581</v>
      </c>
      <c r="AK13" s="16" t="n">
        <v>0.337918289487922</v>
      </c>
      <c r="AL13" s="16" t="n">
        <v>0.338432393772163</v>
      </c>
      <c r="AM13" s="16" t="n">
        <v>0</v>
      </c>
      <c r="AN13" s="16" t="n">
        <v>0.157245190367702</v>
      </c>
      <c r="AO13" s="16" t="n">
        <v>0.239216528569978</v>
      </c>
      <c r="AP13" s="16" t="n">
        <v>0</v>
      </c>
    </row>
    <row r="14">
      <c r="B14" s="17" t="s">
        <v>88</v>
      </c>
      <c r="C14" s="16" t="n">
        <v>0.041840557626341</v>
      </c>
      <c r="D14" s="16" t="n">
        <v>0.00162636566500095</v>
      </c>
      <c r="E14" s="16" t="n">
        <v>0.127785027961747</v>
      </c>
      <c r="F14" s="16" t="n">
        <v>0.00750481019092642</v>
      </c>
      <c r="G14" s="16"/>
      <c r="H14" s="16" t="n">
        <v>0.00232054601117536</v>
      </c>
      <c r="I14" s="16" t="n">
        <v>0.033397131352011</v>
      </c>
      <c r="J14" s="16"/>
      <c r="K14" s="16" t="n">
        <v>0.0106862778642294</v>
      </c>
      <c r="L14" s="16"/>
      <c r="M14" s="16" t="n">
        <v>0.0382644540594145</v>
      </c>
      <c r="N14" s="16" t="n">
        <v>0.0646143456139204</v>
      </c>
      <c r="O14" s="16" t="n">
        <v>0.0236974555249808</v>
      </c>
      <c r="P14" s="16" t="n">
        <v>0.0329783979660134</v>
      </c>
      <c r="Q14" s="16"/>
      <c r="R14" s="16" t="n">
        <v>0</v>
      </c>
      <c r="S14" s="16" t="n">
        <v>0</v>
      </c>
      <c r="T14" s="16" t="n">
        <v>0.0125922537473904</v>
      </c>
      <c r="U14" s="16" t="n">
        <v>0.00255484592553146</v>
      </c>
      <c r="V14" s="16" t="n">
        <v>0.103954079663617</v>
      </c>
      <c r="W14" s="16"/>
      <c r="X14" s="16" t="n">
        <v>0.000988363891103804</v>
      </c>
      <c r="Y14" s="16" t="n">
        <v>0.00181750815818289</v>
      </c>
      <c r="Z14" s="16" t="n">
        <v>0.290909556458356</v>
      </c>
      <c r="AA14" s="16" t="n">
        <v>0.0160773657143814</v>
      </c>
      <c r="AB14" s="16" t="n">
        <v>0.147521478560677</v>
      </c>
      <c r="AC14" s="16" t="n">
        <v>0.0411172120118367</v>
      </c>
      <c r="AD14" s="16" t="n">
        <v>0.0553671064487189</v>
      </c>
      <c r="AE14" s="16"/>
      <c r="AF14" s="16" t="n">
        <v>0.0726294945776388</v>
      </c>
      <c r="AG14" s="16" t="n">
        <v>0.0567094156841279</v>
      </c>
      <c r="AH14" s="16" t="n">
        <v>0</v>
      </c>
      <c r="AI14" s="16" t="n">
        <v>0.0199334562603646</v>
      </c>
      <c r="AJ14" s="16" t="n">
        <v>0.128017483127488</v>
      </c>
      <c r="AK14" s="16" t="n">
        <v>0.0967836369825225</v>
      </c>
      <c r="AL14" s="16" t="n">
        <v>0</v>
      </c>
      <c r="AM14" s="16" t="n">
        <v>0</v>
      </c>
      <c r="AN14" s="16" t="n">
        <v>0</v>
      </c>
      <c r="AO14" s="16" t="n">
        <v>0</v>
      </c>
      <c r="AP14" s="16" t="n">
        <v>0.0120856150537942</v>
      </c>
    </row>
    <row r="15">
      <c r="B15" s="17" t="s">
        <v>220</v>
      </c>
      <c r="C15" s="23" t="n">
        <v>0.51105512552585</v>
      </c>
      <c r="D15" s="23" t="n">
        <v>0.46542996165505</v>
      </c>
      <c r="E15" s="23" t="n">
        <v>0.631200534233981</v>
      </c>
      <c r="F15" s="23" t="n">
        <v>0.460282329676791</v>
      </c>
      <c r="G15" s="23"/>
      <c r="H15" s="23" t="n">
        <v>0.19843805895902</v>
      </c>
      <c r="I15" s="23" t="n">
        <v>0.49634945914452</v>
      </c>
      <c r="J15" s="23"/>
      <c r="K15" s="23" t="n">
        <v>0.475249987252975</v>
      </c>
      <c r="L15" s="23"/>
      <c r="M15" s="23" t="n">
        <v>0.496314066094236</v>
      </c>
      <c r="N15" s="23" t="n">
        <v>0.4582740241303</v>
      </c>
      <c r="O15" s="23" t="n">
        <v>0.808065200962963</v>
      </c>
      <c r="P15" s="23" t="n">
        <v>0.842028208173776</v>
      </c>
      <c r="Q15" s="23"/>
      <c r="R15" s="23" t="n">
        <v>0.547999884771254</v>
      </c>
      <c r="S15" s="23" t="n">
        <v>0.566596462740592</v>
      </c>
      <c r="T15" s="23" t="n">
        <v>0.713507060760724</v>
      </c>
      <c r="U15" s="23" t="n">
        <v>0.531922566114279</v>
      </c>
      <c r="V15" s="23" t="n">
        <v>0.283360538593104</v>
      </c>
      <c r="W15" s="23"/>
      <c r="X15" s="23" t="n">
        <v>0.359152631329685</v>
      </c>
      <c r="Y15" s="23" t="n">
        <v>0.576841782060377</v>
      </c>
      <c r="Z15" s="23" t="n">
        <v>0.37089271713556</v>
      </c>
      <c r="AA15" s="23" t="n">
        <v>0.799534887041789</v>
      </c>
      <c r="AB15" s="23" t="n">
        <v>0.55473870111536</v>
      </c>
      <c r="AC15" s="23" t="n">
        <v>0.772779781916903</v>
      </c>
      <c r="AD15" s="23" t="n">
        <v>0.563783449648579</v>
      </c>
      <c r="AE15" s="23"/>
      <c r="AF15" s="23" t="n">
        <v>0.240891964874748</v>
      </c>
      <c r="AG15" s="23" t="n">
        <v>0.294466509736332</v>
      </c>
      <c r="AH15" s="23" t="n">
        <v>0.702984707628391</v>
      </c>
      <c r="AI15" s="23" t="n">
        <v>0.708682021808241</v>
      </c>
      <c r="AJ15" s="23" t="n">
        <v>0.563230472562493</v>
      </c>
      <c r="AK15" s="23" t="n">
        <v>0.374467353344245</v>
      </c>
      <c r="AL15" s="23" t="n">
        <v>0.201814700138753</v>
      </c>
      <c r="AM15" s="23" t="n">
        <v>0.526438169231094</v>
      </c>
      <c r="AN15" s="23" t="n">
        <v>0.745993873529653</v>
      </c>
      <c r="AO15" s="23" t="n">
        <v>0.47544992246453</v>
      </c>
      <c r="AP15" s="23" t="n">
        <v>0.930765633399363</v>
      </c>
    </row>
    <row r="16">
      <c r="B16" s="17" t="s">
        <v>221</v>
      </c>
      <c r="C16" s="23" t="n">
        <v>0.287641595191543</v>
      </c>
      <c r="D16" s="23" t="n">
        <v>0.362485223601906</v>
      </c>
      <c r="E16" s="23" t="n">
        <v>0.0969019054374369</v>
      </c>
      <c r="F16" s="23" t="n">
        <v>0.367616030971876</v>
      </c>
      <c r="G16" s="23"/>
      <c r="H16" s="23" t="n">
        <v>0.138563852549719</v>
      </c>
      <c r="I16" s="23" t="n">
        <v>0.35583796180965</v>
      </c>
      <c r="J16" s="23"/>
      <c r="K16" s="23" t="n">
        <v>0.383012663974274</v>
      </c>
      <c r="L16" s="23"/>
      <c r="M16" s="23" t="n">
        <v>0.290429634170552</v>
      </c>
      <c r="N16" s="23" t="n">
        <v>0.362102616896162</v>
      </c>
      <c r="O16" s="23" t="n">
        <v>0.0684661417550995</v>
      </c>
      <c r="P16" s="23" t="n">
        <v>0.0613139766695104</v>
      </c>
      <c r="Q16" s="23"/>
      <c r="R16" s="23" t="n">
        <v>0.0712367039817186</v>
      </c>
      <c r="S16" s="23" t="n">
        <v>0.340544283655671</v>
      </c>
      <c r="T16" s="23" t="n">
        <v>0.121912301123073</v>
      </c>
      <c r="U16" s="23" t="n">
        <v>0.319540900427814</v>
      </c>
      <c r="V16" s="23" t="n">
        <v>0.433987503491778</v>
      </c>
      <c r="W16" s="23"/>
      <c r="X16" s="23" t="n">
        <v>0.486795611709505</v>
      </c>
      <c r="Y16" s="23" t="n">
        <v>0.19864954590884</v>
      </c>
      <c r="Z16" s="23" t="n">
        <v>0.0349640487005799</v>
      </c>
      <c r="AA16" s="23" t="n">
        <v>0.149898287694767</v>
      </c>
      <c r="AB16" s="23" t="n">
        <v>0.2271410589364</v>
      </c>
      <c r="AC16" s="23" t="n">
        <v>0.168633034407692</v>
      </c>
      <c r="AD16" s="23" t="n">
        <v>0.0567194073265432</v>
      </c>
      <c r="AE16" s="23"/>
      <c r="AF16" s="23" t="n">
        <v>0.0212940987360985</v>
      </c>
      <c r="AG16" s="23" t="n">
        <v>0.637619163494605</v>
      </c>
      <c r="AH16" s="23" t="n">
        <v>0.25906516293984</v>
      </c>
      <c r="AI16" s="23" t="n">
        <v>0.220733183756433</v>
      </c>
      <c r="AJ16" s="23" t="n">
        <v>0.29565905806846</v>
      </c>
      <c r="AK16" s="23" t="n">
        <v>0.337918289487922</v>
      </c>
      <c r="AL16" s="23" t="n">
        <v>0.606545851675176</v>
      </c>
      <c r="AM16" s="23" t="n">
        <v>0.194133908566641</v>
      </c>
      <c r="AN16" s="23" t="n">
        <v>0.206939629875592</v>
      </c>
      <c r="AO16" s="23" t="n">
        <v>0.27214172282127</v>
      </c>
      <c r="AP16" s="23" t="n">
        <v>0</v>
      </c>
    </row>
    <row r="17">
      <c r="B17" s="17" t="s">
        <v>119</v>
      </c>
      <c r="C17" s="24" t="n">
        <v>0.223413530334307</v>
      </c>
      <c r="D17" s="24" t="n">
        <v>0.102944738053144</v>
      </c>
      <c r="E17" s="24" t="n">
        <v>0.534298628796544</v>
      </c>
      <c r="F17" s="24" t="n">
        <v>0.0926662987049146</v>
      </c>
      <c r="G17" s="24"/>
      <c r="H17" s="24" t="n">
        <v>0.0598742064093007</v>
      </c>
      <c r="I17" s="24" t="n">
        <v>0.14051149733487</v>
      </c>
      <c r="J17" s="24"/>
      <c r="K17" s="24" t="n">
        <v>0.0922373232787005</v>
      </c>
      <c r="L17" s="24"/>
      <c r="M17" s="24" t="n">
        <v>0.205884431923685</v>
      </c>
      <c r="N17" s="24" t="n">
        <v>0.0961714072341373</v>
      </c>
      <c r="O17" s="24" t="n">
        <v>0.739599059207863</v>
      </c>
      <c r="P17" s="24" t="n">
        <v>0.780714231504266</v>
      </c>
      <c r="Q17" s="24"/>
      <c r="R17" s="24" t="n">
        <v>0.476763180789535</v>
      </c>
      <c r="S17" s="24" t="n">
        <v>0.226052179084921</v>
      </c>
      <c r="T17" s="24" t="n">
        <v>0.591594759637651</v>
      </c>
      <c r="U17" s="24" t="n">
        <v>0.212381665686464</v>
      </c>
      <c r="V17" s="24" t="n">
        <v>-0.150626964898674</v>
      </c>
      <c r="W17" s="24"/>
      <c r="X17" s="24" t="n">
        <v>-0.12764298037982</v>
      </c>
      <c r="Y17" s="24" t="n">
        <v>0.378192236151537</v>
      </c>
      <c r="Z17" s="24" t="n">
        <v>0.33592866843498</v>
      </c>
      <c r="AA17" s="24" t="n">
        <v>0.649636599347022</v>
      </c>
      <c r="AB17" s="24" t="n">
        <v>0.32759764217896</v>
      </c>
      <c r="AC17" s="24" t="n">
        <v>0.604146747509211</v>
      </c>
      <c r="AD17" s="24" t="n">
        <v>0.507064042322036</v>
      </c>
      <c r="AE17" s="24"/>
      <c r="AF17" s="24" t="n">
        <v>0.219597866138649</v>
      </c>
      <c r="AG17" s="24" t="n">
        <v>-0.343152653758273</v>
      </c>
      <c r="AH17" s="24" t="n">
        <v>0.443919544688551</v>
      </c>
      <c r="AI17" s="24" t="n">
        <v>0.487948838051808</v>
      </c>
      <c r="AJ17" s="24" t="n">
        <v>0.267571414494033</v>
      </c>
      <c r="AK17" s="24" t="n">
        <v>0.0365490638563233</v>
      </c>
      <c r="AL17" s="24" t="n">
        <v>-0.404731151536423</v>
      </c>
      <c r="AM17" s="24" t="n">
        <v>0.332304260664452</v>
      </c>
      <c r="AN17" s="24" t="n">
        <v>0.539054243654061</v>
      </c>
      <c r="AO17" s="24" t="n">
        <v>0.20330819964326</v>
      </c>
      <c r="AP17" s="24" t="n">
        <v>0.930765633399363</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264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223</v>
      </c>
      <c r="C9" s="16" t="n">
        <v>0.389298810934544</v>
      </c>
      <c r="D9" s="16" t="n">
        <v>0.255269514585339</v>
      </c>
      <c r="E9" s="16" t="n">
        <v>0.245429761282239</v>
      </c>
      <c r="F9" s="16" t="n">
        <v>0.499496833492355</v>
      </c>
      <c r="G9" s="16"/>
      <c r="H9" s="16" t="n">
        <v>0.128911612399929</v>
      </c>
      <c r="I9" s="16" t="n">
        <v>0.483181524405267</v>
      </c>
      <c r="J9" s="16"/>
      <c r="K9" s="16" t="n">
        <v>0.323923352226818</v>
      </c>
      <c r="L9" s="16"/>
      <c r="M9" s="16" t="n">
        <v>0.436900776967398</v>
      </c>
      <c r="N9" s="16" t="n">
        <v>0.301195223514692</v>
      </c>
      <c r="O9" s="16" t="n">
        <v>0.0700695649365085</v>
      </c>
      <c r="P9" s="16" t="n">
        <v>0.0410773284014781</v>
      </c>
      <c r="Q9" s="16"/>
      <c r="R9" s="16" t="n">
        <v>0</v>
      </c>
      <c r="S9" s="16" t="n">
        <v>0.306968262160905</v>
      </c>
      <c r="T9" s="16" t="n">
        <v>0.241240623385088</v>
      </c>
      <c r="U9" s="16" t="n">
        <v>0.334468348642685</v>
      </c>
      <c r="V9" s="16" t="n">
        <v>0.633943283666036</v>
      </c>
      <c r="W9" s="16"/>
      <c r="X9" s="16" t="n">
        <v>0.472894498971303</v>
      </c>
      <c r="Y9" s="16" t="n">
        <v>0.49496971375637</v>
      </c>
      <c r="Z9" s="16" t="n">
        <v>0.325873605158936</v>
      </c>
      <c r="AA9" s="16" t="n">
        <v>0.142265317593583</v>
      </c>
      <c r="AB9" s="16" t="n">
        <v>0.499300519345344</v>
      </c>
      <c r="AC9" s="16" t="n">
        <v>0.494174168296823</v>
      </c>
      <c r="AD9" s="16" t="n">
        <v>0.0699767793530099</v>
      </c>
      <c r="AE9" s="16"/>
      <c r="AF9" s="16" t="n">
        <v>0.795738096722239</v>
      </c>
      <c r="AG9" s="16" t="n">
        <v>0.471836402727827</v>
      </c>
      <c r="AH9" s="16" t="n">
        <v>0.106310944593674</v>
      </c>
      <c r="AI9" s="16" t="n">
        <v>0.371792134097455</v>
      </c>
      <c r="AJ9" s="16" t="n">
        <v>0.4141319359384</v>
      </c>
      <c r="AK9" s="16" t="n">
        <v>0.852697759064469</v>
      </c>
      <c r="AL9" s="16" t="n">
        <v>0.317410117241756</v>
      </c>
      <c r="AM9" s="16" t="n">
        <v>0.200798255961973</v>
      </c>
      <c r="AN9" s="16" t="n">
        <v>0.162029662367117</v>
      </c>
      <c r="AO9" s="16" t="n">
        <v>0.211936972387207</v>
      </c>
      <c r="AP9" s="16" t="n">
        <v>0.0120856150537942</v>
      </c>
    </row>
    <row r="10">
      <c r="B10" s="17" t="s">
        <v>228</v>
      </c>
      <c r="C10" s="16" t="n">
        <v>0.21206881853199</v>
      </c>
      <c r="D10" s="16" t="n">
        <v>0.209301434947369</v>
      </c>
      <c r="E10" s="16" t="n">
        <v>0.273390079734631</v>
      </c>
      <c r="F10" s="16" t="n">
        <v>0.180781993813557</v>
      </c>
      <c r="G10" s="16"/>
      <c r="H10" s="16" t="n">
        <v>0.134061011634716</v>
      </c>
      <c r="I10" s="16" t="n">
        <v>0.163813794408228</v>
      </c>
      <c r="J10" s="16"/>
      <c r="K10" s="16" t="n">
        <v>0.279546689259762</v>
      </c>
      <c r="L10" s="16"/>
      <c r="M10" s="16" t="n">
        <v>0.217125764820574</v>
      </c>
      <c r="N10" s="16" t="n">
        <v>0.15253667256483</v>
      </c>
      <c r="O10" s="16" t="n">
        <v>0.27377252014678</v>
      </c>
      <c r="P10" s="16" t="n">
        <v>0.448186535798942</v>
      </c>
      <c r="Q10" s="16"/>
      <c r="R10" s="16" t="n">
        <v>0.385727863700944</v>
      </c>
      <c r="S10" s="16" t="n">
        <v>0.303451368218342</v>
      </c>
      <c r="T10" s="16" t="n">
        <v>0.248055494095072</v>
      </c>
      <c r="U10" s="16" t="n">
        <v>0.27719259706675</v>
      </c>
      <c r="V10" s="16" t="n">
        <v>0.0925172520545825</v>
      </c>
      <c r="W10" s="16"/>
      <c r="X10" s="16" t="n">
        <v>0.23646356989327</v>
      </c>
      <c r="Y10" s="16" t="n">
        <v>0.203187061529011</v>
      </c>
      <c r="Z10" s="16" t="n">
        <v>0.237797780283066</v>
      </c>
      <c r="AA10" s="16" t="n">
        <v>0.393312485363413</v>
      </c>
      <c r="AB10" s="16" t="n">
        <v>0.0655915992694246</v>
      </c>
      <c r="AC10" s="16" t="n">
        <v>0.138668008820351</v>
      </c>
      <c r="AD10" s="16" t="n">
        <v>0.160140268854269</v>
      </c>
      <c r="AE10" s="16"/>
      <c r="AF10" s="16" t="n">
        <v>0.0336106903077741</v>
      </c>
      <c r="AG10" s="16" t="n">
        <v>0.041353019373097</v>
      </c>
      <c r="AH10" s="16" t="n">
        <v>0.429437592961843</v>
      </c>
      <c r="AI10" s="16" t="n">
        <v>0.248460648126197</v>
      </c>
      <c r="AJ10" s="16" t="n">
        <v>0.234239602708734</v>
      </c>
      <c r="AK10" s="16" t="n">
        <v>0.0108210233553457</v>
      </c>
      <c r="AL10" s="16" t="n">
        <v>0.183789601062307</v>
      </c>
      <c r="AM10" s="16" t="n">
        <v>0.47053832394177</v>
      </c>
      <c r="AN10" s="16" t="n">
        <v>0.100393024333178</v>
      </c>
      <c r="AO10" s="16" t="n">
        <v>0.432582775613066</v>
      </c>
      <c r="AP10" s="16" t="n">
        <v>0.393725819045692</v>
      </c>
    </row>
    <row r="11">
      <c r="B11" s="17" t="s">
        <v>226</v>
      </c>
      <c r="C11" s="16" t="n">
        <v>0.204125232135937</v>
      </c>
      <c r="D11" s="16" t="n">
        <v>0.0962797286891692</v>
      </c>
      <c r="E11" s="16" t="n">
        <v>0.346679170652187</v>
      </c>
      <c r="F11" s="16" t="n">
        <v>0.157946352725528</v>
      </c>
      <c r="G11" s="16"/>
      <c r="H11" s="16" t="n">
        <v>0.15143863179252</v>
      </c>
      <c r="I11" s="16" t="n">
        <v>0.184907486944981</v>
      </c>
      <c r="J11" s="16"/>
      <c r="K11" s="16" t="n">
        <v>0.188763760709229</v>
      </c>
      <c r="L11" s="16"/>
      <c r="M11" s="16" t="n">
        <v>0.187763189979678</v>
      </c>
      <c r="N11" s="16" t="n">
        <v>0.199923082239566</v>
      </c>
      <c r="O11" s="16" t="n">
        <v>0.379985722825079</v>
      </c>
      <c r="P11" s="16" t="n">
        <v>0.509616537442409</v>
      </c>
      <c r="Q11" s="16"/>
      <c r="R11" s="16" t="n">
        <v>0.565907792050631</v>
      </c>
      <c r="S11" s="16" t="n">
        <v>0.0726323422918104</v>
      </c>
      <c r="T11" s="16" t="n">
        <v>0.359134336949594</v>
      </c>
      <c r="U11" s="16" t="n">
        <v>0.295545179001527</v>
      </c>
      <c r="V11" s="16" t="n">
        <v>0.0329852175323135</v>
      </c>
      <c r="W11" s="16"/>
      <c r="X11" s="16" t="n">
        <v>0.171357341766583</v>
      </c>
      <c r="Y11" s="16" t="n">
        <v>0.170668791540069</v>
      </c>
      <c r="Z11" s="16" t="n">
        <v>0.27341684646489</v>
      </c>
      <c r="AA11" s="16" t="n">
        <v>0.246065320454131</v>
      </c>
      <c r="AB11" s="16" t="n">
        <v>0.24648302850683</v>
      </c>
      <c r="AC11" s="16" t="n">
        <v>0.208896285192364</v>
      </c>
      <c r="AD11" s="16" t="n">
        <v>0.266039743094541</v>
      </c>
      <c r="AE11" s="16"/>
      <c r="AF11" s="16" t="n">
        <v>0.0553663318970232</v>
      </c>
      <c r="AG11" s="16" t="n">
        <v>0.196137399812029</v>
      </c>
      <c r="AH11" s="16" t="n">
        <v>0.492134280014921</v>
      </c>
      <c r="AI11" s="16" t="n">
        <v>0.220467191494355</v>
      </c>
      <c r="AJ11" s="16" t="n">
        <v>0.151638843392661</v>
      </c>
      <c r="AK11" s="16" t="n">
        <v>0.0100031609548939</v>
      </c>
      <c r="AL11" s="16" t="n">
        <v>0.0699596938318162</v>
      </c>
      <c r="AM11" s="16" t="n">
        <v>0.363586787197084</v>
      </c>
      <c r="AN11" s="16" t="n">
        <v>0.319713651400865</v>
      </c>
      <c r="AO11" s="16" t="n">
        <v>0.180636757826588</v>
      </c>
      <c r="AP11" s="16" t="n">
        <v>0.948880156392353</v>
      </c>
    </row>
    <row r="12">
      <c r="B12" s="17" t="s">
        <v>224</v>
      </c>
      <c r="C12" s="16" t="n">
        <v>0.152424022396421</v>
      </c>
      <c r="D12" s="16" t="n">
        <v>0.0814006803836245</v>
      </c>
      <c r="E12" s="16" t="n">
        <v>0.25735879685622</v>
      </c>
      <c r="F12" s="16" t="n">
        <v>0.116241880687836</v>
      </c>
      <c r="G12" s="16"/>
      <c r="H12" s="16" t="n">
        <v>0.107489213197316</v>
      </c>
      <c r="I12" s="16" t="n">
        <v>0.104564643376129</v>
      </c>
      <c r="J12" s="16"/>
      <c r="K12" s="16" t="n">
        <v>0.11819287238751</v>
      </c>
      <c r="L12" s="16"/>
      <c r="M12" s="16" t="n">
        <v>0.122226079732095</v>
      </c>
      <c r="N12" s="16" t="n">
        <v>0.182834528910189</v>
      </c>
      <c r="O12" s="16" t="n">
        <v>0.409066630408917</v>
      </c>
      <c r="P12" s="16" t="n">
        <v>0.486047540111805</v>
      </c>
      <c r="Q12" s="16"/>
      <c r="R12" s="16" t="n">
        <v>0.0783575905647953</v>
      </c>
      <c r="S12" s="16" t="n">
        <v>0.0781585695126292</v>
      </c>
      <c r="T12" s="16" t="n">
        <v>0.243771476119013</v>
      </c>
      <c r="U12" s="16" t="n">
        <v>0.342280725958284</v>
      </c>
      <c r="V12" s="16" t="n">
        <v>0.0186665833235202</v>
      </c>
      <c r="W12" s="16"/>
      <c r="X12" s="16" t="n">
        <v>0.110513840653041</v>
      </c>
      <c r="Y12" s="16" t="n">
        <v>0.172162637534888</v>
      </c>
      <c r="Z12" s="16" t="n">
        <v>0.269330552207904</v>
      </c>
      <c r="AA12" s="16" t="n">
        <v>0.19101468240744</v>
      </c>
      <c r="AB12" s="16" t="n">
        <v>0.0982342856669352</v>
      </c>
      <c r="AC12" s="16" t="n">
        <v>0.186094116543459</v>
      </c>
      <c r="AD12" s="16" t="n">
        <v>0.503176112702323</v>
      </c>
      <c r="AE12" s="16"/>
      <c r="AF12" s="16" t="n">
        <v>0.0632857705434382</v>
      </c>
      <c r="AG12" s="16" t="n">
        <v>0.0739968573505401</v>
      </c>
      <c r="AH12" s="16" t="n">
        <v>0.0914288037017869</v>
      </c>
      <c r="AI12" s="16" t="n">
        <v>0.120576543849308</v>
      </c>
      <c r="AJ12" s="16" t="n">
        <v>0.184897485119673</v>
      </c>
      <c r="AK12" s="16" t="n">
        <v>0.0182588067628335</v>
      </c>
      <c r="AL12" s="16" t="n">
        <v>0.0761692994918557</v>
      </c>
      <c r="AM12" s="16" t="n">
        <v>0.318011772206103</v>
      </c>
      <c r="AN12" s="16" t="n">
        <v>0.145478750797601</v>
      </c>
      <c r="AO12" s="16" t="n">
        <v>0.293522027688325</v>
      </c>
      <c r="AP12" s="16" t="n">
        <v>0.920068710041804</v>
      </c>
    </row>
    <row r="13">
      <c r="B13" s="17" t="s">
        <v>225</v>
      </c>
      <c r="C13" s="16" t="n">
        <v>0.122337439790031</v>
      </c>
      <c r="D13" s="16" t="n">
        <v>0.0741071690012777</v>
      </c>
      <c r="E13" s="16" t="n">
        <v>0.189267118190947</v>
      </c>
      <c r="F13" s="16" t="n">
        <v>0.100026887191337</v>
      </c>
      <c r="G13" s="16"/>
      <c r="H13" s="16" t="n">
        <v>0.159216224082481</v>
      </c>
      <c r="I13" s="16" t="n">
        <v>0.0869000371383017</v>
      </c>
      <c r="J13" s="16"/>
      <c r="K13" s="16" t="n">
        <v>0.100910329483785</v>
      </c>
      <c r="L13" s="16"/>
      <c r="M13" s="16" t="n">
        <v>0.0977227212795861</v>
      </c>
      <c r="N13" s="16" t="n">
        <v>0.143346930879034</v>
      </c>
      <c r="O13" s="16" t="n">
        <v>0.317589911903584</v>
      </c>
      <c r="P13" s="16" t="n">
        <v>0.513516615179041</v>
      </c>
      <c r="Q13" s="16"/>
      <c r="R13" s="16" t="n">
        <v>0.0511990457782787</v>
      </c>
      <c r="S13" s="16" t="n">
        <v>0.203561445963494</v>
      </c>
      <c r="T13" s="16" t="n">
        <v>0.161988460454315</v>
      </c>
      <c r="U13" s="16" t="n">
        <v>0.0947047734037299</v>
      </c>
      <c r="V13" s="16" t="n">
        <v>0.0707775548984022</v>
      </c>
      <c r="W13" s="16"/>
      <c r="X13" s="16" t="n">
        <v>0.116053474624274</v>
      </c>
      <c r="Y13" s="16" t="n">
        <v>0.0904939297276218</v>
      </c>
      <c r="Z13" s="16" t="n">
        <v>0.255576280722708</v>
      </c>
      <c r="AA13" s="16" t="n">
        <v>0.113816255411251</v>
      </c>
      <c r="AB13" s="16" t="n">
        <v>0.101196130395782</v>
      </c>
      <c r="AC13" s="16" t="n">
        <v>0.1996318840414</v>
      </c>
      <c r="AD13" s="16" t="n">
        <v>0.271371862368071</v>
      </c>
      <c r="AE13" s="16"/>
      <c r="AF13" s="16" t="n">
        <v>0.0557745413550137</v>
      </c>
      <c r="AG13" s="16" t="n">
        <v>0.162104316381547</v>
      </c>
      <c r="AH13" s="16" t="n">
        <v>0.0885861703732583</v>
      </c>
      <c r="AI13" s="16" t="n">
        <v>0.240714812171337</v>
      </c>
      <c r="AJ13" s="16" t="n">
        <v>0.174759559406492</v>
      </c>
      <c r="AK13" s="16" t="n">
        <v>0.0139010639876408</v>
      </c>
      <c r="AL13" s="16" t="n">
        <v>0.00897331818501116</v>
      </c>
      <c r="AM13" s="16" t="n">
        <v>0.0784846130952351</v>
      </c>
      <c r="AN13" s="16" t="n">
        <v>0.059221060562124</v>
      </c>
      <c r="AO13" s="16" t="n">
        <v>0.26861528323553</v>
      </c>
      <c r="AP13" s="16" t="n">
        <v>0.449485878896299</v>
      </c>
    </row>
    <row r="14">
      <c r="B14" s="17" t="s">
        <v>263</v>
      </c>
      <c r="C14" s="16" t="n">
        <v>0.112537255588228</v>
      </c>
      <c r="D14" s="16" t="n">
        <v>0.174289181947578</v>
      </c>
      <c r="E14" s="16" t="n">
        <v>0.199636029316216</v>
      </c>
      <c r="F14" s="16" t="n">
        <v>0.050900069923729</v>
      </c>
      <c r="G14" s="16"/>
      <c r="H14" s="16" t="n">
        <v>0.0694543702945864</v>
      </c>
      <c r="I14" s="16" t="n">
        <v>0.0749911199183634</v>
      </c>
      <c r="J14" s="16"/>
      <c r="K14" s="16" t="n">
        <v>0.155075709956441</v>
      </c>
      <c r="L14" s="16"/>
      <c r="M14" s="16" t="n">
        <v>0.0806378703550486</v>
      </c>
      <c r="N14" s="16" t="n">
        <v>0.173259554866107</v>
      </c>
      <c r="O14" s="16" t="n">
        <v>0.293478592956862</v>
      </c>
      <c r="P14" s="16" t="n">
        <v>0.475718234454653</v>
      </c>
      <c r="Q14" s="16"/>
      <c r="R14" s="16" t="n">
        <v>0.0672605443984949</v>
      </c>
      <c r="S14" s="16" t="n">
        <v>0.0329475834368264</v>
      </c>
      <c r="T14" s="16" t="n">
        <v>0.119558703931267</v>
      </c>
      <c r="U14" s="16" t="n">
        <v>0.390965211093542</v>
      </c>
      <c r="V14" s="16" t="n">
        <v>0.0183300085505613</v>
      </c>
      <c r="W14" s="16"/>
      <c r="X14" s="16" t="n">
        <v>0.086932466016208</v>
      </c>
      <c r="Y14" s="16" t="n">
        <v>0.140401851854051</v>
      </c>
      <c r="Z14" s="16" t="n">
        <v>0.0118735172243009</v>
      </c>
      <c r="AA14" s="16" t="n">
        <v>0.198599393601843</v>
      </c>
      <c r="AB14" s="16" t="n">
        <v>0.115462866983737</v>
      </c>
      <c r="AC14" s="16" t="n">
        <v>0.191442631604192</v>
      </c>
      <c r="AD14" s="16" t="n">
        <v>0.173903102677474</v>
      </c>
      <c r="AE14" s="16"/>
      <c r="AF14" s="16" t="n">
        <v>0.10245873474418</v>
      </c>
      <c r="AG14" s="16" t="n">
        <v>0.0655012978147451</v>
      </c>
      <c r="AH14" s="16" t="n">
        <v>0.0857151677352812</v>
      </c>
      <c r="AI14" s="16" t="n">
        <v>0.0552354976092078</v>
      </c>
      <c r="AJ14" s="16" t="n">
        <v>0.0372334545065862</v>
      </c>
      <c r="AK14" s="16" t="n">
        <v>0.0107723191359052</v>
      </c>
      <c r="AL14" s="16" t="n">
        <v>0.196664352625061</v>
      </c>
      <c r="AM14" s="16" t="n">
        <v>0.384306395579894</v>
      </c>
      <c r="AN14" s="16" t="n">
        <v>0.257427819050034</v>
      </c>
      <c r="AO14" s="16" t="n">
        <v>0.0487869424009671</v>
      </c>
      <c r="AP14" s="16" t="n">
        <v>0.511479892549847</v>
      </c>
    </row>
    <row r="15">
      <c r="B15" s="17" t="s">
        <v>231</v>
      </c>
      <c r="C15" s="16" t="n">
        <v>0.0667696999588747</v>
      </c>
      <c r="D15" s="16" t="n">
        <v>0.0875383361892091</v>
      </c>
      <c r="E15" s="16" t="n">
        <v>0.0090019686611634</v>
      </c>
      <c r="F15" s="16" t="n">
        <v>0.091488024323752</v>
      </c>
      <c r="G15" s="16"/>
      <c r="H15" s="16" t="n">
        <v>0.00184700229851911</v>
      </c>
      <c r="I15" s="16" t="n">
        <v>0.0676457613144726</v>
      </c>
      <c r="J15" s="16"/>
      <c r="K15" s="16" t="n">
        <v>0.0616063396829285</v>
      </c>
      <c r="L15" s="16"/>
      <c r="M15" s="16" t="n">
        <v>0.079154498664502</v>
      </c>
      <c r="N15" s="16" t="n">
        <v>0.0227854323322135</v>
      </c>
      <c r="O15" s="16" t="n">
        <v>0.0381457295464062</v>
      </c>
      <c r="P15" s="16" t="n">
        <v>0.0241156783482133</v>
      </c>
      <c r="Q15" s="16"/>
      <c r="R15" s="16" t="n">
        <v>0</v>
      </c>
      <c r="S15" s="16" t="n">
        <v>0.126254286430424</v>
      </c>
      <c r="T15" s="16" t="n">
        <v>0.0381964129112069</v>
      </c>
      <c r="U15" s="16" t="n">
        <v>0.0163543895827636</v>
      </c>
      <c r="V15" s="16" t="n">
        <v>0.0993223207703536</v>
      </c>
      <c r="W15" s="16"/>
      <c r="X15" s="16" t="n">
        <v>0.0454006269917427</v>
      </c>
      <c r="Y15" s="16" t="n">
        <v>0.0759153324852561</v>
      </c>
      <c r="Z15" s="16" t="n">
        <v>0.28546295883516</v>
      </c>
      <c r="AA15" s="16" t="n">
        <v>0.00297609886402426</v>
      </c>
      <c r="AB15" s="16" t="n">
        <v>0.0214131705650142</v>
      </c>
      <c r="AC15" s="16" t="n">
        <v>0.0227287410587693</v>
      </c>
      <c r="AD15" s="16" t="n">
        <v>0.00379332070323679</v>
      </c>
      <c r="AE15" s="16"/>
      <c r="AF15" s="16" t="n">
        <v>0</v>
      </c>
      <c r="AG15" s="16" t="n">
        <v>0.0585503265403595</v>
      </c>
      <c r="AH15" s="16" t="n">
        <v>0.00143102903135629</v>
      </c>
      <c r="AI15" s="16" t="n">
        <v>0.00525513294478326</v>
      </c>
      <c r="AJ15" s="16" t="n">
        <v>0.131909705633585</v>
      </c>
      <c r="AK15" s="16" t="n">
        <v>0.0983265403572351</v>
      </c>
      <c r="AL15" s="16" t="n">
        <v>0.0205723677607275</v>
      </c>
      <c r="AM15" s="16" t="n">
        <v>0</v>
      </c>
      <c r="AN15" s="16" t="n">
        <v>0.145662500843773</v>
      </c>
      <c r="AO15" s="16" t="n">
        <v>0</v>
      </c>
      <c r="AP15" s="16" t="n">
        <v>0</v>
      </c>
    </row>
    <row r="16">
      <c r="B16" s="17" t="s">
        <v>88</v>
      </c>
      <c r="C16" s="22" t="n">
        <v>0.052088023839998</v>
      </c>
      <c r="D16" s="22" t="n">
        <v>0.16159167903382</v>
      </c>
      <c r="E16" s="22" t="n">
        <v>0.0186995269155293</v>
      </c>
      <c r="F16" s="22" t="n">
        <v>0.0408452748295582</v>
      </c>
      <c r="G16" s="22"/>
      <c r="H16" s="22" t="n">
        <v>0.491062282388568</v>
      </c>
      <c r="I16" s="22" t="n">
        <v>0.0449090944190551</v>
      </c>
      <c r="J16" s="22"/>
      <c r="K16" s="22" t="n">
        <v>0.00698138219282099</v>
      </c>
      <c r="L16" s="22"/>
      <c r="M16" s="22" t="n">
        <v>0.0469759863715021</v>
      </c>
      <c r="N16" s="22" t="n">
        <v>0.0854766105250049</v>
      </c>
      <c r="O16" s="22" t="n">
        <v>0.0236974555249808</v>
      </c>
      <c r="P16" s="22" t="n">
        <v>0.0389273618984039</v>
      </c>
      <c r="Q16" s="22"/>
      <c r="R16" s="22" t="n">
        <v>0.0712367039817186</v>
      </c>
      <c r="S16" s="22" t="n">
        <v>0</v>
      </c>
      <c r="T16" s="22" t="n">
        <v>0.0132064006308193</v>
      </c>
      <c r="U16" s="22" t="n">
        <v>0.000717024188682464</v>
      </c>
      <c r="V16" s="22" t="n">
        <v>0.12693370291467</v>
      </c>
      <c r="W16" s="22"/>
      <c r="X16" s="22" t="n">
        <v>0.0459016427267997</v>
      </c>
      <c r="Y16" s="22" t="n">
        <v>0.0180511045238662</v>
      </c>
      <c r="Z16" s="22" t="n">
        <v>0</v>
      </c>
      <c r="AA16" s="22" t="n">
        <v>0.00286988663112612</v>
      </c>
      <c r="AB16" s="22" t="n">
        <v>0.0189357430056911</v>
      </c>
      <c r="AC16" s="22" t="n">
        <v>0.0411172120118367</v>
      </c>
      <c r="AD16" s="22" t="n">
        <v>0.108030449086183</v>
      </c>
      <c r="AE16" s="22"/>
      <c r="AF16" s="22" t="n">
        <v>0</v>
      </c>
      <c r="AG16" s="22" t="n">
        <v>0.108406123707325</v>
      </c>
      <c r="AH16" s="22" t="n">
        <v>0.000513062873711537</v>
      </c>
      <c r="AI16" s="22" t="n">
        <v>0.0179583802516152</v>
      </c>
      <c r="AJ16" s="22" t="n">
        <v>0.0189715742583785</v>
      </c>
      <c r="AK16" s="22" t="n">
        <v>0.014733800534255</v>
      </c>
      <c r="AL16" s="22" t="n">
        <v>0.177482061800717</v>
      </c>
      <c r="AM16" s="22" t="n">
        <v>0</v>
      </c>
      <c r="AN16" s="22" t="n">
        <v>0</v>
      </c>
      <c r="AO16" s="22" t="n">
        <v>0.0272795561827711</v>
      </c>
      <c r="AP16" s="22" t="n">
        <v>0</v>
      </c>
    </row>
    <row r="17">
      <c r="B17" s="18"/>
    </row>
    <row r="18">
      <c r="B18" t="s">
        <v>68</v>
      </c>
    </row>
    <row r="19">
      <c r="B19" t="s">
        <v>69</v>
      </c>
    </row>
    <row r="21">
      <c r="B21"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72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61</v>
      </c>
      <c r="C9" s="16" t="n">
        <v>0.202955045604049</v>
      </c>
      <c r="D9" s="16" t="n">
        <v>0.137784147010501</v>
      </c>
      <c r="E9" s="16" t="n">
        <v>0.152185509867283</v>
      </c>
      <c r="F9" s="16" t="n">
        <v>0.246522563896505</v>
      </c>
      <c r="G9" s="16"/>
      <c r="H9" s="16" t="n">
        <v>0.097413845282085</v>
      </c>
      <c r="I9" s="16" t="n">
        <v>0.235195039845931</v>
      </c>
      <c r="J9" s="16"/>
      <c r="K9" s="16" t="n">
        <v>0.274332263207994</v>
      </c>
      <c r="L9" s="16"/>
      <c r="M9" s="16" t="n">
        <v>0.181077787442212</v>
      </c>
      <c r="N9" s="16" t="n">
        <v>0.275331863951383</v>
      </c>
      <c r="O9" s="16" t="n">
        <v>0.299259716481529</v>
      </c>
      <c r="P9" s="16" t="n">
        <v>0.141087584416254</v>
      </c>
      <c r="Q9" s="16"/>
      <c r="R9" s="16" t="n">
        <v>0.0894546367310956</v>
      </c>
      <c r="S9" s="16" t="n">
        <v>0.36883005370475</v>
      </c>
      <c r="T9" s="16" t="n">
        <v>0.197178697410049</v>
      </c>
      <c r="U9" s="16" t="n">
        <v>0.273434089113751</v>
      </c>
      <c r="V9" s="16" t="n">
        <v>0.11950936603505</v>
      </c>
      <c r="W9" s="16"/>
      <c r="X9" s="16" t="n">
        <v>0.214806338157661</v>
      </c>
      <c r="Y9" s="16" t="n">
        <v>0.384425389715997</v>
      </c>
      <c r="Z9" s="16" t="n">
        <v>0.253434428841513</v>
      </c>
      <c r="AA9" s="16" t="n">
        <v>0.0720028133912146</v>
      </c>
      <c r="AB9" s="16" t="n">
        <v>0.130492375399586</v>
      </c>
      <c r="AC9" s="16" t="n">
        <v>0.164749044875002</v>
      </c>
      <c r="AD9" s="16" t="n">
        <v>0.212144818733515</v>
      </c>
      <c r="AE9" s="16"/>
      <c r="AF9" s="16" t="n">
        <v>0.179034822622793</v>
      </c>
      <c r="AG9" s="16" t="n">
        <v>0.771642147477244</v>
      </c>
      <c r="AH9" s="16" t="n">
        <v>0.208126649166234</v>
      </c>
      <c r="AI9" s="16" t="n">
        <v>0.318819494049927</v>
      </c>
      <c r="AJ9" s="16" t="n">
        <v>0.163000661268972</v>
      </c>
      <c r="AK9" s="16" t="n">
        <v>0.0831858564392885</v>
      </c>
      <c r="AL9" s="16" t="n">
        <v>0.139586043791866</v>
      </c>
      <c r="AM9" s="16" t="n">
        <v>0.0422996186540615</v>
      </c>
      <c r="AN9" s="16" t="n">
        <v>0.0626967936362343</v>
      </c>
      <c r="AO9" s="16" t="n">
        <v>0.392573730213795</v>
      </c>
      <c r="AP9" s="16" t="n">
        <v>0.523565507603641</v>
      </c>
    </row>
    <row r="10">
      <c r="B10" s="17" t="s">
        <v>62</v>
      </c>
      <c r="C10" s="16" t="n">
        <v>0.209123113162314</v>
      </c>
      <c r="D10" s="16" t="n">
        <v>0.228583617022122</v>
      </c>
      <c r="E10" s="16" t="n">
        <v>0.321590910237238</v>
      </c>
      <c r="F10" s="16" t="n">
        <v>0.145316184775436</v>
      </c>
      <c r="G10" s="16"/>
      <c r="H10" s="16" t="n">
        <v>0.160622757415944</v>
      </c>
      <c r="I10" s="16" t="n">
        <v>0.172794634405418</v>
      </c>
      <c r="J10" s="16"/>
      <c r="K10" s="16" t="n">
        <v>0.285577516157725</v>
      </c>
      <c r="L10" s="16"/>
      <c r="M10" s="16" t="n">
        <v>0.206187705404776</v>
      </c>
      <c r="N10" s="16" t="n">
        <v>0.167985843756427</v>
      </c>
      <c r="O10" s="16" t="n">
        <v>0.331637123397601</v>
      </c>
      <c r="P10" s="16" t="n">
        <v>0.418397299741467</v>
      </c>
      <c r="Q10" s="16"/>
      <c r="R10" s="16" t="n">
        <v>0.529781952021877</v>
      </c>
      <c r="S10" s="16" t="n">
        <v>0.236366640819457</v>
      </c>
      <c r="T10" s="16" t="n">
        <v>0.286296404365307</v>
      </c>
      <c r="U10" s="16" t="n">
        <v>0.176070306193681</v>
      </c>
      <c r="V10" s="16" t="n">
        <v>0.106411385263854</v>
      </c>
      <c r="W10" s="16"/>
      <c r="X10" s="16" t="n">
        <v>0.143360311048411</v>
      </c>
      <c r="Y10" s="16" t="n">
        <v>0.111772399473556</v>
      </c>
      <c r="Z10" s="16" t="n">
        <v>0.0676487140700915</v>
      </c>
      <c r="AA10" s="16" t="n">
        <v>0.688346157022956</v>
      </c>
      <c r="AB10" s="16" t="n">
        <v>0.100686880349883</v>
      </c>
      <c r="AC10" s="16" t="n">
        <v>0.145984809623578</v>
      </c>
      <c r="AD10" s="16" t="n">
        <v>0.457148543506046</v>
      </c>
      <c r="AE10" s="16"/>
      <c r="AF10" s="16" t="n">
        <v>0.0128160204751492</v>
      </c>
      <c r="AG10" s="16" t="n">
        <v>0.0299142094637388</v>
      </c>
      <c r="AH10" s="16" t="n">
        <v>0.0621970100879103</v>
      </c>
      <c r="AI10" s="16" t="n">
        <v>0.243822244030543</v>
      </c>
      <c r="AJ10" s="16" t="n">
        <v>0.233942555502049</v>
      </c>
      <c r="AK10" s="16" t="n">
        <v>0.10314502381567</v>
      </c>
      <c r="AL10" s="16" t="n">
        <v>0.167818224509408</v>
      </c>
      <c r="AM10" s="16" t="n">
        <v>0.292106994613373</v>
      </c>
      <c r="AN10" s="16" t="n">
        <v>0.636422952795389</v>
      </c>
      <c r="AO10" s="16" t="n">
        <v>0.339430324403312</v>
      </c>
      <c r="AP10" s="16" t="n">
        <v>0.0134743067500295</v>
      </c>
    </row>
    <row r="11">
      <c r="B11" s="17" t="s">
        <v>63</v>
      </c>
      <c r="C11" s="16" t="n">
        <v>0.113043864056845</v>
      </c>
      <c r="D11" s="16" t="n">
        <v>0.231702849200202</v>
      </c>
      <c r="E11" s="16" t="n">
        <v>0.197579626257538</v>
      </c>
      <c r="F11" s="16" t="n">
        <v>0.0378440705490421</v>
      </c>
      <c r="G11" s="16"/>
      <c r="H11" s="16" t="n">
        <v>0.0954612595431456</v>
      </c>
      <c r="I11" s="16" t="n">
        <v>0.0923204501544474</v>
      </c>
      <c r="J11" s="16"/>
      <c r="K11" s="16" t="n">
        <v>0.0823223002812835</v>
      </c>
      <c r="L11" s="16"/>
      <c r="M11" s="16" t="n">
        <v>0.0888066320351881</v>
      </c>
      <c r="N11" s="16" t="n">
        <v>0.19080302742972</v>
      </c>
      <c r="O11" s="16" t="n">
        <v>0.176902100104613</v>
      </c>
      <c r="P11" s="16" t="n">
        <v>0.27919795642603</v>
      </c>
      <c r="Q11" s="16"/>
      <c r="R11" s="16" t="n">
        <v>0</v>
      </c>
      <c r="S11" s="16" t="n">
        <v>0.0996635056877274</v>
      </c>
      <c r="T11" s="16" t="n">
        <v>0.168568701665927</v>
      </c>
      <c r="U11" s="16" t="n">
        <v>0.0717336857997653</v>
      </c>
      <c r="V11" s="16" t="n">
        <v>0.0966524382771576</v>
      </c>
      <c r="W11" s="16"/>
      <c r="X11" s="16" t="n">
        <v>0.110678427864633</v>
      </c>
      <c r="Y11" s="16" t="n">
        <v>0.197298616731712</v>
      </c>
      <c r="Z11" s="16" t="n">
        <v>0.0656514823723933</v>
      </c>
      <c r="AA11" s="16" t="n">
        <v>0.0704800604694657</v>
      </c>
      <c r="AB11" s="16" t="n">
        <v>0.0995465876966618</v>
      </c>
      <c r="AC11" s="16" t="n">
        <v>0.149761786768562</v>
      </c>
      <c r="AD11" s="16" t="n">
        <v>0.168584519746262</v>
      </c>
      <c r="AE11" s="16"/>
      <c r="AF11" s="16" t="n">
        <v>0.0726294945776388</v>
      </c>
      <c r="AG11" s="16" t="n">
        <v>0.0843575903154367</v>
      </c>
      <c r="AH11" s="16" t="n">
        <v>0.284185716053595</v>
      </c>
      <c r="AI11" s="16" t="n">
        <v>0.13370203892667</v>
      </c>
      <c r="AJ11" s="16" t="n">
        <v>0.157368464786418</v>
      </c>
      <c r="AK11" s="16" t="n">
        <v>0.0927638273767358</v>
      </c>
      <c r="AL11" s="16" t="n">
        <v>0.0233537442290292</v>
      </c>
      <c r="AM11" s="16" t="n">
        <v>0.130400130489269</v>
      </c>
      <c r="AN11" s="16" t="n">
        <v>0.0925674586068087</v>
      </c>
      <c r="AO11" s="16" t="n">
        <v>0.138441410072103</v>
      </c>
      <c r="AP11" s="16" t="n">
        <v>0</v>
      </c>
    </row>
    <row r="12">
      <c r="B12" s="17" t="s">
        <v>64</v>
      </c>
      <c r="C12" s="16" t="n">
        <v>0.113084036276436</v>
      </c>
      <c r="D12" s="16" t="n">
        <v>0.0242101924272233</v>
      </c>
      <c r="E12" s="16" t="n">
        <v>0.138684081185398</v>
      </c>
      <c r="F12" s="16" t="n">
        <v>0.122990858110606</v>
      </c>
      <c r="G12" s="16"/>
      <c r="H12" s="16" t="n">
        <v>0.457227659311284</v>
      </c>
      <c r="I12" s="16" t="n">
        <v>0.0737501168911122</v>
      </c>
      <c r="J12" s="16"/>
      <c r="K12" s="16" t="n">
        <v>0.188801390592488</v>
      </c>
      <c r="L12" s="16"/>
      <c r="M12" s="16" t="n">
        <v>0.11459591653281</v>
      </c>
      <c r="N12" s="16" t="n">
        <v>0.105744564734138</v>
      </c>
      <c r="O12" s="16" t="n">
        <v>0.116963353499514</v>
      </c>
      <c r="P12" s="16" t="n">
        <v>0.101709558753876</v>
      </c>
      <c r="Q12" s="16"/>
      <c r="R12" s="16" t="n">
        <v>0</v>
      </c>
      <c r="S12" s="16" t="n">
        <v>0.116056006367905</v>
      </c>
      <c r="T12" s="16" t="n">
        <v>0.06466998294837</v>
      </c>
      <c r="U12" s="16" t="n">
        <v>0.16624327896743</v>
      </c>
      <c r="V12" s="16" t="n">
        <v>0.146580047672394</v>
      </c>
      <c r="W12" s="16"/>
      <c r="X12" s="16" t="n">
        <v>0.119085220400977</v>
      </c>
      <c r="Y12" s="16" t="n">
        <v>0.103391461485797</v>
      </c>
      <c r="Z12" s="16" t="n">
        <v>0.00151743704824899</v>
      </c>
      <c r="AA12" s="16" t="n">
        <v>0.0552047554532457</v>
      </c>
      <c r="AB12" s="16" t="n">
        <v>0.181619150910799</v>
      </c>
      <c r="AC12" s="16" t="n">
        <v>0.0750530128130098</v>
      </c>
      <c r="AD12" s="16" t="n">
        <v>0.0490944783588447</v>
      </c>
      <c r="AE12" s="16"/>
      <c r="AF12" s="16" t="n">
        <v>0</v>
      </c>
      <c r="AG12" s="16" t="n">
        <v>0.0573766370594527</v>
      </c>
      <c r="AH12" s="16" t="n">
        <v>0.0829625486321298</v>
      </c>
      <c r="AI12" s="16" t="n">
        <v>0.126922283016732</v>
      </c>
      <c r="AJ12" s="16" t="n">
        <v>0.114629729645147</v>
      </c>
      <c r="AK12" s="16" t="n">
        <v>0.0297807978019368</v>
      </c>
      <c r="AL12" s="16" t="n">
        <v>0.185376775970655</v>
      </c>
      <c r="AM12" s="16" t="n">
        <v>0.284784291425617</v>
      </c>
      <c r="AN12" s="16" t="n">
        <v>0.0217886199374484</v>
      </c>
      <c r="AO12" s="16" t="n">
        <v>0.00335035795368945</v>
      </c>
      <c r="AP12" s="16" t="n">
        <v>0.395114510741927</v>
      </c>
    </row>
    <row r="13">
      <c r="B13" s="17" t="s">
        <v>65</v>
      </c>
      <c r="C13" s="16" t="n">
        <v>0.11120733952155</v>
      </c>
      <c r="D13" s="16" t="n">
        <v>0.213715272739741</v>
      </c>
      <c r="E13" s="16" t="n">
        <v>0.0268186740646917</v>
      </c>
      <c r="F13" s="16" t="n">
        <v>0.128419888497019</v>
      </c>
      <c r="G13" s="16"/>
      <c r="H13" s="16" t="n">
        <v>0.138983016442642</v>
      </c>
      <c r="I13" s="16" t="n">
        <v>0.122848062070754</v>
      </c>
      <c r="J13" s="16"/>
      <c r="K13" s="16" t="n">
        <v>0.0212080545103366</v>
      </c>
      <c r="L13" s="16"/>
      <c r="M13" s="16" t="n">
        <v>0.120886415231535</v>
      </c>
      <c r="N13" s="16" t="n">
        <v>0.0873997779461339</v>
      </c>
      <c r="O13" s="16" t="n">
        <v>0.0623776566391861</v>
      </c>
      <c r="P13" s="16" t="n">
        <v>0.0498476664762503</v>
      </c>
      <c r="Q13" s="16"/>
      <c r="R13" s="16" t="n">
        <v>0.380763411247028</v>
      </c>
      <c r="S13" s="16" t="n">
        <v>0</v>
      </c>
      <c r="T13" s="16" t="n">
        <v>0.0417599408748716</v>
      </c>
      <c r="U13" s="16" t="n">
        <v>0.192606606095205</v>
      </c>
      <c r="V13" s="16" t="n">
        <v>0.160210754530338</v>
      </c>
      <c r="W13" s="16"/>
      <c r="X13" s="16" t="n">
        <v>0.0983108253589539</v>
      </c>
      <c r="Y13" s="16" t="n">
        <v>0.0823841105166493</v>
      </c>
      <c r="Z13" s="16" t="n">
        <v>0.326284978832593</v>
      </c>
      <c r="AA13" s="16" t="n">
        <v>0.100235224380349</v>
      </c>
      <c r="AB13" s="16" t="n">
        <v>0.206031786622401</v>
      </c>
      <c r="AC13" s="16" t="n">
        <v>0.0246883980309867</v>
      </c>
      <c r="AD13" s="16" t="n">
        <v>0.0661539708733715</v>
      </c>
      <c r="AE13" s="16"/>
      <c r="AF13" s="16" t="n">
        <v>0</v>
      </c>
      <c r="AG13" s="16" t="n">
        <v>0</v>
      </c>
      <c r="AH13" s="16" t="n">
        <v>0.000562811383741211</v>
      </c>
      <c r="AI13" s="16" t="n">
        <v>0.0204500454585532</v>
      </c>
      <c r="AJ13" s="16" t="n">
        <v>0.141894891877482</v>
      </c>
      <c r="AK13" s="16" t="n">
        <v>0.175687080802014</v>
      </c>
      <c r="AL13" s="16" t="n">
        <v>0.306383149698324</v>
      </c>
      <c r="AM13" s="16" t="n">
        <v>0.060914872568034</v>
      </c>
      <c r="AN13" s="16" t="n">
        <v>0.164735555086671</v>
      </c>
      <c r="AO13" s="16" t="n">
        <v>0.1262041773571</v>
      </c>
      <c r="AP13" s="16" t="n">
        <v>0.0557600598506074</v>
      </c>
    </row>
    <row r="14">
      <c r="B14" s="17" t="s">
        <v>66</v>
      </c>
      <c r="C14" s="22" t="n">
        <v>0.250586601378806</v>
      </c>
      <c r="D14" s="22" t="n">
        <v>0.16400392160021</v>
      </c>
      <c r="E14" s="22" t="n">
        <v>0.163141198387851</v>
      </c>
      <c r="F14" s="22" t="n">
        <v>0.318906434171392</v>
      </c>
      <c r="G14" s="22"/>
      <c r="H14" s="22" t="n">
        <v>0.0502914620048994</v>
      </c>
      <c r="I14" s="22" t="n">
        <v>0.303091696632338</v>
      </c>
      <c r="J14" s="22"/>
      <c r="K14" s="22" t="n">
        <v>0.147758475250172</v>
      </c>
      <c r="L14" s="22"/>
      <c r="M14" s="22" t="n">
        <v>0.28844554335348</v>
      </c>
      <c r="N14" s="22" t="n">
        <v>0.172734922182198</v>
      </c>
      <c r="O14" s="22" t="n">
        <v>0.0128600498775566</v>
      </c>
      <c r="P14" s="22" t="n">
        <v>0.00975993418612122</v>
      </c>
      <c r="Q14" s="22"/>
      <c r="R14" s="22" t="n">
        <v>0</v>
      </c>
      <c r="S14" s="22" t="n">
        <v>0.179083793420161</v>
      </c>
      <c r="T14" s="22" t="n">
        <v>0.241526272735475</v>
      </c>
      <c r="U14" s="22" t="n">
        <v>0.119912033830169</v>
      </c>
      <c r="V14" s="22" t="n">
        <v>0.370636008221207</v>
      </c>
      <c r="W14" s="22"/>
      <c r="X14" s="22" t="n">
        <v>0.313758877169364</v>
      </c>
      <c r="Y14" s="22" t="n">
        <v>0.120728022076288</v>
      </c>
      <c r="Z14" s="22" t="n">
        <v>0.28546295883516</v>
      </c>
      <c r="AA14" s="22" t="n">
        <v>0.0137309892827688</v>
      </c>
      <c r="AB14" s="22" t="n">
        <v>0.28162321902067</v>
      </c>
      <c r="AC14" s="22" t="n">
        <v>0.439762947888861</v>
      </c>
      <c r="AD14" s="22" t="n">
        <v>0.0468736687819608</v>
      </c>
      <c r="AE14" s="22"/>
      <c r="AF14" s="22" t="n">
        <v>0.73551966232442</v>
      </c>
      <c r="AG14" s="22" t="n">
        <v>0.0567094156841279</v>
      </c>
      <c r="AH14" s="22" t="n">
        <v>0.36196526467639</v>
      </c>
      <c r="AI14" s="22" t="n">
        <v>0.156283894517574</v>
      </c>
      <c r="AJ14" s="22" t="n">
        <v>0.189163696919932</v>
      </c>
      <c r="AK14" s="22" t="n">
        <v>0.515437413764355</v>
      </c>
      <c r="AL14" s="22" t="n">
        <v>0.177482061800717</v>
      </c>
      <c r="AM14" s="22" t="n">
        <v>0.189494092249645</v>
      </c>
      <c r="AN14" s="22" t="n">
        <v>0.0217886199374484</v>
      </c>
      <c r="AO14" s="22" t="n">
        <v>0</v>
      </c>
      <c r="AP14" s="22" t="n">
        <v>0.0120856150537942</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265</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226</v>
      </c>
      <c r="C9" s="16" t="n">
        <v>0.31978292729751</v>
      </c>
      <c r="D9" s="16" t="n">
        <v>0.26299725916714</v>
      </c>
      <c r="E9" s="16" t="n">
        <v>0.293827773882366</v>
      </c>
      <c r="F9" s="16" t="n">
        <v>0.348201041209743</v>
      </c>
      <c r="G9" s="16"/>
      <c r="H9" s="16" t="n">
        <v>0.673804834798877</v>
      </c>
      <c r="I9" s="16" t="n">
        <v>0.310813982384581</v>
      </c>
      <c r="J9" s="16"/>
      <c r="K9" s="16" t="n">
        <v>0.187946207641636</v>
      </c>
      <c r="L9" s="16"/>
      <c r="M9" s="16" t="n">
        <v>0.3384491228484</v>
      </c>
      <c r="N9" s="16" t="n">
        <v>0.18709901158187</v>
      </c>
      <c r="O9" s="16" t="n">
        <v>0.406324597968437</v>
      </c>
      <c r="P9" s="16" t="n">
        <v>0.602156202186444</v>
      </c>
      <c r="Q9" s="16"/>
      <c r="R9" s="16" t="n">
        <v>0.458545248040158</v>
      </c>
      <c r="S9" s="16" t="n">
        <v>0.207458044659971</v>
      </c>
      <c r="T9" s="16" t="n">
        <v>0.484520911692342</v>
      </c>
      <c r="U9" s="16" t="n">
        <v>0.426676141911805</v>
      </c>
      <c r="V9" s="16" t="n">
        <v>0.148226273114452</v>
      </c>
      <c r="W9" s="16"/>
      <c r="X9" s="16" t="n">
        <v>0.311009741583008</v>
      </c>
      <c r="Y9" s="16" t="n">
        <v>0.53686443019861</v>
      </c>
      <c r="Z9" s="16" t="n">
        <v>0.270760271215759</v>
      </c>
      <c r="AA9" s="16" t="n">
        <v>0.150207122655182</v>
      </c>
      <c r="AB9" s="16" t="n">
        <v>0.272406755170947</v>
      </c>
      <c r="AC9" s="16" t="n">
        <v>0.241186122904937</v>
      </c>
      <c r="AD9" s="16" t="n">
        <v>0.524659664924033</v>
      </c>
      <c r="AE9" s="16"/>
      <c r="AF9" s="16" t="n">
        <v>0.683381275032533</v>
      </c>
      <c r="AG9" s="16" t="n">
        <v>0.104813528839776</v>
      </c>
      <c r="AH9" s="16" t="n">
        <v>0.677348926913172</v>
      </c>
      <c r="AI9" s="16" t="n">
        <v>0.417380403929669</v>
      </c>
      <c r="AJ9" s="16" t="n">
        <v>0.221665091283105</v>
      </c>
      <c r="AK9" s="16" t="n">
        <v>0.167106699984343</v>
      </c>
      <c r="AL9" s="16" t="n">
        <v>0.313367088869552</v>
      </c>
      <c r="AM9" s="16" t="n">
        <v>0.0831913708992721</v>
      </c>
      <c r="AN9" s="16" t="n">
        <v>0.306151779223244</v>
      </c>
      <c r="AO9" s="16" t="n">
        <v>0.427125316991285</v>
      </c>
      <c r="AP9" s="16" t="n">
        <v>0.894508788237981</v>
      </c>
    </row>
    <row r="10">
      <c r="B10" s="17" t="s">
        <v>228</v>
      </c>
      <c r="C10" s="16" t="n">
        <v>0.310408439318604</v>
      </c>
      <c r="D10" s="16" t="n">
        <v>0.119047944264772</v>
      </c>
      <c r="E10" s="16" t="n">
        <v>0.436882845752754</v>
      </c>
      <c r="F10" s="16" t="n">
        <v>0.294491138696542</v>
      </c>
      <c r="G10" s="16"/>
      <c r="H10" s="16" t="n">
        <v>0.192970554971937</v>
      </c>
      <c r="I10" s="16" t="n">
        <v>0.287612334969474</v>
      </c>
      <c r="J10" s="16"/>
      <c r="K10" s="16" t="n">
        <v>0.258095759395388</v>
      </c>
      <c r="L10" s="16"/>
      <c r="M10" s="16" t="n">
        <v>0.325727344848873</v>
      </c>
      <c r="N10" s="16" t="n">
        <v>0.199438477627568</v>
      </c>
      <c r="O10" s="16" t="n">
        <v>0.365770913564586</v>
      </c>
      <c r="P10" s="16" t="n">
        <v>0.645050653061439</v>
      </c>
      <c r="Q10" s="16"/>
      <c r="R10" s="16" t="n">
        <v>0.0561634982321946</v>
      </c>
      <c r="S10" s="16" t="n">
        <v>0.257011373343572</v>
      </c>
      <c r="T10" s="16" t="n">
        <v>0.449202382825884</v>
      </c>
      <c r="U10" s="16" t="n">
        <v>0.441128532904746</v>
      </c>
      <c r="V10" s="16" t="n">
        <v>0.169052142780381</v>
      </c>
      <c r="W10" s="16"/>
      <c r="X10" s="16" t="n">
        <v>0.248562833544048</v>
      </c>
      <c r="Y10" s="16" t="n">
        <v>0.266521911933026</v>
      </c>
      <c r="Z10" s="16" t="n">
        <v>0.229921021244844</v>
      </c>
      <c r="AA10" s="16" t="n">
        <v>0.485632696114286</v>
      </c>
      <c r="AB10" s="16" t="n">
        <v>0.387760578751348</v>
      </c>
      <c r="AC10" s="16" t="n">
        <v>0.216868569608089</v>
      </c>
      <c r="AD10" s="16" t="n">
        <v>0.554945351570642</v>
      </c>
      <c r="AE10" s="16"/>
      <c r="AF10" s="16" t="n">
        <v>0.663759299048501</v>
      </c>
      <c r="AG10" s="16" t="n">
        <v>0.0903163204125799</v>
      </c>
      <c r="AH10" s="16" t="n">
        <v>0.406310102072107</v>
      </c>
      <c r="AI10" s="16" t="n">
        <v>0.28167567791251</v>
      </c>
      <c r="AJ10" s="16" t="n">
        <v>0.483803584501559</v>
      </c>
      <c r="AK10" s="16" t="n">
        <v>0.242988982682782</v>
      </c>
      <c r="AL10" s="16" t="n">
        <v>0.0560636017277251</v>
      </c>
      <c r="AM10" s="16" t="n">
        <v>0.372446930901835</v>
      </c>
      <c r="AN10" s="16" t="n">
        <v>0.325897006917474</v>
      </c>
      <c r="AO10" s="16" t="n">
        <v>0.294141365540963</v>
      </c>
      <c r="AP10" s="16" t="n">
        <v>0.393725819045692</v>
      </c>
    </row>
    <row r="11">
      <c r="B11" s="17" t="s">
        <v>224</v>
      </c>
      <c r="C11" s="16" t="n">
        <v>0.260132776270772</v>
      </c>
      <c r="D11" s="16" t="n">
        <v>0.253980805601865</v>
      </c>
      <c r="E11" s="16" t="n">
        <v>0.283758566388373</v>
      </c>
      <c r="F11" s="16" t="n">
        <v>0.249410278708907</v>
      </c>
      <c r="G11" s="16"/>
      <c r="H11" s="16" t="n">
        <v>0.156637628463451</v>
      </c>
      <c r="I11" s="16" t="n">
        <v>0.257598511137948</v>
      </c>
      <c r="J11" s="16"/>
      <c r="K11" s="16" t="n">
        <v>0.344053451965308</v>
      </c>
      <c r="L11" s="16"/>
      <c r="M11" s="16" t="n">
        <v>0.210835266121849</v>
      </c>
      <c r="N11" s="16" t="n">
        <v>0.370804550450308</v>
      </c>
      <c r="O11" s="16" t="n">
        <v>0.546949228191057</v>
      </c>
      <c r="P11" s="16" t="n">
        <v>0.546517327530727</v>
      </c>
      <c r="Q11" s="16"/>
      <c r="R11" s="16" t="n">
        <v>0.419019002199845</v>
      </c>
      <c r="S11" s="16" t="n">
        <v>0.466673222330988</v>
      </c>
      <c r="T11" s="16" t="n">
        <v>0.301739418009614</v>
      </c>
      <c r="U11" s="16" t="n">
        <v>0.246422652465936</v>
      </c>
      <c r="V11" s="16" t="n">
        <v>0.124215360523906</v>
      </c>
      <c r="W11" s="16"/>
      <c r="X11" s="16" t="n">
        <v>0.142712812803645</v>
      </c>
      <c r="Y11" s="16" t="n">
        <v>0.353022653877375</v>
      </c>
      <c r="Z11" s="16" t="n">
        <v>0.27905604815376</v>
      </c>
      <c r="AA11" s="16" t="n">
        <v>0.452774951598019</v>
      </c>
      <c r="AB11" s="16" t="n">
        <v>0.212483030348388</v>
      </c>
      <c r="AC11" s="16" t="n">
        <v>0.289903343195173</v>
      </c>
      <c r="AD11" s="16" t="n">
        <v>0.453802810816788</v>
      </c>
      <c r="AE11" s="16"/>
      <c r="AF11" s="16" t="n">
        <v>0.236767587751669</v>
      </c>
      <c r="AG11" s="16" t="n">
        <v>0.270182181378862</v>
      </c>
      <c r="AH11" s="16" t="n">
        <v>0.290107722860336</v>
      </c>
      <c r="AI11" s="16" t="n">
        <v>0.133521388303857</v>
      </c>
      <c r="AJ11" s="16" t="n">
        <v>0.305814343563785</v>
      </c>
      <c r="AK11" s="16" t="n">
        <v>0.0976515281151847</v>
      </c>
      <c r="AL11" s="16" t="n">
        <v>0.142277680006368</v>
      </c>
      <c r="AM11" s="16" t="n">
        <v>0.415238211349425</v>
      </c>
      <c r="AN11" s="16" t="n">
        <v>0.206280914246813</v>
      </c>
      <c r="AO11" s="16" t="n">
        <v>0.4592429939432</v>
      </c>
      <c r="AP11" s="16" t="n">
        <v>0.930765633399363</v>
      </c>
    </row>
    <row r="12">
      <c r="B12" s="17" t="s">
        <v>223</v>
      </c>
      <c r="C12" s="16" t="n">
        <v>0.248509372689901</v>
      </c>
      <c r="D12" s="16" t="n">
        <v>0.144941107259413</v>
      </c>
      <c r="E12" s="16" t="n">
        <v>0.180242793723454</v>
      </c>
      <c r="F12" s="16" t="n">
        <v>0.311264829498897</v>
      </c>
      <c r="G12" s="16"/>
      <c r="H12" s="16" t="n">
        <v>0.1159844122417</v>
      </c>
      <c r="I12" s="16" t="n">
        <v>0.298869825709748</v>
      </c>
      <c r="J12" s="16"/>
      <c r="K12" s="16" t="n">
        <v>0.31520207133198</v>
      </c>
      <c r="L12" s="16"/>
      <c r="M12" s="16" t="n">
        <v>0.2714665202646</v>
      </c>
      <c r="N12" s="16" t="n">
        <v>0.224835722557025</v>
      </c>
      <c r="O12" s="16" t="n">
        <v>0.0487472722896911</v>
      </c>
      <c r="P12" s="16" t="n">
        <v>0.0245716177363118</v>
      </c>
      <c r="Q12" s="16"/>
      <c r="R12" s="16" t="n">
        <v>0</v>
      </c>
      <c r="S12" s="16" t="n">
        <v>0.217025786707798</v>
      </c>
      <c r="T12" s="16" t="n">
        <v>0.0606610088462024</v>
      </c>
      <c r="U12" s="16" t="n">
        <v>0.123367967751049</v>
      </c>
      <c r="V12" s="16" t="n">
        <v>0.52617062703212</v>
      </c>
      <c r="W12" s="16"/>
      <c r="X12" s="16" t="n">
        <v>0.37553990084624</v>
      </c>
      <c r="Y12" s="16" t="n">
        <v>0.165737521084458</v>
      </c>
      <c r="Z12" s="16" t="n">
        <v>0.334211684130178</v>
      </c>
      <c r="AA12" s="16" t="n">
        <v>0.0304380774295619</v>
      </c>
      <c r="AB12" s="16" t="n">
        <v>0.194215959169352</v>
      </c>
      <c r="AC12" s="16" t="n">
        <v>0.494174168296823</v>
      </c>
      <c r="AD12" s="16" t="n">
        <v>0.00339506623822984</v>
      </c>
      <c r="AE12" s="16"/>
      <c r="AF12" s="16" t="n">
        <v>0</v>
      </c>
      <c r="AG12" s="16" t="n">
        <v>0.471836402727827</v>
      </c>
      <c r="AH12" s="16" t="n">
        <v>0.102449265995368</v>
      </c>
      <c r="AI12" s="16" t="n">
        <v>0.21211399798842</v>
      </c>
      <c r="AJ12" s="16" t="n">
        <v>0.173071921446992</v>
      </c>
      <c r="AK12" s="16" t="n">
        <v>0.549805033347863</v>
      </c>
      <c r="AL12" s="16" t="n">
        <v>0.317410117241756</v>
      </c>
      <c r="AM12" s="16" t="n">
        <v>0</v>
      </c>
      <c r="AN12" s="16" t="n">
        <v>0.157574301663141</v>
      </c>
      <c r="AO12" s="16" t="n">
        <v>0.211936972387207</v>
      </c>
      <c r="AP12" s="16" t="n">
        <v>0.0120856150537942</v>
      </c>
    </row>
    <row r="13">
      <c r="B13" s="17" t="s">
        <v>263</v>
      </c>
      <c r="C13" s="16" t="n">
        <v>0.204117734552888</v>
      </c>
      <c r="D13" s="16" t="n">
        <v>0.30713981575728</v>
      </c>
      <c r="E13" s="16" t="n">
        <v>0.183335865145886</v>
      </c>
      <c r="F13" s="16" t="n">
        <v>0.187991106929296</v>
      </c>
      <c r="G13" s="16"/>
      <c r="H13" s="16" t="n">
        <v>0.0740523654578473</v>
      </c>
      <c r="I13" s="16" t="n">
        <v>0.199284788616079</v>
      </c>
      <c r="J13" s="16"/>
      <c r="K13" s="16" t="n">
        <v>0.0749979646352709</v>
      </c>
      <c r="L13" s="16"/>
      <c r="M13" s="16" t="n">
        <v>0.206126855662451</v>
      </c>
      <c r="N13" s="16" t="n">
        <v>0.161412952447423</v>
      </c>
      <c r="O13" s="16" t="n">
        <v>0.258122882628752</v>
      </c>
      <c r="P13" s="16" t="n">
        <v>0.433467604092622</v>
      </c>
      <c r="Q13" s="16"/>
      <c r="R13" s="16" t="n">
        <v>0.0511990457782787</v>
      </c>
      <c r="S13" s="16" t="n">
        <v>0.0973449292496758</v>
      </c>
      <c r="T13" s="16" t="n">
        <v>0.221234078361854</v>
      </c>
      <c r="U13" s="16" t="n">
        <v>0.575394284560657</v>
      </c>
      <c r="V13" s="16" t="n">
        <v>0.0813457614986349</v>
      </c>
      <c r="W13" s="16"/>
      <c r="X13" s="16" t="n">
        <v>0.187757937426774</v>
      </c>
      <c r="Y13" s="16" t="n">
        <v>0.345703296532131</v>
      </c>
      <c r="Z13" s="16" t="n">
        <v>0.300709397769791</v>
      </c>
      <c r="AA13" s="16" t="n">
        <v>0.142414752895826</v>
      </c>
      <c r="AB13" s="16" t="n">
        <v>0.179994236269319</v>
      </c>
      <c r="AC13" s="16" t="n">
        <v>0.219363311461552</v>
      </c>
      <c r="AD13" s="16" t="n">
        <v>0.212974609054757</v>
      </c>
      <c r="AE13" s="16"/>
      <c r="AF13" s="16" t="n">
        <v>0.101100473210599</v>
      </c>
      <c r="AG13" s="16" t="n">
        <v>0.0844787712714362</v>
      </c>
      <c r="AH13" s="16" t="n">
        <v>0.0791775085085118</v>
      </c>
      <c r="AI13" s="16" t="n">
        <v>0.212726919221425</v>
      </c>
      <c r="AJ13" s="16" t="n">
        <v>0.260609031823336</v>
      </c>
      <c r="AK13" s="16" t="n">
        <v>0.181185305132067</v>
      </c>
      <c r="AL13" s="16" t="n">
        <v>0.177779144645945</v>
      </c>
      <c r="AM13" s="16" t="n">
        <v>0.518659855537028</v>
      </c>
      <c r="AN13" s="16" t="n">
        <v>0.175290210153339</v>
      </c>
      <c r="AO13" s="16" t="n">
        <v>0</v>
      </c>
      <c r="AP13" s="16" t="n">
        <v>0.948880156392353</v>
      </c>
    </row>
    <row r="14">
      <c r="B14" s="17" t="s">
        <v>225</v>
      </c>
      <c r="C14" s="16" t="n">
        <v>0.183059684837373</v>
      </c>
      <c r="D14" s="16" t="n">
        <v>0.0777924058475618</v>
      </c>
      <c r="E14" s="16" t="n">
        <v>0.105252846412855</v>
      </c>
      <c r="F14" s="16" t="n">
        <v>0.25124029826149</v>
      </c>
      <c r="G14" s="16"/>
      <c r="H14" s="16" t="n">
        <v>0.11418256778489</v>
      </c>
      <c r="I14" s="16" t="n">
        <v>0.206606887040795</v>
      </c>
      <c r="J14" s="16"/>
      <c r="K14" s="16" t="n">
        <v>0.0848044625069464</v>
      </c>
      <c r="L14" s="16"/>
      <c r="M14" s="16" t="n">
        <v>0.184643979046483</v>
      </c>
      <c r="N14" s="16" t="n">
        <v>0.144324390260139</v>
      </c>
      <c r="O14" s="16" t="n">
        <v>0.239409213382024</v>
      </c>
      <c r="P14" s="16" t="n">
        <v>0.372231347641717</v>
      </c>
      <c r="Q14" s="16"/>
      <c r="R14" s="16" t="n">
        <v>0</v>
      </c>
      <c r="S14" s="16" t="n">
        <v>0.108909014772234</v>
      </c>
      <c r="T14" s="16" t="n">
        <v>0.166886569660437</v>
      </c>
      <c r="U14" s="16" t="n">
        <v>0.279736972090495</v>
      </c>
      <c r="V14" s="16" t="n">
        <v>0.206207399733421</v>
      </c>
      <c r="W14" s="16"/>
      <c r="X14" s="16" t="n">
        <v>0.181908452503915</v>
      </c>
      <c r="Y14" s="16" t="n">
        <v>0.18233201922722</v>
      </c>
      <c r="Z14" s="16" t="n">
        <v>0.536481362594444</v>
      </c>
      <c r="AA14" s="16" t="n">
        <v>0.119105302047115</v>
      </c>
      <c r="AB14" s="16" t="n">
        <v>0.220201344610649</v>
      </c>
      <c r="AC14" s="16" t="n">
        <v>0.128792310497975</v>
      </c>
      <c r="AD14" s="16" t="n">
        <v>0.13200531940987</v>
      </c>
      <c r="AE14" s="16"/>
      <c r="AF14" s="16" t="n">
        <v>0.0882252420243892</v>
      </c>
      <c r="AG14" s="16" t="n">
        <v>0.0750183249770621</v>
      </c>
      <c r="AH14" s="16" t="n">
        <v>0.427594799906995</v>
      </c>
      <c r="AI14" s="16" t="n">
        <v>0.190326328260148</v>
      </c>
      <c r="AJ14" s="16" t="n">
        <v>0.291998878842021</v>
      </c>
      <c r="AK14" s="16" t="n">
        <v>0.258534843609211</v>
      </c>
      <c r="AL14" s="16" t="n">
        <v>0.0515279347905031</v>
      </c>
      <c r="AM14" s="16" t="n">
        <v>0.0381870973233762</v>
      </c>
      <c r="AN14" s="16" t="n">
        <v>0.0293121373509961</v>
      </c>
      <c r="AO14" s="16" t="n">
        <v>0.126823515209738</v>
      </c>
      <c r="AP14" s="16" t="n">
        <v>0.393725819045692</v>
      </c>
    </row>
    <row r="15">
      <c r="B15" s="17" t="s">
        <v>88</v>
      </c>
      <c r="C15" s="16" t="n">
        <v>0.0444836637513928</v>
      </c>
      <c r="D15" s="16" t="n">
        <v>0.140000493886906</v>
      </c>
      <c r="E15" s="16" t="n">
        <v>0.0171546922266142</v>
      </c>
      <c r="F15" s="16" t="n">
        <v>0.0337399878222853</v>
      </c>
      <c r="G15" s="16"/>
      <c r="H15" s="16" t="n">
        <v>0.0010998524846123</v>
      </c>
      <c r="I15" s="16" t="n">
        <v>0.0436231223479376</v>
      </c>
      <c r="J15" s="16"/>
      <c r="K15" s="16" t="n">
        <v>0.00106573875283968</v>
      </c>
      <c r="L15" s="16"/>
      <c r="M15" s="16" t="n">
        <v>0.040988761153868</v>
      </c>
      <c r="N15" s="16" t="n">
        <v>0.0626911781927913</v>
      </c>
      <c r="O15" s="16" t="n">
        <v>0.0403375300409797</v>
      </c>
      <c r="P15" s="16" t="n">
        <v>0.0304752094122199</v>
      </c>
      <c r="Q15" s="16"/>
      <c r="R15" s="16" t="n">
        <v>0.0712367039817186</v>
      </c>
      <c r="S15" s="16" t="n">
        <v>0</v>
      </c>
      <c r="T15" s="16" t="n">
        <v>0.0502345114772817</v>
      </c>
      <c r="U15" s="16" t="n">
        <v>0.000449409768058888</v>
      </c>
      <c r="V15" s="16" t="n">
        <v>0.0691753886262053</v>
      </c>
      <c r="W15" s="16"/>
      <c r="X15" s="16" t="n">
        <v>0.0344138967928039</v>
      </c>
      <c r="Y15" s="16" t="n">
        <v>0.0180511045238662</v>
      </c>
      <c r="Z15" s="16" t="n">
        <v>0</v>
      </c>
      <c r="AA15" s="16" t="n">
        <v>0.00544260475116183</v>
      </c>
      <c r="AB15" s="16" t="n">
        <v>0</v>
      </c>
      <c r="AC15" s="16" t="n">
        <v>0.0557218223756388</v>
      </c>
      <c r="AD15" s="16" t="n">
        <v>0.0605967081220056</v>
      </c>
      <c r="AE15" s="16"/>
      <c r="AF15" s="16" t="n">
        <v>0.0022942740647344</v>
      </c>
      <c r="AG15" s="16" t="n">
        <v>0.0567094156841279</v>
      </c>
      <c r="AH15" s="16" t="n">
        <v>0</v>
      </c>
      <c r="AI15" s="16" t="n">
        <v>0.104797166738348</v>
      </c>
      <c r="AJ15" s="16" t="n">
        <v>0.00521108814887879</v>
      </c>
      <c r="AK15" s="16" t="n">
        <v>0.0147306595713267</v>
      </c>
      <c r="AL15" s="16" t="n">
        <v>0</v>
      </c>
      <c r="AM15" s="16" t="n">
        <v>0.00463981631699597</v>
      </c>
      <c r="AN15" s="16" t="n">
        <v>0.00339416772297447</v>
      </c>
      <c r="AO15" s="16" t="n">
        <v>0.0272795561827711</v>
      </c>
      <c r="AP15" s="16" t="n">
        <v>0</v>
      </c>
    </row>
    <row r="16">
      <c r="B16" s="17" t="s">
        <v>231</v>
      </c>
      <c r="C16" s="22" t="n">
        <v>0.0031790869064678</v>
      </c>
      <c r="D16" s="22" t="n">
        <v>0.016301012737424</v>
      </c>
      <c r="E16" s="22" t="n">
        <v>0.0026872272809292</v>
      </c>
      <c r="F16" s="22" t="n">
        <v>0</v>
      </c>
      <c r="G16" s="22"/>
      <c r="H16" s="22" t="n">
        <v>0.0142033359064874</v>
      </c>
      <c r="I16" s="22" t="n">
        <v>0.00306094143593893</v>
      </c>
      <c r="J16" s="22"/>
      <c r="K16" s="22" t="n">
        <v>0.000139947551552176</v>
      </c>
      <c r="L16" s="22"/>
      <c r="M16" s="22" t="n">
        <v>0</v>
      </c>
      <c r="N16" s="22" t="n">
        <v>0.0107994473037219</v>
      </c>
      <c r="O16" s="22" t="n">
        <v>0.0230271725345779</v>
      </c>
      <c r="P16" s="22" t="n">
        <v>0.00840678022970158</v>
      </c>
      <c r="Q16" s="22"/>
      <c r="R16" s="22" t="n">
        <v>0</v>
      </c>
      <c r="S16" s="22" t="n">
        <v>0</v>
      </c>
      <c r="T16" s="22" t="n">
        <v>0.0014622741499329</v>
      </c>
      <c r="U16" s="22" t="n">
        <v>0.00372354834150435</v>
      </c>
      <c r="V16" s="22" t="n">
        <v>0.00627134057427932</v>
      </c>
      <c r="W16" s="22"/>
      <c r="X16" s="22" t="n">
        <v>0</v>
      </c>
      <c r="Y16" s="22" t="n">
        <v>0.00305217453495537</v>
      </c>
      <c r="Z16" s="22" t="n">
        <v>0.0007236353200738</v>
      </c>
      <c r="AA16" s="22" t="n">
        <v>0</v>
      </c>
      <c r="AB16" s="22" t="n">
        <v>0.00437373523424393</v>
      </c>
      <c r="AC16" s="22" t="n">
        <v>0.0011840325707414</v>
      </c>
      <c r="AD16" s="22" t="n">
        <v>0.0440943591544844</v>
      </c>
      <c r="AE16" s="22"/>
      <c r="AF16" s="22" t="n">
        <v>0.0189998246713641</v>
      </c>
      <c r="AG16" s="22" t="n">
        <v>0.0516967080231969</v>
      </c>
      <c r="AH16" s="22" t="n">
        <v>0</v>
      </c>
      <c r="AI16" s="22" t="n">
        <v>0</v>
      </c>
      <c r="AJ16" s="22" t="n">
        <v>0.00371655746510769</v>
      </c>
      <c r="AK16" s="22" t="n">
        <v>0</v>
      </c>
      <c r="AL16" s="22" t="n">
        <v>0.000625988577662435</v>
      </c>
      <c r="AM16" s="22" t="n">
        <v>0.000609277772329539</v>
      </c>
      <c r="AN16" s="22" t="n">
        <v>0</v>
      </c>
      <c r="AO16" s="22" t="n">
        <v>0</v>
      </c>
      <c r="AP16" s="22" t="n">
        <v>0</v>
      </c>
    </row>
    <row r="17">
      <c r="B17" s="18"/>
    </row>
    <row r="18">
      <c r="B18" t="s">
        <v>68</v>
      </c>
    </row>
    <row r="19">
      <c r="B19" t="s">
        <v>69</v>
      </c>
    </row>
    <row r="21">
      <c r="B21"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272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266</v>
      </c>
      <c r="C9" s="16" t="n">
        <v>0.278212100274484</v>
      </c>
      <c r="D9" s="16" t="n">
        <v>0.402587611884985</v>
      </c>
      <c r="E9" s="16" t="n">
        <v>0.457848267546706</v>
      </c>
      <c r="F9" s="16" t="n">
        <v>0.151870379529679</v>
      </c>
      <c r="G9" s="16"/>
      <c r="H9" s="16" t="n">
        <v>0.110549459610638</v>
      </c>
      <c r="I9" s="16" t="n">
        <v>0.272143354660219</v>
      </c>
      <c r="J9" s="16"/>
      <c r="K9" s="16" t="n">
        <v>0.394418722325203</v>
      </c>
      <c r="L9" s="16"/>
      <c r="M9" s="16" t="n">
        <v>0.243507386254498</v>
      </c>
      <c r="N9" s="16" t="n">
        <v>0.32760676123542</v>
      </c>
      <c r="O9" s="16" t="n">
        <v>0.548247687924427</v>
      </c>
      <c r="P9" s="16" t="n">
        <v>0.570757738267545</v>
      </c>
      <c r="Q9" s="16"/>
      <c r="R9" s="16" t="n">
        <v>0.547999884771254</v>
      </c>
      <c r="S9" s="16" t="n">
        <v>0.354273691991551</v>
      </c>
      <c r="T9" s="16" t="n">
        <v>0.363119377561537</v>
      </c>
      <c r="U9" s="16" t="n">
        <v>0.331927355093973</v>
      </c>
      <c r="V9" s="16" t="n">
        <v>0.113784857842681</v>
      </c>
      <c r="W9" s="16"/>
      <c r="X9" s="16" t="n">
        <v>0.188492280632014</v>
      </c>
      <c r="Y9" s="16" t="n">
        <v>0.323630171217156</v>
      </c>
      <c r="Z9" s="16" t="n">
        <v>0.266647270748433</v>
      </c>
      <c r="AA9" s="16" t="n">
        <v>0.532281796761119</v>
      </c>
      <c r="AB9" s="16" t="n">
        <v>0.311832021925461</v>
      </c>
      <c r="AC9" s="16" t="n">
        <v>0.360002617367948</v>
      </c>
      <c r="AD9" s="16" t="n">
        <v>0.375140756146718</v>
      </c>
      <c r="AE9" s="16"/>
      <c r="AF9" s="16" t="n">
        <v>0.165968196232374</v>
      </c>
      <c r="AG9" s="16" t="n">
        <v>0.273115483823969</v>
      </c>
      <c r="AH9" s="16" t="n">
        <v>0.437534912909347</v>
      </c>
      <c r="AI9" s="16" t="n">
        <v>0.230794003289469</v>
      </c>
      <c r="AJ9" s="16" t="n">
        <v>0.409293939963608</v>
      </c>
      <c r="AK9" s="16" t="n">
        <v>0.10216348152017</v>
      </c>
      <c r="AL9" s="16" t="n">
        <v>0.277592959174785</v>
      </c>
      <c r="AM9" s="16" t="n">
        <v>0.539887457693567</v>
      </c>
      <c r="AN9" s="16" t="n">
        <v>0.564151185700181</v>
      </c>
      <c r="AO9" s="16" t="n">
        <v>0.195216744366634</v>
      </c>
      <c r="AP9" s="16" t="n">
        <v>0.0390342285538532</v>
      </c>
    </row>
    <row r="10">
      <c r="B10" s="17" t="s">
        <v>267</v>
      </c>
      <c r="C10" s="16" t="n">
        <v>0.300566210161798</v>
      </c>
      <c r="D10" s="16" t="n">
        <v>0.23561265683353</v>
      </c>
      <c r="E10" s="16" t="n">
        <v>0.284944744921136</v>
      </c>
      <c r="F10" s="16" t="n">
        <v>0.32572852883825</v>
      </c>
      <c r="G10" s="16"/>
      <c r="H10" s="16" t="n">
        <v>0.133288146808666</v>
      </c>
      <c r="I10" s="16" t="n">
        <v>0.322739725206167</v>
      </c>
      <c r="J10" s="16"/>
      <c r="K10" s="16" t="n">
        <v>0.251805123869707</v>
      </c>
      <c r="L10" s="16"/>
      <c r="M10" s="16" t="n">
        <v>0.337306903993273</v>
      </c>
      <c r="N10" s="16" t="n">
        <v>0.135700135461907</v>
      </c>
      <c r="O10" s="16" t="n">
        <v>0.29130833356719</v>
      </c>
      <c r="P10" s="16" t="n">
        <v>0.313893738712277</v>
      </c>
      <c r="Q10" s="16"/>
      <c r="R10" s="16" t="n">
        <v>0.0511990457782787</v>
      </c>
      <c r="S10" s="16" t="n">
        <v>0.324285103990869</v>
      </c>
      <c r="T10" s="16" t="n">
        <v>0.396995064741175</v>
      </c>
      <c r="U10" s="16" t="n">
        <v>0.371717305252724</v>
      </c>
      <c r="V10" s="16" t="n">
        <v>0.193730210752967</v>
      </c>
      <c r="W10" s="16"/>
      <c r="X10" s="16" t="n">
        <v>0.247153994023434</v>
      </c>
      <c r="Y10" s="16" t="n">
        <v>0.342820907788986</v>
      </c>
      <c r="Z10" s="16" t="n">
        <v>0.110533484893737</v>
      </c>
      <c r="AA10" s="16" t="n">
        <v>0.34754633286676</v>
      </c>
      <c r="AB10" s="16" t="n">
        <v>0.343689317025109</v>
      </c>
      <c r="AC10" s="16" t="n">
        <v>0.423766656543689</v>
      </c>
      <c r="AD10" s="16" t="n">
        <v>0.201659285027512</v>
      </c>
      <c r="AE10" s="16"/>
      <c r="AF10" s="16" t="n">
        <v>0.667478715876249</v>
      </c>
      <c r="AG10" s="16" t="n">
        <v>0.0213510259123627</v>
      </c>
      <c r="AH10" s="16" t="n">
        <v>0.462456745386345</v>
      </c>
      <c r="AI10" s="16" t="n">
        <v>0.38302189609619</v>
      </c>
      <c r="AJ10" s="16" t="n">
        <v>0.366931380160174</v>
      </c>
      <c r="AK10" s="16" t="n">
        <v>0.330921256673132</v>
      </c>
      <c r="AL10" s="16" t="n">
        <v>0.200219689591117</v>
      </c>
      <c r="AM10" s="16" t="n">
        <v>0.118753499915403</v>
      </c>
      <c r="AN10" s="16" t="n">
        <v>0.208402025496735</v>
      </c>
      <c r="AO10" s="16" t="n">
        <v>0.313158372349188</v>
      </c>
      <c r="AP10" s="16" t="n">
        <v>0.0557600598506074</v>
      </c>
    </row>
    <row r="11">
      <c r="B11" s="17" t="s">
        <v>268</v>
      </c>
      <c r="C11" s="16" t="n">
        <v>0.0962321251187451</v>
      </c>
      <c r="D11" s="16" t="n">
        <v>0.0679914060755584</v>
      </c>
      <c r="E11" s="16" t="n">
        <v>0.106579555352498</v>
      </c>
      <c r="F11" s="16" t="n">
        <v>0.0982250369316989</v>
      </c>
      <c r="G11" s="16"/>
      <c r="H11" s="16" t="n">
        <v>0.195620705715476</v>
      </c>
      <c r="I11" s="16" t="n">
        <v>0.0854540624143477</v>
      </c>
      <c r="J11" s="16"/>
      <c r="K11" s="16" t="n">
        <v>0.0192095787088697</v>
      </c>
      <c r="L11" s="16"/>
      <c r="M11" s="16" t="n">
        <v>0.0746506451374146</v>
      </c>
      <c r="N11" s="16" t="n">
        <v>0.198945614000554</v>
      </c>
      <c r="O11" s="16" t="n">
        <v>0.0949875269197869</v>
      </c>
      <c r="P11" s="16" t="n">
        <v>0.0354118925467469</v>
      </c>
      <c r="Q11" s="16"/>
      <c r="R11" s="16" t="n">
        <v>0</v>
      </c>
      <c r="S11" s="16" t="n">
        <v>0.0917343553164569</v>
      </c>
      <c r="T11" s="16" t="n">
        <v>0.129908938557869</v>
      </c>
      <c r="U11" s="16" t="n">
        <v>0.160328737782113</v>
      </c>
      <c r="V11" s="16" t="n">
        <v>0.0473888677488803</v>
      </c>
      <c r="W11" s="16"/>
      <c r="X11" s="16" t="n">
        <v>0.0775995991423463</v>
      </c>
      <c r="Y11" s="16" t="n">
        <v>0.149760295385534</v>
      </c>
      <c r="Z11" s="16" t="n">
        <v>0.0114826803637338</v>
      </c>
      <c r="AA11" s="16" t="n">
        <v>0.0757630252503658</v>
      </c>
      <c r="AB11" s="16" t="n">
        <v>0.159367037499932</v>
      </c>
      <c r="AC11" s="16" t="n">
        <v>0.0157132827395407</v>
      </c>
      <c r="AD11" s="16" t="n">
        <v>0.311696317119409</v>
      </c>
      <c r="AE11" s="16"/>
      <c r="AF11" s="16" t="n">
        <v>0.0212940987360985</v>
      </c>
      <c r="AG11" s="16" t="n">
        <v>0.530916701969843</v>
      </c>
      <c r="AH11" s="16" t="n">
        <v>0.00159555895544123</v>
      </c>
      <c r="AI11" s="16" t="n">
        <v>0.0671339883370239</v>
      </c>
      <c r="AJ11" s="16" t="n">
        <v>0.0509199351768252</v>
      </c>
      <c r="AK11" s="16" t="n">
        <v>0.0191370974009653</v>
      </c>
      <c r="AL11" s="16" t="n">
        <v>0.00747834441771175</v>
      </c>
      <c r="AM11" s="16" t="n">
        <v>0.336510183295193</v>
      </c>
      <c r="AN11" s="16" t="n">
        <v>0.0494132256063285</v>
      </c>
      <c r="AO11" s="16" t="n">
        <v>0.1262041773571</v>
      </c>
      <c r="AP11" s="16" t="n">
        <v>0.499394277496053</v>
      </c>
    </row>
    <row r="12">
      <c r="B12" s="17" t="s">
        <v>269</v>
      </c>
      <c r="C12" s="16" t="n">
        <v>0.0472555368941447</v>
      </c>
      <c r="D12" s="16" t="n">
        <v>0.0143175469834125</v>
      </c>
      <c r="E12" s="16" t="n">
        <v>0.0147805870113588</v>
      </c>
      <c r="F12" s="16" t="n">
        <v>0.0728328815845588</v>
      </c>
      <c r="G12" s="16"/>
      <c r="H12" s="16" t="n">
        <v>0.436928321035895</v>
      </c>
      <c r="I12" s="16" t="n">
        <v>0.00286532733210091</v>
      </c>
      <c r="J12" s="16"/>
      <c r="K12" s="16" t="n">
        <v>0.0130056099438921</v>
      </c>
      <c r="L12" s="16"/>
      <c r="M12" s="16" t="n">
        <v>0.0533652141668805</v>
      </c>
      <c r="N12" s="16" t="n">
        <v>0.0335848796359355</v>
      </c>
      <c r="O12" s="16" t="n">
        <v>0.0103362831604683</v>
      </c>
      <c r="P12" s="16" t="n">
        <v>0.0175179914630299</v>
      </c>
      <c r="Q12" s="16"/>
      <c r="R12" s="16" t="n">
        <v>0.329564365468749</v>
      </c>
      <c r="S12" s="16" t="n">
        <v>0.0126810619933248</v>
      </c>
      <c r="T12" s="16" t="n">
        <v>0.039608826859661</v>
      </c>
      <c r="U12" s="16" t="n">
        <v>0.00258263880441258</v>
      </c>
      <c r="V12" s="16" t="n">
        <v>0.0602381597809752</v>
      </c>
      <c r="W12" s="16"/>
      <c r="X12" s="16" t="n">
        <v>0.112723850082349</v>
      </c>
      <c r="Y12" s="16" t="n">
        <v>0</v>
      </c>
      <c r="Z12" s="16" t="n">
        <v>0</v>
      </c>
      <c r="AA12" s="16" t="n">
        <v>0.000345990642322618</v>
      </c>
      <c r="AB12" s="16" t="n">
        <v>0.000416388307126584</v>
      </c>
      <c r="AC12" s="16" t="n">
        <v>0</v>
      </c>
      <c r="AD12" s="16" t="n">
        <v>0.0537425595624258</v>
      </c>
      <c r="AE12" s="16"/>
      <c r="AF12" s="16" t="n">
        <v>0</v>
      </c>
      <c r="AG12" s="16" t="n">
        <v>0.0516967080231969</v>
      </c>
      <c r="AH12" s="16" t="n">
        <v>0.000861595823338139</v>
      </c>
      <c r="AI12" s="16" t="n">
        <v>0.000341613013130722</v>
      </c>
      <c r="AJ12" s="16" t="n">
        <v>0.00221313474567978</v>
      </c>
      <c r="AK12" s="16" t="n">
        <v>0.00026696113005134</v>
      </c>
      <c r="AL12" s="16" t="n">
        <v>0.19729888957463</v>
      </c>
      <c r="AM12" s="16" t="n">
        <v>0.00484885909583699</v>
      </c>
      <c r="AN12" s="16" t="n">
        <v>0.0241825405520284</v>
      </c>
      <c r="AO12" s="16" t="n">
        <v>0.1262041773571</v>
      </c>
      <c r="AP12" s="16" t="n">
        <v>0.393725819045692</v>
      </c>
    </row>
    <row r="13">
      <c r="B13" s="17" t="s">
        <v>270</v>
      </c>
      <c r="C13" s="16" t="n">
        <v>0.020612354383133</v>
      </c>
      <c r="D13" s="16" t="n">
        <v>0</v>
      </c>
      <c r="E13" s="16" t="n">
        <v>0.00621351356874546</v>
      </c>
      <c r="F13" s="16" t="n">
        <v>0.0335261068510711</v>
      </c>
      <c r="G13" s="16"/>
      <c r="H13" s="16" t="n">
        <v>0</v>
      </c>
      <c r="I13" s="16" t="n">
        <v>0.00676723779409159</v>
      </c>
      <c r="J13" s="16"/>
      <c r="K13" s="16" t="n">
        <v>0.00616417530262328</v>
      </c>
      <c r="L13" s="16"/>
      <c r="M13" s="16" t="n">
        <v>0.0152982057529</v>
      </c>
      <c r="N13" s="16" t="n">
        <v>0.0529071258050441</v>
      </c>
      <c r="O13" s="16" t="n">
        <v>0</v>
      </c>
      <c r="P13" s="16" t="n">
        <v>0</v>
      </c>
      <c r="Q13" s="16"/>
      <c r="R13" s="16" t="n">
        <v>0</v>
      </c>
      <c r="S13" s="16" t="n">
        <v>0</v>
      </c>
      <c r="T13" s="16" t="n">
        <v>0.0421846780112405</v>
      </c>
      <c r="U13" s="16" t="n">
        <v>0.0130825194685497</v>
      </c>
      <c r="V13" s="16" t="n">
        <v>0.0143506515187533</v>
      </c>
      <c r="W13" s="16"/>
      <c r="X13" s="16" t="n">
        <v>0.0344138967928039</v>
      </c>
      <c r="Y13" s="16" t="n">
        <v>0</v>
      </c>
      <c r="Z13" s="16" t="n">
        <v>0</v>
      </c>
      <c r="AA13" s="16" t="n">
        <v>0</v>
      </c>
      <c r="AB13" s="16" t="n">
        <v>0.0633522611938509</v>
      </c>
      <c r="AC13" s="16" t="n">
        <v>0</v>
      </c>
      <c r="AD13" s="16" t="n">
        <v>0</v>
      </c>
      <c r="AE13" s="16"/>
      <c r="AF13" s="16" t="n">
        <v>0.0726294945776388</v>
      </c>
      <c r="AG13" s="16" t="n">
        <v>0.0573766370594527</v>
      </c>
      <c r="AH13" s="16" t="n">
        <v>0</v>
      </c>
      <c r="AI13" s="16" t="n">
        <v>0.102313840888395</v>
      </c>
      <c r="AJ13" s="16" t="n">
        <v>0</v>
      </c>
      <c r="AK13" s="16" t="n">
        <v>0.0180010741278081</v>
      </c>
      <c r="AL13" s="16" t="n">
        <v>0</v>
      </c>
      <c r="AM13" s="16" t="n">
        <v>0</v>
      </c>
      <c r="AN13" s="16" t="n">
        <v>0</v>
      </c>
      <c r="AO13" s="16" t="n">
        <v>0</v>
      </c>
      <c r="AP13" s="16" t="n">
        <v>0</v>
      </c>
    </row>
    <row r="14">
      <c r="B14" s="17" t="s">
        <v>271</v>
      </c>
      <c r="C14" s="16" t="n">
        <v>0.219054357756119</v>
      </c>
      <c r="D14" s="16" t="n">
        <v>0.263494889926643</v>
      </c>
      <c r="E14" s="16" t="n">
        <v>0.0931046206580044</v>
      </c>
      <c r="F14" s="16" t="n">
        <v>0.273167362226084</v>
      </c>
      <c r="G14" s="16"/>
      <c r="H14" s="16" t="n">
        <v>0.0675399525353197</v>
      </c>
      <c r="I14" s="16" t="n">
        <v>0.266593480609448</v>
      </c>
      <c r="J14" s="16"/>
      <c r="K14" s="16" t="n">
        <v>0.242661929434752</v>
      </c>
      <c r="L14" s="16"/>
      <c r="M14" s="16" t="n">
        <v>0.2545862137245</v>
      </c>
      <c r="N14" s="16" t="n">
        <v>0.135796562473111</v>
      </c>
      <c r="O14" s="16" t="n">
        <v>0.0215390041112505</v>
      </c>
      <c r="P14" s="16" t="n">
        <v>0.0196803068582672</v>
      </c>
      <c r="Q14" s="16"/>
      <c r="R14" s="16" t="n">
        <v>0</v>
      </c>
      <c r="S14" s="16" t="n">
        <v>0.103452562270699</v>
      </c>
      <c r="T14" s="16" t="n">
        <v>0</v>
      </c>
      <c r="U14" s="16" t="n">
        <v>0.119912033830169</v>
      </c>
      <c r="V14" s="16" t="n">
        <v>0.547072257810659</v>
      </c>
      <c r="W14" s="16"/>
      <c r="X14" s="16" t="n">
        <v>0.293714736600252</v>
      </c>
      <c r="Y14" s="16" t="n">
        <v>0.165737521084458</v>
      </c>
      <c r="Z14" s="16" t="n">
        <v>0.611336563994096</v>
      </c>
      <c r="AA14" s="16" t="n">
        <v>0.0274619785655377</v>
      </c>
      <c r="AB14" s="16" t="n">
        <v>0.102786813595005</v>
      </c>
      <c r="AC14" s="16" t="n">
        <v>0.0424519660567766</v>
      </c>
      <c r="AD14" s="16" t="n">
        <v>0.00239397569521653</v>
      </c>
      <c r="AE14" s="16"/>
      <c r="AF14" s="16" t="n">
        <v>0</v>
      </c>
      <c r="AG14" s="16" t="n">
        <v>0</v>
      </c>
      <c r="AH14" s="16" t="n">
        <v>0.0975511869255291</v>
      </c>
      <c r="AI14" s="16" t="n">
        <v>0.0621439022176862</v>
      </c>
      <c r="AJ14" s="16" t="n">
        <v>0.125355565219344</v>
      </c>
      <c r="AK14" s="16" t="n">
        <v>0.517102799845513</v>
      </c>
      <c r="AL14" s="16" t="n">
        <v>0.317410117241756</v>
      </c>
      <c r="AM14" s="16" t="n">
        <v>0</v>
      </c>
      <c r="AN14" s="16" t="n">
        <v>0.153851022644727</v>
      </c>
      <c r="AO14" s="16" t="n">
        <v>0.211936972387207</v>
      </c>
      <c r="AP14" s="16" t="n">
        <v>0.0120856150537942</v>
      </c>
    </row>
    <row r="15">
      <c r="B15" s="17" t="s">
        <v>88</v>
      </c>
      <c r="C15" s="22" t="n">
        <v>0.0380673154115763</v>
      </c>
      <c r="D15" s="22" t="n">
        <v>0.015995888295871</v>
      </c>
      <c r="E15" s="22" t="n">
        <v>0.0365287109415515</v>
      </c>
      <c r="F15" s="22" t="n">
        <v>0.0446497040386589</v>
      </c>
      <c r="G15" s="22"/>
      <c r="H15" s="22" t="n">
        <v>0.0560734142940054</v>
      </c>
      <c r="I15" s="22" t="n">
        <v>0.0434368119836269</v>
      </c>
      <c r="J15" s="22"/>
      <c r="K15" s="22" t="n">
        <v>0.0727348604149536</v>
      </c>
      <c r="L15" s="22"/>
      <c r="M15" s="22" t="n">
        <v>0.021285430970534</v>
      </c>
      <c r="N15" s="22" t="n">
        <v>0.115458921388028</v>
      </c>
      <c r="O15" s="22" t="n">
        <v>0.0335811643168767</v>
      </c>
      <c r="P15" s="22" t="n">
        <v>0.0427383321521346</v>
      </c>
      <c r="Q15" s="22"/>
      <c r="R15" s="22" t="n">
        <v>0.0712367039817186</v>
      </c>
      <c r="S15" s="22" t="n">
        <v>0.113573224437099</v>
      </c>
      <c r="T15" s="22" t="n">
        <v>0.0281831142685177</v>
      </c>
      <c r="U15" s="22" t="n">
        <v>0.000449409768058888</v>
      </c>
      <c r="V15" s="22" t="n">
        <v>0.0234349945450852</v>
      </c>
      <c r="W15" s="22"/>
      <c r="X15" s="22" t="n">
        <v>0.0459016427267997</v>
      </c>
      <c r="Y15" s="22" t="n">
        <v>0.0180511045238662</v>
      </c>
      <c r="Z15" s="22" t="n">
        <v>0</v>
      </c>
      <c r="AA15" s="22" t="n">
        <v>0.016600875913895</v>
      </c>
      <c r="AB15" s="22" t="n">
        <v>0.018556160453515</v>
      </c>
      <c r="AC15" s="22" t="n">
        <v>0.158065477292046</v>
      </c>
      <c r="AD15" s="22" t="n">
        <v>0.0553671064487189</v>
      </c>
      <c r="AE15" s="22"/>
      <c r="AF15" s="22" t="n">
        <v>0.0726294945776388</v>
      </c>
      <c r="AG15" s="22" t="n">
        <v>0.0655434432111761</v>
      </c>
      <c r="AH15" s="22" t="n">
        <v>0</v>
      </c>
      <c r="AI15" s="22" t="n">
        <v>0.154250756158105</v>
      </c>
      <c r="AJ15" s="22" t="n">
        <v>0.0452860447343691</v>
      </c>
      <c r="AK15" s="22" t="n">
        <v>0.01240732930236</v>
      </c>
      <c r="AL15" s="22" t="n">
        <v>0</v>
      </c>
      <c r="AM15" s="22" t="n">
        <v>0</v>
      </c>
      <c r="AN15" s="22" t="n">
        <v>0</v>
      </c>
      <c r="AO15" s="22" t="n">
        <v>0.0272795561827711</v>
      </c>
      <c r="AP15" s="22" t="n">
        <v>0</v>
      </c>
    </row>
    <row r="16">
      <c r="B16" s="18"/>
    </row>
    <row r="17">
      <c r="B17" t="s">
        <v>68</v>
      </c>
    </row>
    <row r="18">
      <c r="B18" t="s">
        <v>69</v>
      </c>
    </row>
    <row r="20">
      <c r="B20"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274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266</v>
      </c>
      <c r="C9" s="16" t="n">
        <v>0.170462604208268</v>
      </c>
      <c r="D9" s="16" t="n">
        <v>0.239090777441288</v>
      </c>
      <c r="E9" s="16" t="n">
        <v>0.276148095427128</v>
      </c>
      <c r="F9" s="16" t="n">
        <v>0.0973221448750013</v>
      </c>
      <c r="G9" s="16"/>
      <c r="H9" s="16" t="n">
        <v>0.071767280123069</v>
      </c>
      <c r="I9" s="16" t="n">
        <v>0.167617715171103</v>
      </c>
      <c r="J9" s="16"/>
      <c r="K9" s="16" t="n">
        <v>0.246127956052174</v>
      </c>
      <c r="L9" s="16"/>
      <c r="M9" s="16" t="n">
        <v>0.104499729078956</v>
      </c>
      <c r="N9" s="16" t="n">
        <v>0.340538454303937</v>
      </c>
      <c r="O9" s="16" t="n">
        <v>0.508094513185429</v>
      </c>
      <c r="P9" s="16" t="n">
        <v>0.453726476904248</v>
      </c>
      <c r="Q9" s="16"/>
      <c r="R9" s="16" t="n">
        <v>0.547999884771254</v>
      </c>
      <c r="S9" s="16" t="n">
        <v>0.168934062195694</v>
      </c>
      <c r="T9" s="16" t="n">
        <v>0.201035422369564</v>
      </c>
      <c r="U9" s="16" t="n">
        <v>0.143630984190924</v>
      </c>
      <c r="V9" s="16" t="n">
        <v>0.115544176506947</v>
      </c>
      <c r="W9" s="16"/>
      <c r="X9" s="16" t="n">
        <v>0.0700521227672537</v>
      </c>
      <c r="Y9" s="16" t="n">
        <v>0.169117772081145</v>
      </c>
      <c r="Z9" s="16" t="n">
        <v>0.0570502297597686</v>
      </c>
      <c r="AA9" s="16" t="n">
        <v>0.356292220137369</v>
      </c>
      <c r="AB9" s="16" t="n">
        <v>0.283185974988176</v>
      </c>
      <c r="AC9" s="16" t="n">
        <v>0.342337858942857</v>
      </c>
      <c r="AD9" s="16" t="n">
        <v>0.443439246655658</v>
      </c>
      <c r="AE9" s="16"/>
      <c r="AF9" s="16" t="n">
        <v>0.160034997951428</v>
      </c>
      <c r="AG9" s="16" t="n">
        <v>0.265611096530102</v>
      </c>
      <c r="AH9" s="16" t="n">
        <v>0.0838980009221819</v>
      </c>
      <c r="AI9" s="16" t="n">
        <v>0.225376033829346</v>
      </c>
      <c r="AJ9" s="16" t="n">
        <v>0.282868767498439</v>
      </c>
      <c r="AK9" s="16" t="n">
        <v>0.0904048248922303</v>
      </c>
      <c r="AL9" s="16" t="n">
        <v>0.147834335668734</v>
      </c>
      <c r="AM9" s="16" t="n">
        <v>0.206619545727533</v>
      </c>
      <c r="AN9" s="16" t="n">
        <v>0.417800409852987</v>
      </c>
      <c r="AO9" s="16" t="n">
        <v>0.0527566382072942</v>
      </c>
      <c r="AP9" s="16" t="n">
        <v>0.0376455368576179</v>
      </c>
    </row>
    <row r="10">
      <c r="B10" s="17" t="s">
        <v>267</v>
      </c>
      <c r="C10" s="16" t="n">
        <v>0.279276763546162</v>
      </c>
      <c r="D10" s="16" t="n">
        <v>0.0713639882627727</v>
      </c>
      <c r="E10" s="16" t="n">
        <v>0.311061704023818</v>
      </c>
      <c r="F10" s="16" t="n">
        <v>0.317124107438455</v>
      </c>
      <c r="G10" s="16"/>
      <c r="H10" s="16" t="n">
        <v>0.0348108766789444</v>
      </c>
      <c r="I10" s="16" t="n">
        <v>0.274116385839977</v>
      </c>
      <c r="J10" s="16"/>
      <c r="K10" s="16" t="n">
        <v>0.136235655260828</v>
      </c>
      <c r="L10" s="16"/>
      <c r="M10" s="16" t="n">
        <v>0.313350904383734</v>
      </c>
      <c r="N10" s="16" t="n">
        <v>0.121962125821081</v>
      </c>
      <c r="O10" s="16" t="n">
        <v>0.264066716307906</v>
      </c>
      <c r="P10" s="16" t="n">
        <v>0.38584391785567</v>
      </c>
      <c r="Q10" s="16"/>
      <c r="R10" s="16" t="n">
        <v>0.329564365468749</v>
      </c>
      <c r="S10" s="16" t="n">
        <v>0.138076473388834</v>
      </c>
      <c r="T10" s="16" t="n">
        <v>0.519930988005852</v>
      </c>
      <c r="U10" s="16" t="n">
        <v>0.156501233286729</v>
      </c>
      <c r="V10" s="16" t="n">
        <v>0.160542329892751</v>
      </c>
      <c r="W10" s="16"/>
      <c r="X10" s="16" t="n">
        <v>0.214159966509895</v>
      </c>
      <c r="Y10" s="16" t="n">
        <v>0.235979112252132</v>
      </c>
      <c r="Z10" s="16" t="n">
        <v>0.0934826275035626</v>
      </c>
      <c r="AA10" s="16" t="n">
        <v>0.333940904298999</v>
      </c>
      <c r="AB10" s="16" t="n">
        <v>0.347425132199368</v>
      </c>
      <c r="AC10" s="16" t="n">
        <v>0.432192122398534</v>
      </c>
      <c r="AD10" s="16" t="n">
        <v>0.457951838328106</v>
      </c>
      <c r="AE10" s="16"/>
      <c r="AF10" s="16" t="n">
        <v>0.673411914157195</v>
      </c>
      <c r="AG10" s="16" t="n">
        <v>0.0670282987900809</v>
      </c>
      <c r="AH10" s="16" t="n">
        <v>0.451804400695799</v>
      </c>
      <c r="AI10" s="16" t="n">
        <v>0.245233082534837</v>
      </c>
      <c r="AJ10" s="16" t="n">
        <v>0.385252519621259</v>
      </c>
      <c r="AK10" s="16" t="n">
        <v>0.329356488537784</v>
      </c>
      <c r="AL10" s="16" t="n">
        <v>0.00581005677800613</v>
      </c>
      <c r="AM10" s="16" t="n">
        <v>0.118142582809834</v>
      </c>
      <c r="AN10" s="16" t="n">
        <v>0.23804327414317</v>
      </c>
      <c r="AO10" s="16" t="n">
        <v>0.272014641470129</v>
      </c>
      <c r="AP10" s="16" t="n">
        <v>0.395114510741927</v>
      </c>
    </row>
    <row r="11">
      <c r="B11" s="17" t="s">
        <v>268</v>
      </c>
      <c r="C11" s="16" t="n">
        <v>0.17783918711529</v>
      </c>
      <c r="D11" s="16" t="n">
        <v>0.143676592550382</v>
      </c>
      <c r="E11" s="16" t="n">
        <v>0.150512109011104</v>
      </c>
      <c r="F11" s="16" t="n">
        <v>0.201049847802088</v>
      </c>
      <c r="G11" s="16"/>
      <c r="H11" s="16" t="n">
        <v>0.680039467695855</v>
      </c>
      <c r="I11" s="16" t="n">
        <v>0.148558126824657</v>
      </c>
      <c r="J11" s="16"/>
      <c r="K11" s="16" t="n">
        <v>0.186817132803112</v>
      </c>
      <c r="L11" s="16"/>
      <c r="M11" s="16" t="n">
        <v>0.184347816852269</v>
      </c>
      <c r="N11" s="16" t="n">
        <v>0.174065862580509</v>
      </c>
      <c r="O11" s="16" t="n">
        <v>0.1300750139423</v>
      </c>
      <c r="P11" s="16" t="n">
        <v>0.030816082570776</v>
      </c>
      <c r="Q11" s="16"/>
      <c r="R11" s="16" t="n">
        <v>0</v>
      </c>
      <c r="S11" s="16" t="n">
        <v>0.275584346043045</v>
      </c>
      <c r="T11" s="16" t="n">
        <v>0.107515594085482</v>
      </c>
      <c r="U11" s="16" t="n">
        <v>0.244295578262945</v>
      </c>
      <c r="V11" s="16" t="n">
        <v>0.193424601599143</v>
      </c>
      <c r="W11" s="16"/>
      <c r="X11" s="16" t="n">
        <v>0.215037074316571</v>
      </c>
      <c r="Y11" s="16" t="n">
        <v>0.124456201877433</v>
      </c>
      <c r="Z11" s="16" t="n">
        <v>0.309364679377639</v>
      </c>
      <c r="AA11" s="16" t="n">
        <v>0.240704357028485</v>
      </c>
      <c r="AB11" s="16" t="n">
        <v>0.189003073783549</v>
      </c>
      <c r="AC11" s="16" t="n">
        <v>0.0237685427390456</v>
      </c>
      <c r="AD11" s="16" t="n">
        <v>0.0279283802346866</v>
      </c>
      <c r="AE11" s="16"/>
      <c r="AF11" s="16" t="n">
        <v>0.0916293192490029</v>
      </c>
      <c r="AG11" s="16" t="n">
        <v>0</v>
      </c>
      <c r="AH11" s="16" t="n">
        <v>0.206663464473535</v>
      </c>
      <c r="AI11" s="16" t="n">
        <v>0.0216268400295392</v>
      </c>
      <c r="AJ11" s="16" t="n">
        <v>0.156176277583629</v>
      </c>
      <c r="AK11" s="16" t="n">
        <v>0.144408437241414</v>
      </c>
      <c r="AL11" s="16" t="n">
        <v>0.259888590019065</v>
      </c>
      <c r="AM11" s="16" t="n">
        <v>0.673960238048728</v>
      </c>
      <c r="AN11" s="16" t="n">
        <v>0.000688275003420348</v>
      </c>
      <c r="AO11" s="16" t="n">
        <v>0.276882820144206</v>
      </c>
      <c r="AP11" s="16" t="n">
        <v>0.499394277496053</v>
      </c>
    </row>
    <row r="12">
      <c r="B12" s="17" t="s">
        <v>269</v>
      </c>
      <c r="C12" s="16" t="n">
        <v>0.0482349950383791</v>
      </c>
      <c r="D12" s="16" t="n">
        <v>0.160041272970735</v>
      </c>
      <c r="E12" s="16" t="n">
        <v>0.0776578691350098</v>
      </c>
      <c r="F12" s="16" t="n">
        <v>0.00360000873893225</v>
      </c>
      <c r="G12" s="16"/>
      <c r="H12" s="16" t="n">
        <v>0.0716175045793603</v>
      </c>
      <c r="I12" s="16" t="n">
        <v>0.0198297211505844</v>
      </c>
      <c r="J12" s="16"/>
      <c r="K12" s="16" t="n">
        <v>0.0635639765203999</v>
      </c>
      <c r="L12" s="16"/>
      <c r="M12" s="16" t="n">
        <v>0.0473779889492465</v>
      </c>
      <c r="N12" s="16" t="n">
        <v>0.0625200353839964</v>
      </c>
      <c r="O12" s="16" t="n">
        <v>0.0216057065119429</v>
      </c>
      <c r="P12" s="16" t="n">
        <v>0.0235366493684804</v>
      </c>
      <c r="Q12" s="16"/>
      <c r="R12" s="16" t="n">
        <v>0.0511990457782787</v>
      </c>
      <c r="S12" s="16" t="n">
        <v>0.110837434954548</v>
      </c>
      <c r="T12" s="16" t="n">
        <v>0.0445227681013524</v>
      </c>
      <c r="U12" s="16" t="n">
        <v>0.103987305723789</v>
      </c>
      <c r="V12" s="16" t="n">
        <v>0</v>
      </c>
      <c r="W12" s="16"/>
      <c r="X12" s="16" t="n">
        <v>0.0508348700512219</v>
      </c>
      <c r="Y12" s="16" t="n">
        <v>0.157486053567035</v>
      </c>
      <c r="Z12" s="16" t="n">
        <v>0.00906171429131662</v>
      </c>
      <c r="AA12" s="16" t="n">
        <v>0.00332208950634687</v>
      </c>
      <c r="AB12" s="16" t="n">
        <v>0.0226591442237269</v>
      </c>
      <c r="AC12" s="16" t="n">
        <v>0</v>
      </c>
      <c r="AD12" s="16" t="n">
        <v>0</v>
      </c>
      <c r="AE12" s="16"/>
      <c r="AF12" s="16" t="n">
        <v>0</v>
      </c>
      <c r="AG12" s="16" t="n">
        <v>0.0709004594987989</v>
      </c>
      <c r="AH12" s="16" t="n">
        <v>0</v>
      </c>
      <c r="AI12" s="16" t="n">
        <v>0.112399859237797</v>
      </c>
      <c r="AJ12" s="16" t="n">
        <v>0.000353823674354713</v>
      </c>
      <c r="AK12" s="16" t="n">
        <v>0.00232333026896671</v>
      </c>
      <c r="AL12" s="16" t="n">
        <v>0.12800932265399</v>
      </c>
      <c r="AM12" s="16" t="n">
        <v>0.00127763341390407</v>
      </c>
      <c r="AN12" s="16" t="n">
        <v>0.162040310080692</v>
      </c>
      <c r="AO12" s="16" t="n">
        <v>0.0329251942512921</v>
      </c>
      <c r="AP12" s="16" t="n">
        <v>0.0557600598506074</v>
      </c>
    </row>
    <row r="13">
      <c r="B13" s="17" t="s">
        <v>270</v>
      </c>
      <c r="C13" s="16" t="n">
        <v>0.0184825242047356</v>
      </c>
      <c r="D13" s="16" t="n">
        <v>0.0915754809691866</v>
      </c>
      <c r="E13" s="16" t="n">
        <v>0.00838399836371308</v>
      </c>
      <c r="F13" s="16" t="n">
        <v>0.00461554501451357</v>
      </c>
      <c r="G13" s="16"/>
      <c r="H13" s="16" t="n">
        <v>0.0120303076428502</v>
      </c>
      <c r="I13" s="16" t="n">
        <v>0.0179907806103261</v>
      </c>
      <c r="J13" s="16"/>
      <c r="K13" s="16" t="n">
        <v>0.00817747785985941</v>
      </c>
      <c r="L13" s="16"/>
      <c r="M13" s="16" t="n">
        <v>0.0167815774434465</v>
      </c>
      <c r="N13" s="16" t="n">
        <v>0.0270119883269319</v>
      </c>
      <c r="O13" s="16" t="n">
        <v>0.0158697400440605</v>
      </c>
      <c r="P13" s="16" t="n">
        <v>0.0192016827836542</v>
      </c>
      <c r="Q13" s="16"/>
      <c r="R13" s="16" t="n">
        <v>0</v>
      </c>
      <c r="S13" s="16" t="n">
        <v>0</v>
      </c>
      <c r="T13" s="16" t="n">
        <v>0.000176573085054775</v>
      </c>
      <c r="U13" s="16" t="n">
        <v>0.103805519411594</v>
      </c>
      <c r="V13" s="16" t="n">
        <v>0.0071054521577353</v>
      </c>
      <c r="W13" s="16"/>
      <c r="X13" s="16" t="n">
        <v>0.0372600561549891</v>
      </c>
      <c r="Y13" s="16" t="n">
        <v>0.00305217453495537</v>
      </c>
      <c r="Z13" s="16" t="n">
        <v>0</v>
      </c>
      <c r="AA13" s="16" t="n">
        <v>0.0195386010502704</v>
      </c>
      <c r="AB13" s="16" t="n">
        <v>0.000907721494903529</v>
      </c>
      <c r="AC13" s="16" t="n">
        <v>0</v>
      </c>
      <c r="AD13" s="16" t="n">
        <v>0.01123830306543</v>
      </c>
      <c r="AE13" s="16"/>
      <c r="AF13" s="16" t="n">
        <v>0.0022942740647344</v>
      </c>
      <c r="AG13" s="16" t="n">
        <v>0.0112049110849357</v>
      </c>
      <c r="AH13" s="16" t="n">
        <v>0.000513062873711537</v>
      </c>
      <c r="AI13" s="16" t="n">
        <v>0.0188631331947064</v>
      </c>
      <c r="AJ13" s="16" t="n">
        <v>0.00425821850614013</v>
      </c>
      <c r="AK13" s="16" t="n">
        <v>0</v>
      </c>
      <c r="AL13" s="16" t="n">
        <v>0.140554044018702</v>
      </c>
      <c r="AM13" s="16" t="n">
        <v>0</v>
      </c>
      <c r="AN13" s="16" t="n">
        <v>0.0241825405520284</v>
      </c>
      <c r="AO13" s="16" t="n">
        <v>0</v>
      </c>
      <c r="AP13" s="16" t="n">
        <v>0</v>
      </c>
    </row>
    <row r="14">
      <c r="B14" s="17" t="s">
        <v>273</v>
      </c>
      <c r="C14" s="16" t="n">
        <v>0.210194334745153</v>
      </c>
      <c r="D14" s="16" t="n">
        <v>0.278175014890808</v>
      </c>
      <c r="E14" s="16" t="n">
        <v>0.0544970372817215</v>
      </c>
      <c r="F14" s="16" t="n">
        <v>0.273672645508369</v>
      </c>
      <c r="G14" s="16"/>
      <c r="H14" s="16" t="n">
        <v>0.0718141466873962</v>
      </c>
      <c r="I14" s="16" t="n">
        <v>0.269550955726626</v>
      </c>
      <c r="J14" s="16"/>
      <c r="K14" s="16" t="n">
        <v>0.253168864850488</v>
      </c>
      <c r="L14" s="16"/>
      <c r="M14" s="16" t="n">
        <v>0.233300782753966</v>
      </c>
      <c r="N14" s="16" t="n">
        <v>0.176578320639856</v>
      </c>
      <c r="O14" s="16" t="n">
        <v>0.0267071456914847</v>
      </c>
      <c r="P14" s="16" t="n">
        <v>0.0431245775671731</v>
      </c>
      <c r="Q14" s="16"/>
      <c r="R14" s="16" t="n">
        <v>0</v>
      </c>
      <c r="S14" s="16" t="n">
        <v>0.103452562270699</v>
      </c>
      <c r="T14" s="16" t="n">
        <v>0.0720417225940636</v>
      </c>
      <c r="U14" s="16" t="n">
        <v>0.119912033830169</v>
      </c>
      <c r="V14" s="16" t="n">
        <v>0.451943658230608</v>
      </c>
      <c r="W14" s="16"/>
      <c r="X14" s="16" t="n">
        <v>0.334555295322666</v>
      </c>
      <c r="Y14" s="16" t="n">
        <v>0.165737521084458</v>
      </c>
      <c r="Z14" s="16" t="n">
        <v>0.0404106463237754</v>
      </c>
      <c r="AA14" s="16" t="n">
        <v>0.0296009520646339</v>
      </c>
      <c r="AB14" s="16" t="n">
        <v>0.138262792856762</v>
      </c>
      <c r="AC14" s="16" t="n">
        <v>0.106581452753224</v>
      </c>
      <c r="AD14" s="16" t="n">
        <v>0.00239397569521653</v>
      </c>
      <c r="AE14" s="16"/>
      <c r="AF14" s="16" t="n">
        <v>0</v>
      </c>
      <c r="AG14" s="16" t="n">
        <v>0.519711790884907</v>
      </c>
      <c r="AH14" s="16" t="n">
        <v>0.0975511869255291</v>
      </c>
      <c r="AI14" s="16" t="n">
        <v>0.0757011608494919</v>
      </c>
      <c r="AJ14" s="16" t="n">
        <v>0.150111309658098</v>
      </c>
      <c r="AK14" s="16" t="n">
        <v>0.325096379668977</v>
      </c>
      <c r="AL14" s="16" t="n">
        <v>0.317903650861503</v>
      </c>
      <c r="AM14" s="16" t="n">
        <v>0</v>
      </c>
      <c r="AN14" s="16" t="n">
        <v>0.157245190367702</v>
      </c>
      <c r="AO14" s="16" t="n">
        <v>0.211936972387207</v>
      </c>
      <c r="AP14" s="16" t="n">
        <v>0.0120856150537942</v>
      </c>
    </row>
    <row r="15">
      <c r="B15" s="17" t="s">
        <v>88</v>
      </c>
      <c r="C15" s="22" t="n">
        <v>0.0955095911420115</v>
      </c>
      <c r="D15" s="22" t="n">
        <v>0.0160768729148266</v>
      </c>
      <c r="E15" s="22" t="n">
        <v>0.121739186757505</v>
      </c>
      <c r="F15" s="22" t="n">
        <v>0.102615700622641</v>
      </c>
      <c r="G15" s="22"/>
      <c r="H15" s="22" t="n">
        <v>0.0579204165925245</v>
      </c>
      <c r="I15" s="22" t="n">
        <v>0.102336314676725</v>
      </c>
      <c r="J15" s="22"/>
      <c r="K15" s="22" t="n">
        <v>0.105908936653138</v>
      </c>
      <c r="L15" s="22"/>
      <c r="M15" s="22" t="n">
        <v>0.100341200538383</v>
      </c>
      <c r="N15" s="22" t="n">
        <v>0.0973232129436888</v>
      </c>
      <c r="O15" s="22" t="n">
        <v>0.0335811643168767</v>
      </c>
      <c r="P15" s="22" t="n">
        <v>0.0437506129499982</v>
      </c>
      <c r="Q15" s="22"/>
      <c r="R15" s="22" t="n">
        <v>0.0712367039817186</v>
      </c>
      <c r="S15" s="22" t="n">
        <v>0.203115121147179</v>
      </c>
      <c r="T15" s="22" t="n">
        <v>0.0547769317586309</v>
      </c>
      <c r="U15" s="22" t="n">
        <v>0.127867345293849</v>
      </c>
      <c r="V15" s="22" t="n">
        <v>0.071439781612816</v>
      </c>
      <c r="W15" s="22"/>
      <c r="X15" s="22" t="n">
        <v>0.0781006148774032</v>
      </c>
      <c r="Y15" s="22" t="n">
        <v>0.144171164602841</v>
      </c>
      <c r="Z15" s="22" t="n">
        <v>0.490630102743938</v>
      </c>
      <c r="AA15" s="22" t="n">
        <v>0.016600875913895</v>
      </c>
      <c r="AB15" s="22" t="n">
        <v>0.018556160453515</v>
      </c>
      <c r="AC15" s="22" t="n">
        <v>0.0951200231663402</v>
      </c>
      <c r="AD15" s="22" t="n">
        <v>0.0570482560209028</v>
      </c>
      <c r="AE15" s="22"/>
      <c r="AF15" s="22" t="n">
        <v>0.0726294945776388</v>
      </c>
      <c r="AG15" s="22" t="n">
        <v>0.0655434432111761</v>
      </c>
      <c r="AH15" s="22" t="n">
        <v>0.159569884109243</v>
      </c>
      <c r="AI15" s="22" t="n">
        <v>0.300799890324283</v>
      </c>
      <c r="AJ15" s="22" t="n">
        <v>0.0209790834580802</v>
      </c>
      <c r="AK15" s="22" t="n">
        <v>0.108410539390628</v>
      </c>
      <c r="AL15" s="22" t="n">
        <v>0</v>
      </c>
      <c r="AM15" s="22" t="n">
        <v>0</v>
      </c>
      <c r="AN15" s="22" t="n">
        <v>0</v>
      </c>
      <c r="AO15" s="22" t="n">
        <v>0.153483733539871</v>
      </c>
      <c r="AP15" s="22" t="n">
        <v>0</v>
      </c>
    </row>
    <row r="16">
      <c r="B16" s="18"/>
    </row>
    <row r="17">
      <c r="B17" t="s">
        <v>68</v>
      </c>
    </row>
    <row r="18">
      <c r="B18" t="s">
        <v>69</v>
      </c>
    </row>
    <row r="20">
      <c r="B20"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276</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256</v>
      </c>
      <c r="C9" s="16" t="n">
        <v>0.173087549804603</v>
      </c>
      <c r="D9" s="16" t="n">
        <v>0.150151333181898</v>
      </c>
      <c r="E9" s="16" t="n">
        <v>0.308898407087919</v>
      </c>
      <c r="F9" s="16" t="n">
        <v>0.108196060199186</v>
      </c>
      <c r="G9" s="16"/>
      <c r="H9" s="16" t="n">
        <v>0.0312975462425621</v>
      </c>
      <c r="I9" s="16" t="n">
        <v>0.170595892167376</v>
      </c>
      <c r="J9" s="16"/>
      <c r="K9" s="16" t="n">
        <v>0.305763394618981</v>
      </c>
      <c r="L9" s="16"/>
      <c r="M9" s="16" t="n">
        <v>0.114793362178244</v>
      </c>
      <c r="N9" s="16" t="n">
        <v>0.326559606120458</v>
      </c>
      <c r="O9" s="16" t="n">
        <v>0.444428791085986</v>
      </c>
      <c r="P9" s="16" t="n">
        <v>0.504180182576817</v>
      </c>
      <c r="Q9" s="16"/>
      <c r="R9" s="16" t="n">
        <v>0.536902838604953</v>
      </c>
      <c r="S9" s="16" t="n">
        <v>0.177528310365325</v>
      </c>
      <c r="T9" s="16" t="n">
        <v>0.229123769077853</v>
      </c>
      <c r="U9" s="16" t="n">
        <v>0.1007528436443</v>
      </c>
      <c r="V9" s="16" t="n">
        <v>0.113376443825909</v>
      </c>
      <c r="W9" s="16"/>
      <c r="X9" s="16" t="n">
        <v>0.00812149699160548</v>
      </c>
      <c r="Y9" s="16" t="n">
        <v>0.166144117650121</v>
      </c>
      <c r="Z9" s="16" t="n">
        <v>0.0522077193329089</v>
      </c>
      <c r="AA9" s="16" t="n">
        <v>0.449992739205138</v>
      </c>
      <c r="AB9" s="16" t="n">
        <v>0.463421459435905</v>
      </c>
      <c r="AC9" s="16" t="n">
        <v>0.328513742221585</v>
      </c>
      <c r="AD9" s="16" t="n">
        <v>0.365010484649992</v>
      </c>
      <c r="AE9" s="16"/>
      <c r="AF9" s="16" t="n">
        <v>0.170556744361843</v>
      </c>
      <c r="AG9" s="16" t="n">
        <v>0.334619055486247</v>
      </c>
      <c r="AH9" s="16" t="n">
        <v>0.273322845978566</v>
      </c>
      <c r="AI9" s="16" t="n">
        <v>0.122641244896979</v>
      </c>
      <c r="AJ9" s="16" t="n">
        <v>0.277475919057896</v>
      </c>
      <c r="AK9" s="16" t="n">
        <v>0.000678787136123054</v>
      </c>
      <c r="AL9" s="16" t="n">
        <v>0.153338761229606</v>
      </c>
      <c r="AM9" s="16" t="n">
        <v>0.174648894016676</v>
      </c>
      <c r="AN9" s="16" t="n">
        <v>0.592530026291634</v>
      </c>
      <c r="AO9" s="16" t="n">
        <v>0.069012567009534</v>
      </c>
      <c r="AP9" s="16" t="n">
        <v>0.0376455368576179</v>
      </c>
    </row>
    <row r="10">
      <c r="B10" s="17" t="s">
        <v>257</v>
      </c>
      <c r="C10" s="16" t="n">
        <v>0.131463713301997</v>
      </c>
      <c r="D10" s="16" t="n">
        <v>0.0768027102745565</v>
      </c>
      <c r="E10" s="16" t="n">
        <v>0.231473400084771</v>
      </c>
      <c r="F10" s="16" t="n">
        <v>0.0935682840932475</v>
      </c>
      <c r="G10" s="16"/>
      <c r="H10" s="16" t="n">
        <v>0.162406399077208</v>
      </c>
      <c r="I10" s="16" t="n">
        <v>0.118818577125981</v>
      </c>
      <c r="J10" s="16"/>
      <c r="K10" s="16" t="n">
        <v>0.069301784748968</v>
      </c>
      <c r="L10" s="16"/>
      <c r="M10" s="16" t="n">
        <v>0.115639406291283</v>
      </c>
      <c r="N10" s="16" t="n">
        <v>0.143561020428525</v>
      </c>
      <c r="O10" s="16" t="n">
        <v>0.279836400631426</v>
      </c>
      <c r="P10" s="16" t="n">
        <v>0.296509853804336</v>
      </c>
      <c r="Q10" s="16"/>
      <c r="R10" s="16" t="n">
        <v>0.329564365468749</v>
      </c>
      <c r="S10" s="16" t="n">
        <v>0.194843319529382</v>
      </c>
      <c r="T10" s="16" t="n">
        <v>0.106610157160893</v>
      </c>
      <c r="U10" s="16" t="n">
        <v>0.234336660476602</v>
      </c>
      <c r="V10" s="16" t="n">
        <v>0.0618379868455793</v>
      </c>
      <c r="W10" s="16"/>
      <c r="X10" s="16" t="n">
        <v>0.0748974865813205</v>
      </c>
      <c r="Y10" s="16" t="n">
        <v>0.247334892014949</v>
      </c>
      <c r="Z10" s="16" t="n">
        <v>0.155053148668454</v>
      </c>
      <c r="AA10" s="16" t="n">
        <v>0.141885339566537</v>
      </c>
      <c r="AB10" s="16" t="n">
        <v>0.0961450615314676</v>
      </c>
      <c r="AC10" s="16" t="n">
        <v>0.425294347892725</v>
      </c>
      <c r="AD10" s="16" t="n">
        <v>0.0952671841913917</v>
      </c>
      <c r="AE10" s="16"/>
      <c r="AF10" s="16" t="n">
        <v>0</v>
      </c>
      <c r="AG10" s="16" t="n">
        <v>0.0839647285976943</v>
      </c>
      <c r="AH10" s="16" t="n">
        <v>0.284845097783674</v>
      </c>
      <c r="AI10" s="16" t="n">
        <v>0.33354528067245</v>
      </c>
      <c r="AJ10" s="16" t="n">
        <v>0.0386879354275998</v>
      </c>
      <c r="AK10" s="16" t="n">
        <v>0.103382484748936</v>
      </c>
      <c r="AL10" s="16" t="n">
        <v>0.0138953564005595</v>
      </c>
      <c r="AM10" s="16" t="n">
        <v>0.294205394539522</v>
      </c>
      <c r="AN10" s="16" t="n">
        <v>0.0265111556345573</v>
      </c>
      <c r="AO10" s="16" t="n">
        <v>0.12955453531079</v>
      </c>
      <c r="AP10" s="16" t="n">
        <v>0.00138869169623538</v>
      </c>
    </row>
    <row r="11">
      <c r="B11" s="17" t="s">
        <v>275</v>
      </c>
      <c r="C11" s="16" t="n">
        <v>0.283889132514939</v>
      </c>
      <c r="D11" s="16" t="n">
        <v>0.34583151830703</v>
      </c>
      <c r="E11" s="16" t="n">
        <v>0.17118128542496</v>
      </c>
      <c r="F11" s="16" t="n">
        <v>0.326506800722205</v>
      </c>
      <c r="G11" s="16"/>
      <c r="H11" s="16" t="n">
        <v>0.131331497889201</v>
      </c>
      <c r="I11" s="16" t="n">
        <v>0.273151106860566</v>
      </c>
      <c r="J11" s="16"/>
      <c r="K11" s="16" t="n">
        <v>0.249211923764593</v>
      </c>
      <c r="L11" s="16"/>
      <c r="M11" s="16" t="n">
        <v>0.347160655160487</v>
      </c>
      <c r="N11" s="16" t="n">
        <v>0.0366248979058841</v>
      </c>
      <c r="O11" s="16" t="n">
        <v>0.201131629054186</v>
      </c>
      <c r="P11" s="16" t="n">
        <v>0.0931423458050567</v>
      </c>
      <c r="Q11" s="16"/>
      <c r="R11" s="16" t="n">
        <v>0</v>
      </c>
      <c r="S11" s="16" t="n">
        <v>0.300994752010241</v>
      </c>
      <c r="T11" s="16" t="n">
        <v>0.290057115605257</v>
      </c>
      <c r="U11" s="16" t="n">
        <v>0.335347526040161</v>
      </c>
      <c r="V11" s="16" t="n">
        <v>0.278792559064527</v>
      </c>
      <c r="W11" s="16"/>
      <c r="X11" s="16" t="n">
        <v>0.362872416693927</v>
      </c>
      <c r="Y11" s="16" t="n">
        <v>0.21240958329802</v>
      </c>
      <c r="Z11" s="16" t="n">
        <v>0.296662431631504</v>
      </c>
      <c r="AA11" s="16" t="n">
        <v>0.12067531847274</v>
      </c>
      <c r="AB11" s="16" t="n">
        <v>0.0547023224445807</v>
      </c>
      <c r="AC11" s="16" t="n">
        <v>0.0445657941611288</v>
      </c>
      <c r="AD11" s="16" t="n">
        <v>0.373888222732043</v>
      </c>
      <c r="AE11" s="16"/>
      <c r="AF11" s="16" t="n">
        <v>0.754519486995784</v>
      </c>
      <c r="AG11" s="16" t="n">
        <v>0.00117368948090675</v>
      </c>
      <c r="AH11" s="16" t="n">
        <v>0.167175887276397</v>
      </c>
      <c r="AI11" s="16" t="n">
        <v>0.206241841971678</v>
      </c>
      <c r="AJ11" s="16" t="n">
        <v>0.148651189334997</v>
      </c>
      <c r="AK11" s="16" t="n">
        <v>0.208416323687583</v>
      </c>
      <c r="AL11" s="16" t="n">
        <v>0.134698588067435</v>
      </c>
      <c r="AM11" s="16" t="n">
        <v>0.306396391643556</v>
      </c>
      <c r="AN11" s="16" t="n">
        <v>0.01257206412406</v>
      </c>
      <c r="AO11" s="16" t="n">
        <v>0.615023969888513</v>
      </c>
      <c r="AP11" s="16" t="n">
        <v>0.893120096541745</v>
      </c>
    </row>
    <row r="12">
      <c r="B12" s="17" t="s">
        <v>259</v>
      </c>
      <c r="C12" s="16" t="n">
        <v>0.125086330071978</v>
      </c>
      <c r="D12" s="16" t="n">
        <v>0.120837433015266</v>
      </c>
      <c r="E12" s="16" t="n">
        <v>0.105317839032718</v>
      </c>
      <c r="F12" s="16" t="n">
        <v>0.136518576473392</v>
      </c>
      <c r="G12" s="16"/>
      <c r="H12" s="16" t="n">
        <v>0.545215798311539</v>
      </c>
      <c r="I12" s="16" t="n">
        <v>0.109162231564577</v>
      </c>
      <c r="J12" s="16"/>
      <c r="K12" s="16" t="n">
        <v>0.0900136021475674</v>
      </c>
      <c r="L12" s="16"/>
      <c r="M12" s="16" t="n">
        <v>0.108411245669742</v>
      </c>
      <c r="N12" s="16" t="n">
        <v>0.241859609074186</v>
      </c>
      <c r="O12" s="16" t="n">
        <v>0.0170077922015701</v>
      </c>
      <c r="P12" s="16" t="n">
        <v>0.0416336726946965</v>
      </c>
      <c r="Q12" s="16"/>
      <c r="R12" s="16" t="n">
        <v>0.0511990457782787</v>
      </c>
      <c r="S12" s="16" t="n">
        <v>0.123518496947873</v>
      </c>
      <c r="T12" s="16" t="n">
        <v>0.159445655796368</v>
      </c>
      <c r="U12" s="16" t="n">
        <v>0.0299710029375719</v>
      </c>
      <c r="V12" s="16" t="n">
        <v>0.144533260425483</v>
      </c>
      <c r="W12" s="16"/>
      <c r="X12" s="16" t="n">
        <v>0.168296928779363</v>
      </c>
      <c r="Y12" s="16" t="n">
        <v>0.190322781428586</v>
      </c>
      <c r="Z12" s="16" t="n">
        <v>0</v>
      </c>
      <c r="AA12" s="16" t="n">
        <v>0.0757939666559242</v>
      </c>
      <c r="AB12" s="16" t="n">
        <v>0.141319811529345</v>
      </c>
      <c r="AC12" s="16" t="n">
        <v>0.0139942715184054</v>
      </c>
      <c r="AD12" s="16" t="n">
        <v>0.0530221686268876</v>
      </c>
      <c r="AE12" s="16"/>
      <c r="AF12" s="16" t="n">
        <v>0.0749237686423732</v>
      </c>
      <c r="AG12" s="16" t="n">
        <v>0.471836402727827</v>
      </c>
      <c r="AH12" s="16" t="n">
        <v>0.249574728961676</v>
      </c>
      <c r="AI12" s="16" t="n">
        <v>0.0571051388056392</v>
      </c>
      <c r="AJ12" s="16" t="n">
        <v>0.163420805499713</v>
      </c>
      <c r="AK12" s="16" t="n">
        <v>0.0120972650051716</v>
      </c>
      <c r="AL12" s="16" t="n">
        <v>0.380657177060644</v>
      </c>
      <c r="AM12" s="16" t="n">
        <v>0.0294386096324572</v>
      </c>
      <c r="AN12" s="16" t="n">
        <v>0.168564570815544</v>
      </c>
      <c r="AO12" s="16" t="n">
        <v>0.0329251942512921</v>
      </c>
      <c r="AP12" s="16" t="n">
        <v>0.0557600598506074</v>
      </c>
    </row>
    <row r="13">
      <c r="B13" s="17" t="s">
        <v>260</v>
      </c>
      <c r="C13" s="16" t="n">
        <v>0.273762968255394</v>
      </c>
      <c r="D13" s="16" t="n">
        <v>0.304748824733032</v>
      </c>
      <c r="E13" s="16" t="n">
        <v>0.167834915393251</v>
      </c>
      <c r="F13" s="16" t="n">
        <v>0.320947064583367</v>
      </c>
      <c r="G13" s="16"/>
      <c r="H13" s="16" t="n">
        <v>0.125595405369364</v>
      </c>
      <c r="I13" s="16" t="n">
        <v>0.313946626263764</v>
      </c>
      <c r="J13" s="16"/>
      <c r="K13" s="16" t="n">
        <v>0.279405171865714</v>
      </c>
      <c r="L13" s="16"/>
      <c r="M13" s="16" t="n">
        <v>0.313995330700245</v>
      </c>
      <c r="N13" s="16" t="n">
        <v>0.183461737367462</v>
      </c>
      <c r="O13" s="16" t="n">
        <v>0.0395671955690413</v>
      </c>
      <c r="P13" s="16" t="n">
        <v>0.040325888111306</v>
      </c>
      <c r="Q13" s="16"/>
      <c r="R13" s="16" t="n">
        <v>0</v>
      </c>
      <c r="S13" s="16" t="n">
        <v>0.203115121147179</v>
      </c>
      <c r="T13" s="16" t="n">
        <v>0.207688652791397</v>
      </c>
      <c r="U13" s="16" t="n">
        <v>0.287804535224729</v>
      </c>
      <c r="V13" s="16" t="n">
        <v>0.390834161551606</v>
      </c>
      <c r="W13" s="16"/>
      <c r="X13" s="16" t="n">
        <v>0.37619051868007</v>
      </c>
      <c r="Y13" s="16" t="n">
        <v>0.165737521084458</v>
      </c>
      <c r="Z13" s="16" t="n">
        <v>0.496076700367133</v>
      </c>
      <c r="AA13" s="16" t="n">
        <v>0.209306259668048</v>
      </c>
      <c r="AB13" s="16" t="n">
        <v>0.212710683848204</v>
      </c>
      <c r="AC13" s="16" t="n">
        <v>0.187631844206156</v>
      </c>
      <c r="AD13" s="16" t="n">
        <v>0.106919368498144</v>
      </c>
      <c r="AE13" s="16"/>
      <c r="AF13" s="16" t="n">
        <v>0</v>
      </c>
      <c r="AG13" s="16" t="n">
        <v>0.108406123707325</v>
      </c>
      <c r="AH13" s="16" t="n">
        <v>0.0250814399996872</v>
      </c>
      <c r="AI13" s="16" t="n">
        <v>0.277808191618243</v>
      </c>
      <c r="AJ13" s="16" t="n">
        <v>0.369551015934115</v>
      </c>
      <c r="AK13" s="16" t="n">
        <v>0.645016735992019</v>
      </c>
      <c r="AL13" s="16" t="n">
        <v>0.317410117241756</v>
      </c>
      <c r="AM13" s="16" t="n">
        <v>0.189494092249645</v>
      </c>
      <c r="AN13" s="16" t="n">
        <v>0.178033563196756</v>
      </c>
      <c r="AO13" s="16" t="n">
        <v>0.1262041773571</v>
      </c>
      <c r="AP13" s="16" t="n">
        <v>0.0120856150537942</v>
      </c>
    </row>
    <row r="14">
      <c r="B14" s="17" t="s">
        <v>88</v>
      </c>
      <c r="C14" s="22" t="n">
        <v>0.012710306051089</v>
      </c>
      <c r="D14" s="22" t="n">
        <v>0.00162818048821738</v>
      </c>
      <c r="E14" s="22" t="n">
        <v>0.015294152976381</v>
      </c>
      <c r="F14" s="22" t="n">
        <v>0.0142632139286022</v>
      </c>
      <c r="G14" s="22"/>
      <c r="H14" s="22" t="n">
        <v>0.00415335311012571</v>
      </c>
      <c r="I14" s="22" t="n">
        <v>0.0143255660177368</v>
      </c>
      <c r="J14" s="22"/>
      <c r="K14" s="22" t="n">
        <v>0.00630412285417546</v>
      </c>
      <c r="L14" s="22"/>
      <c r="M14" s="22" t="n">
        <v>0</v>
      </c>
      <c r="N14" s="22" t="n">
        <v>0.0679331291034844</v>
      </c>
      <c r="O14" s="22" t="n">
        <v>0.0180281914577908</v>
      </c>
      <c r="P14" s="22" t="n">
        <v>0.0242080570077878</v>
      </c>
      <c r="Q14" s="22"/>
      <c r="R14" s="22" t="n">
        <v>0.082333750148019</v>
      </c>
      <c r="S14" s="22" t="n">
        <v>0</v>
      </c>
      <c r="T14" s="22" t="n">
        <v>0.00707464956823223</v>
      </c>
      <c r="U14" s="22" t="n">
        <v>0.0117874316766354</v>
      </c>
      <c r="V14" s="22" t="n">
        <v>0.0106255882868944</v>
      </c>
      <c r="W14" s="22"/>
      <c r="X14" s="22" t="n">
        <v>0.00962115227371428</v>
      </c>
      <c r="Y14" s="22" t="n">
        <v>0.0180511045238662</v>
      </c>
      <c r="Z14" s="22" t="n">
        <v>0</v>
      </c>
      <c r="AA14" s="22" t="n">
        <v>0.00234637643161252</v>
      </c>
      <c r="AB14" s="22" t="n">
        <v>0.0317006612104978</v>
      </c>
      <c r="AC14" s="22" t="n">
        <v>0</v>
      </c>
      <c r="AD14" s="22" t="n">
        <v>0.00589257130154254</v>
      </c>
      <c r="AE14" s="22"/>
      <c r="AF14" s="22" t="n">
        <v>0</v>
      </c>
      <c r="AG14" s="22" t="n">
        <v>0</v>
      </c>
      <c r="AH14" s="22" t="n">
        <v>0</v>
      </c>
      <c r="AI14" s="22" t="n">
        <v>0.00265830203501086</v>
      </c>
      <c r="AJ14" s="22" t="n">
        <v>0.00221313474567978</v>
      </c>
      <c r="AK14" s="22" t="n">
        <v>0.0304084034301681</v>
      </c>
      <c r="AL14" s="22" t="n">
        <v>0</v>
      </c>
      <c r="AM14" s="22" t="n">
        <v>0.0058166179181447</v>
      </c>
      <c r="AN14" s="22" t="n">
        <v>0.0217886199374484</v>
      </c>
      <c r="AO14" s="22" t="n">
        <v>0.0272795561827711</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s>
  <sheetData>
    <row r="2" ht="40" customHeight="1">
      <c r="D2" s="15" t="s">
        <v>292</v>
      </c>
    </row>
    <row r="6" ht="50" customHeight="1">
      <c r="B6" s="19" t="s">
        <v>15</v>
      </c>
      <c r="C6" s="19" t="s">
        <v>277</v>
      </c>
      <c r="D6" s="19" t="s">
        <v>278</v>
      </c>
      <c r="E6" s="19" t="s">
        <v>279</v>
      </c>
      <c r="F6" s="19" t="s">
        <v>280</v>
      </c>
      <c r="G6" s="19" t="s">
        <v>281</v>
      </c>
      <c r="H6" s="19" t="s">
        <v>282</v>
      </c>
      <c r="I6" s="19" t="s">
        <v>283</v>
      </c>
      <c r="J6" s="19" t="s">
        <v>284</v>
      </c>
      <c r="K6" s="19" t="s">
        <v>285</v>
      </c>
      <c r="L6" s="19" t="s">
        <v>286</v>
      </c>
    </row>
    <row r="7">
      <c r="B7" s="17" t="s">
        <v>287</v>
      </c>
      <c r="C7" s="16" t="n">
        <v>0.200591962214512</v>
      </c>
      <c r="D7" s="16" t="n">
        <v>0.192100774292733</v>
      </c>
      <c r="E7" s="16" t="n">
        <v>0.143250418151977</v>
      </c>
      <c r="F7" s="16" t="n">
        <v>0.162580729908213</v>
      </c>
      <c r="G7" s="16" t="n">
        <v>0.163328189660007</v>
      </c>
      <c r="H7" s="16" t="n">
        <v>0.198583953845912</v>
      </c>
      <c r="I7" s="16" t="n">
        <v>0.175237262032655</v>
      </c>
      <c r="J7" s="16" t="n">
        <v>0.182052172883981</v>
      </c>
      <c r="K7" s="16" t="n">
        <v>0.167779820139847</v>
      </c>
      <c r="L7" s="16" t="n">
        <v>0.074509195554558</v>
      </c>
    </row>
    <row r="8">
      <c r="B8" s="17" t="s">
        <v>288</v>
      </c>
      <c r="C8" s="16" t="n">
        <v>0.210593840835052</v>
      </c>
      <c r="D8" s="16" t="n">
        <v>0.184518401611611</v>
      </c>
      <c r="E8" s="16" t="n">
        <v>0.365288900638449</v>
      </c>
      <c r="F8" s="16" t="n">
        <v>0.219873903756097</v>
      </c>
      <c r="G8" s="16" t="n">
        <v>0.190053736789063</v>
      </c>
      <c r="H8" s="16" t="n">
        <v>0.212258232827937</v>
      </c>
      <c r="I8" s="16" t="n">
        <v>0.205664678404773</v>
      </c>
      <c r="J8" s="16" t="n">
        <v>0.141020881029561</v>
      </c>
      <c r="K8" s="16" t="n">
        <v>0.265889487964906</v>
      </c>
      <c r="L8" s="16" t="n">
        <v>0.26312379907296</v>
      </c>
    </row>
    <row r="9">
      <c r="B9" s="17" t="s">
        <v>289</v>
      </c>
      <c r="C9" s="16" t="n">
        <v>0.189716867877819</v>
      </c>
      <c r="D9" s="16" t="n">
        <v>0.257947813128924</v>
      </c>
      <c r="E9" s="16" t="n">
        <v>0.155279915559337</v>
      </c>
      <c r="F9" s="16" t="n">
        <v>0.232132611750001</v>
      </c>
      <c r="G9" s="16" t="n">
        <v>0.195502627853748</v>
      </c>
      <c r="H9" s="16" t="n">
        <v>0.242320459350582</v>
      </c>
      <c r="I9" s="16" t="n">
        <v>0.216538654630737</v>
      </c>
      <c r="J9" s="16" t="n">
        <v>0.191918158406814</v>
      </c>
      <c r="K9" s="16" t="n">
        <v>0.147937061730751</v>
      </c>
      <c r="L9" s="16" t="n">
        <v>0.175795970163083</v>
      </c>
    </row>
    <row r="10">
      <c r="B10" s="17" t="s">
        <v>290</v>
      </c>
      <c r="C10" s="16" t="n">
        <v>0.0546951433318377</v>
      </c>
      <c r="D10" s="16" t="n">
        <v>0.0405140617162908</v>
      </c>
      <c r="E10" s="16" t="n">
        <v>0.0555011770366671</v>
      </c>
      <c r="F10" s="16" t="n">
        <v>0.108908934378178</v>
      </c>
      <c r="G10" s="16" t="n">
        <v>0.108544831835976</v>
      </c>
      <c r="H10" s="16" t="n">
        <v>0.0384188687322414</v>
      </c>
      <c r="I10" s="16" t="n">
        <v>0.0879585071147108</v>
      </c>
      <c r="J10" s="16" t="n">
        <v>0.121917902948602</v>
      </c>
      <c r="K10" s="16" t="n">
        <v>0.0881851391193826</v>
      </c>
      <c r="L10" s="16" t="n">
        <v>0.148748277174497</v>
      </c>
    </row>
    <row r="11">
      <c r="B11" s="17" t="s">
        <v>291</v>
      </c>
      <c r="C11" s="16" t="n">
        <v>0.0717542298309997</v>
      </c>
      <c r="D11" s="16" t="n">
        <v>0.0842862879111778</v>
      </c>
      <c r="E11" s="16" t="n">
        <v>0.0385147929243416</v>
      </c>
      <c r="F11" s="16" t="n">
        <v>0.0399438518124698</v>
      </c>
      <c r="G11" s="16" t="n">
        <v>0.10707329024889</v>
      </c>
      <c r="H11" s="16" t="n">
        <v>0.075724294283421</v>
      </c>
      <c r="I11" s="16" t="n">
        <v>0.0697979252012761</v>
      </c>
      <c r="J11" s="16" t="n">
        <v>0.129542677764759</v>
      </c>
      <c r="K11" s="16" t="n">
        <v>0.0775145705397136</v>
      </c>
      <c r="L11" s="16" t="n">
        <v>0.10695132248516</v>
      </c>
    </row>
    <row r="12">
      <c r="B12" s="17" t="s">
        <v>88</v>
      </c>
      <c r="C12" s="16" t="n">
        <v>0.27264795590978</v>
      </c>
      <c r="D12" s="16" t="n">
        <v>0.240632661339263</v>
      </c>
      <c r="E12" s="16" t="n">
        <v>0.242164795689229</v>
      </c>
      <c r="F12" s="16" t="n">
        <v>0.236559968395042</v>
      </c>
      <c r="G12" s="16" t="n">
        <v>0.235497323612317</v>
      </c>
      <c r="H12" s="16" t="n">
        <v>0.232694190959906</v>
      </c>
      <c r="I12" s="16" t="n">
        <v>0.244802972615849</v>
      </c>
      <c r="J12" s="16" t="n">
        <v>0.233548206966284</v>
      </c>
      <c r="K12" s="16" t="n">
        <v>0.252693920505399</v>
      </c>
      <c r="L12" s="16" t="n">
        <v>0.230871435549741</v>
      </c>
    </row>
    <row r="13">
      <c r="B13" s="18"/>
      <c r="C13" s="18"/>
      <c r="D13" s="18"/>
      <c r="E13" s="18"/>
      <c r="F13" s="18"/>
      <c r="G13" s="18"/>
      <c r="H13" s="18"/>
      <c r="I13" s="18"/>
      <c r="J13" s="18"/>
      <c r="K13" s="18"/>
      <c r="L13" s="18"/>
    </row>
    <row r="14">
      <c r="B14" t="s">
        <v>68</v>
      </c>
    </row>
    <row r="15">
      <c r="B15" t="s">
        <v>69</v>
      </c>
    </row>
    <row r="19">
      <c r="B19" s="9" t="str">
        <f>=HYPERLINK("#'Contents'!A1", "Return to Contents")</f>
      </c>
    </row>
  </sheetData>
  <mergeCells count="1">
    <mergeCell ref="D2:M2"/>
  </mergeCells>
  <pageMargins left="0.7" right="0.7" top="0.75" bottom="0.75" header="0.3" footer="0.3"/>
  <pageSetup paperSize="9" orientation="portrait" horizontalDpi="300" verticalDpi="300" r:id="rId2"/>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293</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0.200591962214512</v>
      </c>
      <c r="D9" s="16" t="n">
        <v>0.195598662508339</v>
      </c>
      <c r="E9" s="16" t="n">
        <v>0.256824604462227</v>
      </c>
      <c r="F9" s="16" t="n">
        <v>0.172544375920328</v>
      </c>
      <c r="G9" s="16"/>
      <c r="H9" s="16" t="n">
        <v>0.0308670993889956</v>
      </c>
      <c r="I9" s="16" t="n">
        <v>0.211463384509183</v>
      </c>
      <c r="J9" s="16"/>
      <c r="K9" s="16" t="n">
        <v>0.198734050655572</v>
      </c>
      <c r="L9" s="16"/>
      <c r="M9" s="16" t="n">
        <v>0.184841424691917</v>
      </c>
      <c r="N9" s="16" t="n">
        <v>0.20435871657795</v>
      </c>
      <c r="O9" s="16" t="n">
        <v>0.362893082418519</v>
      </c>
      <c r="P9" s="16" t="n">
        <v>0.415268454756051</v>
      </c>
      <c r="Q9" s="16"/>
      <c r="R9" s="16" t="n">
        <v>0.491836386539059</v>
      </c>
      <c r="S9" s="16" t="n">
        <v>0.161283879051228</v>
      </c>
      <c r="T9" s="16" t="n">
        <v>0.227280470204862</v>
      </c>
      <c r="U9" s="16" t="n">
        <v>0.226836645051505</v>
      </c>
      <c r="V9" s="16" t="n">
        <v>0.150445179535222</v>
      </c>
      <c r="W9" s="16"/>
      <c r="X9" s="16" t="n">
        <v>0.076530204589738</v>
      </c>
      <c r="Y9" s="16" t="n">
        <v>0.425916135208156</v>
      </c>
      <c r="Z9" s="16" t="n">
        <v>0.0399292059614928</v>
      </c>
      <c r="AA9" s="16" t="n">
        <v>0.366654278002996</v>
      </c>
      <c r="AB9" s="16" t="n">
        <v>0.269027323110387</v>
      </c>
      <c r="AC9" s="16" t="n">
        <v>0.207969273679551</v>
      </c>
      <c r="AD9" s="16" t="n">
        <v>0.3278567067103</v>
      </c>
      <c r="AE9" s="16"/>
      <c r="AF9" s="16" t="n">
        <v>0.180543280599768</v>
      </c>
      <c r="AG9" s="16" t="n">
        <v>0.335609093040721</v>
      </c>
      <c r="AH9" s="16" t="n">
        <v>0.248597084283601</v>
      </c>
      <c r="AI9" s="16" t="n">
        <v>0.451356288616123</v>
      </c>
      <c r="AJ9" s="16" t="n">
        <v>0.396191777165083</v>
      </c>
      <c r="AK9" s="16" t="n">
        <v>0.0817826142818445</v>
      </c>
      <c r="AL9" s="16" t="n">
        <v>0.0776388744276257</v>
      </c>
      <c r="AM9" s="16" t="n">
        <v>0.114648165349446</v>
      </c>
      <c r="AN9" s="16" t="n">
        <v>0.27631796183847</v>
      </c>
      <c r="AO9" s="16" t="n">
        <v>0.00396969580632712</v>
      </c>
      <c r="AP9" s="16" t="n">
        <v>0.0241712301075883</v>
      </c>
    </row>
    <row r="10">
      <c r="B10" s="17" t="s">
        <v>288</v>
      </c>
      <c r="C10" s="16" t="n">
        <v>0.210593840835052</v>
      </c>
      <c r="D10" s="16" t="n">
        <v>0.110733386724698</v>
      </c>
      <c r="E10" s="16" t="n">
        <v>0.404451020758384</v>
      </c>
      <c r="F10" s="16" t="n">
        <v>0.135542404833052</v>
      </c>
      <c r="G10" s="16"/>
      <c r="H10" s="16" t="n">
        <v>0.200979286437193</v>
      </c>
      <c r="I10" s="16" t="n">
        <v>0.175390777262306</v>
      </c>
      <c r="J10" s="16"/>
      <c r="K10" s="16" t="n">
        <v>0.228416134259324</v>
      </c>
      <c r="L10" s="16"/>
      <c r="M10" s="16" t="n">
        <v>0.172768257707869</v>
      </c>
      <c r="N10" s="16" t="n">
        <v>0.337257588633428</v>
      </c>
      <c r="O10" s="16" t="n">
        <v>0.324277177083787</v>
      </c>
      <c r="P10" s="16" t="n">
        <v>0.328317169516524</v>
      </c>
      <c r="Q10" s="16"/>
      <c r="R10" s="16" t="n">
        <v>0</v>
      </c>
      <c r="S10" s="16" t="n">
        <v>0.308030246348849</v>
      </c>
      <c r="T10" s="16" t="n">
        <v>0.35254352372406</v>
      </c>
      <c r="U10" s="16" t="n">
        <v>0.123490802554588</v>
      </c>
      <c r="V10" s="16" t="n">
        <v>0.0963109369980657</v>
      </c>
      <c r="W10" s="16"/>
      <c r="X10" s="16" t="n">
        <v>0.193137962535798</v>
      </c>
      <c r="Y10" s="16" t="n">
        <v>0.0802385334829447</v>
      </c>
      <c r="Z10" s="16" t="n">
        <v>0.263791926108892</v>
      </c>
      <c r="AA10" s="16" t="n">
        <v>0.437363448777889</v>
      </c>
      <c r="AB10" s="16" t="n">
        <v>0.184133018562717</v>
      </c>
      <c r="AC10" s="16" t="n">
        <v>0.140854089340644</v>
      </c>
      <c r="AD10" s="16" t="n">
        <v>0.494054036369876</v>
      </c>
      <c r="AE10" s="16"/>
      <c r="AF10" s="16" t="n">
        <v>0.0649372324044487</v>
      </c>
      <c r="AG10" s="16" t="n">
        <v>0.0676888813166957</v>
      </c>
      <c r="AH10" s="16" t="n">
        <v>0.270058858109497</v>
      </c>
      <c r="AI10" s="16" t="n">
        <v>0.0874843229725975</v>
      </c>
      <c r="AJ10" s="16" t="n">
        <v>0.384212926466031</v>
      </c>
      <c r="AK10" s="16" t="n">
        <v>0.00831011906873243</v>
      </c>
      <c r="AL10" s="16" t="n">
        <v>0.0977533544636652</v>
      </c>
      <c r="AM10" s="16" t="n">
        <v>0.524421489265986</v>
      </c>
      <c r="AN10" s="16" t="n">
        <v>0.366529457741304</v>
      </c>
      <c r="AO10" s="16" t="n">
        <v>0.332219391904193</v>
      </c>
      <c r="AP10" s="16" t="n">
        <v>0.407200125795722</v>
      </c>
    </row>
    <row r="11">
      <c r="B11" s="17" t="s">
        <v>289</v>
      </c>
      <c r="C11" s="16" t="n">
        <v>0.189716867877819</v>
      </c>
      <c r="D11" s="16" t="n">
        <v>0.349207295816585</v>
      </c>
      <c r="E11" s="16" t="n">
        <v>0.0908272522954701</v>
      </c>
      <c r="F11" s="16" t="n">
        <v>0.199578999411617</v>
      </c>
      <c r="G11" s="16"/>
      <c r="H11" s="16" t="n">
        <v>0.463487932814164</v>
      </c>
      <c r="I11" s="16" t="n">
        <v>0.169782468657901</v>
      </c>
      <c r="J11" s="16"/>
      <c r="K11" s="16" t="n">
        <v>0.18489207667096</v>
      </c>
      <c r="L11" s="16"/>
      <c r="M11" s="16" t="n">
        <v>0.20855500056269</v>
      </c>
      <c r="N11" s="16" t="n">
        <v>0.135517797253496</v>
      </c>
      <c r="O11" s="16" t="n">
        <v>0.110358546859105</v>
      </c>
      <c r="P11" s="16" t="n">
        <v>0.109863524721432</v>
      </c>
      <c r="Q11" s="16"/>
      <c r="R11" s="16" t="n">
        <v>0.385727863700944</v>
      </c>
      <c r="S11" s="16" t="n">
        <v>0.198519569592226</v>
      </c>
      <c r="T11" s="16" t="n">
        <v>0.111894710651357</v>
      </c>
      <c r="U11" s="16" t="n">
        <v>0.21096264641663</v>
      </c>
      <c r="V11" s="16" t="n">
        <v>0.231559597504183</v>
      </c>
      <c r="W11" s="16"/>
      <c r="X11" s="16" t="n">
        <v>0.283029349001435</v>
      </c>
      <c r="Y11" s="16" t="n">
        <v>0.214661955614417</v>
      </c>
      <c r="Z11" s="16" t="n">
        <v>0.085587358859243</v>
      </c>
      <c r="AA11" s="16" t="n">
        <v>0.00962802886481656</v>
      </c>
      <c r="AB11" s="16" t="n">
        <v>0.137593630958173</v>
      </c>
      <c r="AC11" s="16" t="n">
        <v>0.0251347973224217</v>
      </c>
      <c r="AD11" s="16" t="n">
        <v>0.0190190843175749</v>
      </c>
      <c r="AE11" s="16"/>
      <c r="AF11" s="16" t="n">
        <v>0.662890167746781</v>
      </c>
      <c r="AG11" s="16" t="n">
        <v>0.0164594992074313</v>
      </c>
      <c r="AH11" s="16" t="n">
        <v>0.0590493600096388</v>
      </c>
      <c r="AI11" s="16" t="n">
        <v>0.0432781498282541</v>
      </c>
      <c r="AJ11" s="16" t="n">
        <v>0.0518394646541389</v>
      </c>
      <c r="AK11" s="16" t="n">
        <v>0.117248194910731</v>
      </c>
      <c r="AL11" s="16" t="n">
        <v>0.445419439895746</v>
      </c>
      <c r="AM11" s="16" t="n">
        <v>0.28921730464158</v>
      </c>
      <c r="AN11" s="16" t="n">
        <v>0.0337236913728298</v>
      </c>
      <c r="AO11" s="16" t="n">
        <v>0.424594383719502</v>
      </c>
      <c r="AP11" s="16" t="n">
        <v>0</v>
      </c>
    </row>
    <row r="12">
      <c r="B12" s="17" t="s">
        <v>290</v>
      </c>
      <c r="C12" s="16" t="n">
        <v>0.0546951433318377</v>
      </c>
      <c r="D12" s="16" t="n">
        <v>0.0829741100404797</v>
      </c>
      <c r="E12" s="16" t="n">
        <v>0.0621862393780071</v>
      </c>
      <c r="F12" s="16" t="n">
        <v>0.0433799999980029</v>
      </c>
      <c r="G12" s="16"/>
      <c r="H12" s="16" t="n">
        <v>0.0750710025175102</v>
      </c>
      <c r="I12" s="16" t="n">
        <v>0.031545948624382</v>
      </c>
      <c r="J12" s="16"/>
      <c r="K12" s="16" t="n">
        <v>0.00676187697347081</v>
      </c>
      <c r="L12" s="16"/>
      <c r="M12" s="16" t="n">
        <v>0.056286966906768</v>
      </c>
      <c r="N12" s="16" t="n">
        <v>0.0376720530208461</v>
      </c>
      <c r="O12" s="16" t="n">
        <v>0.0892721128774208</v>
      </c>
      <c r="P12" s="16" t="n">
        <v>0.0336828289696401</v>
      </c>
      <c r="Q12" s="16"/>
      <c r="R12" s="16" t="n">
        <v>0</v>
      </c>
      <c r="S12" s="16" t="n">
        <v>0.00197541888537902</v>
      </c>
      <c r="T12" s="16" t="n">
        <v>0.0854809291233283</v>
      </c>
      <c r="U12" s="16" t="n">
        <v>0.0396693918884661</v>
      </c>
      <c r="V12" s="16" t="n">
        <v>0.0603445874413137</v>
      </c>
      <c r="W12" s="16"/>
      <c r="X12" s="16" t="n">
        <v>0.0492927128380499</v>
      </c>
      <c r="Y12" s="16" t="n">
        <v>0.0751019430503854</v>
      </c>
      <c r="Z12" s="16" t="n">
        <v>0.034254911184695</v>
      </c>
      <c r="AA12" s="16" t="n">
        <v>0.142263783303878</v>
      </c>
      <c r="AB12" s="16" t="n">
        <v>0.00834155135960933</v>
      </c>
      <c r="AC12" s="16" t="n">
        <v>0.0229830307883252</v>
      </c>
      <c r="AD12" s="16" t="n">
        <v>0.0115139675840191</v>
      </c>
      <c r="AE12" s="16"/>
      <c r="AF12" s="16" t="n">
        <v>0.0726294945776388</v>
      </c>
      <c r="AG12" s="16" t="n">
        <v>0</v>
      </c>
      <c r="AH12" s="16" t="n">
        <v>0.00855969199656787</v>
      </c>
      <c r="AI12" s="16" t="n">
        <v>0.115356245196579</v>
      </c>
      <c r="AJ12" s="16" t="n">
        <v>0.0086799690294469</v>
      </c>
      <c r="AK12" s="16" t="n">
        <v>0.0188945676173837</v>
      </c>
      <c r="AL12" s="16" t="n">
        <v>0.00617401537087326</v>
      </c>
      <c r="AM12" s="16" t="n">
        <v>0</v>
      </c>
      <c r="AN12" s="16" t="n">
        <v>0.1440187758438</v>
      </c>
      <c r="AO12" s="16" t="n">
        <v>0.211936972387207</v>
      </c>
      <c r="AP12" s="16" t="n">
        <v>0.00138869169623538</v>
      </c>
    </row>
    <row r="13">
      <c r="B13" s="17" t="s">
        <v>291</v>
      </c>
      <c r="C13" s="16" t="n">
        <v>0.0717542298309997</v>
      </c>
      <c r="D13" s="16" t="n">
        <v>0.114228827728469</v>
      </c>
      <c r="E13" s="16" t="n">
        <v>0.0239711783057868</v>
      </c>
      <c r="F13" s="16" t="n">
        <v>0.0855767683307825</v>
      </c>
      <c r="G13" s="16"/>
      <c r="H13" s="16" t="n">
        <v>0.0543483154393988</v>
      </c>
      <c r="I13" s="16" t="n">
        <v>0.0841537299172644</v>
      </c>
      <c r="J13" s="16"/>
      <c r="K13" s="16" t="n">
        <v>0.057043404636586</v>
      </c>
      <c r="L13" s="16"/>
      <c r="M13" s="16" t="n">
        <v>0.0763314624733951</v>
      </c>
      <c r="N13" s="16" t="n">
        <v>0.0694034521116026</v>
      </c>
      <c r="O13" s="16" t="n">
        <v>0.026773848092177</v>
      </c>
      <c r="P13" s="16" t="n">
        <v>0.0171771183044738</v>
      </c>
      <c r="Q13" s="16"/>
      <c r="R13" s="16" t="n">
        <v>0.0511990457782787</v>
      </c>
      <c r="S13" s="16" t="n">
        <v>0.00416787749175532</v>
      </c>
      <c r="T13" s="16" t="n">
        <v>0.0618561461692147</v>
      </c>
      <c r="U13" s="16" t="n">
        <v>0.194889504107781</v>
      </c>
      <c r="V13" s="16" t="n">
        <v>0.0564191628899807</v>
      </c>
      <c r="W13" s="16"/>
      <c r="X13" s="16" t="n">
        <v>0.0804473853070372</v>
      </c>
      <c r="Y13" s="16" t="n">
        <v>0.104494425710605</v>
      </c>
      <c r="Z13" s="16" t="n">
        <v>0.00551068021535674</v>
      </c>
      <c r="AA13" s="16" t="n">
        <v>0.0137309892827688</v>
      </c>
      <c r="AB13" s="16" t="n">
        <v>0.175474423969134</v>
      </c>
      <c r="AC13" s="16" t="n">
        <v>0.000850984596478791</v>
      </c>
      <c r="AD13" s="16" t="n">
        <v>0.00168114957218387</v>
      </c>
      <c r="AE13" s="16"/>
      <c r="AF13" s="16" t="n">
        <v>0</v>
      </c>
      <c r="AG13" s="16" t="n">
        <v>0</v>
      </c>
      <c r="AH13" s="16" t="n">
        <v>0.205915714334788</v>
      </c>
      <c r="AI13" s="16" t="n">
        <v>0.00385436477420394</v>
      </c>
      <c r="AJ13" s="16" t="n">
        <v>0.102039048146552</v>
      </c>
      <c r="AK13" s="16" t="n">
        <v>0.0118970045010855</v>
      </c>
      <c r="AL13" s="16" t="n">
        <v>0.160238416834699</v>
      </c>
      <c r="AM13" s="16" t="n">
        <v>0.0340784259494532</v>
      </c>
      <c r="AN13" s="16" t="n">
        <v>0.0241825405520284</v>
      </c>
      <c r="AO13" s="16" t="n">
        <v>0</v>
      </c>
      <c r="AP13" s="16" t="n">
        <v>0.567239952400455</v>
      </c>
    </row>
    <row r="14">
      <c r="B14" s="17" t="s">
        <v>88</v>
      </c>
      <c r="C14" s="22" t="n">
        <v>0.27264795590978</v>
      </c>
      <c r="D14" s="22" t="n">
        <v>0.147257717181429</v>
      </c>
      <c r="E14" s="22" t="n">
        <v>0.161739704800125</v>
      </c>
      <c r="F14" s="22" t="n">
        <v>0.363377451506217</v>
      </c>
      <c r="G14" s="22"/>
      <c r="H14" s="22" t="n">
        <v>0.175246363402738</v>
      </c>
      <c r="I14" s="22" t="n">
        <v>0.327663691028963</v>
      </c>
      <c r="J14" s="22"/>
      <c r="K14" s="22" t="n">
        <v>0.324152456804087</v>
      </c>
      <c r="L14" s="22"/>
      <c r="M14" s="22" t="n">
        <v>0.301216887657361</v>
      </c>
      <c r="N14" s="22" t="n">
        <v>0.215790392402678</v>
      </c>
      <c r="O14" s="22" t="n">
        <v>0.0864252326689905</v>
      </c>
      <c r="P14" s="22" t="n">
        <v>0.0956909037318792</v>
      </c>
      <c r="Q14" s="22"/>
      <c r="R14" s="22" t="n">
        <v>0.0712367039817186</v>
      </c>
      <c r="S14" s="22" t="n">
        <v>0.326023008630562</v>
      </c>
      <c r="T14" s="22" t="n">
        <v>0.160944220127178</v>
      </c>
      <c r="U14" s="22" t="n">
        <v>0.20415100998103</v>
      </c>
      <c r="V14" s="22" t="n">
        <v>0.404920535631235</v>
      </c>
      <c r="W14" s="22"/>
      <c r="X14" s="22" t="n">
        <v>0.317562385727942</v>
      </c>
      <c r="Y14" s="22" t="n">
        <v>0.0995870069334917</v>
      </c>
      <c r="Z14" s="22" t="n">
        <v>0.570925917670321</v>
      </c>
      <c r="AA14" s="22" t="n">
        <v>0.030359471767651</v>
      </c>
      <c r="AB14" s="22" t="n">
        <v>0.225430052039979</v>
      </c>
      <c r="AC14" s="22" t="n">
        <v>0.602207824272579</v>
      </c>
      <c r="AD14" s="22" t="n">
        <v>0.145875055446046</v>
      </c>
      <c r="AE14" s="22"/>
      <c r="AF14" s="22" t="n">
        <v>0.0189998246713641</v>
      </c>
      <c r="AG14" s="22" t="n">
        <v>0.580242526435152</v>
      </c>
      <c r="AH14" s="22" t="n">
        <v>0.207819291265908</v>
      </c>
      <c r="AI14" s="22" t="n">
        <v>0.298670628612243</v>
      </c>
      <c r="AJ14" s="22" t="n">
        <v>0.0570368145387474</v>
      </c>
      <c r="AK14" s="22" t="n">
        <v>0.761867499620223</v>
      </c>
      <c r="AL14" s="22" t="n">
        <v>0.21277589900739</v>
      </c>
      <c r="AM14" s="22" t="n">
        <v>0.0376346147935348</v>
      </c>
      <c r="AN14" s="22" t="n">
        <v>0.155227572651568</v>
      </c>
      <c r="AO14" s="22" t="n">
        <v>0.0272795561827711</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294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0.192100774292733</v>
      </c>
      <c r="D9" s="16" t="n">
        <v>0.194195977461987</v>
      </c>
      <c r="E9" s="16" t="n">
        <v>0.291138222141349</v>
      </c>
      <c r="F9" s="16" t="n">
        <v>0.139851808139008</v>
      </c>
      <c r="G9" s="16"/>
      <c r="H9" s="16" t="n">
        <v>0.144700544172546</v>
      </c>
      <c r="I9" s="16" t="n">
        <v>0.1561553161096</v>
      </c>
      <c r="J9" s="16"/>
      <c r="K9" s="16" t="n">
        <v>0.302931247801806</v>
      </c>
      <c r="L9" s="16"/>
      <c r="M9" s="16" t="n">
        <v>0.171482331662756</v>
      </c>
      <c r="N9" s="16" t="n">
        <v>0.216243254531504</v>
      </c>
      <c r="O9" s="16" t="n">
        <v>0.34175274269147</v>
      </c>
      <c r="P9" s="16" t="n">
        <v>0.490821104910659</v>
      </c>
      <c r="Q9" s="16"/>
      <c r="R9" s="16" t="n">
        <v>0.0221940923326007</v>
      </c>
      <c r="S9" s="16" t="n">
        <v>0.27677293755393</v>
      </c>
      <c r="T9" s="16" t="n">
        <v>0.320465651623504</v>
      </c>
      <c r="U9" s="16" t="n">
        <v>0.0689177905060725</v>
      </c>
      <c r="V9" s="16" t="n">
        <v>0.108251771996943</v>
      </c>
      <c r="W9" s="16"/>
      <c r="X9" s="16" t="n">
        <v>0.107740812849238</v>
      </c>
      <c r="Y9" s="16" t="n">
        <v>0.195268876845752</v>
      </c>
      <c r="Z9" s="16" t="n">
        <v>0.0387818362667</v>
      </c>
      <c r="AA9" s="16" t="n">
        <v>0.372574493007662</v>
      </c>
      <c r="AB9" s="16" t="n">
        <v>0.279259514406367</v>
      </c>
      <c r="AC9" s="16" t="n">
        <v>0.227267720888268</v>
      </c>
      <c r="AD9" s="16" t="n">
        <v>0.624718002479292</v>
      </c>
      <c r="AE9" s="16"/>
      <c r="AF9" s="16" t="n">
        <v>0.178713177541424</v>
      </c>
      <c r="AG9" s="16" t="n">
        <v>0.340177803566503</v>
      </c>
      <c r="AH9" s="16" t="n">
        <v>0.250223458813734</v>
      </c>
      <c r="AI9" s="16" t="n">
        <v>0.223720300611536</v>
      </c>
      <c r="AJ9" s="16" t="n">
        <v>0.254873841356704</v>
      </c>
      <c r="AK9" s="16" t="n">
        <v>0.00352634153321946</v>
      </c>
      <c r="AL9" s="16" t="n">
        <v>0.101170038025977</v>
      </c>
      <c r="AM9" s="16" t="n">
        <v>0.294415213653103</v>
      </c>
      <c r="AN9" s="16" t="n">
        <v>0.400143660712089</v>
      </c>
      <c r="AO9" s="16" t="n">
        <v>0.311531430367904</v>
      </c>
      <c r="AP9" s="16" t="n">
        <v>0.0241712301075883</v>
      </c>
    </row>
    <row r="10">
      <c r="B10" s="17" t="s">
        <v>288</v>
      </c>
      <c r="C10" s="16" t="n">
        <v>0.184518401611611</v>
      </c>
      <c r="D10" s="16" t="n">
        <v>0.250620630112899</v>
      </c>
      <c r="E10" s="16" t="n">
        <v>0.248942970322986</v>
      </c>
      <c r="F10" s="16" t="n">
        <v>0.133578708876025</v>
      </c>
      <c r="G10" s="16"/>
      <c r="H10" s="16" t="n">
        <v>0.0663483037157521</v>
      </c>
      <c r="I10" s="16" t="n">
        <v>0.196192307902478</v>
      </c>
      <c r="J10" s="16"/>
      <c r="K10" s="16" t="n">
        <v>0.110768059018562</v>
      </c>
      <c r="L10" s="16"/>
      <c r="M10" s="16" t="n">
        <v>0.161973905482056</v>
      </c>
      <c r="N10" s="16" t="n">
        <v>0.238112655343547</v>
      </c>
      <c r="O10" s="16" t="n">
        <v>0.3137922943234</v>
      </c>
      <c r="P10" s="16" t="n">
        <v>0.281553351836956</v>
      </c>
      <c r="Q10" s="16"/>
      <c r="R10" s="16" t="n">
        <v>0</v>
      </c>
      <c r="S10" s="16" t="n">
        <v>0.160166902580462</v>
      </c>
      <c r="T10" s="16" t="n">
        <v>0.207485149915927</v>
      </c>
      <c r="U10" s="16" t="n">
        <v>0.196658586294933</v>
      </c>
      <c r="V10" s="16" t="n">
        <v>0.187702990142577</v>
      </c>
      <c r="W10" s="16"/>
      <c r="X10" s="16" t="n">
        <v>0.150944839293609</v>
      </c>
      <c r="Y10" s="16" t="n">
        <v>0.255897677228665</v>
      </c>
      <c r="Z10" s="16" t="n">
        <v>0.212869305600341</v>
      </c>
      <c r="AA10" s="16" t="n">
        <v>0.315720292348681</v>
      </c>
      <c r="AB10" s="16" t="n">
        <v>0.169817926235905</v>
      </c>
      <c r="AC10" s="16" t="n">
        <v>0.132185172210938</v>
      </c>
      <c r="AD10" s="16" t="n">
        <v>0.126427320937693</v>
      </c>
      <c r="AE10" s="16"/>
      <c r="AF10" s="16" t="n">
        <v>0.736246267701118</v>
      </c>
      <c r="AG10" s="16" t="n">
        <v>0.00934643187487066</v>
      </c>
      <c r="AH10" s="16" t="n">
        <v>0.0647168244379231</v>
      </c>
      <c r="AI10" s="16" t="n">
        <v>0.180044833907248</v>
      </c>
      <c r="AJ10" s="16" t="n">
        <v>0.521206490280726</v>
      </c>
      <c r="AK10" s="16" t="n">
        <v>0.110123933791845</v>
      </c>
      <c r="AL10" s="16" t="n">
        <v>0.162850544423253</v>
      </c>
      <c r="AM10" s="16" t="n">
        <v>0.0809393657811951</v>
      </c>
      <c r="AN10" s="16" t="n">
        <v>0.189926469354692</v>
      </c>
      <c r="AO10" s="16" t="n">
        <v>0.126823515209738</v>
      </c>
      <c r="AP10" s="16" t="n">
        <v>0.00277738339247076</v>
      </c>
    </row>
    <row r="11">
      <c r="B11" s="17" t="s">
        <v>289</v>
      </c>
      <c r="C11" s="16" t="n">
        <v>0.257947813128924</v>
      </c>
      <c r="D11" s="16" t="n">
        <v>0.36531647390337</v>
      </c>
      <c r="E11" s="16" t="n">
        <v>0.263197364697516</v>
      </c>
      <c r="F11" s="16" t="n">
        <v>0.22709393478243</v>
      </c>
      <c r="G11" s="16"/>
      <c r="H11" s="16" t="n">
        <v>0.557509470971046</v>
      </c>
      <c r="I11" s="16" t="n">
        <v>0.2129510489844</v>
      </c>
      <c r="J11" s="16"/>
      <c r="K11" s="16" t="n">
        <v>0.205775514538767</v>
      </c>
      <c r="L11" s="16"/>
      <c r="M11" s="16" t="n">
        <v>0.272213835280985</v>
      </c>
      <c r="N11" s="16" t="n">
        <v>0.226096976079386</v>
      </c>
      <c r="O11" s="16" t="n">
        <v>0.189762145743164</v>
      </c>
      <c r="P11" s="16" t="n">
        <v>0.103401954605696</v>
      </c>
      <c r="Q11" s="16"/>
      <c r="R11" s="16" t="n">
        <v>0.844273111741102</v>
      </c>
      <c r="S11" s="16" t="n">
        <v>0.144128534519264</v>
      </c>
      <c r="T11" s="16" t="n">
        <v>0.234264590808431</v>
      </c>
      <c r="U11" s="16" t="n">
        <v>0.38491636748125</v>
      </c>
      <c r="V11" s="16" t="n">
        <v>0.211249092507128</v>
      </c>
      <c r="W11" s="16"/>
      <c r="X11" s="16" t="n">
        <v>0.34836566082656</v>
      </c>
      <c r="Y11" s="16" t="n">
        <v>0.260550394606654</v>
      </c>
      <c r="Z11" s="16" t="n">
        <v>0.147409551218783</v>
      </c>
      <c r="AA11" s="16" t="n">
        <v>0.237701728550327</v>
      </c>
      <c r="AB11" s="16" t="n">
        <v>0.111252336245342</v>
      </c>
      <c r="AC11" s="16" t="n">
        <v>0.0456606589582339</v>
      </c>
      <c r="AD11" s="16" t="n">
        <v>0.0896884219771848</v>
      </c>
      <c r="AE11" s="16"/>
      <c r="AF11" s="16" t="n">
        <v>0.0850405547574584</v>
      </c>
      <c r="AG11" s="16" t="n">
        <v>0.00883402752704817</v>
      </c>
      <c r="AH11" s="16" t="n">
        <v>0.270610851982833</v>
      </c>
      <c r="AI11" s="16" t="n">
        <v>0.276591584475381</v>
      </c>
      <c r="AJ11" s="16" t="n">
        <v>0.060099506967491</v>
      </c>
      <c r="AK11" s="16" t="n">
        <v>0.100826563925688</v>
      </c>
      <c r="AL11" s="16" t="n">
        <v>0.338478922170994</v>
      </c>
      <c r="AM11" s="16" t="n">
        <v>0.34860203403401</v>
      </c>
      <c r="AN11" s="16" t="n">
        <v>0.255390572285071</v>
      </c>
      <c r="AO11" s="16" t="n">
        <v>0.531015140285898</v>
      </c>
      <c r="AP11" s="16" t="n">
        <v>0.405811434099486</v>
      </c>
    </row>
    <row r="12">
      <c r="B12" s="17" t="s">
        <v>290</v>
      </c>
      <c r="C12" s="16" t="n">
        <v>0.0405140617162908</v>
      </c>
      <c r="D12" s="16" t="n">
        <v>0.0324732191437917</v>
      </c>
      <c r="E12" s="16" t="n">
        <v>0.0144054285712772</v>
      </c>
      <c r="F12" s="16" t="n">
        <v>0.056248927043067</v>
      </c>
      <c r="G12" s="16"/>
      <c r="H12" s="16" t="n">
        <v>0.0169330355208163</v>
      </c>
      <c r="I12" s="16" t="n">
        <v>0.0451955843941919</v>
      </c>
      <c r="J12" s="16"/>
      <c r="K12" s="16" t="n">
        <v>0.00665416499268446</v>
      </c>
      <c r="L12" s="16"/>
      <c r="M12" s="16" t="n">
        <v>0.0380670084139806</v>
      </c>
      <c r="N12" s="16" t="n">
        <v>0.0452920994448118</v>
      </c>
      <c r="O12" s="16" t="n">
        <v>0.058465772980306</v>
      </c>
      <c r="P12" s="16" t="n">
        <v>0.0476523277166937</v>
      </c>
      <c r="Q12" s="16"/>
      <c r="R12" s="16" t="n">
        <v>0.0511990457782787</v>
      </c>
      <c r="S12" s="16" t="n">
        <v>0.0917343553164569</v>
      </c>
      <c r="T12" s="16" t="n">
        <v>0.00859168598836495</v>
      </c>
      <c r="U12" s="16" t="n">
        <v>0.13245365313537</v>
      </c>
      <c r="V12" s="16" t="n">
        <v>0.00681976574550687</v>
      </c>
      <c r="W12" s="16"/>
      <c r="X12" s="16" t="n">
        <v>0.0374693945671314</v>
      </c>
      <c r="Y12" s="16" t="n">
        <v>0.104494425710605</v>
      </c>
      <c r="Z12" s="16" t="n">
        <v>0.0200830747220301</v>
      </c>
      <c r="AA12" s="16" t="n">
        <v>0.00268572273032864</v>
      </c>
      <c r="AB12" s="16" t="n">
        <v>0.0600787046991312</v>
      </c>
      <c r="AC12" s="16" t="n">
        <v>0.00583895262008601</v>
      </c>
      <c r="AD12" s="16" t="n">
        <v>0.014499349260103</v>
      </c>
      <c r="AE12" s="16"/>
      <c r="AF12" s="16" t="n">
        <v>0</v>
      </c>
      <c r="AG12" s="16" t="n">
        <v>0.0702332381234741</v>
      </c>
      <c r="AH12" s="16" t="n">
        <v>0.00128329237283299</v>
      </c>
      <c r="AI12" s="16" t="n">
        <v>0.0203570614805711</v>
      </c>
      <c r="AJ12" s="16" t="n">
        <v>0.00406326920862882</v>
      </c>
      <c r="AK12" s="16" t="n">
        <v>0.00026696113005134</v>
      </c>
      <c r="AL12" s="16" t="n">
        <v>0.025318883392021</v>
      </c>
      <c r="AM12" s="16" t="n">
        <v>0.2042397253696</v>
      </c>
      <c r="AN12" s="16" t="n">
        <v>0</v>
      </c>
      <c r="AO12" s="16" t="n">
        <v>0.00335035795368945</v>
      </c>
      <c r="AP12" s="16" t="n">
        <v>0.555154337346661</v>
      </c>
    </row>
    <row r="13">
      <c r="B13" s="17" t="s">
        <v>291</v>
      </c>
      <c r="C13" s="16" t="n">
        <v>0.0842862879111778</v>
      </c>
      <c r="D13" s="16" t="n">
        <v>0.0291028904635558</v>
      </c>
      <c r="E13" s="16" t="n">
        <v>0.0725154101688624</v>
      </c>
      <c r="F13" s="16" t="n">
        <v>0.104880268213</v>
      </c>
      <c r="G13" s="16"/>
      <c r="H13" s="16" t="n">
        <v>0.108008733079416</v>
      </c>
      <c r="I13" s="16" t="n">
        <v>0.102934209994178</v>
      </c>
      <c r="J13" s="16"/>
      <c r="K13" s="16" t="n">
        <v>0.0576411063074335</v>
      </c>
      <c r="L13" s="16"/>
      <c r="M13" s="16" t="n">
        <v>0.0976168934439291</v>
      </c>
      <c r="N13" s="16" t="n">
        <v>0.0466180197793891</v>
      </c>
      <c r="O13" s="16" t="n">
        <v>0.0303871188483915</v>
      </c>
      <c r="P13" s="16" t="n">
        <v>0.00741718411835255</v>
      </c>
      <c r="Q13" s="16"/>
      <c r="R13" s="16" t="n">
        <v>0</v>
      </c>
      <c r="S13" s="16" t="n">
        <v>0</v>
      </c>
      <c r="T13" s="16" t="n">
        <v>0.0573937605785815</v>
      </c>
      <c r="U13" s="16" t="n">
        <v>0.0154852314057564</v>
      </c>
      <c r="V13" s="16" t="n">
        <v>0.186124128321161</v>
      </c>
      <c r="W13" s="16"/>
      <c r="X13" s="16" t="n">
        <v>0.0335661768783337</v>
      </c>
      <c r="Y13" s="16" t="n">
        <v>0.0823841105166493</v>
      </c>
      <c r="Z13" s="16" t="n">
        <v>0.295393273356986</v>
      </c>
      <c r="AA13" s="16" t="n">
        <v>0.0287933870401162</v>
      </c>
      <c r="AB13" s="16" t="n">
        <v>0.149739455027345</v>
      </c>
      <c r="AC13" s="16" t="n">
        <v>0.343824412446286</v>
      </c>
      <c r="AD13" s="16" t="n">
        <v>0</v>
      </c>
      <c r="AE13" s="16"/>
      <c r="AF13" s="16" t="n">
        <v>0</v>
      </c>
      <c r="AG13" s="16" t="n">
        <v>0</v>
      </c>
      <c r="AH13" s="16" t="n">
        <v>0.202395380567147</v>
      </c>
      <c r="AI13" s="16" t="n">
        <v>0</v>
      </c>
      <c r="AJ13" s="16" t="n">
        <v>0.10149738710552</v>
      </c>
      <c r="AK13" s="16" t="n">
        <v>0.206088407073443</v>
      </c>
      <c r="AL13" s="16" t="n">
        <v>0.162831890900389</v>
      </c>
      <c r="AM13" s="16" t="n">
        <v>0.00418050345426245</v>
      </c>
      <c r="AN13" s="16" t="n">
        <v>0</v>
      </c>
      <c r="AO13" s="16" t="n">
        <v>0</v>
      </c>
      <c r="AP13" s="16" t="n">
        <v>0.0120856150537942</v>
      </c>
    </row>
    <row r="14">
      <c r="B14" s="17" t="s">
        <v>88</v>
      </c>
      <c r="C14" s="22" t="n">
        <v>0.240632661339263</v>
      </c>
      <c r="D14" s="22" t="n">
        <v>0.128290808914397</v>
      </c>
      <c r="E14" s="22" t="n">
        <v>0.10980060409801</v>
      </c>
      <c r="F14" s="22" t="n">
        <v>0.33834635294647</v>
      </c>
      <c r="G14" s="22"/>
      <c r="H14" s="22" t="n">
        <v>0.106499912540424</v>
      </c>
      <c r="I14" s="22" t="n">
        <v>0.286571532615152</v>
      </c>
      <c r="J14" s="22"/>
      <c r="K14" s="22" t="n">
        <v>0.316229907340747</v>
      </c>
      <c r="L14" s="22"/>
      <c r="M14" s="22" t="n">
        <v>0.258646025716293</v>
      </c>
      <c r="N14" s="22" t="n">
        <v>0.227636994821362</v>
      </c>
      <c r="O14" s="22" t="n">
        <v>0.0658399254132683</v>
      </c>
      <c r="P14" s="22" t="n">
        <v>0.0691540768116422</v>
      </c>
      <c r="Q14" s="22"/>
      <c r="R14" s="22" t="n">
        <v>0.082333750148019</v>
      </c>
      <c r="S14" s="22" t="n">
        <v>0.327197270029888</v>
      </c>
      <c r="T14" s="22" t="n">
        <v>0.171799161085192</v>
      </c>
      <c r="U14" s="22" t="n">
        <v>0.201568371176618</v>
      </c>
      <c r="V14" s="22" t="n">
        <v>0.299852251286684</v>
      </c>
      <c r="W14" s="22"/>
      <c r="X14" s="22" t="n">
        <v>0.321913115585128</v>
      </c>
      <c r="Y14" s="22" t="n">
        <v>0.101404515091675</v>
      </c>
      <c r="Z14" s="22" t="n">
        <v>0.28546295883516</v>
      </c>
      <c r="AA14" s="22" t="n">
        <v>0.042524376322885</v>
      </c>
      <c r="AB14" s="22" t="n">
        <v>0.22985206338591</v>
      </c>
      <c r="AC14" s="22" t="n">
        <v>0.245223082876188</v>
      </c>
      <c r="AD14" s="22" t="n">
        <v>0.144666905345727</v>
      </c>
      <c r="AE14" s="22"/>
      <c r="AF14" s="22" t="n">
        <v>0</v>
      </c>
      <c r="AG14" s="22" t="n">
        <v>0.571408498908104</v>
      </c>
      <c r="AH14" s="22" t="n">
        <v>0.210770191825531</v>
      </c>
      <c r="AI14" s="22" t="n">
        <v>0.299286219525264</v>
      </c>
      <c r="AJ14" s="22" t="n">
        <v>0.0582595050809299</v>
      </c>
      <c r="AK14" s="22" t="n">
        <v>0.579167792545754</v>
      </c>
      <c r="AL14" s="22" t="n">
        <v>0.209349721087366</v>
      </c>
      <c r="AM14" s="22" t="n">
        <v>0.0676231577078303</v>
      </c>
      <c r="AN14" s="22" t="n">
        <v>0.154539297648148</v>
      </c>
      <c r="AO14" s="22" t="n">
        <v>0.0272795561827711</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295</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0.143250418151977</v>
      </c>
      <c r="D9" s="16" t="n">
        <v>0.232112256240251</v>
      </c>
      <c r="E9" s="16" t="n">
        <v>0.142443128265223</v>
      </c>
      <c r="F9" s="16" t="n">
        <v>0.120404218509071</v>
      </c>
      <c r="G9" s="16"/>
      <c r="H9" s="16" t="n">
        <v>0.0435303325568645</v>
      </c>
      <c r="I9" s="16" t="n">
        <v>0.136025811985174</v>
      </c>
      <c r="J9" s="16"/>
      <c r="K9" s="16" t="n">
        <v>0.165210749874967</v>
      </c>
      <c r="L9" s="16"/>
      <c r="M9" s="16" t="n">
        <v>0.108707407863956</v>
      </c>
      <c r="N9" s="16" t="n">
        <v>0.231269257829944</v>
      </c>
      <c r="O9" s="16" t="n">
        <v>0.30051302339712</v>
      </c>
      <c r="P9" s="16" t="n">
        <v>0.397804540080699</v>
      </c>
      <c r="Q9" s="16"/>
      <c r="R9" s="16" t="n">
        <v>0.0221940923326007</v>
      </c>
      <c r="S9" s="16" t="n">
        <v>0.117047312653583</v>
      </c>
      <c r="T9" s="16" t="n">
        <v>0.140412606576927</v>
      </c>
      <c r="U9" s="16" t="n">
        <v>0.222517948397189</v>
      </c>
      <c r="V9" s="16" t="n">
        <v>0.134551691846703</v>
      </c>
      <c r="W9" s="16"/>
      <c r="X9" s="16" t="n">
        <v>0.0412459771308792</v>
      </c>
      <c r="Y9" s="16" t="n">
        <v>0.228169097297249</v>
      </c>
      <c r="Z9" s="16" t="n">
        <v>0.00690835996338805</v>
      </c>
      <c r="AA9" s="16" t="n">
        <v>0.329321942082996</v>
      </c>
      <c r="AB9" s="16" t="n">
        <v>0.261735300303437</v>
      </c>
      <c r="AC9" s="16" t="n">
        <v>0.152371713092952</v>
      </c>
      <c r="AD9" s="16" t="n">
        <v>0.276048527848782</v>
      </c>
      <c r="AE9" s="16"/>
      <c r="AF9" s="16" t="n">
        <v>0.191371838719716</v>
      </c>
      <c r="AG9" s="16" t="n">
        <v>0.323116687119035</v>
      </c>
      <c r="AH9" s="16" t="n">
        <v>0.0676715426430445</v>
      </c>
      <c r="AI9" s="16" t="n">
        <v>0.3562634665828</v>
      </c>
      <c r="AJ9" s="16" t="n">
        <v>0.366207207676729</v>
      </c>
      <c r="AK9" s="16" t="n">
        <v>0.00577813105146422</v>
      </c>
      <c r="AL9" s="16" t="n">
        <v>0.076793257462043</v>
      </c>
      <c r="AM9" s="16" t="n">
        <v>0.0733670104806119</v>
      </c>
      <c r="AN9" s="16" t="n">
        <v>0.135985797700625</v>
      </c>
      <c r="AO9" s="16" t="n">
        <v>0.0196062867559293</v>
      </c>
      <c r="AP9" s="16" t="n">
        <v>0.0255599218038237</v>
      </c>
    </row>
    <row r="10">
      <c r="B10" s="17" t="s">
        <v>288</v>
      </c>
      <c r="C10" s="16" t="n">
        <v>0.365288900638449</v>
      </c>
      <c r="D10" s="16" t="n">
        <v>0.311764029363106</v>
      </c>
      <c r="E10" s="16" t="n">
        <v>0.586527540805106</v>
      </c>
      <c r="F10" s="16" t="n">
        <v>0.263811033629809</v>
      </c>
      <c r="G10" s="16"/>
      <c r="H10" s="16" t="n">
        <v>0.140147424618128</v>
      </c>
      <c r="I10" s="16" t="n">
        <v>0.311230015512952</v>
      </c>
      <c r="J10" s="16"/>
      <c r="K10" s="16" t="n">
        <v>0.340263154124035</v>
      </c>
      <c r="L10" s="16"/>
      <c r="M10" s="16" t="n">
        <v>0.3843437401071</v>
      </c>
      <c r="N10" s="16" t="n">
        <v>0.271841937653024</v>
      </c>
      <c r="O10" s="16" t="n">
        <v>0.398949461095095</v>
      </c>
      <c r="P10" s="16" t="n">
        <v>0.306567884667007</v>
      </c>
      <c r="Q10" s="16"/>
      <c r="R10" s="16" t="n">
        <v>0.844273111741102</v>
      </c>
      <c r="S10" s="16" t="n">
        <v>0.41965657170517</v>
      </c>
      <c r="T10" s="16" t="n">
        <v>0.436045396674806</v>
      </c>
      <c r="U10" s="16" t="n">
        <v>0.287999593895517</v>
      </c>
      <c r="V10" s="16" t="n">
        <v>0.26175437809561</v>
      </c>
      <c r="W10" s="16"/>
      <c r="X10" s="16" t="n">
        <v>0.442642812351317</v>
      </c>
      <c r="Y10" s="16" t="n">
        <v>0.226571986621673</v>
      </c>
      <c r="Z10" s="16" t="n">
        <v>0.226054736269156</v>
      </c>
      <c r="AA10" s="16" t="n">
        <v>0.512251989844202</v>
      </c>
      <c r="AB10" s="16" t="n">
        <v>0.19779351775526</v>
      </c>
      <c r="AC10" s="16" t="n">
        <v>0.604567169246828</v>
      </c>
      <c r="AD10" s="16" t="n">
        <v>0.511072878553449</v>
      </c>
      <c r="AE10" s="16"/>
      <c r="AF10" s="16" t="n">
        <v>0.145737993533504</v>
      </c>
      <c r="AG10" s="16" t="n">
        <v>0.0323058990813015</v>
      </c>
      <c r="AH10" s="16" t="n">
        <v>0.244275344535197</v>
      </c>
      <c r="AI10" s="16" t="n">
        <v>0.214460730970255</v>
      </c>
      <c r="AJ10" s="16" t="n">
        <v>0.386168061558471</v>
      </c>
      <c r="AK10" s="16" t="n">
        <v>0.200655147622501</v>
      </c>
      <c r="AL10" s="16" t="n">
        <v>0.238780921077258</v>
      </c>
      <c r="AM10" s="16" t="n">
        <v>0.784983870120456</v>
      </c>
      <c r="AN10" s="16" t="n">
        <v>0.647863523328119</v>
      </c>
      <c r="AO10" s="16" t="n">
        <v>0.920188962810007</v>
      </c>
      <c r="AP10" s="16" t="n">
        <v>0.405811434099486</v>
      </c>
    </row>
    <row r="11">
      <c r="B11" s="17" t="s">
        <v>289</v>
      </c>
      <c r="C11" s="16" t="n">
        <v>0.155279915559337</v>
      </c>
      <c r="D11" s="16" t="n">
        <v>0.353235353069879</v>
      </c>
      <c r="E11" s="16" t="n">
        <v>0.0841657967130927</v>
      </c>
      <c r="F11" s="16" t="n">
        <v>0.140570752676054</v>
      </c>
      <c r="G11" s="16"/>
      <c r="H11" s="16" t="n">
        <v>0.531048398273562</v>
      </c>
      <c r="I11" s="16" t="n">
        <v>0.169278182249536</v>
      </c>
      <c r="J11" s="16"/>
      <c r="K11" s="16" t="n">
        <v>0.137780998512969</v>
      </c>
      <c r="L11" s="16"/>
      <c r="M11" s="16" t="n">
        <v>0.152366750204703</v>
      </c>
      <c r="N11" s="16" t="n">
        <v>0.166826028451096</v>
      </c>
      <c r="O11" s="16" t="n">
        <v>0.157249928800891</v>
      </c>
      <c r="P11" s="16" t="n">
        <v>0.170335994873455</v>
      </c>
      <c r="Q11" s="16"/>
      <c r="R11" s="16" t="n">
        <v>0</v>
      </c>
      <c r="S11" s="16" t="n">
        <v>0.133878344873564</v>
      </c>
      <c r="T11" s="16" t="n">
        <v>0.118673834091266</v>
      </c>
      <c r="U11" s="16" t="n">
        <v>0.153887950956987</v>
      </c>
      <c r="V11" s="16" t="n">
        <v>0.217213865867529</v>
      </c>
      <c r="W11" s="16"/>
      <c r="X11" s="16" t="n">
        <v>0.123872877634409</v>
      </c>
      <c r="Y11" s="16" t="n">
        <v>0.375261450671641</v>
      </c>
      <c r="Z11" s="16" t="n">
        <v>0.16959490795806</v>
      </c>
      <c r="AA11" s="16" t="n">
        <v>0.0183502363491005</v>
      </c>
      <c r="AB11" s="16" t="n">
        <v>0.0960222394638034</v>
      </c>
      <c r="AC11" s="16" t="n">
        <v>0.0444018985811694</v>
      </c>
      <c r="AD11" s="16" t="n">
        <v>0.0496231959182961</v>
      </c>
      <c r="AE11" s="16"/>
      <c r="AF11" s="16" t="n">
        <v>0.662890167746781</v>
      </c>
      <c r="AG11" s="16" t="n">
        <v>0.0164594992074313</v>
      </c>
      <c r="AH11" s="16" t="n">
        <v>0.106986052700625</v>
      </c>
      <c r="AI11" s="16" t="n">
        <v>0.0423809267328689</v>
      </c>
      <c r="AJ11" s="16" t="n">
        <v>0.0592635599652465</v>
      </c>
      <c r="AK11" s="16" t="n">
        <v>0.187258055701096</v>
      </c>
      <c r="AL11" s="16" t="n">
        <v>0.467354759343647</v>
      </c>
      <c r="AM11" s="16" t="n">
        <v>0.0409058604791648</v>
      </c>
      <c r="AN11" s="16" t="n">
        <v>0.0343158869496666</v>
      </c>
      <c r="AO11" s="16" t="n">
        <v>0.0329251942512921</v>
      </c>
      <c r="AP11" s="16" t="n">
        <v>0</v>
      </c>
    </row>
    <row r="12">
      <c r="B12" s="17" t="s">
        <v>290</v>
      </c>
      <c r="C12" s="16" t="n">
        <v>0.0555011770366671</v>
      </c>
      <c r="D12" s="16" t="n">
        <v>0.0312494521071702</v>
      </c>
      <c r="E12" s="16" t="n">
        <v>0.0552730911669815</v>
      </c>
      <c r="F12" s="16" t="n">
        <v>0.0619703280431824</v>
      </c>
      <c r="G12" s="16"/>
      <c r="H12" s="16" t="n">
        <v>0.064862518943639</v>
      </c>
      <c r="I12" s="16" t="n">
        <v>0.0479222986564889</v>
      </c>
      <c r="J12" s="16"/>
      <c r="K12" s="16" t="n">
        <v>0.00872128089483742</v>
      </c>
      <c r="L12" s="16"/>
      <c r="M12" s="16" t="n">
        <v>0.0533652141668805</v>
      </c>
      <c r="N12" s="16" t="n">
        <v>0.061365257858214</v>
      </c>
      <c r="O12" s="16" t="n">
        <v>0.0732332165689192</v>
      </c>
      <c r="P12" s="16" t="n">
        <v>0.0278246095502144</v>
      </c>
      <c r="Q12" s="16"/>
      <c r="R12" s="16" t="n">
        <v>0.122435749759997</v>
      </c>
      <c r="S12" s="16" t="n">
        <v>0.00197541888537902</v>
      </c>
      <c r="T12" s="16" t="n">
        <v>0.093925549903483</v>
      </c>
      <c r="U12" s="16" t="n">
        <v>0.114327663609073</v>
      </c>
      <c r="V12" s="16" t="n">
        <v>0.00789496462131098</v>
      </c>
      <c r="W12" s="16"/>
      <c r="X12" s="16" t="n">
        <v>0.0367590404199321</v>
      </c>
      <c r="Y12" s="16" t="n">
        <v>0.135712764519889</v>
      </c>
      <c r="Z12" s="16" t="n">
        <v>0.0202115961955438</v>
      </c>
      <c r="AA12" s="16" t="n">
        <v>0.0962203801767854</v>
      </c>
      <c r="AB12" s="16" t="n">
        <v>0.0492000630939241</v>
      </c>
      <c r="AC12" s="16" t="n">
        <v>0.000933499270414884</v>
      </c>
      <c r="AD12" s="16" t="n">
        <v>0.00864600490823959</v>
      </c>
      <c r="AE12" s="16"/>
      <c r="AF12" s="16" t="n">
        <v>0</v>
      </c>
      <c r="AG12" s="16" t="n">
        <v>0.0567094156841279</v>
      </c>
      <c r="AH12" s="16" t="n">
        <v>0.171421821496098</v>
      </c>
      <c r="AI12" s="16" t="n">
        <v>0.0876086561888128</v>
      </c>
      <c r="AJ12" s="16" t="n">
        <v>0.00596879104146251</v>
      </c>
      <c r="AK12" s="16" t="n">
        <v>0.00512748514242275</v>
      </c>
      <c r="AL12" s="16" t="n">
        <v>0.00772134102968629</v>
      </c>
      <c r="AM12" s="16" t="n">
        <v>0.0384758358003527</v>
      </c>
      <c r="AN12" s="16" t="n">
        <v>0.0279837693768616</v>
      </c>
      <c r="AO12" s="16" t="n">
        <v>0.0272795561827711</v>
      </c>
      <c r="AP12" s="16" t="n">
        <v>0.555154337346661</v>
      </c>
    </row>
    <row r="13">
      <c r="B13" s="17" t="s">
        <v>291</v>
      </c>
      <c r="C13" s="16" t="n">
        <v>0.0385147929243416</v>
      </c>
      <c r="D13" s="16" t="n">
        <v>0.0137488615319616</v>
      </c>
      <c r="E13" s="16" t="n">
        <v>0.016961780176718</v>
      </c>
      <c r="F13" s="16" t="n">
        <v>0.0562508007487318</v>
      </c>
      <c r="G13" s="16"/>
      <c r="H13" s="16" t="n">
        <v>0.110964558284251</v>
      </c>
      <c r="I13" s="16" t="n">
        <v>0.0452479462323196</v>
      </c>
      <c r="J13" s="16"/>
      <c r="K13" s="16" t="n">
        <v>0.0656200397017397</v>
      </c>
      <c r="L13" s="16"/>
      <c r="M13" s="16" t="n">
        <v>0.0382644540594145</v>
      </c>
      <c r="N13" s="16" t="n">
        <v>0.0497974206591454</v>
      </c>
      <c r="O13" s="16" t="n">
        <v>0.0123589273906007</v>
      </c>
      <c r="P13" s="16" t="n">
        <v>0.0151298691387788</v>
      </c>
      <c r="Q13" s="16"/>
      <c r="R13" s="16" t="n">
        <v>0</v>
      </c>
      <c r="S13" s="16" t="n">
        <v>0.00197541888537902</v>
      </c>
      <c r="T13" s="16" t="n">
        <v>0.0556522512601822</v>
      </c>
      <c r="U13" s="16" t="n">
        <v>0.0192490621965587</v>
      </c>
      <c r="V13" s="16" t="n">
        <v>0.0505437335516352</v>
      </c>
      <c r="W13" s="16"/>
      <c r="X13" s="16" t="n">
        <v>0.0335661768783337</v>
      </c>
      <c r="Y13" s="16" t="n">
        <v>0.0162335963656833</v>
      </c>
      <c r="Z13" s="16" t="n">
        <v>0.000793801728175193</v>
      </c>
      <c r="AA13" s="16" t="n">
        <v>0.0158699627818651</v>
      </c>
      <c r="AB13" s="16" t="n">
        <v>0.149739455027345</v>
      </c>
      <c r="AC13" s="16" t="n">
        <v>0.000850984596478791</v>
      </c>
      <c r="AD13" s="16" t="n">
        <v>0.00109816005529244</v>
      </c>
      <c r="AE13" s="16"/>
      <c r="AF13" s="16" t="n">
        <v>0</v>
      </c>
      <c r="AG13" s="16" t="n">
        <v>0</v>
      </c>
      <c r="AH13" s="16" t="n">
        <v>0.202395380567147</v>
      </c>
      <c r="AI13" s="16" t="n">
        <v>0.000307795456510359</v>
      </c>
      <c r="AJ13" s="16" t="n">
        <v>0.10149738710552</v>
      </c>
      <c r="AK13" s="16" t="n">
        <v>0.00026696113005134</v>
      </c>
      <c r="AL13" s="16" t="n">
        <v>0.0275724961769869</v>
      </c>
      <c r="AM13" s="16" t="n">
        <v>0.0310169500728433</v>
      </c>
      <c r="AN13" s="16" t="n">
        <v>0</v>
      </c>
      <c r="AO13" s="16" t="n">
        <v>0</v>
      </c>
      <c r="AP13" s="16" t="n">
        <v>0.0134743067500295</v>
      </c>
    </row>
    <row r="14">
      <c r="B14" s="17" t="s">
        <v>88</v>
      </c>
      <c r="C14" s="22" t="n">
        <v>0.242164795689229</v>
      </c>
      <c r="D14" s="22" t="n">
        <v>0.0578900476876322</v>
      </c>
      <c r="E14" s="22" t="n">
        <v>0.114628662872879</v>
      </c>
      <c r="F14" s="22" t="n">
        <v>0.356992866393152</v>
      </c>
      <c r="G14" s="22"/>
      <c r="H14" s="22" t="n">
        <v>0.109446767323556</v>
      </c>
      <c r="I14" s="22" t="n">
        <v>0.290295745363529</v>
      </c>
      <c r="J14" s="22"/>
      <c r="K14" s="22" t="n">
        <v>0.282403776891452</v>
      </c>
      <c r="L14" s="22"/>
      <c r="M14" s="22" t="n">
        <v>0.262952433597946</v>
      </c>
      <c r="N14" s="22" t="n">
        <v>0.218900097548577</v>
      </c>
      <c r="O14" s="22" t="n">
        <v>0.0576954427473735</v>
      </c>
      <c r="P14" s="22" t="n">
        <v>0.082337101689846</v>
      </c>
      <c r="Q14" s="22"/>
      <c r="R14" s="22" t="n">
        <v>0.0110970461663003</v>
      </c>
      <c r="S14" s="22" t="n">
        <v>0.325466932996925</v>
      </c>
      <c r="T14" s="22" t="n">
        <v>0.155290361493335</v>
      </c>
      <c r="U14" s="22" t="n">
        <v>0.202017780944676</v>
      </c>
      <c r="V14" s="22" t="n">
        <v>0.328041366017211</v>
      </c>
      <c r="W14" s="22"/>
      <c r="X14" s="22" t="n">
        <v>0.321913115585128</v>
      </c>
      <c r="Y14" s="22" t="n">
        <v>0.0180511045238662</v>
      </c>
      <c r="Z14" s="22" t="n">
        <v>0.576436597885677</v>
      </c>
      <c r="AA14" s="22" t="n">
        <v>0.0279854887650513</v>
      </c>
      <c r="AB14" s="22" t="n">
        <v>0.24550942435623</v>
      </c>
      <c r="AC14" s="22" t="n">
        <v>0.196874735212157</v>
      </c>
      <c r="AD14" s="22" t="n">
        <v>0.153511232715941</v>
      </c>
      <c r="AE14" s="22"/>
      <c r="AF14" s="22" t="n">
        <v>0</v>
      </c>
      <c r="AG14" s="22" t="n">
        <v>0.571408498908104</v>
      </c>
      <c r="AH14" s="22" t="n">
        <v>0.207249858057889</v>
      </c>
      <c r="AI14" s="22" t="n">
        <v>0.298978424068753</v>
      </c>
      <c r="AJ14" s="22" t="n">
        <v>0.0808949926525715</v>
      </c>
      <c r="AK14" s="22" t="n">
        <v>0.600914219352464</v>
      </c>
      <c r="AL14" s="22" t="n">
        <v>0.181777224910379</v>
      </c>
      <c r="AM14" s="22" t="n">
        <v>0.0312504730465709</v>
      </c>
      <c r="AN14" s="22" t="n">
        <v>0.153851022644727</v>
      </c>
      <c r="AO14" s="22" t="n">
        <v>0</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296</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0.162580729908213</v>
      </c>
      <c r="D9" s="16" t="n">
        <v>0.119511702319694</v>
      </c>
      <c r="E9" s="16" t="n">
        <v>0.350243384427002</v>
      </c>
      <c r="F9" s="16" t="n">
        <v>0.075892716528873</v>
      </c>
      <c r="G9" s="16"/>
      <c r="H9" s="16" t="n">
        <v>0.12658627950525</v>
      </c>
      <c r="I9" s="16" t="n">
        <v>0.147631968614267</v>
      </c>
      <c r="J9" s="16"/>
      <c r="K9" s="16" t="n">
        <v>0.256261677113419</v>
      </c>
      <c r="L9" s="16"/>
      <c r="M9" s="16" t="n">
        <v>0.126729933259183</v>
      </c>
      <c r="N9" s="16" t="n">
        <v>0.216243254531504</v>
      </c>
      <c r="O9" s="16" t="n">
        <v>0.440304992249088</v>
      </c>
      <c r="P9" s="16" t="n">
        <v>0.432718386392631</v>
      </c>
      <c r="Q9" s="16"/>
      <c r="R9" s="16" t="n">
        <v>0.480739340372759</v>
      </c>
      <c r="S9" s="16" t="n">
        <v>0.158465504101332</v>
      </c>
      <c r="T9" s="16" t="n">
        <v>0.264776573191455</v>
      </c>
      <c r="U9" s="16" t="n">
        <v>0.0967929478418592</v>
      </c>
      <c r="V9" s="16" t="n">
        <v>0.06399105351584</v>
      </c>
      <c r="W9" s="16"/>
      <c r="X9" s="16" t="n">
        <v>0.0818865728806627</v>
      </c>
      <c r="Y9" s="16" t="n">
        <v>0.0372583553205736</v>
      </c>
      <c r="Z9" s="16" t="n">
        <v>0.254424817651747</v>
      </c>
      <c r="AA9" s="16" t="n">
        <v>0.415683449962836</v>
      </c>
      <c r="AB9" s="16" t="n">
        <v>0.284609429301647</v>
      </c>
      <c r="AC9" s="16" t="n">
        <v>0.194599588508831</v>
      </c>
      <c r="AD9" s="16" t="n">
        <v>0.335958748274284</v>
      </c>
      <c r="AE9" s="16"/>
      <c r="AF9" s="16" t="n">
        <v>0.2382166405684</v>
      </c>
      <c r="AG9" s="16" t="n">
        <v>0.324282802031782</v>
      </c>
      <c r="AH9" s="16" t="n">
        <v>0.280990563460398</v>
      </c>
      <c r="AI9" s="16" t="n">
        <v>0.13799052504558</v>
      </c>
      <c r="AJ9" s="16" t="n">
        <v>0.1781847421257</v>
      </c>
      <c r="AK9" s="16" t="n">
        <v>0.00768140106758567</v>
      </c>
      <c r="AL9" s="16" t="n">
        <v>0.0395862936486032</v>
      </c>
      <c r="AM9" s="16" t="n">
        <v>0.302937737229013</v>
      </c>
      <c r="AN9" s="16" t="n">
        <v>0.514566689605198</v>
      </c>
      <c r="AO9" s="16" t="n">
        <v>0.1262041773571</v>
      </c>
      <c r="AP9" s="16" t="n">
        <v>0.0362568451613825</v>
      </c>
    </row>
    <row r="10">
      <c r="B10" s="17" t="s">
        <v>288</v>
      </c>
      <c r="C10" s="16" t="n">
        <v>0.219873903756097</v>
      </c>
      <c r="D10" s="16" t="n">
        <v>0.263142793123712</v>
      </c>
      <c r="E10" s="16" t="n">
        <v>0.279305885157424</v>
      </c>
      <c r="F10" s="16" t="n">
        <v>0.177519176088771</v>
      </c>
      <c r="G10" s="16"/>
      <c r="H10" s="16" t="n">
        <v>0.206383947287266</v>
      </c>
      <c r="I10" s="16" t="n">
        <v>0.22182758807902</v>
      </c>
      <c r="J10" s="16"/>
      <c r="K10" s="16" t="n">
        <v>0.143048438764796</v>
      </c>
      <c r="L10" s="16"/>
      <c r="M10" s="16" t="n">
        <v>0.206324301307885</v>
      </c>
      <c r="N10" s="16" t="n">
        <v>0.266455575210882</v>
      </c>
      <c r="O10" s="16" t="n">
        <v>0.235580644864204</v>
      </c>
      <c r="P10" s="16" t="n">
        <v>0.361464032214108</v>
      </c>
      <c r="Q10" s="16"/>
      <c r="R10" s="16" t="n">
        <v>0.0561634982321946</v>
      </c>
      <c r="S10" s="16" t="n">
        <v>0.108005586165705</v>
      </c>
      <c r="T10" s="16" t="n">
        <v>0.23386196532024</v>
      </c>
      <c r="U10" s="16" t="n">
        <v>0.292649286434977</v>
      </c>
      <c r="V10" s="16" t="n">
        <v>0.239111909594912</v>
      </c>
      <c r="W10" s="16"/>
      <c r="X10" s="16" t="n">
        <v>0.196924196551741</v>
      </c>
      <c r="Y10" s="16" t="n">
        <v>0.272595661941292</v>
      </c>
      <c r="Z10" s="16" t="n">
        <v>0.0612758111507674</v>
      </c>
      <c r="AA10" s="16" t="n">
        <v>0.276551858082399</v>
      </c>
      <c r="AB10" s="16" t="n">
        <v>0.178872088519272</v>
      </c>
      <c r="AC10" s="16" t="n">
        <v>0.43639093598475</v>
      </c>
      <c r="AD10" s="16" t="n">
        <v>0.42873613051186</v>
      </c>
      <c r="AE10" s="16"/>
      <c r="AF10" s="16" t="n">
        <v>0.0239694230424462</v>
      </c>
      <c r="AG10" s="16" t="n">
        <v>0.0252414334095918</v>
      </c>
      <c r="AH10" s="16" t="n">
        <v>0.0437952366103471</v>
      </c>
      <c r="AI10" s="16" t="n">
        <v>0.323935185048936</v>
      </c>
      <c r="AJ10" s="16" t="n">
        <v>0.501709097152705</v>
      </c>
      <c r="AK10" s="16" t="n">
        <v>0.213968201906953</v>
      </c>
      <c r="AL10" s="16" t="n">
        <v>0.228125924873131</v>
      </c>
      <c r="AM10" s="16" t="n">
        <v>0.096417523604866</v>
      </c>
      <c r="AN10" s="16" t="n">
        <v>0.128982528623745</v>
      </c>
      <c r="AO10" s="16" t="n">
        <v>0.208535651861997</v>
      </c>
      <c r="AP10" s="16" t="n">
        <v>0.393725819045692</v>
      </c>
    </row>
    <row r="11">
      <c r="B11" s="17" t="s">
        <v>289</v>
      </c>
      <c r="C11" s="16" t="n">
        <v>0.232132611750001</v>
      </c>
      <c r="D11" s="16" t="n">
        <v>0.430632347486931</v>
      </c>
      <c r="E11" s="16" t="n">
        <v>0.169775369669085</v>
      </c>
      <c r="F11" s="16" t="n">
        <v>0.212709591475823</v>
      </c>
      <c r="G11" s="16"/>
      <c r="H11" s="16" t="n">
        <v>0.457821691802856</v>
      </c>
      <c r="I11" s="16" t="n">
        <v>0.182757057056797</v>
      </c>
      <c r="J11" s="16"/>
      <c r="K11" s="16" t="n">
        <v>0.167121985984308</v>
      </c>
      <c r="L11" s="16"/>
      <c r="M11" s="16" t="n">
        <v>0.246925282457762</v>
      </c>
      <c r="N11" s="16" t="n">
        <v>0.216034167329931</v>
      </c>
      <c r="O11" s="16" t="n">
        <v>0.106259352653475</v>
      </c>
      <c r="P11" s="16" t="n">
        <v>0.0866580881193526</v>
      </c>
      <c r="Q11" s="16"/>
      <c r="R11" s="16" t="n">
        <v>0.380763411247028</v>
      </c>
      <c r="S11" s="16" t="n">
        <v>0.295617996427212</v>
      </c>
      <c r="T11" s="16" t="n">
        <v>0.269212861574678</v>
      </c>
      <c r="U11" s="16" t="n">
        <v>0.161158572770372</v>
      </c>
      <c r="V11" s="16" t="n">
        <v>0.187897459976151</v>
      </c>
      <c r="W11" s="16"/>
      <c r="X11" s="16" t="n">
        <v>0.237606256241481</v>
      </c>
      <c r="Y11" s="16" t="n">
        <v>0.46294407284345</v>
      </c>
      <c r="Z11" s="16" t="n">
        <v>0.0428792515514321</v>
      </c>
      <c r="AA11" s="16" t="n">
        <v>0.157690854827018</v>
      </c>
      <c r="AB11" s="16" t="n">
        <v>0.12795533781218</v>
      </c>
      <c r="AC11" s="16" t="n">
        <v>0.0897399242690247</v>
      </c>
      <c r="AD11" s="16" t="n">
        <v>0.0891547218805769</v>
      </c>
      <c r="AE11" s="16"/>
      <c r="AF11" s="16" t="n">
        <v>0.737813936389154</v>
      </c>
      <c r="AG11" s="16" t="n">
        <v>0.0567094156841279</v>
      </c>
      <c r="AH11" s="16" t="n">
        <v>0.258141513899411</v>
      </c>
      <c r="AI11" s="16" t="n">
        <v>0.212879738539845</v>
      </c>
      <c r="AJ11" s="16" t="n">
        <v>0.0334576766205846</v>
      </c>
      <c r="AK11" s="16" t="n">
        <v>0.0962573468764332</v>
      </c>
      <c r="AL11" s="16" t="n">
        <v>0.523313511960791</v>
      </c>
      <c r="AM11" s="16" t="n">
        <v>0.0753006043414855</v>
      </c>
      <c r="AN11" s="16" t="n">
        <v>0.198188205104496</v>
      </c>
      <c r="AO11" s="16" t="n">
        <v>0.403086997501306</v>
      </c>
      <c r="AP11" s="16" t="n">
        <v>0.0557600598506074</v>
      </c>
    </row>
    <row r="12">
      <c r="B12" s="17" t="s">
        <v>290</v>
      </c>
      <c r="C12" s="16" t="n">
        <v>0.108908934378178</v>
      </c>
      <c r="D12" s="16" t="n">
        <v>0.112648880721488</v>
      </c>
      <c r="E12" s="16" t="n">
        <v>0.0978086388139835</v>
      </c>
      <c r="F12" s="16" t="n">
        <v>0.113724334128379</v>
      </c>
      <c r="G12" s="16"/>
      <c r="H12" s="16" t="n">
        <v>0.0454282562432038</v>
      </c>
      <c r="I12" s="16" t="n">
        <v>0.111163318735172</v>
      </c>
      <c r="J12" s="16"/>
      <c r="K12" s="16" t="n">
        <v>0.120988115501966</v>
      </c>
      <c r="L12" s="16"/>
      <c r="M12" s="16" t="n">
        <v>0.11880359531781</v>
      </c>
      <c r="N12" s="16" t="n">
        <v>0.0646143456139204</v>
      </c>
      <c r="O12" s="16" t="n">
        <v>0.123602062083322</v>
      </c>
      <c r="P12" s="16" t="n">
        <v>0.0307707103142936</v>
      </c>
      <c r="Q12" s="16"/>
      <c r="R12" s="16" t="n">
        <v>0</v>
      </c>
      <c r="S12" s="16" t="n">
        <v>0.106390836195161</v>
      </c>
      <c r="T12" s="16" t="n">
        <v>0.0288729968096276</v>
      </c>
      <c r="U12" s="16" t="n">
        <v>0.240774351549887</v>
      </c>
      <c r="V12" s="16" t="n">
        <v>0.138798449842121</v>
      </c>
      <c r="W12" s="16"/>
      <c r="X12" s="16" t="n">
        <v>0.128103681862652</v>
      </c>
      <c r="Y12" s="16" t="n">
        <v>0.194734717163318</v>
      </c>
      <c r="Z12" s="16" t="n">
        <v>0.0655290447148197</v>
      </c>
      <c r="AA12" s="16" t="n">
        <v>0.117891499127998</v>
      </c>
      <c r="AB12" s="16" t="n">
        <v>0.0349103624223209</v>
      </c>
      <c r="AC12" s="16" t="n">
        <v>0.0795097214617251</v>
      </c>
      <c r="AD12" s="16" t="n">
        <v>0</v>
      </c>
      <c r="AE12" s="16"/>
      <c r="AF12" s="16" t="n">
        <v>0</v>
      </c>
      <c r="AG12" s="16" t="n">
        <v>0.0135238224393462</v>
      </c>
      <c r="AH12" s="16" t="n">
        <v>0.0074274474048085</v>
      </c>
      <c r="AI12" s="16" t="n">
        <v>0.0215554919728885</v>
      </c>
      <c r="AJ12" s="16" t="n">
        <v>0.151972460570568</v>
      </c>
      <c r="AK12" s="16" t="n">
        <v>0.08323519993548</v>
      </c>
      <c r="AL12" s="16" t="n">
        <v>0.00391971153977131</v>
      </c>
      <c r="AM12" s="16" t="n">
        <v>0.478560128135881</v>
      </c>
      <c r="AN12" s="16" t="n">
        <v>0.00372327901841333</v>
      </c>
      <c r="AO12" s="16" t="n">
        <v>0.231543259143136</v>
      </c>
      <c r="AP12" s="16" t="n">
        <v>0.500782969192289</v>
      </c>
    </row>
    <row r="13">
      <c r="B13" s="17" t="s">
        <v>291</v>
      </c>
      <c r="C13" s="16" t="n">
        <v>0.0399438518124698</v>
      </c>
      <c r="D13" s="16" t="n">
        <v>0.0142211614346682</v>
      </c>
      <c r="E13" s="16" t="n">
        <v>0.0124350282132239</v>
      </c>
      <c r="F13" s="16" t="n">
        <v>0.0610394800948102</v>
      </c>
      <c r="G13" s="16"/>
      <c r="H13" s="16" t="n">
        <v>0.0549735618093931</v>
      </c>
      <c r="I13" s="16" t="n">
        <v>0.0488073763843401</v>
      </c>
      <c r="J13" s="16"/>
      <c r="K13" s="16" t="n">
        <v>0.0508792293339627</v>
      </c>
      <c r="L13" s="16"/>
      <c r="M13" s="16" t="n">
        <v>0.0382644540594145</v>
      </c>
      <c r="N13" s="16" t="n">
        <v>0.050983958383915</v>
      </c>
      <c r="O13" s="16" t="n">
        <v>0.0351026860600532</v>
      </c>
      <c r="P13" s="16" t="n">
        <v>0.0136616489528168</v>
      </c>
      <c r="Q13" s="16"/>
      <c r="R13" s="16" t="n">
        <v>0.0712367039817186</v>
      </c>
      <c r="S13" s="16" t="n">
        <v>0</v>
      </c>
      <c r="T13" s="16" t="n">
        <v>0.0571371528028107</v>
      </c>
      <c r="U13" s="16" t="n">
        <v>0.00504221245463415</v>
      </c>
      <c r="V13" s="16" t="n">
        <v>0.0531679041962983</v>
      </c>
      <c r="W13" s="16"/>
      <c r="X13" s="16" t="n">
        <v>0.0386272608827194</v>
      </c>
      <c r="Y13" s="16" t="n">
        <v>0.0162335963656833</v>
      </c>
      <c r="Z13" s="16" t="n">
        <v>0.00496515726091289</v>
      </c>
      <c r="AA13" s="16" t="n">
        <v>0.00472035943421231</v>
      </c>
      <c r="AB13" s="16" t="n">
        <v>0.149739455027345</v>
      </c>
      <c r="AC13" s="16" t="n">
        <v>0.006405119473832</v>
      </c>
      <c r="AD13" s="16" t="n">
        <v>0.00277930962747632</v>
      </c>
      <c r="AE13" s="16"/>
      <c r="AF13" s="16" t="n">
        <v>0</v>
      </c>
      <c r="AG13" s="16" t="n">
        <v>0.00883402752704817</v>
      </c>
      <c r="AH13" s="16" t="n">
        <v>0.202395380567147</v>
      </c>
      <c r="AI13" s="16" t="n">
        <v>0.00466063532399727</v>
      </c>
      <c r="AJ13" s="16" t="n">
        <v>0.102039048146552</v>
      </c>
      <c r="AK13" s="16" t="n">
        <v>0.0121639656311369</v>
      </c>
      <c r="AL13" s="16" t="n">
        <v>0</v>
      </c>
      <c r="AM13" s="16" t="n">
        <v>0.00418050345426245</v>
      </c>
      <c r="AN13" s="16" t="n">
        <v>0</v>
      </c>
      <c r="AO13" s="16" t="n">
        <v>0.0272795561827711</v>
      </c>
      <c r="AP13" s="16" t="n">
        <v>0.0120856150537942</v>
      </c>
    </row>
    <row r="14">
      <c r="B14" s="17" t="s">
        <v>88</v>
      </c>
      <c r="C14" s="22" t="n">
        <v>0.236559968395042</v>
      </c>
      <c r="D14" s="22" t="n">
        <v>0.0598431149135065</v>
      </c>
      <c r="E14" s="22" t="n">
        <v>0.0904316937192818</v>
      </c>
      <c r="F14" s="22" t="n">
        <v>0.359114701683344</v>
      </c>
      <c r="G14" s="22"/>
      <c r="H14" s="22" t="n">
        <v>0.108806263352031</v>
      </c>
      <c r="I14" s="22" t="n">
        <v>0.287812691130405</v>
      </c>
      <c r="J14" s="22"/>
      <c r="K14" s="22" t="n">
        <v>0.261700553301548</v>
      </c>
      <c r="L14" s="22"/>
      <c r="M14" s="22" t="n">
        <v>0.262952433597946</v>
      </c>
      <c r="N14" s="22" t="n">
        <v>0.185668698929847</v>
      </c>
      <c r="O14" s="22" t="n">
        <v>0.0591502620898576</v>
      </c>
      <c r="P14" s="22" t="n">
        <v>0.074727134006799</v>
      </c>
      <c r="Q14" s="22"/>
      <c r="R14" s="22" t="n">
        <v>0.0110970461663003</v>
      </c>
      <c r="S14" s="22" t="n">
        <v>0.33152007711059</v>
      </c>
      <c r="T14" s="22" t="n">
        <v>0.14613845030119</v>
      </c>
      <c r="U14" s="22" t="n">
        <v>0.20358262894827</v>
      </c>
      <c r="V14" s="22" t="n">
        <v>0.317033222874677</v>
      </c>
      <c r="W14" s="22"/>
      <c r="X14" s="22" t="n">
        <v>0.316852031580743</v>
      </c>
      <c r="Y14" s="22" t="n">
        <v>0.0162335963656833</v>
      </c>
      <c r="Z14" s="22" t="n">
        <v>0.570925917670321</v>
      </c>
      <c r="AA14" s="22" t="n">
        <v>0.0274619785655377</v>
      </c>
      <c r="AB14" s="22" t="n">
        <v>0.223913326917234</v>
      </c>
      <c r="AC14" s="22" t="n">
        <v>0.193354710301837</v>
      </c>
      <c r="AD14" s="22" t="n">
        <v>0.143371089705803</v>
      </c>
      <c r="AE14" s="22"/>
      <c r="AF14" s="22" t="n">
        <v>0</v>
      </c>
      <c r="AG14" s="22" t="n">
        <v>0.571408498908104</v>
      </c>
      <c r="AH14" s="22" t="n">
        <v>0.207249858057889</v>
      </c>
      <c r="AI14" s="22" t="n">
        <v>0.298978424068753</v>
      </c>
      <c r="AJ14" s="22" t="n">
        <v>0.0326369753838908</v>
      </c>
      <c r="AK14" s="22" t="n">
        <v>0.586693884582411</v>
      </c>
      <c r="AL14" s="22" t="n">
        <v>0.205054557977704</v>
      </c>
      <c r="AM14" s="22" t="n">
        <v>0.0426035032344928</v>
      </c>
      <c r="AN14" s="22" t="n">
        <v>0.154539297648148</v>
      </c>
      <c r="AO14" s="22" t="n">
        <v>0.00335035795368945</v>
      </c>
      <c r="AP14" s="22" t="n">
        <v>0.00138869169623538</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297</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0.163328189660007</v>
      </c>
      <c r="D9" s="16" t="n">
        <v>0.202657593157298</v>
      </c>
      <c r="E9" s="16" t="n">
        <v>0.285311853471752</v>
      </c>
      <c r="F9" s="16" t="n">
        <v>0.0893512263463635</v>
      </c>
      <c r="G9" s="16"/>
      <c r="H9" s="16" t="n">
        <v>0.125453810261961</v>
      </c>
      <c r="I9" s="16" t="n">
        <v>0.124231486259011</v>
      </c>
      <c r="J9" s="16"/>
      <c r="K9" s="16" t="n">
        <v>0.210195061293716</v>
      </c>
      <c r="L9" s="16"/>
      <c r="M9" s="16" t="n">
        <v>0.134898694939322</v>
      </c>
      <c r="N9" s="16" t="n">
        <v>0.23441072317483</v>
      </c>
      <c r="O9" s="16" t="n">
        <v>0.297636738032001</v>
      </c>
      <c r="P9" s="16" t="n">
        <v>0.369538646699901</v>
      </c>
      <c r="Q9" s="16"/>
      <c r="R9" s="16" t="n">
        <v>0.0783575905647953</v>
      </c>
      <c r="S9" s="16" t="n">
        <v>0.295019977215778</v>
      </c>
      <c r="T9" s="16" t="n">
        <v>0.222630548141179</v>
      </c>
      <c r="U9" s="16" t="n">
        <v>0.08092281834832</v>
      </c>
      <c r="V9" s="16" t="n">
        <v>0.0982062471338566</v>
      </c>
      <c r="W9" s="16"/>
      <c r="X9" s="16" t="n">
        <v>0.0755418406986342</v>
      </c>
      <c r="Y9" s="16" t="n">
        <v>0.240035664068633</v>
      </c>
      <c r="Z9" s="16" t="n">
        <v>0.0159865176916264</v>
      </c>
      <c r="AA9" s="16" t="n">
        <v>0.29262956662368</v>
      </c>
      <c r="AB9" s="16" t="n">
        <v>0.236085017756178</v>
      </c>
      <c r="AC9" s="16" t="n">
        <v>0.151843645097984</v>
      </c>
      <c r="AD9" s="16" t="n">
        <v>0.560002093890753</v>
      </c>
      <c r="AE9" s="16"/>
      <c r="AF9" s="16" t="n">
        <v>0.164315876996135</v>
      </c>
      <c r="AG9" s="16" t="n">
        <v>0.324185431305001</v>
      </c>
      <c r="AH9" s="16" t="n">
        <v>0.245896741085159</v>
      </c>
      <c r="AI9" s="16" t="n">
        <v>0.298777286136454</v>
      </c>
      <c r="AJ9" s="16" t="n">
        <v>0.250063738685038</v>
      </c>
      <c r="AK9" s="16" t="n">
        <v>0.0157765991647259</v>
      </c>
      <c r="AL9" s="16" t="n">
        <v>0.0790139866255743</v>
      </c>
      <c r="AM9" s="16" t="n">
        <v>0.201080625296068</v>
      </c>
      <c r="AN9" s="16" t="n">
        <v>0.183633824482705</v>
      </c>
      <c r="AO9" s="16" t="n">
        <v>0.175610457610705</v>
      </c>
      <c r="AP9" s="16" t="n">
        <v>0.0241712301075883</v>
      </c>
    </row>
    <row r="10">
      <c r="B10" s="17" t="s">
        <v>288</v>
      </c>
      <c r="C10" s="16" t="n">
        <v>0.190053736789063</v>
      </c>
      <c r="D10" s="16" t="n">
        <v>0.32567759196372</v>
      </c>
      <c r="E10" s="16" t="n">
        <v>0.259425692929203</v>
      </c>
      <c r="F10" s="16" t="n">
        <v>0.118327790184396</v>
      </c>
      <c r="G10" s="16"/>
      <c r="H10" s="16" t="n">
        <v>0.173997305296942</v>
      </c>
      <c r="I10" s="16" t="n">
        <v>0.159562406506085</v>
      </c>
      <c r="J10" s="16"/>
      <c r="K10" s="16" t="n">
        <v>0.144918838184143</v>
      </c>
      <c r="L10" s="16"/>
      <c r="M10" s="16" t="n">
        <v>0.172570812062435</v>
      </c>
      <c r="N10" s="16" t="n">
        <v>0.223016956311249</v>
      </c>
      <c r="O10" s="16" t="n">
        <v>0.299497977528876</v>
      </c>
      <c r="P10" s="16" t="n">
        <v>0.345674728260436</v>
      </c>
      <c r="Q10" s="16"/>
      <c r="R10" s="16" t="n">
        <v>0</v>
      </c>
      <c r="S10" s="16" t="n">
        <v>0.159896191086848</v>
      </c>
      <c r="T10" s="16" t="n">
        <v>0.289034617278348</v>
      </c>
      <c r="U10" s="16" t="n">
        <v>0.150170960498788</v>
      </c>
      <c r="V10" s="16" t="n">
        <v>0.147105381136873</v>
      </c>
      <c r="W10" s="16"/>
      <c r="X10" s="16" t="n">
        <v>0.156988445170344</v>
      </c>
      <c r="Y10" s="16" t="n">
        <v>0.0989220064300943</v>
      </c>
      <c r="Z10" s="16" t="n">
        <v>0.239989261759273</v>
      </c>
      <c r="AA10" s="16" t="n">
        <v>0.451247639107029</v>
      </c>
      <c r="AB10" s="16" t="n">
        <v>0.225695688167556</v>
      </c>
      <c r="AC10" s="16" t="n">
        <v>0.161457056689168</v>
      </c>
      <c r="AD10" s="16" t="n">
        <v>0.142033458404736</v>
      </c>
      <c r="AE10" s="16"/>
      <c r="AF10" s="16" t="n">
        <v>0.0978701866147111</v>
      </c>
      <c r="AG10" s="16" t="n">
        <v>0.0936010441493626</v>
      </c>
      <c r="AH10" s="16" t="n">
        <v>0.0711422831822924</v>
      </c>
      <c r="AI10" s="16" t="n">
        <v>0.180996593049751</v>
      </c>
      <c r="AJ10" s="16" t="n">
        <v>0.267398955834735</v>
      </c>
      <c r="AK10" s="16" t="n">
        <v>0.121999498862864</v>
      </c>
      <c r="AL10" s="16" t="n">
        <v>0.183340790555564</v>
      </c>
      <c r="AM10" s="16" t="n">
        <v>0.127151621924969</v>
      </c>
      <c r="AN10" s="16" t="n">
        <v>0.390746771350577</v>
      </c>
      <c r="AO10" s="16" t="n">
        <v>0.436012191752598</v>
      </c>
      <c r="AP10" s="16" t="n">
        <v>0.0148629984462649</v>
      </c>
    </row>
    <row r="11">
      <c r="B11" s="17" t="s">
        <v>289</v>
      </c>
      <c r="C11" s="16" t="n">
        <v>0.195502627853748</v>
      </c>
      <c r="D11" s="16" t="n">
        <v>0.278098248612472</v>
      </c>
      <c r="E11" s="16" t="n">
        <v>0.205927076295902</v>
      </c>
      <c r="F11" s="16" t="n">
        <v>0.168433891659902</v>
      </c>
      <c r="G11" s="16"/>
      <c r="H11" s="16" t="n">
        <v>0.454868220266662</v>
      </c>
      <c r="I11" s="16" t="n">
        <v>0.175097167560277</v>
      </c>
      <c r="J11" s="16"/>
      <c r="K11" s="16" t="n">
        <v>0.227423079502793</v>
      </c>
      <c r="L11" s="16"/>
      <c r="M11" s="16" t="n">
        <v>0.214937117071192</v>
      </c>
      <c r="N11" s="16" t="n">
        <v>0.117382088809157</v>
      </c>
      <c r="O11" s="16" t="n">
        <v>0.176146960431209</v>
      </c>
      <c r="P11" s="16" t="n">
        <v>0.139735383437341</v>
      </c>
      <c r="Q11" s="16"/>
      <c r="R11" s="16" t="n">
        <v>0.788109613508907</v>
      </c>
      <c r="S11" s="16" t="n">
        <v>0.123993941732178</v>
      </c>
      <c r="T11" s="16" t="n">
        <v>0.153944547313745</v>
      </c>
      <c r="U11" s="16" t="n">
        <v>0.266076204716746</v>
      </c>
      <c r="V11" s="16" t="n">
        <v>0.172650213707758</v>
      </c>
      <c r="W11" s="16"/>
      <c r="X11" s="16" t="n">
        <v>0.208153734322843</v>
      </c>
      <c r="Y11" s="16" t="n">
        <v>0.319190919040751</v>
      </c>
      <c r="Z11" s="16" t="n">
        <v>0.162622465402511</v>
      </c>
      <c r="AA11" s="16" t="n">
        <v>0.12910632559394</v>
      </c>
      <c r="AB11" s="16" t="n">
        <v>0.103934388091292</v>
      </c>
      <c r="AC11" s="16" t="n">
        <v>0.055950709838836</v>
      </c>
      <c r="AD11" s="16" t="n">
        <v>0.0483594788374313</v>
      </c>
      <c r="AE11" s="16"/>
      <c r="AF11" s="16" t="n">
        <v>0.665184441811515</v>
      </c>
      <c r="AG11" s="16" t="n">
        <v>0.00197099811048446</v>
      </c>
      <c r="AH11" s="16" t="n">
        <v>0.101943664121444</v>
      </c>
      <c r="AI11" s="16" t="n">
        <v>0.0296463626858115</v>
      </c>
      <c r="AJ11" s="16" t="n">
        <v>0.161658372247925</v>
      </c>
      <c r="AK11" s="16" t="n">
        <v>0.084703272055258</v>
      </c>
      <c r="AL11" s="16" t="n">
        <v>0.205030460665561</v>
      </c>
      <c r="AM11" s="16" t="n">
        <v>0.30288688993524</v>
      </c>
      <c r="AN11" s="16" t="n">
        <v>0.200241515394509</v>
      </c>
      <c r="AO11" s="16" t="n">
        <v>0.145810464113029</v>
      </c>
      <c r="AP11" s="16" t="n">
        <v>0.893120096541745</v>
      </c>
    </row>
    <row r="12">
      <c r="B12" s="17" t="s">
        <v>290</v>
      </c>
      <c r="C12" s="16" t="n">
        <v>0.108544831835976</v>
      </c>
      <c r="D12" s="16" t="n">
        <v>0.123844068435113</v>
      </c>
      <c r="E12" s="16" t="n">
        <v>0.100698088658482</v>
      </c>
      <c r="F12" s="16" t="n">
        <v>0.108635094641286</v>
      </c>
      <c r="G12" s="16"/>
      <c r="H12" s="16" t="n">
        <v>0.0587277941400307</v>
      </c>
      <c r="I12" s="16" t="n">
        <v>0.130128717353734</v>
      </c>
      <c r="J12" s="16"/>
      <c r="K12" s="16" t="n">
        <v>0.0743976934243873</v>
      </c>
      <c r="L12" s="16"/>
      <c r="M12" s="16" t="n">
        <v>0.108213800024308</v>
      </c>
      <c r="N12" s="16" t="n">
        <v>0.115641259596439</v>
      </c>
      <c r="O12" s="16" t="n">
        <v>0.105793981629575</v>
      </c>
      <c r="P12" s="16" t="n">
        <v>0.0412020521397223</v>
      </c>
      <c r="Q12" s="16"/>
      <c r="R12" s="16" t="n">
        <v>0.0511990457782787</v>
      </c>
      <c r="S12" s="16" t="n">
        <v>0.089857715694794</v>
      </c>
      <c r="T12" s="16" t="n">
        <v>0.104050839266203</v>
      </c>
      <c r="U12" s="16" t="n">
        <v>0.126432511815929</v>
      </c>
      <c r="V12" s="16" t="n">
        <v>0.119273408290753</v>
      </c>
      <c r="W12" s="16"/>
      <c r="X12" s="16" t="n">
        <v>0.154543974506667</v>
      </c>
      <c r="Y12" s="16" t="n">
        <v>0.100880047133531</v>
      </c>
      <c r="Z12" s="16" t="n">
        <v>0.0104758374762696</v>
      </c>
      <c r="AA12" s="16" t="n">
        <v>0.0463061647737415</v>
      </c>
      <c r="AB12" s="16" t="n">
        <v>0.0248944889554364</v>
      </c>
      <c r="AC12" s="16" t="n">
        <v>0.405941466746513</v>
      </c>
      <c r="AD12" s="16" t="n">
        <v>0.0501883908183288</v>
      </c>
      <c r="AE12" s="16"/>
      <c r="AF12" s="16" t="n">
        <v>0.0726294945776388</v>
      </c>
      <c r="AG12" s="16" t="n">
        <v>0.00883402752704817</v>
      </c>
      <c r="AH12" s="16" t="n">
        <v>0.167464959348901</v>
      </c>
      <c r="AI12" s="16" t="n">
        <v>0.0569917414858078</v>
      </c>
      <c r="AJ12" s="16" t="n">
        <v>0.138579431352779</v>
      </c>
      <c r="AK12" s="16" t="n">
        <v>0.17401611916567</v>
      </c>
      <c r="AL12" s="16" t="n">
        <v>0.132521483753971</v>
      </c>
      <c r="AM12" s="16" t="n">
        <v>0.225150858639485</v>
      </c>
      <c r="AN12" s="16" t="n">
        <v>0.0715268661274813</v>
      </c>
      <c r="AO12" s="16" t="n">
        <v>0.00335035795368945</v>
      </c>
      <c r="AP12" s="16" t="n">
        <v>0.0557600598506074</v>
      </c>
    </row>
    <row r="13">
      <c r="B13" s="17" t="s">
        <v>291</v>
      </c>
      <c r="C13" s="16" t="n">
        <v>0.10707329024889</v>
      </c>
      <c r="D13" s="16" t="n">
        <v>0.00351414879689495</v>
      </c>
      <c r="E13" s="16" t="n">
        <v>0.0278117436748632</v>
      </c>
      <c r="F13" s="16" t="n">
        <v>0.175566043009782</v>
      </c>
      <c r="G13" s="16"/>
      <c r="H13" s="16" t="n">
        <v>0.0255860415269686</v>
      </c>
      <c r="I13" s="16" t="n">
        <v>0.134133108231203</v>
      </c>
      <c r="J13" s="16"/>
      <c r="K13" s="16" t="n">
        <v>0.0451035334455336</v>
      </c>
      <c r="L13" s="16"/>
      <c r="M13" s="16" t="n">
        <v>0.127712573275331</v>
      </c>
      <c r="N13" s="16" t="n">
        <v>0.0388585907456158</v>
      </c>
      <c r="O13" s="16" t="n">
        <v>0.045369864437616</v>
      </c>
      <c r="P13" s="16" t="n">
        <v>0.0284279602465249</v>
      </c>
      <c r="Q13" s="16"/>
      <c r="R13" s="16" t="n">
        <v>0</v>
      </c>
      <c r="S13" s="16" t="n">
        <v>0</v>
      </c>
      <c r="T13" s="16" t="n">
        <v>0.061164584611045</v>
      </c>
      <c r="U13" s="16" t="n">
        <v>0.146641048819455</v>
      </c>
      <c r="V13" s="16" t="n">
        <v>0.190158915376204</v>
      </c>
      <c r="W13" s="16"/>
      <c r="X13" s="16" t="n">
        <v>0.0828588897163837</v>
      </c>
      <c r="Y13" s="16" t="n">
        <v>0.208504170595625</v>
      </c>
      <c r="Z13" s="16" t="n">
        <v>0.28546295883516</v>
      </c>
      <c r="AA13" s="16" t="n">
        <v>0.0395173360533023</v>
      </c>
      <c r="AB13" s="16" t="n">
        <v>0.153009662183304</v>
      </c>
      <c r="AC13" s="16" t="n">
        <v>0.00844013664105219</v>
      </c>
      <c r="AD13" s="16" t="n">
        <v>0.00109816005529244</v>
      </c>
      <c r="AE13" s="16"/>
      <c r="AF13" s="16" t="n">
        <v>0</v>
      </c>
      <c r="AG13" s="16" t="n">
        <v>0</v>
      </c>
      <c r="AH13" s="16" t="n">
        <v>0.206302494204314</v>
      </c>
      <c r="AI13" s="16" t="n">
        <v>0.149481414101078</v>
      </c>
      <c r="AJ13" s="16" t="n">
        <v>0.104608088176129</v>
      </c>
      <c r="AK13" s="16" t="n">
        <v>0.0985935014872864</v>
      </c>
      <c r="AL13" s="16" t="n">
        <v>0.143354233361064</v>
      </c>
      <c r="AM13" s="16" t="n">
        <v>0.0667779774786466</v>
      </c>
      <c r="AN13" s="16" t="n">
        <v>0</v>
      </c>
      <c r="AO13" s="16" t="n">
        <v>0.211936972387207</v>
      </c>
      <c r="AP13" s="16" t="n">
        <v>0.0120856150537942</v>
      </c>
    </row>
    <row r="14">
      <c r="B14" s="17" t="s">
        <v>88</v>
      </c>
      <c r="C14" s="22" t="n">
        <v>0.235497323612317</v>
      </c>
      <c r="D14" s="22" t="n">
        <v>0.0662083490345011</v>
      </c>
      <c r="E14" s="22" t="n">
        <v>0.120825544969798</v>
      </c>
      <c r="F14" s="22" t="n">
        <v>0.339685954158271</v>
      </c>
      <c r="G14" s="22"/>
      <c r="H14" s="22" t="n">
        <v>0.161366828507435</v>
      </c>
      <c r="I14" s="22" t="n">
        <v>0.27684711408969</v>
      </c>
      <c r="J14" s="22"/>
      <c r="K14" s="22" t="n">
        <v>0.297961794149427</v>
      </c>
      <c r="L14" s="22"/>
      <c r="M14" s="22" t="n">
        <v>0.241667002627412</v>
      </c>
      <c r="N14" s="22" t="n">
        <v>0.270690381362709</v>
      </c>
      <c r="O14" s="22" t="n">
        <v>0.0755544779407231</v>
      </c>
      <c r="P14" s="22" t="n">
        <v>0.0754212292160743</v>
      </c>
      <c r="Q14" s="22"/>
      <c r="R14" s="22" t="n">
        <v>0.082333750148019</v>
      </c>
      <c r="S14" s="22" t="n">
        <v>0.331232174270401</v>
      </c>
      <c r="T14" s="22" t="n">
        <v>0.16917486338948</v>
      </c>
      <c r="U14" s="22" t="n">
        <v>0.229756455800763</v>
      </c>
      <c r="V14" s="22" t="n">
        <v>0.272605834354557</v>
      </c>
      <c r="W14" s="22"/>
      <c r="X14" s="22" t="n">
        <v>0.321913115585128</v>
      </c>
      <c r="Y14" s="22" t="n">
        <v>0.0324671927313665</v>
      </c>
      <c r="Z14" s="22" t="n">
        <v>0.28546295883516</v>
      </c>
      <c r="AA14" s="22" t="n">
        <v>0.0411929678483065</v>
      </c>
      <c r="AB14" s="22" t="n">
        <v>0.256380754846234</v>
      </c>
      <c r="AC14" s="22" t="n">
        <v>0.216366984986447</v>
      </c>
      <c r="AD14" s="22" t="n">
        <v>0.198318417993458</v>
      </c>
      <c r="AE14" s="22"/>
      <c r="AF14" s="22" t="n">
        <v>0</v>
      </c>
      <c r="AG14" s="22" t="n">
        <v>0.571408498908104</v>
      </c>
      <c r="AH14" s="22" t="n">
        <v>0.207249858057889</v>
      </c>
      <c r="AI14" s="22" t="n">
        <v>0.284106602541098</v>
      </c>
      <c r="AJ14" s="22" t="n">
        <v>0.0776914137033945</v>
      </c>
      <c r="AK14" s="22" t="n">
        <v>0.504911009264195</v>
      </c>
      <c r="AL14" s="22" t="n">
        <v>0.256739045038266</v>
      </c>
      <c r="AM14" s="22" t="n">
        <v>0.0769520267255918</v>
      </c>
      <c r="AN14" s="22" t="n">
        <v>0.153851022644727</v>
      </c>
      <c r="AO14" s="22" t="n">
        <v>0.0272795561827711</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73</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61</v>
      </c>
      <c r="C9" s="16" t="n">
        <v>0.0975686153483546</v>
      </c>
      <c r="D9" s="16" t="n">
        <v>0.178319495842828</v>
      </c>
      <c r="E9" s="16" t="n">
        <v>0.0594443645696711</v>
      </c>
      <c r="F9" s="16" t="n">
        <v>0.0963267050082172</v>
      </c>
      <c r="G9" s="16"/>
      <c r="H9" s="16" t="n">
        <v>0.00153029933817876</v>
      </c>
      <c r="I9" s="16" t="n">
        <v>0.0931104772006071</v>
      </c>
      <c r="J9" s="16"/>
      <c r="K9" s="16" t="n">
        <v>0.100290384698405</v>
      </c>
      <c r="L9" s="16"/>
      <c r="M9" s="16" t="n">
        <v>0.0960347926567291</v>
      </c>
      <c r="N9" s="16" t="n">
        <v>0.0859294637959233</v>
      </c>
      <c r="O9" s="16" t="n">
        <v>0.1523652138028</v>
      </c>
      <c r="P9" s="16" t="n">
        <v>0.10863414152575</v>
      </c>
      <c r="Q9" s="16"/>
      <c r="R9" s="16" t="n">
        <v>0.082333750148019</v>
      </c>
      <c r="S9" s="16" t="n">
        <v>0</v>
      </c>
      <c r="T9" s="16" t="n">
        <v>0.114045532074713</v>
      </c>
      <c r="U9" s="16" t="n">
        <v>0.132348822043035</v>
      </c>
      <c r="V9" s="16" t="n">
        <v>0.109372274977313</v>
      </c>
      <c r="W9" s="16"/>
      <c r="X9" s="16" t="n">
        <v>0.0832684497982305</v>
      </c>
      <c r="Y9" s="16" t="n">
        <v>0.209139077320114</v>
      </c>
      <c r="Z9" s="16" t="n">
        <v>0</v>
      </c>
      <c r="AA9" s="16" t="n">
        <v>0.0137309892827688</v>
      </c>
      <c r="AB9" s="16" t="n">
        <v>0.0667408402654104</v>
      </c>
      <c r="AC9" s="16" t="n">
        <v>0.0766849573876567</v>
      </c>
      <c r="AD9" s="16" t="n">
        <v>0.460154219380727</v>
      </c>
      <c r="AE9" s="16"/>
      <c r="AF9" s="16" t="n">
        <v>0.160034997951428</v>
      </c>
      <c r="AG9" s="16" t="n">
        <v>0.244053433154729</v>
      </c>
      <c r="AH9" s="16" t="n">
        <v>0.0249240616410044</v>
      </c>
      <c r="AI9" s="16" t="n">
        <v>0.118936489051078</v>
      </c>
      <c r="AJ9" s="16" t="n">
        <v>0.00466942710784634</v>
      </c>
      <c r="AK9" s="16" t="n">
        <v>0</v>
      </c>
      <c r="AL9" s="16" t="n">
        <v>0.000449908769679231</v>
      </c>
      <c r="AM9" s="16" t="n">
        <v>0.00570445219081979</v>
      </c>
      <c r="AN9" s="16" t="n">
        <v>0</v>
      </c>
      <c r="AO9" s="16" t="n">
        <v>0.53176101003459</v>
      </c>
      <c r="AP9" s="16" t="n">
        <v>0.511479892549847</v>
      </c>
    </row>
    <row r="10">
      <c r="B10" s="17" t="s">
        <v>62</v>
      </c>
      <c r="C10" s="16" t="n">
        <v>0.102567419436032</v>
      </c>
      <c r="D10" s="16" t="n">
        <v>0.0215046610163371</v>
      </c>
      <c r="E10" s="16" t="n">
        <v>0.105175851213664</v>
      </c>
      <c r="F10" s="16" t="n">
        <v>0.12243125702214</v>
      </c>
      <c r="G10" s="16"/>
      <c r="H10" s="16" t="n">
        <v>0.0823137270654565</v>
      </c>
      <c r="I10" s="16" t="n">
        <v>0.0854166367042029</v>
      </c>
      <c r="J10" s="16"/>
      <c r="K10" s="16" t="n">
        <v>0.11461236183352</v>
      </c>
      <c r="L10" s="16"/>
      <c r="M10" s="16" t="n">
        <v>0.0718276089463076</v>
      </c>
      <c r="N10" s="16" t="n">
        <v>0.215297546491479</v>
      </c>
      <c r="O10" s="16" t="n">
        <v>0.14246334648959</v>
      </c>
      <c r="P10" s="16" t="n">
        <v>0.30280191060201</v>
      </c>
      <c r="Q10" s="16"/>
      <c r="R10" s="16" t="n">
        <v>0.129556636343074</v>
      </c>
      <c r="S10" s="16" t="n">
        <v>0.20445278531861</v>
      </c>
      <c r="T10" s="16" t="n">
        <v>0.17631136008481</v>
      </c>
      <c r="U10" s="16" t="n">
        <v>0.0425239692001546</v>
      </c>
      <c r="V10" s="16" t="n">
        <v>0.0138332348012323</v>
      </c>
      <c r="W10" s="16"/>
      <c r="X10" s="16" t="n">
        <v>0.0798628130218927</v>
      </c>
      <c r="Y10" s="16" t="n">
        <v>0.179237400787795</v>
      </c>
      <c r="Z10" s="16" t="n">
        <v>0</v>
      </c>
      <c r="AA10" s="16" t="n">
        <v>0.161305627795628</v>
      </c>
      <c r="AB10" s="16" t="n">
        <v>0.0854313425853296</v>
      </c>
      <c r="AC10" s="16" t="n">
        <v>0.0925243456072569</v>
      </c>
      <c r="AD10" s="16" t="n">
        <v>0.135540981810598</v>
      </c>
      <c r="AE10" s="16"/>
      <c r="AF10" s="16" t="n">
        <v>0.673603309361404</v>
      </c>
      <c r="AG10" s="16" t="n">
        <v>0.115146135836648</v>
      </c>
      <c r="AH10" s="16" t="n">
        <v>0.0425677347719491</v>
      </c>
      <c r="AI10" s="16" t="n">
        <v>0.0279869004802231</v>
      </c>
      <c r="AJ10" s="16" t="n">
        <v>0.152656482215583</v>
      </c>
      <c r="AK10" s="16" t="n">
        <v>0.00706036185178833</v>
      </c>
      <c r="AL10" s="16" t="n">
        <v>0.122479861987547</v>
      </c>
      <c r="AM10" s="16" t="n">
        <v>0.0441072433357599</v>
      </c>
      <c r="AN10" s="16" t="n">
        <v>0.0899922880096756</v>
      </c>
      <c r="AO10" s="16" t="n">
        <v>0.159948796290299</v>
      </c>
      <c r="AP10" s="16" t="n">
        <v>0.461571493950094</v>
      </c>
    </row>
    <row r="11">
      <c r="B11" s="17" t="s">
        <v>63</v>
      </c>
      <c r="C11" s="16" t="n">
        <v>0.196507018856721</v>
      </c>
      <c r="D11" s="16" t="n">
        <v>0.161334674017908</v>
      </c>
      <c r="E11" s="16" t="n">
        <v>0.36088366861492</v>
      </c>
      <c r="F11" s="16" t="n">
        <v>0.119907289165753</v>
      </c>
      <c r="G11" s="16"/>
      <c r="H11" s="16" t="n">
        <v>0.518030710421803</v>
      </c>
      <c r="I11" s="16" t="n">
        <v>0.125536760305266</v>
      </c>
      <c r="J11" s="16"/>
      <c r="K11" s="16" t="n">
        <v>0.299721631531419</v>
      </c>
      <c r="L11" s="16"/>
      <c r="M11" s="16" t="n">
        <v>0.18291818361717</v>
      </c>
      <c r="N11" s="16" t="n">
        <v>0.192865586318564</v>
      </c>
      <c r="O11" s="16" t="n">
        <v>0.369764698661698</v>
      </c>
      <c r="P11" s="16" t="n">
        <v>0.325425428882339</v>
      </c>
      <c r="Q11" s="16"/>
      <c r="R11" s="16" t="n">
        <v>0.788109613508907</v>
      </c>
      <c r="S11" s="16" t="n">
        <v>0.146739984351063</v>
      </c>
      <c r="T11" s="16" t="n">
        <v>0.216065758336952</v>
      </c>
      <c r="U11" s="16" t="n">
        <v>0.310410119609263</v>
      </c>
      <c r="V11" s="16" t="n">
        <v>0.0863323113647014</v>
      </c>
      <c r="W11" s="16"/>
      <c r="X11" s="16" t="n">
        <v>0.220201266806211</v>
      </c>
      <c r="Y11" s="16" t="n">
        <v>0.0391992787611792</v>
      </c>
      <c r="Z11" s="16" t="n">
        <v>0.105227120367268</v>
      </c>
      <c r="AA11" s="16" t="n">
        <v>0.51287030921597</v>
      </c>
      <c r="AB11" s="16" t="n">
        <v>0.0969391569856093</v>
      </c>
      <c r="AC11" s="16" t="n">
        <v>0.195159517011809</v>
      </c>
      <c r="AD11" s="16" t="n">
        <v>0.194948105687525</v>
      </c>
      <c r="AE11" s="16"/>
      <c r="AF11" s="16" t="n">
        <v>0.00639736928733634</v>
      </c>
      <c r="AG11" s="16" t="n">
        <v>0.0539121631548426</v>
      </c>
      <c r="AH11" s="16" t="n">
        <v>0.270384766492304</v>
      </c>
      <c r="AI11" s="16" t="n">
        <v>0.244031309911058</v>
      </c>
      <c r="AJ11" s="16" t="n">
        <v>0.0449157050504183</v>
      </c>
      <c r="AK11" s="16" t="n">
        <v>0.00990056746126794</v>
      </c>
      <c r="AL11" s="16" t="n">
        <v>0.339753146045139</v>
      </c>
      <c r="AM11" s="16" t="n">
        <v>0.563011087499494</v>
      </c>
      <c r="AN11" s="16" t="n">
        <v>0.585937739542515</v>
      </c>
      <c r="AO11" s="16" t="n">
        <v>0.145810464113029</v>
      </c>
      <c r="AP11" s="16" t="n">
        <v>0.0148629984462649</v>
      </c>
    </row>
    <row r="12">
      <c r="B12" s="17" t="s">
        <v>64</v>
      </c>
      <c r="C12" s="16" t="n">
        <v>0.0910315467112705</v>
      </c>
      <c r="D12" s="16" t="n">
        <v>0.208879508430722</v>
      </c>
      <c r="E12" s="16" t="n">
        <v>0.0887683240811819</v>
      </c>
      <c r="F12" s="16" t="n">
        <v>0.0613556442376068</v>
      </c>
      <c r="G12" s="16"/>
      <c r="H12" s="16" t="n">
        <v>0.0919681755101821</v>
      </c>
      <c r="I12" s="16" t="n">
        <v>0.0996286324682501</v>
      </c>
      <c r="J12" s="16"/>
      <c r="K12" s="16" t="n">
        <v>0.0422017048972992</v>
      </c>
      <c r="L12" s="16"/>
      <c r="M12" s="16" t="n">
        <v>0.0718276089463076</v>
      </c>
      <c r="N12" s="16" t="n">
        <v>0.163475493620452</v>
      </c>
      <c r="O12" s="16" t="n">
        <v>0.135664783192477</v>
      </c>
      <c r="P12" s="16" t="n">
        <v>0.0951922805873064</v>
      </c>
      <c r="Q12" s="16"/>
      <c r="R12" s="16" t="n">
        <v>0</v>
      </c>
      <c r="S12" s="16" t="n">
        <v>0.0428964729863594</v>
      </c>
      <c r="T12" s="16" t="n">
        <v>0.0678760323209923</v>
      </c>
      <c r="U12" s="16" t="n">
        <v>0.119462644923034</v>
      </c>
      <c r="V12" s="16" t="n">
        <v>0.130706355520614</v>
      </c>
      <c r="W12" s="16"/>
      <c r="X12" s="16" t="n">
        <v>0.0910288429475894</v>
      </c>
      <c r="Y12" s="16" t="n">
        <v>0.00181750815818289</v>
      </c>
      <c r="Z12" s="16" t="n">
        <v>0.0240798329081086</v>
      </c>
      <c r="AA12" s="16" t="n">
        <v>0.250055757050102</v>
      </c>
      <c r="AB12" s="16" t="n">
        <v>0.103313635072644</v>
      </c>
      <c r="AC12" s="16" t="n">
        <v>0.143986704078081</v>
      </c>
      <c r="AD12" s="16" t="n">
        <v>0.0411550412437253</v>
      </c>
      <c r="AE12" s="16"/>
      <c r="AF12" s="16" t="n">
        <v>0.0726294945776388</v>
      </c>
      <c r="AG12" s="16" t="n">
        <v>0.00163303375769716</v>
      </c>
      <c r="AH12" s="16" t="n">
        <v>0.0394773413835878</v>
      </c>
      <c r="AI12" s="16" t="n">
        <v>0.0545026205937739</v>
      </c>
      <c r="AJ12" s="16" t="n">
        <v>0.237601409844453</v>
      </c>
      <c r="AK12" s="16" t="n">
        <v>0.110070552231986</v>
      </c>
      <c r="AL12" s="16" t="n">
        <v>0.188195858939289</v>
      </c>
      <c r="AM12" s="16" t="n">
        <v>0.136768252156247</v>
      </c>
      <c r="AN12" s="16" t="n">
        <v>0</v>
      </c>
      <c r="AO12" s="16" t="n">
        <v>0.0329251942512921</v>
      </c>
      <c r="AP12" s="16" t="n">
        <v>0</v>
      </c>
    </row>
    <row r="13">
      <c r="B13" s="17" t="s">
        <v>65</v>
      </c>
      <c r="C13" s="16" t="n">
        <v>0.150204962443843</v>
      </c>
      <c r="D13" s="16" t="n">
        <v>0.12697498954438</v>
      </c>
      <c r="E13" s="16" t="n">
        <v>0.216443709167831</v>
      </c>
      <c r="F13" s="16" t="n">
        <v>0.121709005351245</v>
      </c>
      <c r="G13" s="16"/>
      <c r="H13" s="16" t="n">
        <v>0.145904306841125</v>
      </c>
      <c r="I13" s="16" t="n">
        <v>0.150829767631351</v>
      </c>
      <c r="J13" s="16"/>
      <c r="K13" s="16" t="n">
        <v>0.0870169737845578</v>
      </c>
      <c r="L13" s="16"/>
      <c r="M13" s="16" t="n">
        <v>0.157667497600403</v>
      </c>
      <c r="N13" s="16" t="n">
        <v>0.129228691227841</v>
      </c>
      <c r="O13" s="16" t="n">
        <v>0.116495580093402</v>
      </c>
      <c r="P13" s="16" t="n">
        <v>0.122092665352614</v>
      </c>
      <c r="Q13" s="16"/>
      <c r="R13" s="16" t="n">
        <v>0</v>
      </c>
      <c r="S13" s="16" t="n">
        <v>0.220394485882971</v>
      </c>
      <c r="T13" s="16" t="n">
        <v>0.182869860060769</v>
      </c>
      <c r="U13" s="16" t="n">
        <v>0.134542617952713</v>
      </c>
      <c r="V13" s="16" t="n">
        <v>0.113001033170917</v>
      </c>
      <c r="W13" s="16"/>
      <c r="X13" s="16" t="n">
        <v>0.110678427864633</v>
      </c>
      <c r="Y13" s="16" t="n">
        <v>0.180131446926963</v>
      </c>
      <c r="Z13" s="16" t="n">
        <v>0.256053627708823</v>
      </c>
      <c r="AA13" s="16" t="n">
        <v>0.0336180832695411</v>
      </c>
      <c r="AB13" s="16" t="n">
        <v>0.332760906323665</v>
      </c>
      <c r="AC13" s="16" t="n">
        <v>0.0275468184335432</v>
      </c>
      <c r="AD13" s="16" t="n">
        <v>0.0864827596419655</v>
      </c>
      <c r="AE13" s="16"/>
      <c r="AF13" s="16" t="n">
        <v>0</v>
      </c>
      <c r="AG13" s="16" t="n">
        <v>0.463002375200779</v>
      </c>
      <c r="AH13" s="16" t="n">
        <v>0.0746507343782569</v>
      </c>
      <c r="AI13" s="16" t="n">
        <v>0.12013555274626</v>
      </c>
      <c r="AJ13" s="16" t="n">
        <v>0.249020894778442</v>
      </c>
      <c r="AK13" s="16" t="n">
        <v>0.103593653877921</v>
      </c>
      <c r="AL13" s="16" t="n">
        <v>0.026527038816246</v>
      </c>
      <c r="AM13" s="16" t="n">
        <v>0.056275056251038</v>
      </c>
      <c r="AN13" s="16" t="n">
        <v>0.320302886747253</v>
      </c>
      <c r="AO13" s="16" t="n">
        <v>0.1262041773571</v>
      </c>
      <c r="AP13" s="16" t="n">
        <v>0</v>
      </c>
    </row>
    <row r="14">
      <c r="B14" s="17" t="s">
        <v>66</v>
      </c>
      <c r="C14" s="22" t="n">
        <v>0.36212043720378</v>
      </c>
      <c r="D14" s="22" t="n">
        <v>0.302986671147824</v>
      </c>
      <c r="E14" s="22" t="n">
        <v>0.169284082352732</v>
      </c>
      <c r="F14" s="22" t="n">
        <v>0.478270099215039</v>
      </c>
      <c r="G14" s="22"/>
      <c r="H14" s="22" t="n">
        <v>0.160252780823254</v>
      </c>
      <c r="I14" s="22" t="n">
        <v>0.445477725690322</v>
      </c>
      <c r="J14" s="22"/>
      <c r="K14" s="22" t="n">
        <v>0.356156943254799</v>
      </c>
      <c r="L14" s="22"/>
      <c r="M14" s="22" t="n">
        <v>0.419724308233083</v>
      </c>
      <c r="N14" s="22" t="n">
        <v>0.21320321854574</v>
      </c>
      <c r="O14" s="22" t="n">
        <v>0.0832463777600338</v>
      </c>
      <c r="P14" s="22" t="n">
        <v>0.0458535730499803</v>
      </c>
      <c r="Q14" s="22"/>
      <c r="R14" s="22" t="n">
        <v>0</v>
      </c>
      <c r="S14" s="22" t="n">
        <v>0.385516271460996</v>
      </c>
      <c r="T14" s="22" t="n">
        <v>0.242831457121764</v>
      </c>
      <c r="U14" s="22" t="n">
        <v>0.2607118262718</v>
      </c>
      <c r="V14" s="22" t="n">
        <v>0.546754790165222</v>
      </c>
      <c r="W14" s="22"/>
      <c r="X14" s="22" t="n">
        <v>0.414960199561443</v>
      </c>
      <c r="Y14" s="22" t="n">
        <v>0.390475288045766</v>
      </c>
      <c r="Z14" s="22" t="n">
        <v>0.6146394190158</v>
      </c>
      <c r="AA14" s="22" t="n">
        <v>0.0284192333859907</v>
      </c>
      <c r="AB14" s="22" t="n">
        <v>0.314814118767342</v>
      </c>
      <c r="AC14" s="22" t="n">
        <v>0.464097657481653</v>
      </c>
      <c r="AD14" s="22" t="n">
        <v>0.0817188922354599</v>
      </c>
      <c r="AE14" s="22"/>
      <c r="AF14" s="22" t="n">
        <v>0.0873348288221928</v>
      </c>
      <c r="AG14" s="22" t="n">
        <v>0.122252858895304</v>
      </c>
      <c r="AH14" s="22" t="n">
        <v>0.547995361332898</v>
      </c>
      <c r="AI14" s="22" t="n">
        <v>0.434407127217607</v>
      </c>
      <c r="AJ14" s="22" t="n">
        <v>0.311136081003258</v>
      </c>
      <c r="AK14" s="22" t="n">
        <v>0.769374864577037</v>
      </c>
      <c r="AL14" s="22" t="n">
        <v>0.3225941854421</v>
      </c>
      <c r="AM14" s="22" t="n">
        <v>0.194133908566641</v>
      </c>
      <c r="AN14" s="22" t="n">
        <v>0.00376708570055623</v>
      </c>
      <c r="AO14" s="22" t="n">
        <v>0.00335035795368945</v>
      </c>
      <c r="AP14" s="22" t="n">
        <v>0.0120856150537942</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298</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0.198583953845912</v>
      </c>
      <c r="D9" s="16" t="n">
        <v>0.280515578450118</v>
      </c>
      <c r="E9" s="16" t="n">
        <v>0.268151172852559</v>
      </c>
      <c r="F9" s="16" t="n">
        <v>0.140814874832293</v>
      </c>
      <c r="G9" s="16"/>
      <c r="H9" s="16" t="n">
        <v>0.122907960436354</v>
      </c>
      <c r="I9" s="16" t="n">
        <v>0.135484233711159</v>
      </c>
      <c r="J9" s="16"/>
      <c r="K9" s="16" t="n">
        <v>0.23059094689674</v>
      </c>
      <c r="L9" s="16"/>
      <c r="M9" s="16" t="n">
        <v>0.186385646124788</v>
      </c>
      <c r="N9" s="16" t="n">
        <v>0.203311561462988</v>
      </c>
      <c r="O9" s="16" t="n">
        <v>0.31493034648091</v>
      </c>
      <c r="P9" s="16" t="n">
        <v>0.382529846757824</v>
      </c>
      <c r="Q9" s="16"/>
      <c r="R9" s="16" t="n">
        <v>0.0221940923326007</v>
      </c>
      <c r="S9" s="16" t="n">
        <v>0.147183590287981</v>
      </c>
      <c r="T9" s="16" t="n">
        <v>0.34086925119591</v>
      </c>
      <c r="U9" s="16" t="n">
        <v>0.193649024776193</v>
      </c>
      <c r="V9" s="16" t="n">
        <v>0.105856107388998</v>
      </c>
      <c r="W9" s="16"/>
      <c r="X9" s="16" t="n">
        <v>0.140928148890945</v>
      </c>
      <c r="Y9" s="16" t="n">
        <v>0.182008934911093</v>
      </c>
      <c r="Z9" s="16" t="n">
        <v>0.0767678395257176</v>
      </c>
      <c r="AA9" s="16" t="n">
        <v>0.482128950622217</v>
      </c>
      <c r="AB9" s="16" t="n">
        <v>0.0841271004812348</v>
      </c>
      <c r="AC9" s="16" t="n">
        <v>0.2538511107834</v>
      </c>
      <c r="AD9" s="16" t="n">
        <v>0.590134900919584</v>
      </c>
      <c r="AE9" s="16"/>
      <c r="AF9" s="16" t="n">
        <v>0.194933275241187</v>
      </c>
      <c r="AG9" s="16" t="n">
        <v>0.316231439561821</v>
      </c>
      <c r="AH9" s="16" t="n">
        <v>0.250773419273498</v>
      </c>
      <c r="AI9" s="16" t="n">
        <v>0.290811374551344</v>
      </c>
      <c r="AJ9" s="16" t="n">
        <v>0.14760765747394</v>
      </c>
      <c r="AK9" s="16" t="n">
        <v>0.0172697200528931</v>
      </c>
      <c r="AL9" s="16" t="n">
        <v>0.231859152101254</v>
      </c>
      <c r="AM9" s="16" t="n">
        <v>0.22860328472445</v>
      </c>
      <c r="AN9" s="16" t="n">
        <v>0.473119177881293</v>
      </c>
      <c r="AO9" s="16" t="n">
        <v>0.1262041773571</v>
      </c>
      <c r="AP9" s="16" t="n">
        <v>0.41789704915328</v>
      </c>
    </row>
    <row r="10">
      <c r="B10" s="17" t="s">
        <v>288</v>
      </c>
      <c r="C10" s="16" t="n">
        <v>0.212258232827937</v>
      </c>
      <c r="D10" s="16" t="n">
        <v>0.194480512795813</v>
      </c>
      <c r="E10" s="16" t="n">
        <v>0.367038079147271</v>
      </c>
      <c r="F10" s="16" t="n">
        <v>0.136113689551638</v>
      </c>
      <c r="G10" s="16"/>
      <c r="H10" s="16" t="n">
        <v>0.215693566719404</v>
      </c>
      <c r="I10" s="16" t="n">
        <v>0.217095704119027</v>
      </c>
      <c r="J10" s="16"/>
      <c r="K10" s="16" t="n">
        <v>0.230026974032957</v>
      </c>
      <c r="L10" s="16"/>
      <c r="M10" s="16" t="n">
        <v>0.174646520689283</v>
      </c>
      <c r="N10" s="16" t="n">
        <v>0.329259404736135</v>
      </c>
      <c r="O10" s="16" t="n">
        <v>0.342960448255435</v>
      </c>
      <c r="P10" s="16" t="n">
        <v>0.375158707414697</v>
      </c>
      <c r="Q10" s="16"/>
      <c r="R10" s="16" t="n">
        <v>0.89547215751938</v>
      </c>
      <c r="S10" s="16" t="n">
        <v>0.212672165857015</v>
      </c>
      <c r="T10" s="16" t="n">
        <v>0.27641228643186</v>
      </c>
      <c r="U10" s="16" t="n">
        <v>0.108334854863444</v>
      </c>
      <c r="V10" s="16" t="n">
        <v>0.127647380237402</v>
      </c>
      <c r="W10" s="16"/>
      <c r="X10" s="16" t="n">
        <v>0.199912955447328</v>
      </c>
      <c r="Y10" s="16" t="n">
        <v>0.0768269653221834</v>
      </c>
      <c r="Z10" s="16" t="n">
        <v>0.276104762890505</v>
      </c>
      <c r="AA10" s="16" t="n">
        <v>0.392913514468269</v>
      </c>
      <c r="AB10" s="16" t="n">
        <v>0.340746686565218</v>
      </c>
      <c r="AC10" s="16" t="n">
        <v>0.151882985332465</v>
      </c>
      <c r="AD10" s="16" t="n">
        <v>0.186509363289773</v>
      </c>
      <c r="AE10" s="16"/>
      <c r="AF10" s="16" t="n">
        <v>0.0819581226142136</v>
      </c>
      <c r="AG10" s="16" t="n">
        <v>0.0886995685532925</v>
      </c>
      <c r="AH10" s="16" t="n">
        <v>0.227410377796664</v>
      </c>
      <c r="AI10" s="16" t="n">
        <v>0.0908571634468898</v>
      </c>
      <c r="AJ10" s="16" t="n">
        <v>0.502321774522106</v>
      </c>
      <c r="AK10" s="16" t="n">
        <v>0.0987555197793556</v>
      </c>
      <c r="AL10" s="16" t="n">
        <v>0.114484061080366</v>
      </c>
      <c r="AM10" s="16" t="n">
        <v>0.15891046999204</v>
      </c>
      <c r="AN10" s="16" t="n">
        <v>0.338291822084327</v>
      </c>
      <c r="AO10" s="16" t="n">
        <v>0.4731812392912</v>
      </c>
      <c r="AP10" s="16" t="n">
        <v>0.0571487515468428</v>
      </c>
    </row>
    <row r="11">
      <c r="B11" s="17" t="s">
        <v>289</v>
      </c>
      <c r="C11" s="16" t="n">
        <v>0.242320459350582</v>
      </c>
      <c r="D11" s="16" t="n">
        <v>0.361013466617901</v>
      </c>
      <c r="E11" s="16" t="n">
        <v>0.158303168656962</v>
      </c>
      <c r="F11" s="16" t="n">
        <v>0.255101232329454</v>
      </c>
      <c r="G11" s="16"/>
      <c r="H11" s="16" t="n">
        <v>0.461094572551106</v>
      </c>
      <c r="I11" s="16" t="n">
        <v>0.230307025032419</v>
      </c>
      <c r="J11" s="16"/>
      <c r="K11" s="16" t="n">
        <v>0.156372477965397</v>
      </c>
      <c r="L11" s="16"/>
      <c r="M11" s="16" t="n">
        <v>0.26592333658226</v>
      </c>
      <c r="N11" s="16" t="n">
        <v>0.1760157789948</v>
      </c>
      <c r="O11" s="16" t="n">
        <v>0.146361019790315</v>
      </c>
      <c r="P11" s="16" t="n">
        <v>0.103085400280264</v>
      </c>
      <c r="Q11" s="16"/>
      <c r="R11" s="16" t="n">
        <v>0.0712367039817186</v>
      </c>
      <c r="S11" s="16" t="n">
        <v>0.292793424466384</v>
      </c>
      <c r="T11" s="16" t="n">
        <v>0.117835288688588</v>
      </c>
      <c r="U11" s="16" t="n">
        <v>0.469876512947891</v>
      </c>
      <c r="V11" s="16" t="n">
        <v>0.256252141393528</v>
      </c>
      <c r="W11" s="16"/>
      <c r="X11" s="16" t="n">
        <v>0.29790816504668</v>
      </c>
      <c r="Y11" s="16" t="n">
        <v>0.489207761815668</v>
      </c>
      <c r="Z11" s="16" t="n">
        <v>0.0618914007938368</v>
      </c>
      <c r="AA11" s="16" t="n">
        <v>0.054660675786353</v>
      </c>
      <c r="AB11" s="16" t="n">
        <v>0.115309632305269</v>
      </c>
      <c r="AC11" s="16" t="n">
        <v>0.0307239398969691</v>
      </c>
      <c r="AD11" s="16" t="n">
        <v>0.0496551626006651</v>
      </c>
      <c r="AE11" s="16"/>
      <c r="AF11" s="16" t="n">
        <v>0.7231086021446</v>
      </c>
      <c r="AG11" s="16" t="n">
        <v>0.00130264301038795</v>
      </c>
      <c r="AH11" s="16" t="n">
        <v>0.0971854730198311</v>
      </c>
      <c r="AI11" s="16" t="n">
        <v>0.273465735064256</v>
      </c>
      <c r="AJ11" s="16" t="n">
        <v>0.1600242950434</v>
      </c>
      <c r="AK11" s="16" t="n">
        <v>0.0272120780538752</v>
      </c>
      <c r="AL11" s="16" t="n">
        <v>0.334501158801552</v>
      </c>
      <c r="AM11" s="16" t="n">
        <v>0.524409531968132</v>
      </c>
      <c r="AN11" s="16" t="n">
        <v>0.00583191071081727</v>
      </c>
      <c r="AO11" s="16" t="n">
        <v>0.381008296595771</v>
      </c>
      <c r="AP11" s="16" t="n">
        <v>0.511479892549847</v>
      </c>
    </row>
    <row r="12">
      <c r="B12" s="17" t="s">
        <v>290</v>
      </c>
      <c r="C12" s="16" t="n">
        <v>0.0384188687322414</v>
      </c>
      <c r="D12" s="16" t="n">
        <v>0.020387325608705</v>
      </c>
      <c r="E12" s="16" t="n">
        <v>0.0137412809315786</v>
      </c>
      <c r="F12" s="16" t="n">
        <v>0.056022657794916</v>
      </c>
      <c r="G12" s="16"/>
      <c r="H12" s="16" t="n">
        <v>0.00273679766517306</v>
      </c>
      <c r="I12" s="16" t="n">
        <v>0.0492007928588843</v>
      </c>
      <c r="J12" s="16"/>
      <c r="K12" s="16" t="n">
        <v>0.00876067579177872</v>
      </c>
      <c r="L12" s="16"/>
      <c r="M12" s="16" t="n">
        <v>0.0335631548868931</v>
      </c>
      <c r="N12" s="16" t="n">
        <v>0.0527677431952364</v>
      </c>
      <c r="O12" s="16" t="n">
        <v>0.065556507309137</v>
      </c>
      <c r="P12" s="16" t="n">
        <v>0.0223866176545599</v>
      </c>
      <c r="Q12" s="16"/>
      <c r="R12" s="16" t="n">
        <v>0</v>
      </c>
      <c r="S12" s="16" t="n">
        <v>0.0126810619933248</v>
      </c>
      <c r="T12" s="16" t="n">
        <v>0.0485467790730411</v>
      </c>
      <c r="U12" s="16" t="n">
        <v>0.00781356202483808</v>
      </c>
      <c r="V12" s="16" t="n">
        <v>0.0577440636566866</v>
      </c>
      <c r="W12" s="16"/>
      <c r="X12" s="16" t="n">
        <v>0.00506108400438564</v>
      </c>
      <c r="Y12" s="16" t="n">
        <v>0.164768221033299</v>
      </c>
      <c r="Z12" s="16" t="n">
        <v>0.00100684288746419</v>
      </c>
      <c r="AA12" s="16" t="n">
        <v>0.00809117122714477</v>
      </c>
      <c r="AB12" s="16" t="n">
        <v>0.0486312525939724</v>
      </c>
      <c r="AC12" s="16" t="n">
        <v>0.0755550465141302</v>
      </c>
      <c r="AD12" s="16" t="n">
        <v>0.0155019751559574</v>
      </c>
      <c r="AE12" s="16"/>
      <c r="AF12" s="16" t="n">
        <v>0</v>
      </c>
      <c r="AG12" s="16" t="n">
        <v>0.00883402752704817</v>
      </c>
      <c r="AH12" s="16" t="n">
        <v>0.00442448998204693</v>
      </c>
      <c r="AI12" s="16" t="n">
        <v>0.0373129197099202</v>
      </c>
      <c r="AJ12" s="16" t="n">
        <v>0.0285276052216705</v>
      </c>
      <c r="AK12" s="16" t="n">
        <v>0.080674847723601</v>
      </c>
      <c r="AL12" s="16" t="n">
        <v>0.141673566216111</v>
      </c>
      <c r="AM12" s="16" t="n">
        <v>0</v>
      </c>
      <c r="AN12" s="16" t="n">
        <v>0.00711744674138781</v>
      </c>
      <c r="AO12" s="16" t="n">
        <v>0.0196062867559293</v>
      </c>
      <c r="AP12" s="16" t="n">
        <v>0</v>
      </c>
    </row>
    <row r="13">
      <c r="B13" s="17" t="s">
        <v>291</v>
      </c>
      <c r="C13" s="16" t="n">
        <v>0.075724294283421</v>
      </c>
      <c r="D13" s="16" t="n">
        <v>0.088500376478129</v>
      </c>
      <c r="E13" s="16" t="n">
        <v>0.0504425843034504</v>
      </c>
      <c r="F13" s="16" t="n">
        <v>0.0855767683307825</v>
      </c>
      <c r="G13" s="16"/>
      <c r="H13" s="16" t="n">
        <v>0.0319260799684517</v>
      </c>
      <c r="I13" s="16" t="n">
        <v>0.0885792731820072</v>
      </c>
      <c r="J13" s="16"/>
      <c r="K13" s="16" t="n">
        <v>0.105551613749526</v>
      </c>
      <c r="L13" s="16"/>
      <c r="M13" s="16" t="n">
        <v>0.0765289081188291</v>
      </c>
      <c r="N13" s="16" t="n">
        <v>0.082889436668067</v>
      </c>
      <c r="O13" s="16" t="n">
        <v>0.0546372002234803</v>
      </c>
      <c r="P13" s="16" t="n">
        <v>0.0189862116489919</v>
      </c>
      <c r="Q13" s="16"/>
      <c r="R13" s="16" t="n">
        <v>0</v>
      </c>
      <c r="S13" s="16" t="n">
        <v>0.00197541888537902</v>
      </c>
      <c r="T13" s="16" t="n">
        <v>0.0772937690739084</v>
      </c>
      <c r="U13" s="16" t="n">
        <v>0.0183082644429573</v>
      </c>
      <c r="V13" s="16" t="n">
        <v>0.13983997131163</v>
      </c>
      <c r="W13" s="16"/>
      <c r="X13" s="16" t="n">
        <v>0.0393376150299187</v>
      </c>
      <c r="Y13" s="16" t="n">
        <v>0.0871881169177575</v>
      </c>
      <c r="Z13" s="16" t="n">
        <v>0.298766195067316</v>
      </c>
      <c r="AA13" s="16" t="n">
        <v>0.0342201991309656</v>
      </c>
      <c r="AB13" s="16" t="n">
        <v>0.177816339407842</v>
      </c>
      <c r="AC13" s="16" t="n">
        <v>0.0629454541257056</v>
      </c>
      <c r="AD13" s="16" t="n">
        <v>0.00329448016587733</v>
      </c>
      <c r="AE13" s="16"/>
      <c r="AF13" s="16" t="n">
        <v>0</v>
      </c>
      <c r="AG13" s="16" t="n">
        <v>0.0135238224393462</v>
      </c>
      <c r="AH13" s="16" t="n">
        <v>0.209436048102429</v>
      </c>
      <c r="AI13" s="16" t="n">
        <v>0.0231045916733616</v>
      </c>
      <c r="AJ13" s="16" t="n">
        <v>0.130104382897176</v>
      </c>
      <c r="AK13" s="16" t="n">
        <v>0.187070619538897</v>
      </c>
      <c r="AL13" s="16" t="n">
        <v>0</v>
      </c>
      <c r="AM13" s="16" t="n">
        <v>0.0382589294037156</v>
      </c>
      <c r="AN13" s="16" t="n">
        <v>0.0217886199374484</v>
      </c>
      <c r="AO13" s="16" t="n">
        <v>0</v>
      </c>
      <c r="AP13" s="16" t="n">
        <v>0.0134743067500295</v>
      </c>
    </row>
    <row r="14">
      <c r="B14" s="17" t="s">
        <v>88</v>
      </c>
      <c r="C14" s="22" t="n">
        <v>0.232694190959906</v>
      </c>
      <c r="D14" s="22" t="n">
        <v>0.0551027400493345</v>
      </c>
      <c r="E14" s="22" t="n">
        <v>0.142323714108179</v>
      </c>
      <c r="F14" s="22" t="n">
        <v>0.326370777160917</v>
      </c>
      <c r="G14" s="22"/>
      <c r="H14" s="22" t="n">
        <v>0.165641022659512</v>
      </c>
      <c r="I14" s="22" t="n">
        <v>0.279332971096504</v>
      </c>
      <c r="J14" s="22"/>
      <c r="K14" s="22" t="n">
        <v>0.268697311563601</v>
      </c>
      <c r="L14" s="22"/>
      <c r="M14" s="22" t="n">
        <v>0.262952433597946</v>
      </c>
      <c r="N14" s="22" t="n">
        <v>0.155756074942775</v>
      </c>
      <c r="O14" s="22" t="n">
        <v>0.0755544779407231</v>
      </c>
      <c r="P14" s="22" t="n">
        <v>0.0978532162436633</v>
      </c>
      <c r="Q14" s="22"/>
      <c r="R14" s="22" t="n">
        <v>0.0110970461663003</v>
      </c>
      <c r="S14" s="22" t="n">
        <v>0.332694338509916</v>
      </c>
      <c r="T14" s="22" t="n">
        <v>0.139042625536693</v>
      </c>
      <c r="U14" s="22" t="n">
        <v>0.202017780944676</v>
      </c>
      <c r="V14" s="22" t="n">
        <v>0.312660336011755</v>
      </c>
      <c r="W14" s="22"/>
      <c r="X14" s="22" t="n">
        <v>0.316852031580743</v>
      </c>
      <c r="Y14" s="22" t="n">
        <v>0</v>
      </c>
      <c r="Z14" s="22" t="n">
        <v>0.28546295883516</v>
      </c>
      <c r="AA14" s="22" t="n">
        <v>0.0279854887650513</v>
      </c>
      <c r="AB14" s="22" t="n">
        <v>0.233368988646464</v>
      </c>
      <c r="AC14" s="22" t="n">
        <v>0.42504146334733</v>
      </c>
      <c r="AD14" s="22" t="n">
        <v>0.154904117868144</v>
      </c>
      <c r="AE14" s="22"/>
      <c r="AF14" s="22" t="n">
        <v>0</v>
      </c>
      <c r="AG14" s="22" t="n">
        <v>0.571408498908104</v>
      </c>
      <c r="AH14" s="22" t="n">
        <v>0.210770191825531</v>
      </c>
      <c r="AI14" s="22" t="n">
        <v>0.284448215554229</v>
      </c>
      <c r="AJ14" s="22" t="n">
        <v>0.0314142848417083</v>
      </c>
      <c r="AK14" s="22" t="n">
        <v>0.589017214851378</v>
      </c>
      <c r="AL14" s="22" t="n">
        <v>0.177482061800717</v>
      </c>
      <c r="AM14" s="22" t="n">
        <v>0.0498177839116625</v>
      </c>
      <c r="AN14" s="22" t="n">
        <v>0.153851022644727</v>
      </c>
      <c r="AO14" s="22" t="n">
        <v>0</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299</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0.175237262032655</v>
      </c>
      <c r="D9" s="16" t="n">
        <v>0.217001979323132</v>
      </c>
      <c r="E9" s="16" t="n">
        <v>0.265500920041614</v>
      </c>
      <c r="F9" s="16" t="n">
        <v>0.117181377756533</v>
      </c>
      <c r="G9" s="16"/>
      <c r="H9" s="16" t="n">
        <v>0.0330303242521931</v>
      </c>
      <c r="I9" s="16" t="n">
        <v>0.174887953925247</v>
      </c>
      <c r="J9" s="16"/>
      <c r="K9" s="16" t="n">
        <v>0.225926424539737</v>
      </c>
      <c r="L9" s="16"/>
      <c r="M9" s="16" t="n">
        <v>0.135096140584756</v>
      </c>
      <c r="N9" s="16" t="n">
        <v>0.273931236677122</v>
      </c>
      <c r="O9" s="16" t="n">
        <v>0.382340341755738</v>
      </c>
      <c r="P9" s="16" t="n">
        <v>0.408842498012204</v>
      </c>
      <c r="Q9" s="16"/>
      <c r="R9" s="16" t="n">
        <v>0.0894546367310956</v>
      </c>
      <c r="S9" s="16" t="n">
        <v>0.230633053890218</v>
      </c>
      <c r="T9" s="16" t="n">
        <v>0.272772407127006</v>
      </c>
      <c r="U9" s="16" t="n">
        <v>0.0890829219828732</v>
      </c>
      <c r="V9" s="16" t="n">
        <v>0.10756647456032</v>
      </c>
      <c r="W9" s="16"/>
      <c r="X9" s="16" t="n">
        <v>0.0897443415069515</v>
      </c>
      <c r="Y9" s="16" t="n">
        <v>0.154256851780629</v>
      </c>
      <c r="Z9" s="16" t="n">
        <v>0.212075503872166</v>
      </c>
      <c r="AA9" s="16" t="n">
        <v>0.371907585620299</v>
      </c>
      <c r="AB9" s="16" t="n">
        <v>0.284183517153174</v>
      </c>
      <c r="AC9" s="16" t="n">
        <v>0.198276937689615</v>
      </c>
      <c r="AD9" s="16" t="n">
        <v>0.320690012352197</v>
      </c>
      <c r="AE9" s="16"/>
      <c r="AF9" s="16" t="n">
        <v>0.230370218464333</v>
      </c>
      <c r="AG9" s="16" t="n">
        <v>0.306215366131431</v>
      </c>
      <c r="AH9" s="16" t="n">
        <v>0.283190702529105</v>
      </c>
      <c r="AI9" s="16" t="n">
        <v>0.217352558499215</v>
      </c>
      <c r="AJ9" s="16" t="n">
        <v>0.373450438780833</v>
      </c>
      <c r="AK9" s="16" t="n">
        <v>0.00643164385064157</v>
      </c>
      <c r="AL9" s="16" t="n">
        <v>0.0611420413886396</v>
      </c>
      <c r="AM9" s="16" t="n">
        <v>0.305511072841991</v>
      </c>
      <c r="AN9" s="16" t="n">
        <v>0.137037526365373</v>
      </c>
      <c r="AO9" s="16" t="n">
        <v>0.208535651861997</v>
      </c>
      <c r="AP9" s="16" t="n">
        <v>0.0241712301075883</v>
      </c>
    </row>
    <row r="10">
      <c r="B10" s="17" t="s">
        <v>288</v>
      </c>
      <c r="C10" s="16" t="n">
        <v>0.205664678404773</v>
      </c>
      <c r="D10" s="16" t="n">
        <v>0.222276083237325</v>
      </c>
      <c r="E10" s="16" t="n">
        <v>0.29625903663897</v>
      </c>
      <c r="F10" s="16" t="n">
        <v>0.154022315069537</v>
      </c>
      <c r="G10" s="16"/>
      <c r="H10" s="16" t="n">
        <v>0.533868006332675</v>
      </c>
      <c r="I10" s="16" t="n">
        <v>0.131709183954155</v>
      </c>
      <c r="J10" s="16"/>
      <c r="K10" s="16" t="n">
        <v>0.104343633408867</v>
      </c>
      <c r="L10" s="16"/>
      <c r="M10" s="16" t="n">
        <v>0.193856243032969</v>
      </c>
      <c r="N10" s="16" t="n">
        <v>0.222676754372792</v>
      </c>
      <c r="O10" s="16" t="n">
        <v>0.287722074063463</v>
      </c>
      <c r="P10" s="16" t="n">
        <v>0.348109274311114</v>
      </c>
      <c r="Q10" s="16"/>
      <c r="R10" s="16" t="n">
        <v>0.839308659287186</v>
      </c>
      <c r="S10" s="16" t="n">
        <v>0.149684908132662</v>
      </c>
      <c r="T10" s="16" t="n">
        <v>0.284658970061211</v>
      </c>
      <c r="U10" s="16" t="n">
        <v>0.0944946434499113</v>
      </c>
      <c r="V10" s="16" t="n">
        <v>0.139091342740884</v>
      </c>
      <c r="W10" s="16"/>
      <c r="X10" s="16" t="n">
        <v>0.260448703550331</v>
      </c>
      <c r="Y10" s="16" t="n">
        <v>0.189570501411236</v>
      </c>
      <c r="Z10" s="16" t="n">
        <v>0.0668565580547497</v>
      </c>
      <c r="AA10" s="16" t="n">
        <v>0.21930968553832</v>
      </c>
      <c r="AB10" s="16" t="n">
        <v>0.137678957698884</v>
      </c>
      <c r="AC10" s="16" t="n">
        <v>0.134581304850398</v>
      </c>
      <c r="AD10" s="16" t="n">
        <v>0.42456147249003</v>
      </c>
      <c r="AE10" s="16"/>
      <c r="AF10" s="16" t="n">
        <v>0.0978565752326075</v>
      </c>
      <c r="AG10" s="16" t="n">
        <v>0.0308013152146197</v>
      </c>
      <c r="AH10" s="16" t="n">
        <v>0.219996726405657</v>
      </c>
      <c r="AI10" s="16" t="n">
        <v>0.195114571462988</v>
      </c>
      <c r="AJ10" s="16" t="n">
        <v>0.27169955690057</v>
      </c>
      <c r="AK10" s="16" t="n">
        <v>0.0339387051895522</v>
      </c>
      <c r="AL10" s="16" t="n">
        <v>0.228297563671642</v>
      </c>
      <c r="AM10" s="16" t="n">
        <v>0.0811980261213425</v>
      </c>
      <c r="AN10" s="16" t="n">
        <v>0.457755139398517</v>
      </c>
      <c r="AO10" s="16" t="n">
        <v>0.410456051542233</v>
      </c>
      <c r="AP10" s="16" t="n">
        <v>0.449485878896299</v>
      </c>
    </row>
    <row r="11">
      <c r="B11" s="17" t="s">
        <v>289</v>
      </c>
      <c r="C11" s="16" t="n">
        <v>0.216538654630737</v>
      </c>
      <c r="D11" s="16" t="n">
        <v>0.393874260496514</v>
      </c>
      <c r="E11" s="16" t="n">
        <v>0.218265323808567</v>
      </c>
      <c r="F11" s="16" t="n">
        <v>0.169203641136181</v>
      </c>
      <c r="G11" s="16"/>
      <c r="H11" s="16" t="n">
        <v>0.19296051078837</v>
      </c>
      <c r="I11" s="16" t="n">
        <v>0.204243578640178</v>
      </c>
      <c r="J11" s="16"/>
      <c r="K11" s="16" t="n">
        <v>0.313355800490339</v>
      </c>
      <c r="L11" s="16"/>
      <c r="M11" s="16" t="n">
        <v>0.229939148082005</v>
      </c>
      <c r="N11" s="16" t="n">
        <v>0.172003312549572</v>
      </c>
      <c r="O11" s="16" t="n">
        <v>0.189945508126754</v>
      </c>
      <c r="P11" s="16" t="n">
        <v>0.106132584235113</v>
      </c>
      <c r="Q11" s="16"/>
      <c r="R11" s="16" t="n">
        <v>0</v>
      </c>
      <c r="S11" s="16" t="n">
        <v>0.2051781508313</v>
      </c>
      <c r="T11" s="16" t="n">
        <v>0.221020341411236</v>
      </c>
      <c r="U11" s="16" t="n">
        <v>0.365602524207947</v>
      </c>
      <c r="V11" s="16" t="n">
        <v>0.173275906070465</v>
      </c>
      <c r="W11" s="16"/>
      <c r="X11" s="16" t="n">
        <v>0.134735362613199</v>
      </c>
      <c r="Y11" s="16" t="n">
        <v>0.434364887564732</v>
      </c>
      <c r="Z11" s="16" t="n">
        <v>0.0882505198894514</v>
      </c>
      <c r="AA11" s="16" t="n">
        <v>0.363360859316382</v>
      </c>
      <c r="AB11" s="16" t="n">
        <v>0.161409299681076</v>
      </c>
      <c r="AC11" s="16" t="n">
        <v>0.0345314761844832</v>
      </c>
      <c r="AD11" s="16" t="n">
        <v>0.054583273118568</v>
      </c>
      <c r="AE11" s="16"/>
      <c r="AF11" s="16" t="n">
        <v>0.67177320630306</v>
      </c>
      <c r="AG11" s="16" t="n">
        <v>0.0692169697794516</v>
      </c>
      <c r="AH11" s="16" t="n">
        <v>0.0984313053471851</v>
      </c>
      <c r="AI11" s="16" t="n">
        <v>0.265754614030454</v>
      </c>
      <c r="AJ11" s="16" t="n">
        <v>0.164911685658008</v>
      </c>
      <c r="AK11" s="16" t="n">
        <v>0.154611746425634</v>
      </c>
      <c r="AL11" s="16" t="n">
        <v>0.194654151013777</v>
      </c>
      <c r="AM11" s="16" t="n">
        <v>0.362897906121862</v>
      </c>
      <c r="AN11" s="16" t="n">
        <v>0.204008601095065</v>
      </c>
      <c r="AO11" s="16" t="n">
        <v>0.141791768025793</v>
      </c>
      <c r="AP11" s="16" t="n">
        <v>0.0134743067500295</v>
      </c>
    </row>
    <row r="12">
      <c r="B12" s="17" t="s">
        <v>290</v>
      </c>
      <c r="C12" s="16" t="n">
        <v>0.0879585071147108</v>
      </c>
      <c r="D12" s="16" t="n">
        <v>0.0918512335418616</v>
      </c>
      <c r="E12" s="16" t="n">
        <v>0.033133314806192</v>
      </c>
      <c r="F12" s="16" t="n">
        <v>0.115559539270867</v>
      </c>
      <c r="G12" s="16"/>
      <c r="H12" s="16" t="n">
        <v>0.076927327820807</v>
      </c>
      <c r="I12" s="16" t="n">
        <v>0.109191498707339</v>
      </c>
      <c r="J12" s="16"/>
      <c r="K12" s="16" t="n">
        <v>0.0212081896926046</v>
      </c>
      <c r="L12" s="16"/>
      <c r="M12" s="16" t="n">
        <v>0.0973207187018417</v>
      </c>
      <c r="N12" s="16" t="n">
        <v>0.0583252395882653</v>
      </c>
      <c r="O12" s="16" t="n">
        <v>0.0605551196111307</v>
      </c>
      <c r="P12" s="16" t="n">
        <v>0.0307707103142936</v>
      </c>
      <c r="Q12" s="16"/>
      <c r="R12" s="16" t="n">
        <v>0</v>
      </c>
      <c r="S12" s="16" t="n">
        <v>0.0895418967100806</v>
      </c>
      <c r="T12" s="16" t="n">
        <v>0.00649274631852515</v>
      </c>
      <c r="U12" s="16" t="n">
        <v>0.230383938290337</v>
      </c>
      <c r="V12" s="16" t="n">
        <v>0.110368603403707</v>
      </c>
      <c r="W12" s="16"/>
      <c r="X12" s="16" t="n">
        <v>0.113690657139257</v>
      </c>
      <c r="Y12" s="16" t="n">
        <v>0.189340566512036</v>
      </c>
      <c r="Z12" s="16" t="n">
        <v>0.0618915005133126</v>
      </c>
      <c r="AA12" s="16" t="n">
        <v>0.0287933870401162</v>
      </c>
      <c r="AB12" s="16" t="n">
        <v>0.0227036653911556</v>
      </c>
      <c r="AC12" s="16" t="n">
        <v>0.0598417637745895</v>
      </c>
      <c r="AD12" s="16" t="n">
        <v>0.00972282796680896</v>
      </c>
      <c r="AE12" s="16"/>
      <c r="AF12" s="16" t="n">
        <v>0</v>
      </c>
      <c r="AG12" s="16" t="n">
        <v>0.0223578499663943</v>
      </c>
      <c r="AH12" s="16" t="n">
        <v>0.00781422727433453</v>
      </c>
      <c r="AI12" s="16" t="n">
        <v>0.0305640551609703</v>
      </c>
      <c r="AJ12" s="16" t="n">
        <v>0.00466942710784634</v>
      </c>
      <c r="AK12" s="16" t="n">
        <v>0.0120972650051716</v>
      </c>
      <c r="AL12" s="16" t="n">
        <v>0.310851685948238</v>
      </c>
      <c r="AM12" s="16" t="n">
        <v>0.198773724883637</v>
      </c>
      <c r="AN12" s="16" t="n">
        <v>0.0217886199374484</v>
      </c>
      <c r="AO12" s="16" t="n">
        <v>0.211936972387207</v>
      </c>
      <c r="AP12" s="16" t="n">
        <v>0.500782969192289</v>
      </c>
    </row>
    <row r="13">
      <c r="B13" s="17" t="s">
        <v>291</v>
      </c>
      <c r="C13" s="16" t="n">
        <v>0.0697979252012761</v>
      </c>
      <c r="D13" s="16" t="n">
        <v>0.00268497386532246</v>
      </c>
      <c r="E13" s="16" t="n">
        <v>0.0801308007694266</v>
      </c>
      <c r="F13" s="16" t="n">
        <v>0.0819767595918503</v>
      </c>
      <c r="G13" s="16"/>
      <c r="H13" s="16" t="n">
        <v>0</v>
      </c>
      <c r="I13" s="16" t="n">
        <v>0.0886982836198654</v>
      </c>
      <c r="J13" s="16"/>
      <c r="K13" s="16" t="n">
        <v>0.0519449680868024</v>
      </c>
      <c r="L13" s="16"/>
      <c r="M13" s="16" t="n">
        <v>0.0808353160004826</v>
      </c>
      <c r="N13" s="16" t="n">
        <v>0.0347714173607051</v>
      </c>
      <c r="O13" s="16" t="n">
        <v>0.036690910203922</v>
      </c>
      <c r="P13" s="16" t="n">
        <v>0.00741718411835255</v>
      </c>
      <c r="Q13" s="16"/>
      <c r="R13" s="16" t="n">
        <v>0</v>
      </c>
      <c r="S13" s="16" t="n">
        <v>0</v>
      </c>
      <c r="T13" s="16" t="n">
        <v>0.0518884442067111</v>
      </c>
      <c r="U13" s="16" t="n">
        <v>0.0184181911242544</v>
      </c>
      <c r="V13" s="16" t="n">
        <v>0.147510780205245</v>
      </c>
      <c r="W13" s="16"/>
      <c r="X13" s="16" t="n">
        <v>0.0386272608827194</v>
      </c>
      <c r="Y13" s="16" t="n">
        <v>0</v>
      </c>
      <c r="Z13" s="16" t="n">
        <v>0.28546295883516</v>
      </c>
      <c r="AA13" s="16" t="n">
        <v>0.00237398300259979</v>
      </c>
      <c r="AB13" s="16" t="n">
        <v>0.152630079631128</v>
      </c>
      <c r="AC13" s="16" t="n">
        <v>0.356919469136683</v>
      </c>
      <c r="AD13" s="16" t="n">
        <v>0.0440943591544844</v>
      </c>
      <c r="AE13" s="16"/>
      <c r="AF13" s="16" t="n">
        <v>0</v>
      </c>
      <c r="AG13" s="16" t="n">
        <v>0</v>
      </c>
      <c r="AH13" s="16" t="n">
        <v>0.202395380567147</v>
      </c>
      <c r="AI13" s="16" t="n">
        <v>0.00710759830527574</v>
      </c>
      <c r="AJ13" s="16" t="n">
        <v>0.103925115737707</v>
      </c>
      <c r="AK13" s="16" t="n">
        <v>0.194329750445503</v>
      </c>
      <c r="AL13" s="16" t="n">
        <v>0</v>
      </c>
      <c r="AM13" s="16" t="n">
        <v>0.0268364466185809</v>
      </c>
      <c r="AN13" s="16" t="n">
        <v>0.0241825405520284</v>
      </c>
      <c r="AO13" s="16" t="n">
        <v>0</v>
      </c>
      <c r="AP13" s="16" t="n">
        <v>0.0120856150537942</v>
      </c>
    </row>
    <row r="14">
      <c r="B14" s="17" t="s">
        <v>88</v>
      </c>
      <c r="C14" s="22" t="n">
        <v>0.244802972615849</v>
      </c>
      <c r="D14" s="22" t="n">
        <v>0.0723114695358445</v>
      </c>
      <c r="E14" s="22" t="n">
        <v>0.106710603935231</v>
      </c>
      <c r="F14" s="22" t="n">
        <v>0.362056367175032</v>
      </c>
      <c r="G14" s="22"/>
      <c r="H14" s="22" t="n">
        <v>0.163213830805955</v>
      </c>
      <c r="I14" s="22" t="n">
        <v>0.291269501153215</v>
      </c>
      <c r="J14" s="22"/>
      <c r="K14" s="22" t="n">
        <v>0.28322098378165</v>
      </c>
      <c r="L14" s="22"/>
      <c r="M14" s="22" t="n">
        <v>0.262952433597946</v>
      </c>
      <c r="N14" s="22" t="n">
        <v>0.238292039451543</v>
      </c>
      <c r="O14" s="22" t="n">
        <v>0.0427460462389922</v>
      </c>
      <c r="P14" s="22" t="n">
        <v>0.0987277490089233</v>
      </c>
      <c r="Q14" s="22"/>
      <c r="R14" s="22" t="n">
        <v>0.0712367039817186</v>
      </c>
      <c r="S14" s="22" t="n">
        <v>0.324961990435738</v>
      </c>
      <c r="T14" s="22" t="n">
        <v>0.163167090875311</v>
      </c>
      <c r="U14" s="22" t="n">
        <v>0.202017780944676</v>
      </c>
      <c r="V14" s="22" t="n">
        <v>0.322186893019379</v>
      </c>
      <c r="W14" s="22"/>
      <c r="X14" s="22" t="n">
        <v>0.362753674307542</v>
      </c>
      <c r="Y14" s="22" t="n">
        <v>0.0324671927313665</v>
      </c>
      <c r="Z14" s="22" t="n">
        <v>0.28546295883516</v>
      </c>
      <c r="AA14" s="22" t="n">
        <v>0.0142544994822824</v>
      </c>
      <c r="AB14" s="22" t="n">
        <v>0.241394480444582</v>
      </c>
      <c r="AC14" s="22" t="n">
        <v>0.215849048364231</v>
      </c>
      <c r="AD14" s="22" t="n">
        <v>0.146348054917911</v>
      </c>
      <c r="AE14" s="22"/>
      <c r="AF14" s="22" t="n">
        <v>0</v>
      </c>
      <c r="AG14" s="22" t="n">
        <v>0.571408498908104</v>
      </c>
      <c r="AH14" s="22" t="n">
        <v>0.188171657876571</v>
      </c>
      <c r="AI14" s="22" t="n">
        <v>0.284106602541098</v>
      </c>
      <c r="AJ14" s="22" t="n">
        <v>0.0813437758150363</v>
      </c>
      <c r="AK14" s="22" t="n">
        <v>0.598590889083497</v>
      </c>
      <c r="AL14" s="22" t="n">
        <v>0.205054557977704</v>
      </c>
      <c r="AM14" s="22" t="n">
        <v>0.0247828234125863</v>
      </c>
      <c r="AN14" s="22" t="n">
        <v>0.155227572651568</v>
      </c>
      <c r="AO14" s="22" t="n">
        <v>0.0272795561827711</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300</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0.182052172883981</v>
      </c>
      <c r="D9" s="16" t="n">
        <v>0.13540074382294</v>
      </c>
      <c r="E9" s="16" t="n">
        <v>0.338879078140441</v>
      </c>
      <c r="F9" s="16" t="n">
        <v>0.112399313101806</v>
      </c>
      <c r="G9" s="16"/>
      <c r="H9" s="16" t="n">
        <v>0.0515964032201696</v>
      </c>
      <c r="I9" s="16" t="n">
        <v>0.146584172193027</v>
      </c>
      <c r="J9" s="16"/>
      <c r="K9" s="16" t="n">
        <v>0.251972648008545</v>
      </c>
      <c r="L9" s="16"/>
      <c r="M9" s="16" t="n">
        <v>0.151680272382769</v>
      </c>
      <c r="N9" s="16" t="n">
        <v>0.262368419541787</v>
      </c>
      <c r="O9" s="16" t="n">
        <v>0.322840516262618</v>
      </c>
      <c r="P9" s="16" t="n">
        <v>0.352178402339435</v>
      </c>
      <c r="Q9" s="16"/>
      <c r="R9" s="16" t="n">
        <v>0.491836386539059</v>
      </c>
      <c r="S9" s="16" t="n">
        <v>0.285284744931543</v>
      </c>
      <c r="T9" s="16" t="n">
        <v>0.214502236376801</v>
      </c>
      <c r="U9" s="16" t="n">
        <v>0.102419344762112</v>
      </c>
      <c r="V9" s="16" t="n">
        <v>0.112237619188775</v>
      </c>
      <c r="W9" s="16"/>
      <c r="X9" s="16" t="n">
        <v>0.0640389038957981</v>
      </c>
      <c r="Y9" s="16" t="n">
        <v>0.203262358491841</v>
      </c>
      <c r="Z9" s="16" t="n">
        <v>0.0737458849672798</v>
      </c>
      <c r="AA9" s="16" t="n">
        <v>0.414570437795639</v>
      </c>
      <c r="AB9" s="16" t="n">
        <v>0.257997420395698</v>
      </c>
      <c r="AC9" s="16" t="n">
        <v>0.299144813942115</v>
      </c>
      <c r="AD9" s="16" t="n">
        <v>0.561699546191887</v>
      </c>
      <c r="AE9" s="16"/>
      <c r="AF9" s="16" t="n">
        <v>0.153954739045238</v>
      </c>
      <c r="AG9" s="16" t="n">
        <v>0.317534082572209</v>
      </c>
      <c r="AH9" s="16" t="n">
        <v>0.0476254359543198</v>
      </c>
      <c r="AI9" s="16" t="n">
        <v>0.409916730281124</v>
      </c>
      <c r="AJ9" s="16" t="n">
        <v>0.267181509074317</v>
      </c>
      <c r="AK9" s="16" t="n">
        <v>0.00634127280575336</v>
      </c>
      <c r="AL9" s="16" t="n">
        <v>0.106586482802561</v>
      </c>
      <c r="AM9" s="16" t="n">
        <v>0.101440803749653</v>
      </c>
      <c r="AN9" s="16" t="n">
        <v>0.370334286419733</v>
      </c>
      <c r="AO9" s="16" t="n">
        <v>0.265264925281841</v>
      </c>
      <c r="AP9" s="16" t="n">
        <v>0.0241712301075883</v>
      </c>
    </row>
    <row r="10">
      <c r="B10" s="17" t="s">
        <v>288</v>
      </c>
      <c r="C10" s="16" t="n">
        <v>0.141020881029561</v>
      </c>
      <c r="D10" s="16" t="n">
        <v>0.15425274220174</v>
      </c>
      <c r="E10" s="16" t="n">
        <v>0.23884627793602</v>
      </c>
      <c r="F10" s="16" t="n">
        <v>0.0864886117809775</v>
      </c>
      <c r="G10" s="16"/>
      <c r="H10" s="16" t="n">
        <v>0.0998456681747552</v>
      </c>
      <c r="I10" s="16" t="n">
        <v>0.132579952615629</v>
      </c>
      <c r="J10" s="16"/>
      <c r="K10" s="16" t="n">
        <v>0.146551567068839</v>
      </c>
      <c r="L10" s="16"/>
      <c r="M10" s="16" t="n">
        <v>0.117517669272697</v>
      </c>
      <c r="N10" s="16" t="n">
        <v>0.20212501488031</v>
      </c>
      <c r="O10" s="16" t="n">
        <v>0.254156108784127</v>
      </c>
      <c r="P10" s="16" t="n">
        <v>0.268164519099699</v>
      </c>
      <c r="Q10" s="16"/>
      <c r="R10" s="16" t="n">
        <v>0.107362544010473</v>
      </c>
      <c r="S10" s="16" t="n">
        <v>0.131859482253144</v>
      </c>
      <c r="T10" s="16" t="n">
        <v>0.185132426669978</v>
      </c>
      <c r="U10" s="16" t="n">
        <v>0.0653262053341823</v>
      </c>
      <c r="V10" s="16" t="n">
        <v>0.141394197183998</v>
      </c>
      <c r="W10" s="16"/>
      <c r="X10" s="16" t="n">
        <v>0.143237037272765</v>
      </c>
      <c r="Y10" s="16" t="n">
        <v>0.0340231259320361</v>
      </c>
      <c r="Z10" s="16" t="n">
        <v>0.00151743704824899</v>
      </c>
      <c r="AA10" s="16" t="n">
        <v>0.371540572131754</v>
      </c>
      <c r="AB10" s="16" t="n">
        <v>0.190412978338356</v>
      </c>
      <c r="AC10" s="16" t="n">
        <v>0.0636372502396415</v>
      </c>
      <c r="AD10" s="16" t="n">
        <v>0.116484394611728</v>
      </c>
      <c r="AE10" s="16"/>
      <c r="AF10" s="16" t="n">
        <v>0.108231324565608</v>
      </c>
      <c r="AG10" s="16" t="n">
        <v>0.0772607586439343</v>
      </c>
      <c r="AH10" s="16" t="n">
        <v>0.0536838117337156</v>
      </c>
      <c r="AI10" s="16" t="n">
        <v>0.081997432203552</v>
      </c>
      <c r="AJ10" s="16" t="n">
        <v>0.241980177231391</v>
      </c>
      <c r="AK10" s="16" t="n">
        <v>0.122653011662041</v>
      </c>
      <c r="AL10" s="16" t="n">
        <v>0.0531533859360754</v>
      </c>
      <c r="AM10" s="16" t="n">
        <v>0.24475500179238</v>
      </c>
      <c r="AN10" s="16" t="n">
        <v>0.247330345499618</v>
      </c>
      <c r="AO10" s="16" t="n">
        <v>0.260723914788174</v>
      </c>
      <c r="AP10" s="16" t="n">
        <v>0.0571487515468428</v>
      </c>
    </row>
    <row r="11">
      <c r="B11" s="17" t="s">
        <v>289</v>
      </c>
      <c r="C11" s="16" t="n">
        <v>0.191918158406814</v>
      </c>
      <c r="D11" s="16" t="n">
        <v>0.397373552405204</v>
      </c>
      <c r="E11" s="16" t="n">
        <v>0.176612767935153</v>
      </c>
      <c r="F11" s="16" t="n">
        <v>0.146111463883032</v>
      </c>
      <c r="G11" s="16"/>
      <c r="H11" s="16" t="n">
        <v>0.179828478290048</v>
      </c>
      <c r="I11" s="16" t="n">
        <v>0.178282625096379</v>
      </c>
      <c r="J11" s="16"/>
      <c r="K11" s="16" t="n">
        <v>0.142278083291379</v>
      </c>
      <c r="L11" s="16"/>
      <c r="M11" s="16" t="n">
        <v>0.19167469402259</v>
      </c>
      <c r="N11" s="16" t="n">
        <v>0.19362894729227</v>
      </c>
      <c r="O11" s="16" t="n">
        <v>0.183322547204036</v>
      </c>
      <c r="P11" s="16" t="n">
        <v>0.223368978055267</v>
      </c>
      <c r="Q11" s="16"/>
      <c r="R11" s="16" t="n">
        <v>0.329564365468749</v>
      </c>
      <c r="S11" s="16" t="n">
        <v>0.131626751191688</v>
      </c>
      <c r="T11" s="16" t="n">
        <v>0.197712336486906</v>
      </c>
      <c r="U11" s="16" t="n">
        <v>0.385475560783245</v>
      </c>
      <c r="V11" s="16" t="n">
        <v>0.110645601704947</v>
      </c>
      <c r="W11" s="16"/>
      <c r="X11" s="16" t="n">
        <v>0.204194390918792</v>
      </c>
      <c r="Y11" s="16" t="n">
        <v>0.300343256982621</v>
      </c>
      <c r="Z11" s="16" t="n">
        <v>0.321049650729472</v>
      </c>
      <c r="AA11" s="16" t="n">
        <v>0.0419106591784615</v>
      </c>
      <c r="AB11" s="16" t="n">
        <v>0.134942187297014</v>
      </c>
      <c r="AC11" s="16" t="n">
        <v>0.0396846003828252</v>
      </c>
      <c r="AD11" s="16" t="n">
        <v>0.067447168937403</v>
      </c>
      <c r="AE11" s="16"/>
      <c r="AF11" s="16" t="n">
        <v>0.665184441811515</v>
      </c>
      <c r="AG11" s="16" t="n">
        <v>0.0233295985910072</v>
      </c>
      <c r="AH11" s="16" t="n">
        <v>0.274052731010693</v>
      </c>
      <c r="AI11" s="16" t="n">
        <v>0.188888507006531</v>
      </c>
      <c r="AJ11" s="16" t="n">
        <v>0.0624645947547205</v>
      </c>
      <c r="AK11" s="16" t="n">
        <v>0.0175584848637057</v>
      </c>
      <c r="AL11" s="16" t="n">
        <v>0.154196180361485</v>
      </c>
      <c r="AM11" s="16" t="n">
        <v>0.327641549824065</v>
      </c>
      <c r="AN11" s="16" t="n">
        <v>0.0613003996478326</v>
      </c>
      <c r="AO11" s="16" t="n">
        <v>0.413806409495922</v>
      </c>
      <c r="AP11" s="16" t="n">
        <v>0.0120856150537942</v>
      </c>
    </row>
    <row r="12">
      <c r="B12" s="17" t="s">
        <v>290</v>
      </c>
      <c r="C12" s="16" t="n">
        <v>0.121917902948602</v>
      </c>
      <c r="D12" s="16" t="n">
        <v>0.167455618448596</v>
      </c>
      <c r="E12" s="16" t="n">
        <v>0.0704441925675736</v>
      </c>
      <c r="F12" s="16" t="n">
        <v>0.136865021825969</v>
      </c>
      <c r="G12" s="16"/>
      <c r="H12" s="16" t="n">
        <v>0.504309121182078</v>
      </c>
      <c r="I12" s="16" t="n">
        <v>0.0951508957349554</v>
      </c>
      <c r="J12" s="16"/>
      <c r="K12" s="16" t="n">
        <v>0.0817215770923434</v>
      </c>
      <c r="L12" s="16"/>
      <c r="M12" s="16" t="n">
        <v>0.128015859304295</v>
      </c>
      <c r="N12" s="16" t="n">
        <v>0.100052705795035</v>
      </c>
      <c r="O12" s="16" t="n">
        <v>0.122801773831145</v>
      </c>
      <c r="P12" s="16" t="n">
        <v>0.0340010174416817</v>
      </c>
      <c r="Q12" s="16"/>
      <c r="R12" s="16" t="n">
        <v>0</v>
      </c>
      <c r="S12" s="16" t="n">
        <v>0.125493915833252</v>
      </c>
      <c r="T12" s="16" t="n">
        <v>0.0987078612872854</v>
      </c>
      <c r="U12" s="16" t="n">
        <v>0.231947236927597</v>
      </c>
      <c r="V12" s="16" t="n">
        <v>0.106144922533752</v>
      </c>
      <c r="W12" s="16"/>
      <c r="X12" s="16" t="n">
        <v>0.192209816726769</v>
      </c>
      <c r="Y12" s="16" t="n">
        <v>0.196198522468528</v>
      </c>
      <c r="Z12" s="16" t="n">
        <v>0.0203420694059341</v>
      </c>
      <c r="AA12" s="16" t="n">
        <v>0.0333063435418123</v>
      </c>
      <c r="AB12" s="16" t="n">
        <v>0.00664463594275514</v>
      </c>
      <c r="AC12" s="16" t="n">
        <v>0.0996704110099474</v>
      </c>
      <c r="AD12" s="16" t="n">
        <v>0.0854597595993228</v>
      </c>
      <c r="AE12" s="16"/>
      <c r="AF12" s="16" t="n">
        <v>0</v>
      </c>
      <c r="AG12" s="16" t="n">
        <v>0</v>
      </c>
      <c r="AH12" s="16" t="n">
        <v>0.0120279689010706</v>
      </c>
      <c r="AI12" s="16" t="n">
        <v>0.0292002123478852</v>
      </c>
      <c r="AJ12" s="16" t="n">
        <v>0.142909448995255</v>
      </c>
      <c r="AK12" s="16" t="n">
        <v>0.00399314773875606</v>
      </c>
      <c r="AL12" s="16" t="n">
        <v>0.356976499753362</v>
      </c>
      <c r="AM12" s="16" t="n">
        <v>0.287918752068038</v>
      </c>
      <c r="AN12" s="16" t="n">
        <v>0.162728585084113</v>
      </c>
      <c r="AO12" s="16" t="n">
        <v>0.0329251942512921</v>
      </c>
      <c r="AP12" s="16" t="n">
        <v>0.893120096541745</v>
      </c>
    </row>
    <row r="13">
      <c r="B13" s="17" t="s">
        <v>291</v>
      </c>
      <c r="C13" s="16" t="n">
        <v>0.129542677764759</v>
      </c>
      <c r="D13" s="16" t="n">
        <v>0.000863615186457544</v>
      </c>
      <c r="E13" s="16" t="n">
        <v>0.0818852372345437</v>
      </c>
      <c r="F13" s="16" t="n">
        <v>0.188114603311991</v>
      </c>
      <c r="G13" s="16"/>
      <c r="H13" s="16" t="n">
        <v>0.00305350062551341</v>
      </c>
      <c r="I13" s="16" t="n">
        <v>0.166362310788367</v>
      </c>
      <c r="J13" s="16"/>
      <c r="K13" s="16" t="n">
        <v>0.0984272011803398</v>
      </c>
      <c r="L13" s="16"/>
      <c r="M13" s="16" t="n">
        <v>0.15266292494679</v>
      </c>
      <c r="N13" s="16" t="n">
        <v>0.063706573108766</v>
      </c>
      <c r="O13" s="16" t="n">
        <v>0.0309549437360397</v>
      </c>
      <c r="P13" s="16" t="n">
        <v>0.027300613219119</v>
      </c>
      <c r="Q13" s="16"/>
      <c r="R13" s="16" t="n">
        <v>0</v>
      </c>
      <c r="S13" s="16" t="n">
        <v>0</v>
      </c>
      <c r="T13" s="16" t="n">
        <v>0.121305615015888</v>
      </c>
      <c r="U13" s="16" t="n">
        <v>0.0207712920473785</v>
      </c>
      <c r="V13" s="16" t="n">
        <v>0.255912407159019</v>
      </c>
      <c r="W13" s="16"/>
      <c r="X13" s="16" t="n">
        <v>0.112045632592363</v>
      </c>
      <c r="Y13" s="16" t="n">
        <v>0.0823841105166493</v>
      </c>
      <c r="Z13" s="16" t="n">
        <v>0.297881999013905</v>
      </c>
      <c r="AA13" s="16" t="n">
        <v>0.124417487870051</v>
      </c>
      <c r="AB13" s="16" t="n">
        <v>0.152343925832972</v>
      </c>
      <c r="AC13" s="16" t="n">
        <v>0.398645735877025</v>
      </c>
      <c r="AD13" s="16" t="n">
        <v>0.00527035483497198</v>
      </c>
      <c r="AE13" s="16"/>
      <c r="AF13" s="16" t="n">
        <v>0.0726294945776388</v>
      </c>
      <c r="AG13" s="16" t="n">
        <v>0.00163303375769716</v>
      </c>
      <c r="AH13" s="16" t="n">
        <v>0.404790761134293</v>
      </c>
      <c r="AI13" s="16" t="n">
        <v>0.0159012049339228</v>
      </c>
      <c r="AJ13" s="16" t="n">
        <v>0.226121442781322</v>
      </c>
      <c r="AK13" s="16" t="n">
        <v>0.280750499358199</v>
      </c>
      <c r="AL13" s="16" t="n">
        <v>0.147310226236137</v>
      </c>
      <c r="AM13" s="16" t="n">
        <v>0</v>
      </c>
      <c r="AN13" s="16" t="n">
        <v>0</v>
      </c>
      <c r="AO13" s="16" t="n">
        <v>0</v>
      </c>
      <c r="AP13" s="16" t="n">
        <v>0.0134743067500295</v>
      </c>
    </row>
    <row r="14">
      <c r="B14" s="17" t="s">
        <v>88</v>
      </c>
      <c r="C14" s="22" t="n">
        <v>0.233548206966284</v>
      </c>
      <c r="D14" s="22" t="n">
        <v>0.144653727935062</v>
      </c>
      <c r="E14" s="22" t="n">
        <v>0.0933324461862688</v>
      </c>
      <c r="F14" s="22" t="n">
        <v>0.330020986096225</v>
      </c>
      <c r="G14" s="22"/>
      <c r="H14" s="22" t="n">
        <v>0.161366828507435</v>
      </c>
      <c r="I14" s="22" t="n">
        <v>0.281040043571642</v>
      </c>
      <c r="J14" s="22"/>
      <c r="K14" s="22" t="n">
        <v>0.279048923358553</v>
      </c>
      <c r="L14" s="22"/>
      <c r="M14" s="22" t="n">
        <v>0.258448580070859</v>
      </c>
      <c r="N14" s="22" t="n">
        <v>0.178118339381832</v>
      </c>
      <c r="O14" s="22" t="n">
        <v>0.0859241101820347</v>
      </c>
      <c r="P14" s="22" t="n">
        <v>0.0949864698447992</v>
      </c>
      <c r="Q14" s="22"/>
      <c r="R14" s="22" t="n">
        <v>0.0712367039817186</v>
      </c>
      <c r="S14" s="22" t="n">
        <v>0.325735105790373</v>
      </c>
      <c r="T14" s="22" t="n">
        <v>0.182639524163143</v>
      </c>
      <c r="U14" s="22" t="n">
        <v>0.194060360145484</v>
      </c>
      <c r="V14" s="22" t="n">
        <v>0.273665252229509</v>
      </c>
      <c r="W14" s="22"/>
      <c r="X14" s="22" t="n">
        <v>0.284274218593513</v>
      </c>
      <c r="Y14" s="22" t="n">
        <v>0.183788625608324</v>
      </c>
      <c r="Z14" s="22" t="n">
        <v>0.28546295883516</v>
      </c>
      <c r="AA14" s="22" t="n">
        <v>0.0142544994822824</v>
      </c>
      <c r="AB14" s="22" t="n">
        <v>0.257658852193204</v>
      </c>
      <c r="AC14" s="22" t="n">
        <v>0.0992171885484465</v>
      </c>
      <c r="AD14" s="22" t="n">
        <v>0.163638775824687</v>
      </c>
      <c r="AE14" s="22"/>
      <c r="AF14" s="22" t="n">
        <v>0</v>
      </c>
      <c r="AG14" s="22" t="n">
        <v>0.580242526435152</v>
      </c>
      <c r="AH14" s="22" t="n">
        <v>0.207819291265908</v>
      </c>
      <c r="AI14" s="22" t="n">
        <v>0.274095913226986</v>
      </c>
      <c r="AJ14" s="22" t="n">
        <v>0.0593428271629948</v>
      </c>
      <c r="AK14" s="22" t="n">
        <v>0.568703583571545</v>
      </c>
      <c r="AL14" s="22" t="n">
        <v>0.181777224910379</v>
      </c>
      <c r="AM14" s="22" t="n">
        <v>0.0382438925658644</v>
      </c>
      <c r="AN14" s="22" t="n">
        <v>0.158306383348704</v>
      </c>
      <c r="AO14" s="22" t="n">
        <v>0.0272795561827711</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301</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0.167779820139847</v>
      </c>
      <c r="D9" s="16" t="n">
        <v>0.0889441298719749</v>
      </c>
      <c r="E9" s="16" t="n">
        <v>0.263113281998239</v>
      </c>
      <c r="F9" s="16" t="n">
        <v>0.138655425115113</v>
      </c>
      <c r="G9" s="16"/>
      <c r="H9" s="16" t="n">
        <v>0.0772520821684025</v>
      </c>
      <c r="I9" s="16" t="n">
        <v>0.110371535383682</v>
      </c>
      <c r="J9" s="16"/>
      <c r="K9" s="16" t="n">
        <v>0.185957477049609</v>
      </c>
      <c r="L9" s="16"/>
      <c r="M9" s="16" t="n">
        <v>0.150196900692222</v>
      </c>
      <c r="N9" s="16" t="n">
        <v>0.190417803929342</v>
      </c>
      <c r="O9" s="16" t="n">
        <v>0.31183635249396</v>
      </c>
      <c r="P9" s="16" t="n">
        <v>0.316415300839781</v>
      </c>
      <c r="Q9" s="16"/>
      <c r="R9" s="16" t="n">
        <v>0.35175845780135</v>
      </c>
      <c r="S9" s="16" t="n">
        <v>0.0754610438866906</v>
      </c>
      <c r="T9" s="16" t="n">
        <v>0.249694260755475</v>
      </c>
      <c r="U9" s="16" t="n">
        <v>0.102902787808931</v>
      </c>
      <c r="V9" s="16" t="n">
        <v>0.139532818757617</v>
      </c>
      <c r="W9" s="16"/>
      <c r="X9" s="16" t="n">
        <v>0.065050357758865</v>
      </c>
      <c r="Y9" s="16" t="n">
        <v>0.120878247975192</v>
      </c>
      <c r="Z9" s="16" t="n">
        <v>0.0133032362321557</v>
      </c>
      <c r="AA9" s="16" t="n">
        <v>0.486369099571762</v>
      </c>
      <c r="AB9" s="16" t="n">
        <v>0.285918023132498</v>
      </c>
      <c r="AC9" s="16" t="n">
        <v>0.21293388392435</v>
      </c>
      <c r="AD9" s="16" t="n">
        <v>0.397997475554635</v>
      </c>
      <c r="AE9" s="16"/>
      <c r="AF9" s="16" t="n">
        <v>0.22840788815258</v>
      </c>
      <c r="AG9" s="16" t="n">
        <v>0.187199634596672</v>
      </c>
      <c r="AH9" s="16" t="n">
        <v>0.0528320926023109</v>
      </c>
      <c r="AI9" s="16" t="n">
        <v>0.321473372595471</v>
      </c>
      <c r="AJ9" s="16" t="n">
        <v>0.346129133937693</v>
      </c>
      <c r="AK9" s="16" t="n">
        <v>0.00566405605128876</v>
      </c>
      <c r="AL9" s="16" t="n">
        <v>0.0898566627140845</v>
      </c>
      <c r="AM9" s="16" t="n">
        <v>0.0455654511440962</v>
      </c>
      <c r="AN9" s="16" t="n">
        <v>0.271547244108655</v>
      </c>
      <c r="AO9" s="16" t="n">
        <v>0.30264455560659</v>
      </c>
      <c r="AP9" s="16" t="n">
        <v>0.0241712301075883</v>
      </c>
    </row>
    <row r="10">
      <c r="B10" s="17" t="s">
        <v>288</v>
      </c>
      <c r="C10" s="16" t="n">
        <v>0.265889487964906</v>
      </c>
      <c r="D10" s="16" t="n">
        <v>0.367179934015756</v>
      </c>
      <c r="E10" s="16" t="n">
        <v>0.289832391235145</v>
      </c>
      <c r="F10" s="16" t="n">
        <v>0.226868672531877</v>
      </c>
      <c r="G10" s="16"/>
      <c r="H10" s="16" t="n">
        <v>0.603560570414368</v>
      </c>
      <c r="I10" s="16" t="n">
        <v>0.238654167847262</v>
      </c>
      <c r="J10" s="16"/>
      <c r="K10" s="16" t="n">
        <v>0.300056498249205</v>
      </c>
      <c r="L10" s="16"/>
      <c r="M10" s="16" t="n">
        <v>0.254593325011376</v>
      </c>
      <c r="N10" s="16" t="n">
        <v>0.300493308117736</v>
      </c>
      <c r="O10" s="16" t="n">
        <v>0.311769645854262</v>
      </c>
      <c r="P10" s="16" t="n">
        <v>0.291574807699872</v>
      </c>
      <c r="Q10" s="16"/>
      <c r="R10" s="16" t="n">
        <v>0.458545248040158</v>
      </c>
      <c r="S10" s="16" t="n">
        <v>0.478032032613799</v>
      </c>
      <c r="T10" s="16" t="n">
        <v>0.225546797496927</v>
      </c>
      <c r="U10" s="16" t="n">
        <v>0.28924878459184</v>
      </c>
      <c r="V10" s="16" t="n">
        <v>0.185787818160767</v>
      </c>
      <c r="W10" s="16"/>
      <c r="X10" s="16" t="n">
        <v>0.266836679953189</v>
      </c>
      <c r="Y10" s="16" t="n">
        <v>0.386642772329928</v>
      </c>
      <c r="Z10" s="16" t="n">
        <v>0.0347683948793154</v>
      </c>
      <c r="AA10" s="16" t="n">
        <v>0.424705073186258</v>
      </c>
      <c r="AB10" s="16" t="n">
        <v>0.157327958918856</v>
      </c>
      <c r="AC10" s="16" t="n">
        <v>0.200166280890494</v>
      </c>
      <c r="AD10" s="16" t="n">
        <v>0.315603922954808</v>
      </c>
      <c r="AE10" s="16"/>
      <c r="AF10" s="16" t="n">
        <v>0.033778175458266</v>
      </c>
      <c r="AG10" s="16" t="n">
        <v>0.220781064706031</v>
      </c>
      <c r="AH10" s="16" t="n">
        <v>0.0729948006886661</v>
      </c>
      <c r="AI10" s="16" t="n">
        <v>0.147618655281185</v>
      </c>
      <c r="AJ10" s="16" t="n">
        <v>0.204221574523957</v>
      </c>
      <c r="AK10" s="16" t="n">
        <v>0.114431771726259</v>
      </c>
      <c r="AL10" s="16" t="n">
        <v>0.529015211093024</v>
      </c>
      <c r="AM10" s="16" t="n">
        <v>0.441898740629535</v>
      </c>
      <c r="AN10" s="16" t="n">
        <v>0.345429112807276</v>
      </c>
      <c r="AO10" s="16" t="n">
        <v>0.522364324635343</v>
      </c>
      <c r="AP10" s="16" t="n">
        <v>0.905205711595539</v>
      </c>
    </row>
    <row r="11">
      <c r="B11" s="17" t="s">
        <v>289</v>
      </c>
      <c r="C11" s="16" t="n">
        <v>0.147937061730751</v>
      </c>
      <c r="D11" s="16" t="n">
        <v>0.181075607764675</v>
      </c>
      <c r="E11" s="16" t="n">
        <v>0.204138849634918</v>
      </c>
      <c r="F11" s="16" t="n">
        <v>0.109921120832859</v>
      </c>
      <c r="G11" s="16"/>
      <c r="H11" s="16" t="n">
        <v>0.0781975114111948</v>
      </c>
      <c r="I11" s="16" t="n">
        <v>0.159689073673263</v>
      </c>
      <c r="J11" s="16"/>
      <c r="K11" s="16" t="n">
        <v>0.128916392634787</v>
      </c>
      <c r="L11" s="16"/>
      <c r="M11" s="16" t="n">
        <v>0.132018981156985</v>
      </c>
      <c r="N11" s="16" t="n">
        <v>0.208938735874059</v>
      </c>
      <c r="O11" s="16" t="n">
        <v>0.17738506830926</v>
      </c>
      <c r="P11" s="16" t="n">
        <v>0.172949929893627</v>
      </c>
      <c r="Q11" s="16"/>
      <c r="R11" s="16" t="n">
        <v>0.127400202213913</v>
      </c>
      <c r="S11" s="16" t="n">
        <v>0.107718651724507</v>
      </c>
      <c r="T11" s="16" t="n">
        <v>0.111215382024921</v>
      </c>
      <c r="U11" s="16" t="n">
        <v>0.292053607876005</v>
      </c>
      <c r="V11" s="16" t="n">
        <v>0.13767149335466</v>
      </c>
      <c r="W11" s="16"/>
      <c r="X11" s="16" t="n">
        <v>0.078955015825762</v>
      </c>
      <c r="Y11" s="16" t="n">
        <v>0.313510491268038</v>
      </c>
      <c r="Z11" s="16" t="n">
        <v>0.169352713000269</v>
      </c>
      <c r="AA11" s="16" t="n">
        <v>0.0462802104501714</v>
      </c>
      <c r="AB11" s="16" t="n">
        <v>0.0693865751718851</v>
      </c>
      <c r="AC11" s="16" t="n">
        <v>0.431309255287197</v>
      </c>
      <c r="AD11" s="16" t="n">
        <v>0.0795155698591186</v>
      </c>
      <c r="AE11" s="16"/>
      <c r="AF11" s="16" t="n">
        <v>0.737813936389154</v>
      </c>
      <c r="AG11" s="16" t="n">
        <v>0.0124380593952298</v>
      </c>
      <c r="AH11" s="16" t="n">
        <v>0.105091203203462</v>
      </c>
      <c r="AI11" s="16" t="n">
        <v>0.196489482411406</v>
      </c>
      <c r="AJ11" s="16" t="n">
        <v>0.0589507755833383</v>
      </c>
      <c r="AK11" s="16" t="n">
        <v>0.106139668101144</v>
      </c>
      <c r="AL11" s="16" t="n">
        <v>0.000625988577662435</v>
      </c>
      <c r="AM11" s="16" t="n">
        <v>0.41333403841303</v>
      </c>
      <c r="AN11" s="16" t="n">
        <v>0.0381790520768063</v>
      </c>
      <c r="AO11" s="16" t="n">
        <v>0.0487869424009671</v>
      </c>
      <c r="AP11" s="16" t="n">
        <v>0</v>
      </c>
    </row>
    <row r="12">
      <c r="B12" s="17" t="s">
        <v>290</v>
      </c>
      <c r="C12" s="16" t="n">
        <v>0.0881851391193826</v>
      </c>
      <c r="D12" s="16" t="n">
        <v>0.030448372842299</v>
      </c>
      <c r="E12" s="16" t="n">
        <v>0.0660424146448955</v>
      </c>
      <c r="F12" s="16" t="n">
        <v>0.11486209299124</v>
      </c>
      <c r="G12" s="16"/>
      <c r="H12" s="16" t="n">
        <v>0.0657456975572303</v>
      </c>
      <c r="I12" s="16" t="n">
        <v>0.103736553949099</v>
      </c>
      <c r="J12" s="16"/>
      <c r="K12" s="16" t="n">
        <v>0.0142753767610372</v>
      </c>
      <c r="L12" s="16"/>
      <c r="M12" s="16" t="n">
        <v>0.0959360761079486</v>
      </c>
      <c r="N12" s="16" t="n">
        <v>0.0572780844733034</v>
      </c>
      <c r="O12" s="16" t="n">
        <v>0.0769283845243603</v>
      </c>
      <c r="P12" s="16" t="n">
        <v>0.0788789774190858</v>
      </c>
      <c r="Q12" s="16"/>
      <c r="R12" s="16" t="n">
        <v>0.0511990457782787</v>
      </c>
      <c r="S12" s="16" t="n">
        <v>0.00529277577903487</v>
      </c>
      <c r="T12" s="16" t="n">
        <v>0.137294587430854</v>
      </c>
      <c r="U12" s="16" t="n">
        <v>0.00943479690188353</v>
      </c>
      <c r="V12" s="16" t="n">
        <v>0.116327205082125</v>
      </c>
      <c r="W12" s="16"/>
      <c r="X12" s="16" t="n">
        <v>0.16434180059156</v>
      </c>
      <c r="Y12" s="16" t="n">
        <v>0.0022623402511985</v>
      </c>
      <c r="Z12" s="16" t="n">
        <v>0.206684580957027</v>
      </c>
      <c r="AA12" s="16" t="n">
        <v>0.0260171343069268</v>
      </c>
      <c r="AB12" s="16" t="n">
        <v>0.0408954835953957</v>
      </c>
      <c r="AC12" s="16" t="n">
        <v>0.00913408580783827</v>
      </c>
      <c r="AD12" s="16" t="n">
        <v>0.044006937603448</v>
      </c>
      <c r="AE12" s="16"/>
      <c r="AF12" s="16" t="n">
        <v>0</v>
      </c>
      <c r="AG12" s="16" t="n">
        <v>0.00326606751539432</v>
      </c>
      <c r="AH12" s="16" t="n">
        <v>0.376517713524195</v>
      </c>
      <c r="AI12" s="16" t="n">
        <v>0.00991576826878053</v>
      </c>
      <c r="AJ12" s="16" t="n">
        <v>0.13332884511337</v>
      </c>
      <c r="AK12" s="16" t="n">
        <v>0.0962701712183197</v>
      </c>
      <c r="AL12" s="16" t="n">
        <v>0.0485706753952506</v>
      </c>
      <c r="AM12" s="16" t="n">
        <v>0.0388682071760451</v>
      </c>
      <c r="AN12" s="16" t="n">
        <v>0.0275767082750029</v>
      </c>
      <c r="AO12" s="16" t="n">
        <v>0.1262041773571</v>
      </c>
      <c r="AP12" s="16" t="n">
        <v>0.0585374432430782</v>
      </c>
    </row>
    <row r="13">
      <c r="B13" s="17" t="s">
        <v>291</v>
      </c>
      <c r="C13" s="16" t="n">
        <v>0.0775145705397136</v>
      </c>
      <c r="D13" s="16" t="n">
        <v>0.171931424775072</v>
      </c>
      <c r="E13" s="16" t="n">
        <v>0.0772579292303184</v>
      </c>
      <c r="F13" s="16" t="n">
        <v>0.0529263885298086</v>
      </c>
      <c r="G13" s="16"/>
      <c r="H13" s="16" t="n">
        <v>0</v>
      </c>
      <c r="I13" s="16" t="n">
        <v>0.0844311917380906</v>
      </c>
      <c r="J13" s="16"/>
      <c r="K13" s="16" t="n">
        <v>0.0567384818997081</v>
      </c>
      <c r="L13" s="16"/>
      <c r="M13" s="16" t="n">
        <v>0.0873232603446416</v>
      </c>
      <c r="N13" s="16" t="n">
        <v>0.0482574019171695</v>
      </c>
      <c r="O13" s="16" t="n">
        <v>0.039335285067068</v>
      </c>
      <c r="P13" s="16" t="n">
        <v>0.0361390111203415</v>
      </c>
      <c r="Q13" s="16"/>
      <c r="R13" s="16" t="n">
        <v>0</v>
      </c>
      <c r="S13" s="16" t="n">
        <v>0.00197541888537902</v>
      </c>
      <c r="T13" s="16" t="n">
        <v>0.129651644900142</v>
      </c>
      <c r="U13" s="16" t="n">
        <v>0.0896276141852829</v>
      </c>
      <c r="V13" s="16" t="n">
        <v>0.0625375263857964</v>
      </c>
      <c r="W13" s="16"/>
      <c r="X13" s="16" t="n">
        <v>0.0983429620161672</v>
      </c>
      <c r="Y13" s="16" t="n">
        <v>0.0771191412421515</v>
      </c>
      <c r="Z13" s="16" t="n">
        <v>0.00496515726091289</v>
      </c>
      <c r="AA13" s="16" t="n">
        <v>0.00237398300259979</v>
      </c>
      <c r="AB13" s="16" t="n">
        <v>0.214544311885627</v>
      </c>
      <c r="AC13" s="16" t="n">
        <v>0</v>
      </c>
      <c r="AD13" s="16" t="n">
        <v>0.00697088561683313</v>
      </c>
      <c r="AE13" s="16"/>
      <c r="AF13" s="16" t="n">
        <v>0</v>
      </c>
      <c r="AG13" s="16" t="n">
        <v>0.00490667487856958</v>
      </c>
      <c r="AH13" s="16" t="n">
        <v>0.207912865872436</v>
      </c>
      <c r="AI13" s="16" t="n">
        <v>0.0252165019178927</v>
      </c>
      <c r="AJ13" s="16" t="n">
        <v>0.226852952324864</v>
      </c>
      <c r="AK13" s="16" t="n">
        <v>0</v>
      </c>
      <c r="AL13" s="16" t="n">
        <v>0.149528248731937</v>
      </c>
      <c r="AM13" s="16" t="n">
        <v>0.00463981631699597</v>
      </c>
      <c r="AN13" s="16" t="n">
        <v>0.140251690143244</v>
      </c>
      <c r="AO13" s="16" t="n">
        <v>0</v>
      </c>
      <c r="AP13" s="16" t="n">
        <v>0.0120856150537942</v>
      </c>
    </row>
    <row r="14">
      <c r="B14" s="17" t="s">
        <v>88</v>
      </c>
      <c r="C14" s="22" t="n">
        <v>0.252693920505399</v>
      </c>
      <c r="D14" s="22" t="n">
        <v>0.160420530730222</v>
      </c>
      <c r="E14" s="22" t="n">
        <v>0.0996151332564844</v>
      </c>
      <c r="F14" s="22" t="n">
        <v>0.356766299999102</v>
      </c>
      <c r="G14" s="22"/>
      <c r="H14" s="22" t="n">
        <v>0.175244138448805</v>
      </c>
      <c r="I14" s="22" t="n">
        <v>0.303117477408604</v>
      </c>
      <c r="J14" s="22"/>
      <c r="K14" s="22" t="n">
        <v>0.314055773405654</v>
      </c>
      <c r="L14" s="22"/>
      <c r="M14" s="22" t="n">
        <v>0.279931456686827</v>
      </c>
      <c r="N14" s="22" t="n">
        <v>0.19461466568839</v>
      </c>
      <c r="O14" s="22" t="n">
        <v>0.0827452637510896</v>
      </c>
      <c r="P14" s="22" t="n">
        <v>0.104041973027294</v>
      </c>
      <c r="Q14" s="22"/>
      <c r="R14" s="22" t="n">
        <v>0.0110970461663003</v>
      </c>
      <c r="S14" s="22" t="n">
        <v>0.33152007711059</v>
      </c>
      <c r="T14" s="22" t="n">
        <v>0.14659732739168</v>
      </c>
      <c r="U14" s="22" t="n">
        <v>0.216732408636057</v>
      </c>
      <c r="V14" s="22" t="n">
        <v>0.358143138259035</v>
      </c>
      <c r="W14" s="22"/>
      <c r="X14" s="22" t="n">
        <v>0.326473183854457</v>
      </c>
      <c r="Y14" s="22" t="n">
        <v>0.0995870069334917</v>
      </c>
      <c r="Z14" s="22" t="n">
        <v>0.570925917670321</v>
      </c>
      <c r="AA14" s="22" t="n">
        <v>0.0142544994822824</v>
      </c>
      <c r="AB14" s="22" t="n">
        <v>0.231927647295739</v>
      </c>
      <c r="AC14" s="22" t="n">
        <v>0.146456494090121</v>
      </c>
      <c r="AD14" s="22" t="n">
        <v>0.155905208411157</v>
      </c>
      <c r="AE14" s="22"/>
      <c r="AF14" s="22" t="n">
        <v>0</v>
      </c>
      <c r="AG14" s="22" t="n">
        <v>0.571408498908104</v>
      </c>
      <c r="AH14" s="22" t="n">
        <v>0.18465132410893</v>
      </c>
      <c r="AI14" s="22" t="n">
        <v>0.299286219525264</v>
      </c>
      <c r="AJ14" s="22" t="n">
        <v>0.0305167185167787</v>
      </c>
      <c r="AK14" s="22" t="n">
        <v>0.677494332902989</v>
      </c>
      <c r="AL14" s="22" t="n">
        <v>0.182403213488041</v>
      </c>
      <c r="AM14" s="22" t="n">
        <v>0.0556937463202985</v>
      </c>
      <c r="AN14" s="22" t="n">
        <v>0.177016192589016</v>
      </c>
      <c r="AO14" s="22" t="n">
        <v>0</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302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287</v>
      </c>
      <c r="C9" s="16" t="n">
        <v>0.074509195554558</v>
      </c>
      <c r="D9" s="16" t="n">
        <v>0.0740689390869745</v>
      </c>
      <c r="E9" s="16" t="n">
        <v>0.143200683525462</v>
      </c>
      <c r="F9" s="16" t="n">
        <v>0.0387655672749041</v>
      </c>
      <c r="G9" s="16"/>
      <c r="H9" s="16" t="n">
        <v>0.0668176017187326</v>
      </c>
      <c r="I9" s="16" t="n">
        <v>0.0574889879525437</v>
      </c>
      <c r="J9" s="16"/>
      <c r="K9" s="16" t="n">
        <v>0.0904510482392501</v>
      </c>
      <c r="L9" s="16"/>
      <c r="M9" s="16" t="n">
        <v>0.0322772288417805</v>
      </c>
      <c r="N9" s="16" t="n">
        <v>0.176155170462515</v>
      </c>
      <c r="O9" s="16" t="n">
        <v>0.307051680499393</v>
      </c>
      <c r="P9" s="16" t="n">
        <v>0.283279735564415</v>
      </c>
      <c r="Q9" s="16"/>
      <c r="R9" s="16" t="n">
        <v>0.0221940923326007</v>
      </c>
      <c r="S9" s="16" t="n">
        <v>0.0931222803439291</v>
      </c>
      <c r="T9" s="16" t="n">
        <v>0.0916493910497841</v>
      </c>
      <c r="U9" s="16" t="n">
        <v>0.0570230560571644</v>
      </c>
      <c r="V9" s="16" t="n">
        <v>0.0640942543173935</v>
      </c>
      <c r="W9" s="16"/>
      <c r="X9" s="16" t="n">
        <v>0.0443437145152087</v>
      </c>
      <c r="Y9" s="16" t="n">
        <v>0.0395420355991498</v>
      </c>
      <c r="Z9" s="16" t="n">
        <v>0.0152464389346309</v>
      </c>
      <c r="AA9" s="16" t="n">
        <v>0.0456987682243821</v>
      </c>
      <c r="AB9" s="16" t="n">
        <v>0.247049330993281</v>
      </c>
      <c r="AC9" s="16" t="n">
        <v>0.137722896404847</v>
      </c>
      <c r="AD9" s="16" t="n">
        <v>0.245533494408752</v>
      </c>
      <c r="AE9" s="16"/>
      <c r="AF9" s="16" t="n">
        <v>0.206732739174868</v>
      </c>
      <c r="AG9" s="16" t="n">
        <v>0.244647843275327</v>
      </c>
      <c r="AH9" s="16" t="n">
        <v>0.0671752726140709</v>
      </c>
      <c r="AI9" s="16" t="n">
        <v>0.108064350691206</v>
      </c>
      <c r="AJ9" s="16" t="n">
        <v>0.14060860981926</v>
      </c>
      <c r="AK9" s="16" t="n">
        <v>0.00995829734644271</v>
      </c>
      <c r="AL9" s="16" t="n">
        <v>0.0551449923539738</v>
      </c>
      <c r="AM9" s="16" t="n">
        <v>0.0742147399577987</v>
      </c>
      <c r="AN9" s="16" t="n">
        <v>0.0849329221149384</v>
      </c>
      <c r="AO9" s="16" t="n">
        <v>0.0335445321039298</v>
      </c>
      <c r="AP9" s="16" t="n">
        <v>0.0241712301075883</v>
      </c>
    </row>
    <row r="10">
      <c r="B10" s="17" t="s">
        <v>288</v>
      </c>
      <c r="C10" s="16" t="n">
        <v>0.26312379907296</v>
      </c>
      <c r="D10" s="16" t="n">
        <v>0.254244165531618</v>
      </c>
      <c r="E10" s="16" t="n">
        <v>0.388554187089654</v>
      </c>
      <c r="F10" s="16" t="n">
        <v>0.199970626178996</v>
      </c>
      <c r="G10" s="16"/>
      <c r="H10" s="16" t="n">
        <v>0.601743138144518</v>
      </c>
      <c r="I10" s="16" t="n">
        <v>0.244418803570629</v>
      </c>
      <c r="J10" s="16"/>
      <c r="K10" s="16" t="n">
        <v>0.348933658369796</v>
      </c>
      <c r="L10" s="16"/>
      <c r="M10" s="16" t="n">
        <v>0.276327385728226</v>
      </c>
      <c r="N10" s="16" t="n">
        <v>0.201179315698193</v>
      </c>
      <c r="O10" s="16" t="n">
        <v>0.277624051950342</v>
      </c>
      <c r="P10" s="16" t="n">
        <v>0.223366964957455</v>
      </c>
      <c r="Q10" s="16"/>
      <c r="R10" s="16" t="n">
        <v>0.788109613508907</v>
      </c>
      <c r="S10" s="16" t="n">
        <v>0.256689421764036</v>
      </c>
      <c r="T10" s="16" t="n">
        <v>0.253157457371972</v>
      </c>
      <c r="U10" s="16" t="n">
        <v>0.284459619864291</v>
      </c>
      <c r="V10" s="16" t="n">
        <v>0.212372268856708</v>
      </c>
      <c r="W10" s="16"/>
      <c r="X10" s="16" t="n">
        <v>0.191447422480092</v>
      </c>
      <c r="Y10" s="16" t="n">
        <v>0.224661359505971</v>
      </c>
      <c r="Z10" s="16" t="n">
        <v>0.268720946661299</v>
      </c>
      <c r="AA10" s="16" t="n">
        <v>0.63367512899803</v>
      </c>
      <c r="AB10" s="16" t="n">
        <v>0.105273390792995</v>
      </c>
      <c r="AC10" s="16" t="n">
        <v>0.44301707085738</v>
      </c>
      <c r="AD10" s="16" t="n">
        <v>0.459862024418986</v>
      </c>
      <c r="AE10" s="16"/>
      <c r="AF10" s="16" t="n">
        <v>0.0554533244359778</v>
      </c>
      <c r="AG10" s="16" t="n">
        <v>0.145585861983195</v>
      </c>
      <c r="AH10" s="16" t="n">
        <v>0.0222624014163948</v>
      </c>
      <c r="AI10" s="16" t="n">
        <v>0.16528424159885</v>
      </c>
      <c r="AJ10" s="16" t="n">
        <v>0.264181077212705</v>
      </c>
      <c r="AK10" s="16" t="n">
        <v>0.112837506676262</v>
      </c>
      <c r="AL10" s="16" t="n">
        <v>0.369817101316501</v>
      </c>
      <c r="AM10" s="16" t="n">
        <v>0.22991912461974</v>
      </c>
      <c r="AN10" s="16" t="n">
        <v>0.510943089866964</v>
      </c>
      <c r="AO10" s="16" t="n">
        <v>0.759620828667071</v>
      </c>
      <c r="AP10" s="16" t="n">
        <v>0.512868584246083</v>
      </c>
    </row>
    <row r="11">
      <c r="B11" s="17" t="s">
        <v>289</v>
      </c>
      <c r="C11" s="16" t="n">
        <v>0.175795970163083</v>
      </c>
      <c r="D11" s="16" t="n">
        <v>0.3838073299373</v>
      </c>
      <c r="E11" s="16" t="n">
        <v>0.180605979339797</v>
      </c>
      <c r="F11" s="16" t="n">
        <v>0.118819211071624</v>
      </c>
      <c r="G11" s="16"/>
      <c r="H11" s="16" t="n">
        <v>0.0453800411070987</v>
      </c>
      <c r="I11" s="16" t="n">
        <v>0.144440926589074</v>
      </c>
      <c r="J11" s="16"/>
      <c r="K11" s="16" t="n">
        <v>0.139867934528017</v>
      </c>
      <c r="L11" s="16"/>
      <c r="M11" s="16" t="n">
        <v>0.167664955957603</v>
      </c>
      <c r="N11" s="16" t="n">
        <v>0.221490207790115</v>
      </c>
      <c r="O11" s="16" t="n">
        <v>0.149337365114982</v>
      </c>
      <c r="P11" s="16" t="n">
        <v>0.173872520531924</v>
      </c>
      <c r="Q11" s="16"/>
      <c r="R11" s="16" t="n">
        <v>0.107362544010473</v>
      </c>
      <c r="S11" s="16" t="n">
        <v>0.220924124656549</v>
      </c>
      <c r="T11" s="16" t="n">
        <v>0.239361651901217</v>
      </c>
      <c r="U11" s="16" t="n">
        <v>0.153704275037106</v>
      </c>
      <c r="V11" s="16" t="n">
        <v>0.114090425602812</v>
      </c>
      <c r="W11" s="16"/>
      <c r="X11" s="16" t="n">
        <v>0.147080499350668</v>
      </c>
      <c r="Y11" s="16" t="n">
        <v>0.390368551941258</v>
      </c>
      <c r="Z11" s="16" t="n">
        <v>0.0877727565195093</v>
      </c>
      <c r="AA11" s="16" t="n">
        <v>0.0224798908799651</v>
      </c>
      <c r="AB11" s="16" t="n">
        <v>0.180208391669053</v>
      </c>
      <c r="AC11" s="16" t="n">
        <v>0.0938152917398685</v>
      </c>
      <c r="AD11" s="16" t="n">
        <v>0.100720673877393</v>
      </c>
      <c r="AE11" s="16"/>
      <c r="AF11" s="16" t="n">
        <v>0.650479107566961</v>
      </c>
      <c r="AG11" s="16" t="n">
        <v>0.0681410590569901</v>
      </c>
      <c r="AH11" s="16" t="n">
        <v>0.114610475655018</v>
      </c>
      <c r="AI11" s="16" t="n">
        <v>0.129597276742087</v>
      </c>
      <c r="AJ11" s="16" t="n">
        <v>0.0657204038296269</v>
      </c>
      <c r="AK11" s="16" t="n">
        <v>0.180019805406512</v>
      </c>
      <c r="AL11" s="16" t="n">
        <v>0.026119508025714</v>
      </c>
      <c r="AM11" s="16" t="n">
        <v>0.317437355962343</v>
      </c>
      <c r="AN11" s="16" t="n">
        <v>0.195764001453522</v>
      </c>
      <c r="AO11" s="16" t="n">
        <v>0.179555083046228</v>
      </c>
      <c r="AP11" s="16" t="n">
        <v>0.0571487515468428</v>
      </c>
    </row>
    <row r="12">
      <c r="B12" s="17" t="s">
        <v>290</v>
      </c>
      <c r="C12" s="16" t="n">
        <v>0.148748277174497</v>
      </c>
      <c r="D12" s="16" t="n">
        <v>0.144213980757764</v>
      </c>
      <c r="E12" s="16" t="n">
        <v>0.13640679992116</v>
      </c>
      <c r="F12" s="16" t="n">
        <v>0.156378140812228</v>
      </c>
      <c r="G12" s="16"/>
      <c r="H12" s="16" t="n">
        <v>0.0780949331143544</v>
      </c>
      <c r="I12" s="16" t="n">
        <v>0.151075613631602</v>
      </c>
      <c r="J12" s="16"/>
      <c r="K12" s="16" t="n">
        <v>0.0264686786246458</v>
      </c>
      <c r="L12" s="16"/>
      <c r="M12" s="16" t="n">
        <v>0.158755978000081</v>
      </c>
      <c r="N12" s="16" t="n">
        <v>0.116265246818245</v>
      </c>
      <c r="O12" s="16" t="n">
        <v>0.120425613795585</v>
      </c>
      <c r="P12" s="16" t="n">
        <v>0.0946559353640478</v>
      </c>
      <c r="Q12" s="16"/>
      <c r="R12" s="16" t="n">
        <v>0</v>
      </c>
      <c r="S12" s="16" t="n">
        <v>0.0948346724891155</v>
      </c>
      <c r="T12" s="16" t="n">
        <v>0.180119718478169</v>
      </c>
      <c r="U12" s="16" t="n">
        <v>0.130503635061607</v>
      </c>
      <c r="V12" s="16" t="n">
        <v>0.166213151967926</v>
      </c>
      <c r="W12" s="16"/>
      <c r="X12" s="16" t="n">
        <v>0.243054819034472</v>
      </c>
      <c r="Y12" s="16" t="n">
        <v>0.103487389575471</v>
      </c>
      <c r="Z12" s="16" t="n">
        <v>0.0363822652617012</v>
      </c>
      <c r="AA12" s="16" t="n">
        <v>0.166318274323763</v>
      </c>
      <c r="AB12" s="16" t="n">
        <v>0.0550449641330527</v>
      </c>
      <c r="AC12" s="16" t="n">
        <v>0.0421145693975766</v>
      </c>
      <c r="AD12" s="16" t="n">
        <v>0.0649302741601064</v>
      </c>
      <c r="AE12" s="16"/>
      <c r="AF12" s="16" t="n">
        <v>0.0749237686423732</v>
      </c>
      <c r="AG12" s="16" t="n">
        <v>0.00523706562587878</v>
      </c>
      <c r="AH12" s="16" t="n">
        <v>0.190333355191862</v>
      </c>
      <c r="AI12" s="16" t="n">
        <v>0.114911592211765</v>
      </c>
      <c r="AJ12" s="16" t="n">
        <v>0.272946707328418</v>
      </c>
      <c r="AK12" s="16" t="n">
        <v>0.0985935014872864</v>
      </c>
      <c r="AL12" s="16" t="n">
        <v>0.308570003119434</v>
      </c>
      <c r="AM12" s="16" t="n">
        <v>0.295378728609194</v>
      </c>
      <c r="AN12" s="16" t="n">
        <v>0</v>
      </c>
      <c r="AO12" s="16" t="n">
        <v>0</v>
      </c>
      <c r="AP12" s="16" t="n">
        <v>0.393725819045692</v>
      </c>
    </row>
    <row r="13">
      <c r="B13" s="17" t="s">
        <v>291</v>
      </c>
      <c r="C13" s="16" t="n">
        <v>0.10695132248516</v>
      </c>
      <c r="D13" s="16" t="n">
        <v>0.0229743995322783</v>
      </c>
      <c r="E13" s="16" t="n">
        <v>0.0394416976613334</v>
      </c>
      <c r="F13" s="16" t="n">
        <v>0.16418182090524</v>
      </c>
      <c r="G13" s="16"/>
      <c r="H13" s="16" t="n">
        <v>0.0537670634823988</v>
      </c>
      <c r="I13" s="16" t="n">
        <v>0.130204153287662</v>
      </c>
      <c r="J13" s="16"/>
      <c r="K13" s="16" t="n">
        <v>0.112138298424038</v>
      </c>
      <c r="L13" s="16"/>
      <c r="M13" s="16" t="n">
        <v>0.119001040963244</v>
      </c>
      <c r="N13" s="16" t="n">
        <v>0.0648931108335357</v>
      </c>
      <c r="O13" s="16" t="n">
        <v>0.0678150102044028</v>
      </c>
      <c r="P13" s="16" t="n">
        <v>0.107576482704497</v>
      </c>
      <c r="Q13" s="16"/>
      <c r="R13" s="16" t="n">
        <v>0</v>
      </c>
      <c r="S13" s="16" t="n">
        <v>0.00645911536184773</v>
      </c>
      <c r="T13" s="16" t="n">
        <v>0.105106167562343</v>
      </c>
      <c r="U13" s="16" t="n">
        <v>0.153297478426668</v>
      </c>
      <c r="V13" s="16" t="n">
        <v>0.141942183592399</v>
      </c>
      <c r="W13" s="16"/>
      <c r="X13" s="16" t="n">
        <v>0.117316055008891</v>
      </c>
      <c r="Y13" s="16" t="n">
        <v>0.126120060078975</v>
      </c>
      <c r="Z13" s="16" t="n">
        <v>0.0159865176916264</v>
      </c>
      <c r="AA13" s="16" t="n">
        <v>0.103842448808809</v>
      </c>
      <c r="AB13" s="16" t="n">
        <v>0.185754041611237</v>
      </c>
      <c r="AC13" s="16" t="n">
        <v>0.0150432647668542</v>
      </c>
      <c r="AD13" s="16" t="n">
        <v>0.0203656149658266</v>
      </c>
      <c r="AE13" s="16"/>
      <c r="AF13" s="16" t="n">
        <v>0.0124110601798196</v>
      </c>
      <c r="AG13" s="16" t="n">
        <v>0.00653970863626674</v>
      </c>
      <c r="AH13" s="16" t="n">
        <v>0.418973330598627</v>
      </c>
      <c r="AI13" s="16" t="n">
        <v>0.181377351043947</v>
      </c>
      <c r="AJ13" s="16" t="n">
        <v>0.202168305179388</v>
      </c>
      <c r="AK13" s="16" t="n">
        <v>0.076580113550525</v>
      </c>
      <c r="AL13" s="16" t="n">
        <v>0.00342617792002466</v>
      </c>
      <c r="AM13" s="16" t="n">
        <v>0.00882031977125842</v>
      </c>
      <c r="AN13" s="16" t="n">
        <v>0.0493653282124512</v>
      </c>
      <c r="AO13" s="16" t="n">
        <v>0</v>
      </c>
      <c r="AP13" s="16" t="n">
        <v>0.0120856150537942</v>
      </c>
    </row>
    <row r="14">
      <c r="B14" s="17" t="s">
        <v>88</v>
      </c>
      <c r="C14" s="22" t="n">
        <v>0.230871435549741</v>
      </c>
      <c r="D14" s="22" t="n">
        <v>0.120691185154065</v>
      </c>
      <c r="E14" s="22" t="n">
        <v>0.111790652462595</v>
      </c>
      <c r="F14" s="22" t="n">
        <v>0.321884633757008</v>
      </c>
      <c r="G14" s="22"/>
      <c r="H14" s="22" t="n">
        <v>0.154197222432898</v>
      </c>
      <c r="I14" s="22" t="n">
        <v>0.272371514968489</v>
      </c>
      <c r="J14" s="22"/>
      <c r="K14" s="22" t="n">
        <v>0.282140381814253</v>
      </c>
      <c r="L14" s="22"/>
      <c r="M14" s="22" t="n">
        <v>0.245973410509066</v>
      </c>
      <c r="N14" s="22" t="n">
        <v>0.220016948397396</v>
      </c>
      <c r="O14" s="22" t="n">
        <v>0.0777462784352966</v>
      </c>
      <c r="P14" s="22" t="n">
        <v>0.117248360877662</v>
      </c>
      <c r="Q14" s="22"/>
      <c r="R14" s="22" t="n">
        <v>0.082333750148019</v>
      </c>
      <c r="S14" s="22" t="n">
        <v>0.327970385384523</v>
      </c>
      <c r="T14" s="22" t="n">
        <v>0.130605613636515</v>
      </c>
      <c r="U14" s="22" t="n">
        <v>0.221011935553163</v>
      </c>
      <c r="V14" s="22" t="n">
        <v>0.301287715662761</v>
      </c>
      <c r="W14" s="22"/>
      <c r="X14" s="22" t="n">
        <v>0.256757489610668</v>
      </c>
      <c r="Y14" s="22" t="n">
        <v>0.115820603299175</v>
      </c>
      <c r="Z14" s="22" t="n">
        <v>0.575891074931234</v>
      </c>
      <c r="AA14" s="22" t="n">
        <v>0.0279854887650513</v>
      </c>
      <c r="AB14" s="22" t="n">
        <v>0.226669880800381</v>
      </c>
      <c r="AC14" s="22" t="n">
        <v>0.268286906833474</v>
      </c>
      <c r="AD14" s="22" t="n">
        <v>0.108587918168936</v>
      </c>
      <c r="AE14" s="22"/>
      <c r="AF14" s="22" t="n">
        <v>0</v>
      </c>
      <c r="AG14" s="22" t="n">
        <v>0.529848461422343</v>
      </c>
      <c r="AH14" s="22" t="n">
        <v>0.186645164524028</v>
      </c>
      <c r="AI14" s="22" t="n">
        <v>0.300765187712146</v>
      </c>
      <c r="AJ14" s="22" t="n">
        <v>0.0543748966306028</v>
      </c>
      <c r="AK14" s="22" t="n">
        <v>0.522010775532972</v>
      </c>
      <c r="AL14" s="22" t="n">
        <v>0.236922217264352</v>
      </c>
      <c r="AM14" s="22" t="n">
        <v>0.0742297310796656</v>
      </c>
      <c r="AN14" s="22" t="n">
        <v>0.158994658352124</v>
      </c>
      <c r="AO14" s="22" t="n">
        <v>0.0272795561827711</v>
      </c>
      <c r="AP14" s="22" t="n">
        <v>0</v>
      </c>
    </row>
    <row r="15">
      <c r="B15" s="18"/>
    </row>
    <row r="16">
      <c r="B16" t="s">
        <v>68</v>
      </c>
    </row>
    <row r="17">
      <c r="B17" t="s">
        <v>69</v>
      </c>
    </row>
    <row r="19">
      <c r="B19"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310</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303</v>
      </c>
      <c r="C9" s="16" t="n">
        <v>0.247424616919657</v>
      </c>
      <c r="D9" s="16" t="n">
        <v>0.0855611119380848</v>
      </c>
      <c r="E9" s="16" t="n">
        <v>0.301236500750467</v>
      </c>
      <c r="F9" s="16" t="n">
        <v>0.261715707726459</v>
      </c>
      <c r="G9" s="16"/>
      <c r="H9" s="16" t="n">
        <v>0.100148470462375</v>
      </c>
      <c r="I9" s="16" t="n">
        <v>0.264606809717014</v>
      </c>
      <c r="J9" s="16"/>
      <c r="K9" s="16" t="n">
        <v>0.248816130205056</v>
      </c>
      <c r="L9" s="16"/>
      <c r="M9" s="16" t="n">
        <v>0.238305367955451</v>
      </c>
      <c r="N9" s="16" t="n">
        <v>0.280051274715207</v>
      </c>
      <c r="O9" s="16" t="n">
        <v>0.27696952509904</v>
      </c>
      <c r="P9" s="16" t="n">
        <v>0.235868246402</v>
      </c>
      <c r="Q9" s="16"/>
      <c r="R9" s="16" t="n">
        <v>0.411898115616768</v>
      </c>
      <c r="S9" s="16" t="n">
        <v>0.253636041518994</v>
      </c>
      <c r="T9" s="16" t="n">
        <v>0.259027100875071</v>
      </c>
      <c r="U9" s="16" t="n">
        <v>0.177739252000305</v>
      </c>
      <c r="V9" s="16" t="n">
        <v>0.249642778924608</v>
      </c>
      <c r="W9" s="16"/>
      <c r="X9" s="16" t="n">
        <v>0.326308596642865</v>
      </c>
      <c r="Y9" s="16" t="n">
        <v>0.0555759419312498</v>
      </c>
      <c r="Z9" s="16" t="n">
        <v>0.237252257328622</v>
      </c>
      <c r="AA9" s="16" t="n">
        <v>0.15622730864128</v>
      </c>
      <c r="AB9" s="16" t="n">
        <v>0.213173596585538</v>
      </c>
      <c r="AC9" s="16" t="n">
        <v>0.546263432020233</v>
      </c>
      <c r="AD9" s="16" t="n">
        <v>0.20120284853559</v>
      </c>
      <c r="AE9" s="16"/>
      <c r="AF9" s="16" t="n">
        <v>0.0729171037516565</v>
      </c>
      <c r="AG9" s="16" t="n">
        <v>0.580867602414046</v>
      </c>
      <c r="AH9" s="16" t="n">
        <v>0.314480927026754</v>
      </c>
      <c r="AI9" s="16" t="n">
        <v>0.0812267756825623</v>
      </c>
      <c r="AJ9" s="16" t="n">
        <v>0.253575858172215</v>
      </c>
      <c r="AK9" s="16" t="n">
        <v>0.267889360367872</v>
      </c>
      <c r="AL9" s="16" t="n">
        <v>0.0288775162699615</v>
      </c>
      <c r="AM9" s="16" t="n">
        <v>0.407012675693442</v>
      </c>
      <c r="AN9" s="16" t="n">
        <v>0.240863498778106</v>
      </c>
      <c r="AO9" s="16" t="n">
        <v>0.445408877151846</v>
      </c>
      <c r="AP9" s="16" t="n">
        <v>0.0120856150537942</v>
      </c>
    </row>
    <row r="10">
      <c r="B10" s="17" t="s">
        <v>304</v>
      </c>
      <c r="C10" s="16" t="n">
        <v>0.165400380867689</v>
      </c>
      <c r="D10" s="16" t="n">
        <v>0.130422687541419</v>
      </c>
      <c r="E10" s="16" t="n">
        <v>0.293982015147915</v>
      </c>
      <c r="F10" s="16" t="n">
        <v>0.107435696983638</v>
      </c>
      <c r="G10" s="16"/>
      <c r="H10" s="16" t="n">
        <v>0.0943382411172221</v>
      </c>
      <c r="I10" s="16" t="n">
        <v>0.117123775315439</v>
      </c>
      <c r="J10" s="16"/>
      <c r="K10" s="16" t="n">
        <v>0.104005710197075</v>
      </c>
      <c r="L10" s="16"/>
      <c r="M10" s="16" t="n">
        <v>0.157470051954969</v>
      </c>
      <c r="N10" s="16" t="n">
        <v>0.185106157284791</v>
      </c>
      <c r="O10" s="16" t="n">
        <v>0.188922714966332</v>
      </c>
      <c r="P10" s="16" t="n">
        <v>0.289752692944448</v>
      </c>
      <c r="Q10" s="16"/>
      <c r="R10" s="16" t="n">
        <v>0.062296091944579</v>
      </c>
      <c r="S10" s="16" t="n">
        <v>0.130488580452259</v>
      </c>
      <c r="T10" s="16" t="n">
        <v>0.237299280994338</v>
      </c>
      <c r="U10" s="16" t="n">
        <v>0.162345424691098</v>
      </c>
      <c r="V10" s="16" t="n">
        <v>0.124430204387732</v>
      </c>
      <c r="W10" s="16"/>
      <c r="X10" s="16" t="n">
        <v>0.171587948325019</v>
      </c>
      <c r="Y10" s="16" t="n">
        <v>0.104043908900205</v>
      </c>
      <c r="Z10" s="16" t="n">
        <v>0.0687960837648843</v>
      </c>
      <c r="AA10" s="16" t="n">
        <v>0.202770968632012</v>
      </c>
      <c r="AB10" s="16" t="n">
        <v>0.0648708390669182</v>
      </c>
      <c r="AC10" s="16" t="n">
        <v>0.58300838406521</v>
      </c>
      <c r="AD10" s="16" t="n">
        <v>0.352517051121355</v>
      </c>
      <c r="AE10" s="16"/>
      <c r="AF10" s="16" t="n">
        <v>0.0137656443884064</v>
      </c>
      <c r="AG10" s="16" t="n">
        <v>0.0347362414685764</v>
      </c>
      <c r="AH10" s="16" t="n">
        <v>0.0888610892570454</v>
      </c>
      <c r="AI10" s="16" t="n">
        <v>0.218472369008175</v>
      </c>
      <c r="AJ10" s="16" t="n">
        <v>0.0273246133739926</v>
      </c>
      <c r="AK10" s="16" t="n">
        <v>0.258502220484649</v>
      </c>
      <c r="AL10" s="16" t="n">
        <v>0.171663456650804</v>
      </c>
      <c r="AM10" s="16" t="n">
        <v>0.126356980305862</v>
      </c>
      <c r="AN10" s="16" t="n">
        <v>0.323799709671976</v>
      </c>
      <c r="AO10" s="16" t="n">
        <v>0.146429801965667</v>
      </c>
      <c r="AP10" s="16" t="n">
        <v>0.461571493950094</v>
      </c>
    </row>
    <row r="11">
      <c r="B11" s="17" t="s">
        <v>305</v>
      </c>
      <c r="C11" s="16" t="n">
        <v>0.121922102547412</v>
      </c>
      <c r="D11" s="16" t="n">
        <v>0.144438779459218</v>
      </c>
      <c r="E11" s="16" t="n">
        <v>0.167032053591588</v>
      </c>
      <c r="F11" s="16" t="n">
        <v>0.0924776506177901</v>
      </c>
      <c r="G11" s="16"/>
      <c r="H11" s="16" t="n">
        <v>0.0461134761170987</v>
      </c>
      <c r="I11" s="16" t="n">
        <v>0.12211557476954</v>
      </c>
      <c r="J11" s="16"/>
      <c r="K11" s="16" t="n">
        <v>0.130252788657794</v>
      </c>
      <c r="L11" s="16"/>
      <c r="M11" s="16" t="n">
        <v>0.110289508651156</v>
      </c>
      <c r="N11" s="16" t="n">
        <v>0.138980992274508</v>
      </c>
      <c r="O11" s="16" t="n">
        <v>0.181798631556658</v>
      </c>
      <c r="P11" s="16" t="n">
        <v>0.355762884495049</v>
      </c>
      <c r="Q11" s="16"/>
      <c r="R11" s="16" t="n">
        <v>0.0561634982321946</v>
      </c>
      <c r="S11" s="16" t="n">
        <v>0.00411851437970922</v>
      </c>
      <c r="T11" s="16" t="n">
        <v>0.0734910137406706</v>
      </c>
      <c r="U11" s="16" t="n">
        <v>0.320758817853331</v>
      </c>
      <c r="V11" s="16" t="n">
        <v>0.13535471862273</v>
      </c>
      <c r="W11" s="16"/>
      <c r="X11" s="16" t="n">
        <v>0.0906570153847924</v>
      </c>
      <c r="Y11" s="16" t="n">
        <v>0.117443328553071</v>
      </c>
      <c r="Z11" s="16" t="n">
        <v>0.0306874336718134</v>
      </c>
      <c r="AA11" s="16" t="n">
        <v>0.173676503491329</v>
      </c>
      <c r="AB11" s="16" t="n">
        <v>0.292483883296874</v>
      </c>
      <c r="AC11" s="16" t="n">
        <v>0.0849888571761858</v>
      </c>
      <c r="AD11" s="16" t="n">
        <v>0.16293073935307</v>
      </c>
      <c r="AE11" s="16"/>
      <c r="AF11" s="16" t="n">
        <v>0.0447853747755476</v>
      </c>
      <c r="AG11" s="16" t="n">
        <v>0.550754986561091</v>
      </c>
      <c r="AH11" s="16" t="n">
        <v>0.0922577240403682</v>
      </c>
      <c r="AI11" s="16" t="n">
        <v>0.0525017419912002</v>
      </c>
      <c r="AJ11" s="16" t="n">
        <v>0.223678951912202</v>
      </c>
      <c r="AK11" s="16" t="n">
        <v>0.154928170123974</v>
      </c>
      <c r="AL11" s="16" t="n">
        <v>0.0370517274869922</v>
      </c>
      <c r="AM11" s="16" t="n">
        <v>0.309603805856898</v>
      </c>
      <c r="AN11" s="16" t="n">
        <v>0.0652729546630662</v>
      </c>
      <c r="AO11" s="16" t="n">
        <v>0.0215073862181959</v>
      </c>
      <c r="AP11" s="16" t="n">
        <v>0</v>
      </c>
    </row>
    <row r="12">
      <c r="B12" s="17" t="s">
        <v>306</v>
      </c>
      <c r="C12" s="16" t="n">
        <v>0.110124425197588</v>
      </c>
      <c r="D12" s="16" t="n">
        <v>0.145155376841504</v>
      </c>
      <c r="E12" s="16" t="n">
        <v>0.213658527326419</v>
      </c>
      <c r="F12" s="16" t="n">
        <v>0.0469041652006442</v>
      </c>
      <c r="G12" s="16"/>
      <c r="H12" s="16" t="n">
        <v>0.115783949308621</v>
      </c>
      <c r="I12" s="16" t="n">
        <v>0.109015110825353</v>
      </c>
      <c r="J12" s="16"/>
      <c r="K12" s="16" t="n">
        <v>0.169344566082485</v>
      </c>
      <c r="L12" s="16"/>
      <c r="M12" s="16" t="n">
        <v>0.0841590713181145</v>
      </c>
      <c r="N12" s="16" t="n">
        <v>0.18308655399455</v>
      </c>
      <c r="O12" s="16" t="n">
        <v>0.222183716797629</v>
      </c>
      <c r="P12" s="16" t="n">
        <v>0.232683314414547</v>
      </c>
      <c r="Q12" s="16"/>
      <c r="R12" s="16" t="n">
        <v>0.577004838216932</v>
      </c>
      <c r="S12" s="16" t="n">
        <v>0.105715556739594</v>
      </c>
      <c r="T12" s="16" t="n">
        <v>0.0944212856854021</v>
      </c>
      <c r="U12" s="16" t="n">
        <v>0.213535297275025</v>
      </c>
      <c r="V12" s="16" t="n">
        <v>0.0318708001973696</v>
      </c>
      <c r="W12" s="16"/>
      <c r="X12" s="16" t="n">
        <v>0.0465944463186811</v>
      </c>
      <c r="Y12" s="16" t="n">
        <v>0.0310235559049973</v>
      </c>
      <c r="Z12" s="16" t="n">
        <v>0.0901189240895926</v>
      </c>
      <c r="AA12" s="16" t="n">
        <v>0.247091292830447</v>
      </c>
      <c r="AB12" s="16" t="n">
        <v>0.217473049974925</v>
      </c>
      <c r="AC12" s="16" t="n">
        <v>0.216147145078914</v>
      </c>
      <c r="AD12" s="16" t="n">
        <v>0.355641573997726</v>
      </c>
      <c r="AE12" s="16"/>
      <c r="AF12" s="16" t="n">
        <v>0.130156651296256</v>
      </c>
      <c r="AG12" s="16" t="n">
        <v>0.0378005771913373</v>
      </c>
      <c r="AH12" s="16" t="n">
        <v>0.067102273339044</v>
      </c>
      <c r="AI12" s="16" t="n">
        <v>0.0399744462823383</v>
      </c>
      <c r="AJ12" s="16" t="n">
        <v>0.0264900954802812</v>
      </c>
      <c r="AK12" s="16" t="n">
        <v>0.0789034438194917</v>
      </c>
      <c r="AL12" s="16" t="n">
        <v>0.184471790876317</v>
      </c>
      <c r="AM12" s="16" t="n">
        <v>0.308023744183958</v>
      </c>
      <c r="AN12" s="16" t="n">
        <v>0.268937415124565</v>
      </c>
      <c r="AO12" s="16" t="n">
        <v>0.170668208284915</v>
      </c>
      <c r="AP12" s="16" t="n">
        <v>0.0571487515468428</v>
      </c>
    </row>
    <row r="13">
      <c r="B13" s="17" t="s">
        <v>307</v>
      </c>
      <c r="C13" s="16" t="n">
        <v>0.109315133423549</v>
      </c>
      <c r="D13" s="16" t="n">
        <v>0.123548022057408</v>
      </c>
      <c r="E13" s="16" t="n">
        <v>0.130103979875131</v>
      </c>
      <c r="F13" s="16" t="n">
        <v>0.0947360192348634</v>
      </c>
      <c r="G13" s="16"/>
      <c r="H13" s="16" t="n">
        <v>0.0794504812181421</v>
      </c>
      <c r="I13" s="16" t="n">
        <v>0.0826111692991149</v>
      </c>
      <c r="J13" s="16"/>
      <c r="K13" s="16" t="n">
        <v>0.120419075631095</v>
      </c>
      <c r="L13" s="16"/>
      <c r="M13" s="16" t="n">
        <v>0.0813360351270076</v>
      </c>
      <c r="N13" s="16" t="n">
        <v>0.223579506814213</v>
      </c>
      <c r="O13" s="16" t="n">
        <v>0.136528822839583</v>
      </c>
      <c r="P13" s="16" t="n">
        <v>0.166875563937342</v>
      </c>
      <c r="Q13" s="16"/>
      <c r="R13" s="16" t="n">
        <v>0</v>
      </c>
      <c r="S13" s="16" t="n">
        <v>0.0773767154287257</v>
      </c>
      <c r="T13" s="16" t="n">
        <v>0.159040280585297</v>
      </c>
      <c r="U13" s="16" t="n">
        <v>0.0354766787620677</v>
      </c>
      <c r="V13" s="16" t="n">
        <v>0.120808710917811</v>
      </c>
      <c r="W13" s="16"/>
      <c r="X13" s="16" t="n">
        <v>0.0246120540005047</v>
      </c>
      <c r="Y13" s="16" t="n">
        <v>0.2194081162005</v>
      </c>
      <c r="Z13" s="16" t="n">
        <v>0.018781877187689</v>
      </c>
      <c r="AA13" s="16" t="n">
        <v>0.313619046564968</v>
      </c>
      <c r="AB13" s="16" t="n">
        <v>0.105112794349288</v>
      </c>
      <c r="AC13" s="16" t="n">
        <v>0.187530671563605</v>
      </c>
      <c r="AD13" s="16" t="n">
        <v>0.0510939185558349</v>
      </c>
      <c r="AE13" s="16"/>
      <c r="AF13" s="16" t="n">
        <v>0.128707598479525</v>
      </c>
      <c r="AG13" s="16" t="n">
        <v>0.0628960117939692</v>
      </c>
      <c r="AH13" s="16" t="n">
        <v>0.114263681116387</v>
      </c>
      <c r="AI13" s="16" t="n">
        <v>0.206524924616165</v>
      </c>
      <c r="AJ13" s="16" t="n">
        <v>0.228483526226847</v>
      </c>
      <c r="AK13" s="16" t="n">
        <v>0.0182680352578595</v>
      </c>
      <c r="AL13" s="16" t="n">
        <v>0.0591628314782737</v>
      </c>
      <c r="AM13" s="16" t="n">
        <v>0.0925716175027999</v>
      </c>
      <c r="AN13" s="16" t="n">
        <v>0.232805625104304</v>
      </c>
      <c r="AO13" s="16" t="n">
        <v>0.0329251942512921</v>
      </c>
      <c r="AP13" s="16" t="n">
        <v>0.0120856150537942</v>
      </c>
    </row>
    <row r="14">
      <c r="B14" s="17" t="s">
        <v>308</v>
      </c>
      <c r="C14" s="16" t="n">
        <v>0.0985881294785077</v>
      </c>
      <c r="D14" s="16" t="n">
        <v>0.137089249851253</v>
      </c>
      <c r="E14" s="16" t="n">
        <v>0.0450783822890491</v>
      </c>
      <c r="F14" s="16" t="n">
        <v>0.116440582891381</v>
      </c>
      <c r="G14" s="16"/>
      <c r="H14" s="16" t="n">
        <v>0.536716862964133</v>
      </c>
      <c r="I14" s="16" t="n">
        <v>0.0759699878875819</v>
      </c>
      <c r="J14" s="16"/>
      <c r="K14" s="16" t="n">
        <v>0.148975887078285</v>
      </c>
      <c r="L14" s="16"/>
      <c r="M14" s="16" t="n">
        <v>0.0916296682262951</v>
      </c>
      <c r="N14" s="16" t="n">
        <v>0.0982689209837135</v>
      </c>
      <c r="O14" s="16" t="n">
        <v>0.157581899262412</v>
      </c>
      <c r="P14" s="16" t="n">
        <v>0.28118652858212</v>
      </c>
      <c r="Q14" s="16"/>
      <c r="R14" s="16" t="n">
        <v>0</v>
      </c>
      <c r="S14" s="16" t="n">
        <v>0.150364777707526</v>
      </c>
      <c r="T14" s="16" t="n">
        <v>0.0525768454483191</v>
      </c>
      <c r="U14" s="16" t="n">
        <v>0.0509445622358579</v>
      </c>
      <c r="V14" s="16" t="n">
        <v>0.153367574254582</v>
      </c>
      <c r="W14" s="16"/>
      <c r="X14" s="16" t="n">
        <v>0.0585832079877339</v>
      </c>
      <c r="Y14" s="16" t="n">
        <v>0.158455353618194</v>
      </c>
      <c r="Z14" s="16" t="n">
        <v>0.00906171429131662</v>
      </c>
      <c r="AA14" s="16" t="n">
        <v>0.140140925506485</v>
      </c>
      <c r="AB14" s="16" t="n">
        <v>0.0625965845401585</v>
      </c>
      <c r="AC14" s="16" t="n">
        <v>0.0507459515754672</v>
      </c>
      <c r="AD14" s="16" t="n">
        <v>0.140384842383386</v>
      </c>
      <c r="AE14" s="16"/>
      <c r="AF14" s="16" t="n">
        <v>0.0426517091703312</v>
      </c>
      <c r="AG14" s="16" t="n">
        <v>0.0973325668941766</v>
      </c>
      <c r="AH14" s="16" t="n">
        <v>0.0597728140827292</v>
      </c>
      <c r="AI14" s="16" t="n">
        <v>0.12142618719127</v>
      </c>
      <c r="AJ14" s="16" t="n">
        <v>0.102339815747735</v>
      </c>
      <c r="AK14" s="16" t="n">
        <v>0.0310797991985321</v>
      </c>
      <c r="AL14" s="16" t="n">
        <v>0.240620806055109</v>
      </c>
      <c r="AM14" s="16" t="n">
        <v>0.00648524018096548</v>
      </c>
      <c r="AN14" s="16" t="n">
        <v>0.18205794181188</v>
      </c>
      <c r="AO14" s="16" t="n">
        <v>0.000619337852637668</v>
      </c>
      <c r="AP14" s="16" t="n">
        <v>0.0134743067500295</v>
      </c>
    </row>
    <row r="15">
      <c r="B15" s="17" t="s">
        <v>98</v>
      </c>
      <c r="C15" s="16" t="n">
        <v>0.389654330630299</v>
      </c>
      <c r="D15" s="16" t="n">
        <v>0.354756297955585</v>
      </c>
      <c r="E15" s="16" t="n">
        <v>0.141326417182133</v>
      </c>
      <c r="F15" s="16" t="n">
        <v>0.528426263848169</v>
      </c>
      <c r="G15" s="16"/>
      <c r="H15" s="16" t="n">
        <v>0.240990308946784</v>
      </c>
      <c r="I15" s="16" t="n">
        <v>0.482492555322964</v>
      </c>
      <c r="J15" s="16"/>
      <c r="K15" s="16" t="n">
        <v>0.30144308762657</v>
      </c>
      <c r="L15" s="16"/>
      <c r="M15" s="16" t="n">
        <v>0.437246101953912</v>
      </c>
      <c r="N15" s="16" t="n">
        <v>0.221656330535177</v>
      </c>
      <c r="O15" s="16" t="n">
        <v>0.277153319060454</v>
      </c>
      <c r="P15" s="16" t="n">
        <v>0.222775963153307</v>
      </c>
      <c r="Q15" s="16"/>
      <c r="R15" s="16" t="n">
        <v>0</v>
      </c>
      <c r="S15" s="16" t="n">
        <v>0.400595255773899</v>
      </c>
      <c r="T15" s="16" t="n">
        <v>0.318820350408774</v>
      </c>
      <c r="U15" s="16" t="n">
        <v>0.390801356000218</v>
      </c>
      <c r="V15" s="16" t="n">
        <v>0.495511577194059</v>
      </c>
      <c r="W15" s="16"/>
      <c r="X15" s="16" t="n">
        <v>0.407594826195684</v>
      </c>
      <c r="Y15" s="16" t="n">
        <v>0.505902961499463</v>
      </c>
      <c r="Z15" s="16" t="n">
        <v>0.646711986368333</v>
      </c>
      <c r="AA15" s="16" t="n">
        <v>0.134962059657797</v>
      </c>
      <c r="AB15" s="16" t="n">
        <v>0.329273794648343</v>
      </c>
      <c r="AC15" s="16" t="n">
        <v>0.174499022933909</v>
      </c>
      <c r="AD15" s="16" t="n">
        <v>0.276363793328303</v>
      </c>
      <c r="AE15" s="16"/>
      <c r="AF15" s="16" t="n">
        <v>0.727697150274069</v>
      </c>
      <c r="AG15" s="16" t="n">
        <v>0.299346400472626</v>
      </c>
      <c r="AH15" s="16" t="n">
        <v>0.602174840382268</v>
      </c>
      <c r="AI15" s="16" t="n">
        <v>0.446634676504609</v>
      </c>
      <c r="AJ15" s="16" t="n">
        <v>0.464710939207851</v>
      </c>
      <c r="AK15" s="16" t="n">
        <v>0.448229255402672</v>
      </c>
      <c r="AL15" s="16" t="n">
        <v>0.323580342535641</v>
      </c>
      <c r="AM15" s="16" t="n">
        <v>0.204590342801782</v>
      </c>
      <c r="AN15" s="16" t="n">
        <v>0.000688275003420348</v>
      </c>
      <c r="AO15" s="16" t="n">
        <v>0.211936972387207</v>
      </c>
      <c r="AP15" s="16" t="n">
        <v>0.511479892549847</v>
      </c>
    </row>
    <row r="16">
      <c r="B16" s="17" t="s">
        <v>309</v>
      </c>
      <c r="C16" s="22" t="n">
        <v>0.026233310515234</v>
      </c>
      <c r="D16" s="22" t="n">
        <v>0.107351554348345</v>
      </c>
      <c r="E16" s="22" t="n">
        <v>0.0276974262754769</v>
      </c>
      <c r="F16" s="22" t="n">
        <v>0.00422895926255085</v>
      </c>
      <c r="G16" s="22"/>
      <c r="H16" s="22" t="n">
        <v>0.00230635081160659</v>
      </c>
      <c r="I16" s="22" t="n">
        <v>0.012853060940989</v>
      </c>
      <c r="J16" s="22"/>
      <c r="K16" s="22" t="n">
        <v>0.010351611794952</v>
      </c>
      <c r="L16" s="22"/>
      <c r="M16" s="22" t="n">
        <v>0.0167815774434465</v>
      </c>
      <c r="N16" s="22" t="n">
        <v>0.0529071258050441</v>
      </c>
      <c r="O16" s="22" t="n">
        <v>0.0761580542914278</v>
      </c>
      <c r="P16" s="22" t="n">
        <v>0.0265734946455244</v>
      </c>
      <c r="Q16" s="22"/>
      <c r="R16" s="22" t="n">
        <v>0</v>
      </c>
      <c r="S16" s="22" t="n">
        <v>0.0168917841831105</v>
      </c>
      <c r="T16" s="22" t="n">
        <v>0.0568019852871482</v>
      </c>
      <c r="U16" s="22" t="n">
        <v>0.0122368414446943</v>
      </c>
      <c r="V16" s="22" t="n">
        <v>0.0040852141436372</v>
      </c>
      <c r="W16" s="22"/>
      <c r="X16" s="22" t="n">
        <v>0.0372600561549891</v>
      </c>
      <c r="Y16" s="22" t="n">
        <v>0.00181750815818289</v>
      </c>
      <c r="Z16" s="22" t="n">
        <v>0</v>
      </c>
      <c r="AA16" s="22" t="n">
        <v>0.0163934729813787</v>
      </c>
      <c r="AB16" s="22" t="n">
        <v>0</v>
      </c>
      <c r="AC16" s="22" t="n">
        <v>0.0791937155156401</v>
      </c>
      <c r="AD16" s="22" t="n">
        <v>0.0481575139884008</v>
      </c>
      <c r="AE16" s="22"/>
      <c r="AF16" s="22" t="n">
        <v>0</v>
      </c>
      <c r="AG16" s="22" t="n">
        <v>0</v>
      </c>
      <c r="AH16" s="22" t="n">
        <v>0.00386167859830572</v>
      </c>
      <c r="AI16" s="22" t="n">
        <v>0.0135572586318057</v>
      </c>
      <c r="AJ16" s="22" t="n">
        <v>0.0270617570630011</v>
      </c>
      <c r="AK16" s="22" t="n">
        <v>0.0121403681723087</v>
      </c>
      <c r="AL16" s="22" t="n">
        <v>0</v>
      </c>
      <c r="AM16" s="22" t="n">
        <v>0</v>
      </c>
      <c r="AN16" s="22" t="n">
        <v>0.0324176569090485</v>
      </c>
      <c r="AO16" s="22" t="n">
        <v>0.138441410072103</v>
      </c>
      <c r="AP16" s="22" t="n">
        <v>0</v>
      </c>
    </row>
    <row r="17">
      <c r="B17" s="18"/>
    </row>
    <row r="18">
      <c r="B18" t="s">
        <v>68</v>
      </c>
    </row>
    <row r="19">
      <c r="B19" t="s">
        <v>69</v>
      </c>
    </row>
    <row r="21">
      <c r="B21"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324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105</v>
      </c>
      <c r="D7" s="11" t="n">
        <v>34</v>
      </c>
      <c r="E7" s="11" t="n">
        <v>44</v>
      </c>
      <c r="F7" s="11" t="n">
        <v>27</v>
      </c>
      <c r="G7" s="11"/>
      <c r="H7" s="11" t="n">
        <v>9</v>
      </c>
      <c r="I7" s="11" t="n">
        <v>61</v>
      </c>
      <c r="J7" s="11"/>
      <c r="K7" s="11" t="n">
        <v>40</v>
      </c>
      <c r="L7" s="11"/>
      <c r="M7" s="11" t="n">
        <v>5</v>
      </c>
      <c r="N7" s="11" t="n">
        <v>15</v>
      </c>
      <c r="O7" s="11" t="n">
        <v>33</v>
      </c>
      <c r="P7" s="11" t="n">
        <v>52</v>
      </c>
      <c r="Q7" s="11"/>
      <c r="R7" s="11" t="n">
        <v>4</v>
      </c>
      <c r="S7" s="11" t="n">
        <v>7</v>
      </c>
      <c r="T7" s="11" t="n">
        <v>26</v>
      </c>
      <c r="U7" s="11" t="n">
        <v>39</v>
      </c>
      <c r="V7" s="11" t="n">
        <v>29</v>
      </c>
      <c r="W7" s="11"/>
      <c r="X7" s="11" t="n">
        <v>6</v>
      </c>
      <c r="Y7" s="11" t="n">
        <v>5</v>
      </c>
      <c r="Z7" s="11" t="n">
        <v>8</v>
      </c>
      <c r="AA7" s="11" t="n">
        <v>8</v>
      </c>
      <c r="AB7" s="11" t="n">
        <v>22</v>
      </c>
      <c r="AC7" s="11" t="n">
        <v>24</v>
      </c>
      <c r="AD7" s="11" t="n">
        <v>31</v>
      </c>
      <c r="AE7" s="11"/>
      <c r="AF7" s="11" t="n">
        <v>9</v>
      </c>
      <c r="AG7" s="11" t="n">
        <v>10</v>
      </c>
      <c r="AH7" s="11" t="n">
        <v>22</v>
      </c>
      <c r="AI7" s="11" t="n">
        <v>15</v>
      </c>
      <c r="AJ7" s="11" t="n">
        <v>9</v>
      </c>
      <c r="AK7" s="11" t="n">
        <v>2</v>
      </c>
      <c r="AL7" s="11" t="n">
        <v>7</v>
      </c>
      <c r="AM7" s="11" t="n">
        <v>16</v>
      </c>
      <c r="AN7" s="11" t="n">
        <v>8</v>
      </c>
      <c r="AO7" s="11" t="n">
        <v>4</v>
      </c>
      <c r="AP7" s="11" t="n">
        <v>2</v>
      </c>
    </row>
    <row r="8" ht="30" customHeight="1">
      <c r="B8" s="12" t="s">
        <v>21</v>
      </c>
      <c r="C8" s="12" t="n">
        <v>56</v>
      </c>
      <c r="D8" s="12" t="n">
        <v>11</v>
      </c>
      <c r="E8" s="12" t="n">
        <v>32</v>
      </c>
      <c r="F8" s="12" t="n">
        <v>13</v>
      </c>
      <c r="G8" s="12"/>
      <c r="H8" s="12" t="n">
        <v>2</v>
      </c>
      <c r="I8" s="12" t="n">
        <v>42</v>
      </c>
      <c r="J8" s="12"/>
      <c r="K8" s="12" t="n">
        <v>26</v>
      </c>
      <c r="L8" s="12"/>
      <c r="M8" s="12" t="n">
        <v>33</v>
      </c>
      <c r="N8" s="12" t="n">
        <v>16</v>
      </c>
      <c r="O8" s="12" t="n">
        <v>6</v>
      </c>
      <c r="P8" s="12" t="n">
        <v>1</v>
      </c>
      <c r="Q8" s="12"/>
      <c r="R8" s="12" t="n">
        <v>10</v>
      </c>
      <c r="S8" s="12" t="n">
        <v>8</v>
      </c>
      <c r="T8" s="12" t="n">
        <v>16</v>
      </c>
      <c r="U8" s="12" t="n">
        <v>17</v>
      </c>
      <c r="V8" s="12" t="n">
        <v>6</v>
      </c>
      <c r="W8" s="12"/>
      <c r="X8" s="12" t="n">
        <v>9</v>
      </c>
      <c r="Y8" s="12" t="n">
        <v>2</v>
      </c>
      <c r="Z8" s="12" t="n">
        <v>3</v>
      </c>
      <c r="AA8" s="12" t="n">
        <v>17</v>
      </c>
      <c r="AB8" s="12" t="n">
        <v>12</v>
      </c>
      <c r="AC8" s="12" t="n">
        <v>5</v>
      </c>
      <c r="AD8" s="12" t="n">
        <v>7</v>
      </c>
      <c r="AE8" s="12"/>
      <c r="AF8" s="12" t="n">
        <v>2</v>
      </c>
      <c r="AG8" s="12" t="n">
        <v>1</v>
      </c>
      <c r="AH8" s="12" t="n">
        <v>3</v>
      </c>
      <c r="AI8" s="12" t="n">
        <v>3</v>
      </c>
      <c r="AJ8" s="12" t="n">
        <v>2</v>
      </c>
      <c r="AK8" s="12" t="n">
        <v>7</v>
      </c>
      <c r="AL8" s="12" t="n">
        <v>9</v>
      </c>
      <c r="AM8" s="12" t="n">
        <v>11</v>
      </c>
      <c r="AN8" s="12" t="n">
        <v>11</v>
      </c>
      <c r="AO8" s="12" t="n">
        <v>8</v>
      </c>
      <c r="AP8" s="12" t="n">
        <v>1</v>
      </c>
    </row>
    <row r="9">
      <c r="B9" s="17" t="s">
        <v>311</v>
      </c>
      <c r="C9" s="16" t="n">
        <v>0</v>
      </c>
      <c r="D9" s="16" t="n">
        <v>0</v>
      </c>
      <c r="E9" s="16" t="n">
        <v>0</v>
      </c>
      <c r="F9" s="16" t="n">
        <v>0</v>
      </c>
      <c r="G9" s="16"/>
      <c r="H9" s="16" t="n">
        <v>0</v>
      </c>
      <c r="I9" s="16" t="n">
        <v>0</v>
      </c>
      <c r="J9" s="16"/>
      <c r="K9" s="16" t="n">
        <v>0</v>
      </c>
      <c r="L9" s="16"/>
      <c r="M9" s="16" t="n">
        <v>0</v>
      </c>
      <c r="N9" s="16" t="n">
        <v>0</v>
      </c>
      <c r="O9" s="16" t="n">
        <v>0</v>
      </c>
      <c r="P9" s="16" t="n">
        <v>0</v>
      </c>
      <c r="Q9" s="16"/>
      <c r="R9" s="16" t="n">
        <v>0</v>
      </c>
      <c r="S9" s="16" t="n">
        <v>0</v>
      </c>
      <c r="T9" s="16" t="n">
        <v>0</v>
      </c>
      <c r="U9" s="16" t="n">
        <v>0</v>
      </c>
      <c r="V9" s="16" t="n">
        <v>0</v>
      </c>
      <c r="W9" s="16"/>
      <c r="X9" s="16" t="n">
        <v>0</v>
      </c>
      <c r="Y9" s="16" t="n">
        <v>0</v>
      </c>
      <c r="Z9" s="16" t="n">
        <v>0</v>
      </c>
      <c r="AA9" s="16" t="n">
        <v>0</v>
      </c>
      <c r="AB9" s="16" t="n">
        <v>0</v>
      </c>
      <c r="AC9" s="16" t="n">
        <v>0</v>
      </c>
      <c r="AD9" s="16" t="n">
        <v>0</v>
      </c>
      <c r="AE9" s="16"/>
      <c r="AF9" s="16" t="n">
        <v>0</v>
      </c>
      <c r="AG9" s="16" t="n">
        <v>0</v>
      </c>
      <c r="AH9" s="16" t="n">
        <v>0</v>
      </c>
      <c r="AI9" s="16" t="n">
        <v>0</v>
      </c>
      <c r="AJ9" s="16" t="n">
        <v>0</v>
      </c>
      <c r="AK9" s="16" t="n">
        <v>0</v>
      </c>
      <c r="AL9" s="16" t="n">
        <v>0</v>
      </c>
      <c r="AM9" s="16" t="n">
        <v>0</v>
      </c>
      <c r="AN9" s="16" t="n">
        <v>0</v>
      </c>
      <c r="AO9" s="16" t="n">
        <v>0</v>
      </c>
      <c r="AP9" s="16" t="n">
        <v>0</v>
      </c>
    </row>
    <row r="10">
      <c r="B10" s="17" t="s">
        <v>312</v>
      </c>
      <c r="C10" s="16" t="n">
        <v>0.000521575337495895</v>
      </c>
      <c r="D10" s="16" t="n">
        <v>0</v>
      </c>
      <c r="E10" s="16" t="n">
        <v>0</v>
      </c>
      <c r="F10" s="16" t="n">
        <v>0.00218450084349462</v>
      </c>
      <c r="G10" s="16"/>
      <c r="H10" s="16" t="n">
        <v>0</v>
      </c>
      <c r="I10" s="16" t="n">
        <v>0</v>
      </c>
      <c r="J10" s="16"/>
      <c r="K10" s="16" t="n">
        <v>0.00114983623171179</v>
      </c>
      <c r="L10" s="16"/>
      <c r="M10" s="16" t="n">
        <v>0</v>
      </c>
      <c r="N10" s="16" t="n">
        <v>0</v>
      </c>
      <c r="O10" s="16" t="n">
        <v>0</v>
      </c>
      <c r="P10" s="16" t="n">
        <v>0.0210213220073452</v>
      </c>
      <c r="Q10" s="16"/>
      <c r="R10" s="16" t="n">
        <v>0</v>
      </c>
      <c r="S10" s="16" t="n">
        <v>0</v>
      </c>
      <c r="T10" s="16" t="n">
        <v>0</v>
      </c>
      <c r="U10" s="16" t="n">
        <v>0</v>
      </c>
      <c r="V10" s="16" t="n">
        <v>0.00530868100717027</v>
      </c>
      <c r="W10" s="16"/>
      <c r="X10" s="16" t="n">
        <v>0</v>
      </c>
      <c r="Y10" s="16" t="n">
        <v>0</v>
      </c>
      <c r="Z10" s="16" t="n">
        <v>0.0111723802479403</v>
      </c>
      <c r="AA10" s="16" t="n">
        <v>0</v>
      </c>
      <c r="AB10" s="16" t="n">
        <v>0</v>
      </c>
      <c r="AC10" s="16" t="n">
        <v>0</v>
      </c>
      <c r="AD10" s="16" t="n">
        <v>0</v>
      </c>
      <c r="AE10" s="16"/>
      <c r="AF10" s="16" t="n">
        <v>0</v>
      </c>
      <c r="AG10" s="16" t="n">
        <v>0</v>
      </c>
      <c r="AH10" s="16" t="n">
        <v>0</v>
      </c>
      <c r="AI10" s="16" t="n">
        <v>0</v>
      </c>
      <c r="AJ10" s="16" t="n">
        <v>0</v>
      </c>
      <c r="AK10" s="16" t="n">
        <v>0</v>
      </c>
      <c r="AL10" s="16" t="n">
        <v>0.00339341085533313</v>
      </c>
      <c r="AM10" s="16" t="n">
        <v>0</v>
      </c>
      <c r="AN10" s="16" t="n">
        <v>0</v>
      </c>
      <c r="AO10" s="16" t="n">
        <v>0</v>
      </c>
      <c r="AP10" s="16" t="n">
        <v>0</v>
      </c>
    </row>
    <row r="11">
      <c r="B11" s="17" t="s">
        <v>313</v>
      </c>
      <c r="C11" s="16" t="n">
        <v>0.140906718173177</v>
      </c>
      <c r="D11" s="16" t="n">
        <v>0.54933818634866</v>
      </c>
      <c r="E11" s="16" t="n">
        <v>0.0609828823385899</v>
      </c>
      <c r="F11" s="16" t="n">
        <v>0</v>
      </c>
      <c r="G11" s="16"/>
      <c r="H11" s="16" t="n">
        <v>0</v>
      </c>
      <c r="I11" s="16" t="n">
        <v>0.14326010390823</v>
      </c>
      <c r="J11" s="16"/>
      <c r="K11" s="16" t="n">
        <v>0.27070548632841</v>
      </c>
      <c r="L11" s="16"/>
      <c r="M11" s="16" t="n">
        <v>0.181777264331661</v>
      </c>
      <c r="N11" s="16" t="n">
        <v>0.123690403409307</v>
      </c>
      <c r="O11" s="16" t="n">
        <v>0</v>
      </c>
      <c r="P11" s="16" t="n">
        <v>0</v>
      </c>
      <c r="Q11" s="16"/>
      <c r="R11" s="16" t="n">
        <v>0.186068706706596</v>
      </c>
      <c r="S11" s="16" t="n">
        <v>0</v>
      </c>
      <c r="T11" s="16" t="n">
        <v>0</v>
      </c>
      <c r="U11" s="16" t="n">
        <v>0.355326742593092</v>
      </c>
      <c r="V11" s="16" t="n">
        <v>0</v>
      </c>
      <c r="W11" s="16"/>
      <c r="X11" s="16" t="n">
        <v>0.727830969935794</v>
      </c>
      <c r="Y11" s="16" t="n">
        <v>0.412547065293084</v>
      </c>
      <c r="Z11" s="16" t="n">
        <v>0</v>
      </c>
      <c r="AA11" s="16" t="n">
        <v>0</v>
      </c>
      <c r="AB11" s="16" t="n">
        <v>0</v>
      </c>
      <c r="AC11" s="16" t="n">
        <v>0</v>
      </c>
      <c r="AD11" s="16" t="n">
        <v>0</v>
      </c>
      <c r="AE11" s="16"/>
      <c r="AF11" s="16" t="n">
        <v>0</v>
      </c>
      <c r="AG11" s="16" t="n">
        <v>0</v>
      </c>
      <c r="AH11" s="16" t="n">
        <v>0</v>
      </c>
      <c r="AI11" s="16" t="n">
        <v>0</v>
      </c>
      <c r="AJ11" s="16" t="n">
        <v>0</v>
      </c>
      <c r="AK11" s="16" t="n">
        <v>0</v>
      </c>
      <c r="AL11" s="16" t="n">
        <v>0.691484661575364</v>
      </c>
      <c r="AM11" s="16" t="n">
        <v>0</v>
      </c>
      <c r="AN11" s="16" t="n">
        <v>0</v>
      </c>
      <c r="AO11" s="16" t="n">
        <v>0.126018702805454</v>
      </c>
      <c r="AP11" s="16" t="n">
        <v>0.975700401869722</v>
      </c>
    </row>
    <row r="12">
      <c r="B12" s="17" t="s">
        <v>314</v>
      </c>
      <c r="C12" s="16" t="n">
        <v>0.17448069072999</v>
      </c>
      <c r="D12" s="16" t="n">
        <v>0</v>
      </c>
      <c r="E12" s="16" t="n">
        <v>0.273767785561247</v>
      </c>
      <c r="F12" s="16" t="n">
        <v>0.0797666692192412</v>
      </c>
      <c r="G12" s="16"/>
      <c r="H12" s="16" t="n">
        <v>0.109454174296031</v>
      </c>
      <c r="I12" s="16" t="n">
        <v>0.229362773589694</v>
      </c>
      <c r="J12" s="16"/>
      <c r="K12" s="16" t="n">
        <v>0.326004838457969</v>
      </c>
      <c r="L12" s="16"/>
      <c r="M12" s="16" t="n">
        <v>0.25291903341087</v>
      </c>
      <c r="N12" s="16" t="n">
        <v>0.0647049286810901</v>
      </c>
      <c r="O12" s="16" t="n">
        <v>0.0645781720986904</v>
      </c>
      <c r="P12" s="16" t="n">
        <v>0.0543630220618963</v>
      </c>
      <c r="Q12" s="16"/>
      <c r="R12" s="16" t="n">
        <v>0.794699138844591</v>
      </c>
      <c r="S12" s="16" t="n">
        <v>0</v>
      </c>
      <c r="T12" s="16" t="n">
        <v>0.0822971032555649</v>
      </c>
      <c r="U12" s="16" t="n">
        <v>0</v>
      </c>
      <c r="V12" s="16" t="n">
        <v>0.0371377808075661</v>
      </c>
      <c r="W12" s="16"/>
      <c r="X12" s="16" t="n">
        <v>0</v>
      </c>
      <c r="Y12" s="16" t="n">
        <v>0.424426984635138</v>
      </c>
      <c r="Z12" s="16" t="n">
        <v>0.0925230638900375</v>
      </c>
      <c r="AA12" s="16" t="n">
        <v>0.507192639044804</v>
      </c>
      <c r="AB12" s="16" t="n">
        <v>0</v>
      </c>
      <c r="AC12" s="16" t="n">
        <v>0</v>
      </c>
      <c r="AD12" s="16" t="n">
        <v>0.00621198646293859</v>
      </c>
      <c r="AE12" s="16"/>
      <c r="AF12" s="16" t="n">
        <v>0</v>
      </c>
      <c r="AG12" s="16" t="n">
        <v>0.357767617433244</v>
      </c>
      <c r="AH12" s="16" t="n">
        <v>0</v>
      </c>
      <c r="AI12" s="16" t="n">
        <v>0.0749464414826828</v>
      </c>
      <c r="AJ12" s="16" t="n">
        <v>0</v>
      </c>
      <c r="AK12" s="16" t="n">
        <v>0</v>
      </c>
      <c r="AL12" s="16" t="n">
        <v>0</v>
      </c>
      <c r="AM12" s="16" t="n">
        <v>0</v>
      </c>
      <c r="AN12" s="16" t="n">
        <v>0.817035026239724</v>
      </c>
      <c r="AO12" s="16" t="n">
        <v>0</v>
      </c>
      <c r="AP12" s="16" t="n">
        <v>0</v>
      </c>
    </row>
    <row r="13">
      <c r="B13" s="17" t="s">
        <v>315</v>
      </c>
      <c r="C13" s="16" t="n">
        <v>0.0224772640329638</v>
      </c>
      <c r="D13" s="16" t="n">
        <v>0</v>
      </c>
      <c r="E13" s="16" t="n">
        <v>0.03958910590426</v>
      </c>
      <c r="F13" s="16" t="n">
        <v>0</v>
      </c>
      <c r="G13" s="16"/>
      <c r="H13" s="16" t="n">
        <v>0.0906862165902098</v>
      </c>
      <c r="I13" s="16" t="n">
        <v>0.0254735789538875</v>
      </c>
      <c r="J13" s="16"/>
      <c r="K13" s="16" t="n">
        <v>0.00788949565668281</v>
      </c>
      <c r="L13" s="16"/>
      <c r="M13" s="16" t="n">
        <v>0</v>
      </c>
      <c r="N13" s="16" t="n">
        <v>0.0647049286810901</v>
      </c>
      <c r="O13" s="16" t="n">
        <v>0.0323641440246321</v>
      </c>
      <c r="P13" s="16" t="n">
        <v>0.0316817382476191</v>
      </c>
      <c r="Q13" s="16"/>
      <c r="R13" s="16" t="n">
        <v>0</v>
      </c>
      <c r="S13" s="16" t="n">
        <v>0</v>
      </c>
      <c r="T13" s="16" t="n">
        <v>0.0028184061120642</v>
      </c>
      <c r="U13" s="16" t="n">
        <v>0.0725183686414711</v>
      </c>
      <c r="V13" s="16" t="n">
        <v>0</v>
      </c>
      <c r="W13" s="16"/>
      <c r="X13" s="16" t="n">
        <v>0</v>
      </c>
      <c r="Y13" s="16" t="n">
        <v>0</v>
      </c>
      <c r="Z13" s="16" t="n">
        <v>0.464635026294145</v>
      </c>
      <c r="AA13" s="16" t="n">
        <v>0.00126163785116768</v>
      </c>
      <c r="AB13" s="16" t="n">
        <v>0</v>
      </c>
      <c r="AC13" s="16" t="n">
        <v>0</v>
      </c>
      <c r="AD13" s="16" t="n">
        <v>0.00308782812692046</v>
      </c>
      <c r="AE13" s="16"/>
      <c r="AF13" s="16" t="n">
        <v>0</v>
      </c>
      <c r="AG13" s="16" t="n">
        <v>0</v>
      </c>
      <c r="AH13" s="16" t="n">
        <v>0</v>
      </c>
      <c r="AI13" s="16" t="n">
        <v>0</v>
      </c>
      <c r="AJ13" s="16" t="n">
        <v>0.613852235271878</v>
      </c>
      <c r="AK13" s="16" t="n">
        <v>0</v>
      </c>
      <c r="AL13" s="16" t="n">
        <v>0</v>
      </c>
      <c r="AM13" s="16" t="n">
        <v>0</v>
      </c>
      <c r="AN13" s="16" t="n">
        <v>0.0175599802464138</v>
      </c>
      <c r="AO13" s="16" t="n">
        <v>0</v>
      </c>
      <c r="AP13" s="16" t="n">
        <v>0</v>
      </c>
    </row>
    <row r="14">
      <c r="B14" s="17" t="s">
        <v>316</v>
      </c>
      <c r="C14" s="16" t="n">
        <v>0.263791577398323</v>
      </c>
      <c r="D14" s="16" t="n">
        <v>0.0152318297141302</v>
      </c>
      <c r="E14" s="16" t="n">
        <v>0.222580233989722</v>
      </c>
      <c r="F14" s="16" t="n">
        <v>0.563203988408831</v>
      </c>
      <c r="G14" s="16"/>
      <c r="H14" s="16" t="n">
        <v>0.418403932459172</v>
      </c>
      <c r="I14" s="16" t="n">
        <v>0.332807023671214</v>
      </c>
      <c r="J14" s="16"/>
      <c r="K14" s="16" t="n">
        <v>0.235131697984137</v>
      </c>
      <c r="L14" s="16"/>
      <c r="M14" s="16" t="n">
        <v>0.383526437925808</v>
      </c>
      <c r="N14" s="16" t="n">
        <v>0.117970949456435</v>
      </c>
      <c r="O14" s="16" t="n">
        <v>0.0556248116141542</v>
      </c>
      <c r="P14" s="16" t="n">
        <v>0.0151083860933573</v>
      </c>
      <c r="Q14" s="16"/>
      <c r="R14" s="16" t="n">
        <v>0</v>
      </c>
      <c r="S14" s="16" t="n">
        <v>0.77213831663633</v>
      </c>
      <c r="T14" s="16" t="n">
        <v>0.12762218416043</v>
      </c>
      <c r="U14" s="16" t="n">
        <v>0.395619828527921</v>
      </c>
      <c r="V14" s="16" t="n">
        <v>0.036425026967912</v>
      </c>
      <c r="W14" s="16"/>
      <c r="X14" s="16" t="n">
        <v>0.0978672058498179</v>
      </c>
      <c r="Y14" s="16" t="n">
        <v>0</v>
      </c>
      <c r="Z14" s="16" t="n">
        <v>0.361712170364784</v>
      </c>
      <c r="AA14" s="16" t="n">
        <v>0.357703151561039</v>
      </c>
      <c r="AB14" s="16" t="n">
        <v>0.549238603100258</v>
      </c>
      <c r="AC14" s="16" t="n">
        <v>0.0270137855300112</v>
      </c>
      <c r="AD14" s="16" t="n">
        <v>0.0268729929007321</v>
      </c>
      <c r="AE14" s="16"/>
      <c r="AF14" s="16" t="n">
        <v>0</v>
      </c>
      <c r="AG14" s="16" t="n">
        <v>0</v>
      </c>
      <c r="AH14" s="16" t="n">
        <v>0</v>
      </c>
      <c r="AI14" s="16" t="n">
        <v>0.33914812818297</v>
      </c>
      <c r="AJ14" s="16" t="n">
        <v>0</v>
      </c>
      <c r="AK14" s="16" t="n">
        <v>1</v>
      </c>
      <c r="AL14" s="16" t="n">
        <v>0.0167343075641651</v>
      </c>
      <c r="AM14" s="16" t="n">
        <v>0.649917075937763</v>
      </c>
      <c r="AN14" s="16" t="n">
        <v>0</v>
      </c>
      <c r="AO14" s="16" t="n">
        <v>0</v>
      </c>
      <c r="AP14" s="16" t="n">
        <v>0</v>
      </c>
    </row>
    <row r="15">
      <c r="B15" s="17" t="s">
        <v>317</v>
      </c>
      <c r="C15" s="16" t="n">
        <v>0.0555526736831965</v>
      </c>
      <c r="D15" s="16" t="n">
        <v>0.118422312633642</v>
      </c>
      <c r="E15" s="16" t="n">
        <v>0.051187219890513</v>
      </c>
      <c r="F15" s="16" t="n">
        <v>0.014988751825217</v>
      </c>
      <c r="G15" s="16"/>
      <c r="H15" s="16" t="n">
        <v>0</v>
      </c>
      <c r="I15" s="16" t="n">
        <v>0.0236592839348647</v>
      </c>
      <c r="J15" s="16"/>
      <c r="K15" s="16" t="n">
        <v>0.00788949565668281</v>
      </c>
      <c r="L15" s="16"/>
      <c r="M15" s="16" t="n">
        <v>0</v>
      </c>
      <c r="N15" s="16" t="n">
        <v>0.123690403409307</v>
      </c>
      <c r="O15" s="16" t="n">
        <v>0.180789008103258</v>
      </c>
      <c r="P15" s="16" t="n">
        <v>0.0377896699076345</v>
      </c>
      <c r="Q15" s="16"/>
      <c r="R15" s="16" t="n">
        <v>0</v>
      </c>
      <c r="S15" s="16" t="n">
        <v>0.0207392239514655</v>
      </c>
      <c r="T15" s="16" t="n">
        <v>0.136126704830133</v>
      </c>
      <c r="U15" s="16" t="n">
        <v>0.0239290267991705</v>
      </c>
      <c r="V15" s="16" t="n">
        <v>0.0770846976936611</v>
      </c>
      <c r="W15" s="16"/>
      <c r="X15" s="16" t="n">
        <v>0</v>
      </c>
      <c r="Y15" s="16" t="n">
        <v>0.081512975035889</v>
      </c>
      <c r="Z15" s="16" t="n">
        <v>0.0611489792074997</v>
      </c>
      <c r="AA15" s="16" t="n">
        <v>0.116529347150545</v>
      </c>
      <c r="AB15" s="16" t="n">
        <v>0.0317376075590797</v>
      </c>
      <c r="AC15" s="16" t="n">
        <v>0.0806501235735103</v>
      </c>
      <c r="AD15" s="16" t="n">
        <v>0</v>
      </c>
      <c r="AE15" s="16"/>
      <c r="AF15" s="16" t="n">
        <v>0</v>
      </c>
      <c r="AG15" s="16" t="n">
        <v>0</v>
      </c>
      <c r="AH15" s="16" t="n">
        <v>0.010638375263502</v>
      </c>
      <c r="AI15" s="16" t="n">
        <v>0.140008092129265</v>
      </c>
      <c r="AJ15" s="16" t="n">
        <v>0.116242859043224</v>
      </c>
      <c r="AK15" s="16" t="n">
        <v>0</v>
      </c>
      <c r="AL15" s="16" t="n">
        <v>0.107424705315514</v>
      </c>
      <c r="AM15" s="16" t="n">
        <v>0.129519378362506</v>
      </c>
      <c r="AN15" s="16" t="n">
        <v>0.0175599802464138</v>
      </c>
      <c r="AO15" s="16" t="n">
        <v>0</v>
      </c>
      <c r="AP15" s="16" t="n">
        <v>0</v>
      </c>
    </row>
    <row r="16">
      <c r="B16" s="17" t="s">
        <v>318</v>
      </c>
      <c r="C16" s="16" t="n">
        <v>0.131064719975885</v>
      </c>
      <c r="D16" s="16" t="n">
        <v>0.137120774925691</v>
      </c>
      <c r="E16" s="16" t="n">
        <v>0.132323408449114</v>
      </c>
      <c r="F16" s="16" t="n">
        <v>0.123164255546074</v>
      </c>
      <c r="G16" s="16"/>
      <c r="H16" s="16" t="n">
        <v>0.0906862165902098</v>
      </c>
      <c r="I16" s="16" t="n">
        <v>0.139446457466497</v>
      </c>
      <c r="J16" s="16"/>
      <c r="K16" s="16" t="n">
        <v>0.0940413187296065</v>
      </c>
      <c r="L16" s="16"/>
      <c r="M16" s="16" t="n">
        <v>0</v>
      </c>
      <c r="N16" s="16" t="n">
        <v>0.364182421090024</v>
      </c>
      <c r="O16" s="16" t="n">
        <v>0.240706180248004</v>
      </c>
      <c r="P16" s="16" t="n">
        <v>0.100951127606594</v>
      </c>
      <c r="Q16" s="16"/>
      <c r="R16" s="16" t="n">
        <v>0</v>
      </c>
      <c r="S16" s="16" t="n">
        <v>0.151334575349104</v>
      </c>
      <c r="T16" s="16" t="n">
        <v>0.123879582334493</v>
      </c>
      <c r="U16" s="16" t="n">
        <v>0.0252644829678386</v>
      </c>
      <c r="V16" s="16" t="n">
        <v>0.693396275642223</v>
      </c>
      <c r="W16" s="16"/>
      <c r="X16" s="16" t="n">
        <v>0.153089770650237</v>
      </c>
      <c r="Y16" s="16" t="n">
        <v>0.081512975035889</v>
      </c>
      <c r="Z16" s="16" t="n">
        <v>0</v>
      </c>
      <c r="AA16" s="16" t="n">
        <v>0.0086566121962218</v>
      </c>
      <c r="AB16" s="16" t="n">
        <v>0.183559386626442</v>
      </c>
      <c r="AC16" s="16" t="n">
        <v>0.559310930065017</v>
      </c>
      <c r="AD16" s="16" t="n">
        <v>0.0481188225476809</v>
      </c>
      <c r="AE16" s="16"/>
      <c r="AF16" s="16" t="n">
        <v>0.558016004977905</v>
      </c>
      <c r="AG16" s="16" t="n">
        <v>0.0953433025622571</v>
      </c>
      <c r="AH16" s="16" t="n">
        <v>0.61677391327666</v>
      </c>
      <c r="AI16" s="16" t="n">
        <v>0.0528315071487108</v>
      </c>
      <c r="AJ16" s="16" t="n">
        <v>0.24078717941958</v>
      </c>
      <c r="AK16" s="16" t="n">
        <v>0</v>
      </c>
      <c r="AL16" s="16" t="n">
        <v>0.028102227314633</v>
      </c>
      <c r="AM16" s="16" t="n">
        <v>0.121222368571332</v>
      </c>
      <c r="AN16" s="16" t="n">
        <v>0.130285033021035</v>
      </c>
      <c r="AO16" s="16" t="n">
        <v>0.134510375074043</v>
      </c>
      <c r="AP16" s="16" t="n">
        <v>0</v>
      </c>
    </row>
    <row r="17">
      <c r="B17" s="17" t="s">
        <v>319</v>
      </c>
      <c r="C17" s="16" t="n">
        <v>0.135381162719104</v>
      </c>
      <c r="D17" s="16" t="n">
        <v>0.105989386834118</v>
      </c>
      <c r="E17" s="16" t="n">
        <v>0.197300747073718</v>
      </c>
      <c r="F17" s="16" t="n">
        <v>0.0119562701674287</v>
      </c>
      <c r="G17" s="16"/>
      <c r="H17" s="16" t="n">
        <v>0.118953353510247</v>
      </c>
      <c r="I17" s="16" t="n">
        <v>0.0284858999122819</v>
      </c>
      <c r="J17" s="16"/>
      <c r="K17" s="16" t="n">
        <v>0.00995653652257336</v>
      </c>
      <c r="L17" s="16"/>
      <c r="M17" s="16" t="n">
        <v>0.181777264331661</v>
      </c>
      <c r="N17" s="16" t="n">
        <v>0.0589854747282173</v>
      </c>
      <c r="O17" s="16" t="n">
        <v>0.0972425289456378</v>
      </c>
      <c r="P17" s="16" t="n">
        <v>0.073919378008337</v>
      </c>
      <c r="Q17" s="16"/>
      <c r="R17" s="16" t="n">
        <v>0</v>
      </c>
      <c r="S17" s="16" t="n">
        <v>0</v>
      </c>
      <c r="T17" s="16" t="n">
        <v>0.406788380865988</v>
      </c>
      <c r="U17" s="16" t="n">
        <v>0.0600797586932745</v>
      </c>
      <c r="V17" s="16" t="n">
        <v>0.0402404674180785</v>
      </c>
      <c r="W17" s="16"/>
      <c r="X17" s="16" t="n">
        <v>0</v>
      </c>
      <c r="Y17" s="16" t="n">
        <v>0</v>
      </c>
      <c r="Z17" s="16" t="n">
        <v>0</v>
      </c>
      <c r="AA17" s="16" t="n">
        <v>0</v>
      </c>
      <c r="AB17" s="16" t="n">
        <v>0.129374614343426</v>
      </c>
      <c r="AC17" s="16" t="n">
        <v>0.0137845893511338</v>
      </c>
      <c r="AD17" s="16" t="n">
        <v>0.798084528157695</v>
      </c>
      <c r="AE17" s="16"/>
      <c r="AF17" s="16" t="n">
        <v>0.266922781295691</v>
      </c>
      <c r="AG17" s="16" t="n">
        <v>0.0432012915948649</v>
      </c>
      <c r="AH17" s="16" t="n">
        <v>0.0773506731102085</v>
      </c>
      <c r="AI17" s="16" t="n">
        <v>0.33914812818297</v>
      </c>
      <c r="AJ17" s="16" t="n">
        <v>0.0121761805921855</v>
      </c>
      <c r="AK17" s="16" t="n">
        <v>0</v>
      </c>
      <c r="AL17" s="16" t="n">
        <v>0</v>
      </c>
      <c r="AM17" s="16" t="n">
        <v>0</v>
      </c>
      <c r="AN17" s="16" t="n">
        <v>0</v>
      </c>
      <c r="AO17" s="16" t="n">
        <v>0.739470922120503</v>
      </c>
      <c r="AP17" s="16" t="n">
        <v>0</v>
      </c>
    </row>
    <row r="18">
      <c r="B18" s="17" t="s">
        <v>320</v>
      </c>
      <c r="C18" s="16" t="n">
        <v>0.0186528158408756</v>
      </c>
      <c r="D18" s="16" t="n">
        <v>0.0516844703240389</v>
      </c>
      <c r="E18" s="16" t="n">
        <v>0.00801896862919649</v>
      </c>
      <c r="F18" s="16" t="n">
        <v>0.0171732526687116</v>
      </c>
      <c r="G18" s="16"/>
      <c r="H18" s="16" t="n">
        <v>0.0651777453916535</v>
      </c>
      <c r="I18" s="16" t="n">
        <v>0.0159267964741097</v>
      </c>
      <c r="J18" s="16"/>
      <c r="K18" s="16" t="n">
        <v>0.028632128786413</v>
      </c>
      <c r="L18" s="16"/>
      <c r="M18" s="16" t="n">
        <v>0</v>
      </c>
      <c r="N18" s="16" t="n">
        <v>0</v>
      </c>
      <c r="O18" s="16" t="n">
        <v>0.111249623228308</v>
      </c>
      <c r="P18" s="16" t="n">
        <v>0.255972789852133</v>
      </c>
      <c r="Q18" s="16"/>
      <c r="R18" s="16" t="n">
        <v>0</v>
      </c>
      <c r="S18" s="16" t="n">
        <v>0</v>
      </c>
      <c r="T18" s="16" t="n">
        <v>0</v>
      </c>
      <c r="U18" s="16" t="n">
        <v>0.0502738537422572</v>
      </c>
      <c r="V18" s="16" t="n">
        <v>0.0367966560996446</v>
      </c>
      <c r="W18" s="16"/>
      <c r="X18" s="16" t="n">
        <v>0.0212120535641506</v>
      </c>
      <c r="Y18" s="16" t="n">
        <v>0</v>
      </c>
      <c r="Z18" s="16" t="n">
        <v>0</v>
      </c>
      <c r="AA18" s="16" t="n">
        <v>0.0086566121962218</v>
      </c>
      <c r="AB18" s="16" t="n">
        <v>0.0186003010660287</v>
      </c>
      <c r="AC18" s="16" t="n">
        <v>0.0685442217120527</v>
      </c>
      <c r="AD18" s="16" t="n">
        <v>0.0148737842575263</v>
      </c>
      <c r="AE18" s="16"/>
      <c r="AF18" s="16" t="n">
        <v>0.104553128526447</v>
      </c>
      <c r="AG18" s="16" t="n">
        <v>0.129603874784595</v>
      </c>
      <c r="AH18" s="16" t="n">
        <v>0.25567592907479</v>
      </c>
      <c r="AI18" s="16" t="n">
        <v>0.0192590460576242</v>
      </c>
      <c r="AJ18" s="16" t="n">
        <v>0</v>
      </c>
      <c r="AK18" s="16" t="n">
        <v>0</v>
      </c>
      <c r="AL18" s="16" t="n">
        <v>0.00339341085533313</v>
      </c>
      <c r="AM18" s="16" t="n">
        <v>0</v>
      </c>
      <c r="AN18" s="16" t="n">
        <v>0</v>
      </c>
      <c r="AO18" s="16" t="n">
        <v>0</v>
      </c>
      <c r="AP18" s="16" t="n">
        <v>0</v>
      </c>
    </row>
    <row r="19">
      <c r="B19" s="17" t="s">
        <v>321</v>
      </c>
      <c r="C19" s="16" t="n">
        <v>0.0468738532210543</v>
      </c>
      <c r="D19" s="16" t="n">
        <v>0.0129337725123731</v>
      </c>
      <c r="E19" s="16" t="n">
        <v>0.00275594501753767</v>
      </c>
      <c r="F19" s="16" t="n">
        <v>0.179286533581192</v>
      </c>
      <c r="G19" s="16"/>
      <c r="H19" s="16" t="n">
        <v>0</v>
      </c>
      <c r="I19" s="16" t="n">
        <v>0.0578975926912952</v>
      </c>
      <c r="J19" s="16"/>
      <c r="K19" s="16" t="n">
        <v>0.00896605825616131</v>
      </c>
      <c r="L19" s="16"/>
      <c r="M19" s="16" t="n">
        <v>0</v>
      </c>
      <c r="N19" s="16" t="n">
        <v>0.0820704905445296</v>
      </c>
      <c r="O19" s="16" t="n">
        <v>0.16182072012316</v>
      </c>
      <c r="P19" s="16" t="n">
        <v>0.242089954067099</v>
      </c>
      <c r="Q19" s="16"/>
      <c r="R19" s="16" t="n">
        <v>0.0192321544488129</v>
      </c>
      <c r="S19" s="16" t="n">
        <v>0.0557878840631008</v>
      </c>
      <c r="T19" s="16" t="n">
        <v>0.111245621891998</v>
      </c>
      <c r="U19" s="16" t="n">
        <v>0.0118533930703727</v>
      </c>
      <c r="V19" s="16" t="n">
        <v>0.0106173620143405</v>
      </c>
      <c r="W19" s="16"/>
      <c r="X19" s="16" t="n">
        <v>0</v>
      </c>
      <c r="Y19" s="16" t="n">
        <v>0</v>
      </c>
      <c r="Z19" s="16" t="n">
        <v>0</v>
      </c>
      <c r="AA19" s="16" t="n">
        <v>0</v>
      </c>
      <c r="AB19" s="16" t="n">
        <v>0.0857440638961184</v>
      </c>
      <c r="AC19" s="16" t="n">
        <v>0.250696349768275</v>
      </c>
      <c r="AD19" s="16" t="n">
        <v>0.0344564941267066</v>
      </c>
      <c r="AE19" s="16"/>
      <c r="AF19" s="16" t="n">
        <v>0.0176270212999894</v>
      </c>
      <c r="AG19" s="16" t="n">
        <v>0.0776622206911138</v>
      </c>
      <c r="AH19" s="16" t="n">
        <v>0.0319151257905061</v>
      </c>
      <c r="AI19" s="16" t="n">
        <v>0.0107132613150934</v>
      </c>
      <c r="AJ19" s="16" t="n">
        <v>0.0169415456731317</v>
      </c>
      <c r="AK19" s="16" t="n">
        <v>0</v>
      </c>
      <c r="AL19" s="16" t="n">
        <v>0.149467276519658</v>
      </c>
      <c r="AM19" s="16" t="n">
        <v>0.0857691602524339</v>
      </c>
      <c r="AN19" s="16" t="n">
        <v>0.0175599802464138</v>
      </c>
      <c r="AO19" s="16" t="n">
        <v>0</v>
      </c>
      <c r="AP19" s="16" t="n">
        <v>0</v>
      </c>
    </row>
    <row r="20">
      <c r="B20" s="17" t="s">
        <v>39</v>
      </c>
      <c r="C20" s="16" t="n">
        <v>0.00485004694542105</v>
      </c>
      <c r="D20" s="16" t="n">
        <v>0.00193754470980949</v>
      </c>
      <c r="E20" s="16" t="n">
        <v>0.00696346955326259</v>
      </c>
      <c r="F20" s="16" t="n">
        <v>0.00218450084349462</v>
      </c>
      <c r="G20" s="16"/>
      <c r="H20" s="16" t="n">
        <v>0.0906862165902098</v>
      </c>
      <c r="I20" s="16" t="n">
        <v>0.0012083245060576</v>
      </c>
      <c r="J20" s="16"/>
      <c r="K20" s="16" t="n">
        <v>0.00871590275547339</v>
      </c>
      <c r="L20" s="16"/>
      <c r="M20" s="16" t="n">
        <v>0</v>
      </c>
      <c r="N20" s="16" t="n">
        <v>0</v>
      </c>
      <c r="O20" s="16" t="n">
        <v>0.0323641440246321</v>
      </c>
      <c r="P20" s="16" t="n">
        <v>0.0512380941940598</v>
      </c>
      <c r="Q20" s="16"/>
      <c r="R20" s="16" t="n">
        <v>0</v>
      </c>
      <c r="S20" s="16" t="n">
        <v>0</v>
      </c>
      <c r="T20" s="16" t="n">
        <v>0</v>
      </c>
      <c r="U20" s="16" t="n">
        <v>0.00250651226320583</v>
      </c>
      <c r="V20" s="16" t="n">
        <v>0.0417337079750822</v>
      </c>
      <c r="W20" s="16"/>
      <c r="X20" s="16" t="n">
        <v>0</v>
      </c>
      <c r="Y20" s="16" t="n">
        <v>0</v>
      </c>
      <c r="Z20" s="16" t="n">
        <v>0</v>
      </c>
      <c r="AA20" s="16" t="n">
        <v>0</v>
      </c>
      <c r="AB20" s="16" t="n">
        <v>0.001745423408647</v>
      </c>
      <c r="AC20" s="16" t="n">
        <v>0</v>
      </c>
      <c r="AD20" s="16" t="n">
        <v>0.0336044210302</v>
      </c>
      <c r="AE20" s="16"/>
      <c r="AF20" s="16" t="n">
        <v>0.0176270212999894</v>
      </c>
      <c r="AG20" s="16" t="n">
        <v>0.296421692933925</v>
      </c>
      <c r="AH20" s="16" t="n">
        <v>0</v>
      </c>
      <c r="AI20" s="16" t="n">
        <v>0.0153996107581533</v>
      </c>
      <c r="AJ20" s="16" t="n">
        <v>0</v>
      </c>
      <c r="AK20" s="16" t="n">
        <v>0</v>
      </c>
      <c r="AL20" s="16" t="n">
        <v>0</v>
      </c>
      <c r="AM20" s="16" t="n">
        <v>0</v>
      </c>
      <c r="AN20" s="16" t="n">
        <v>0</v>
      </c>
      <c r="AO20" s="16" t="n">
        <v>0</v>
      </c>
      <c r="AP20" s="16" t="n">
        <v>0</v>
      </c>
    </row>
    <row r="21">
      <c r="B21" s="17" t="s">
        <v>322</v>
      </c>
      <c r="C21" s="16" t="n">
        <v>0.00402646715441168</v>
      </c>
      <c r="D21" s="16" t="n">
        <v>0</v>
      </c>
      <c r="E21" s="16" t="n">
        <v>0.00453023359283899</v>
      </c>
      <c r="F21" s="16" t="n">
        <v>0.00609127689631565</v>
      </c>
      <c r="G21" s="16"/>
      <c r="H21" s="16" t="n">
        <v>0</v>
      </c>
      <c r="I21" s="16" t="n">
        <v>0.00140607715182228</v>
      </c>
      <c r="J21" s="16"/>
      <c r="K21" s="16" t="n">
        <v>0</v>
      </c>
      <c r="L21" s="16"/>
      <c r="M21" s="16" t="n">
        <v>0</v>
      </c>
      <c r="N21" s="16" t="n">
        <v>0</v>
      </c>
      <c r="O21" s="16" t="n">
        <v>0.0232606675895221</v>
      </c>
      <c r="P21" s="16" t="n">
        <v>0.0586159961689523</v>
      </c>
      <c r="Q21" s="16"/>
      <c r="R21" s="16" t="n">
        <v>0</v>
      </c>
      <c r="S21" s="16" t="n">
        <v>0</v>
      </c>
      <c r="T21" s="16" t="n">
        <v>0.00922201654932879</v>
      </c>
      <c r="U21" s="16" t="n">
        <v>0.0013747765697936</v>
      </c>
      <c r="V21" s="16" t="n">
        <v>0.0106173620143405</v>
      </c>
      <c r="W21" s="16"/>
      <c r="X21" s="16" t="n">
        <v>0</v>
      </c>
      <c r="Y21" s="16" t="n">
        <v>0</v>
      </c>
      <c r="Z21" s="16" t="n">
        <v>0.00880837999559369</v>
      </c>
      <c r="AA21" s="16" t="n">
        <v>0</v>
      </c>
      <c r="AB21" s="16" t="n">
        <v>0</v>
      </c>
      <c r="AC21" s="16" t="n">
        <v>0</v>
      </c>
      <c r="AD21" s="16" t="n">
        <v>0.0271471666721765</v>
      </c>
      <c r="AE21" s="16"/>
      <c r="AF21" s="16" t="n">
        <v>0.0352540425999789</v>
      </c>
      <c r="AG21" s="16" t="n">
        <v>0</v>
      </c>
      <c r="AH21" s="16" t="n">
        <v>0</v>
      </c>
      <c r="AI21" s="16" t="n">
        <v>0</v>
      </c>
      <c r="AJ21" s="16" t="n">
        <v>0</v>
      </c>
      <c r="AK21" s="16" t="n">
        <v>0</v>
      </c>
      <c r="AL21" s="16" t="n">
        <v>0</v>
      </c>
      <c r="AM21" s="16" t="n">
        <v>0.0135720168759645</v>
      </c>
      <c r="AN21" s="16" t="n">
        <v>0</v>
      </c>
      <c r="AO21" s="16" t="n">
        <v>0</v>
      </c>
      <c r="AP21" s="16" t="n">
        <v>0.0242995981302779</v>
      </c>
    </row>
    <row r="22">
      <c r="B22" s="17" t="s">
        <v>323</v>
      </c>
      <c r="C22" s="16" t="n">
        <v>0</v>
      </c>
      <c r="D22" s="16" t="n">
        <v>0</v>
      </c>
      <c r="E22" s="16" t="n">
        <v>0</v>
      </c>
      <c r="F22" s="16" t="n">
        <v>0</v>
      </c>
      <c r="G22" s="16"/>
      <c r="H22" s="16" t="n">
        <v>0</v>
      </c>
      <c r="I22" s="16" t="n">
        <v>0</v>
      </c>
      <c r="J22" s="16"/>
      <c r="K22" s="16" t="n">
        <v>0</v>
      </c>
      <c r="L22" s="16"/>
      <c r="M22" s="16" t="n">
        <v>0</v>
      </c>
      <c r="N22" s="16" t="n">
        <v>0</v>
      </c>
      <c r="O22" s="16" t="n">
        <v>0</v>
      </c>
      <c r="P22" s="16" t="n">
        <v>0</v>
      </c>
      <c r="Q22" s="16"/>
      <c r="R22" s="16" t="n">
        <v>0</v>
      </c>
      <c r="S22" s="16" t="n">
        <v>0</v>
      </c>
      <c r="T22" s="16" t="n">
        <v>0</v>
      </c>
      <c r="U22" s="16" t="n">
        <v>0</v>
      </c>
      <c r="V22" s="16" t="n">
        <v>0</v>
      </c>
      <c r="W22" s="16"/>
      <c r="X22" s="16" t="n">
        <v>0</v>
      </c>
      <c r="Y22" s="16" t="n">
        <v>0</v>
      </c>
      <c r="Z22" s="16" t="n">
        <v>0</v>
      </c>
      <c r="AA22" s="16" t="n">
        <v>0</v>
      </c>
      <c r="AB22" s="16" t="n">
        <v>0</v>
      </c>
      <c r="AC22" s="16" t="n">
        <v>0</v>
      </c>
      <c r="AD22" s="16" t="n">
        <v>0</v>
      </c>
      <c r="AE22" s="16"/>
      <c r="AF22" s="16" t="n">
        <v>0</v>
      </c>
      <c r="AG22" s="16" t="n">
        <v>0</v>
      </c>
      <c r="AH22" s="16" t="n">
        <v>0</v>
      </c>
      <c r="AI22" s="16" t="n">
        <v>0</v>
      </c>
      <c r="AJ22" s="16" t="n">
        <v>0</v>
      </c>
      <c r="AK22" s="16" t="n">
        <v>0</v>
      </c>
      <c r="AL22" s="16" t="n">
        <v>0</v>
      </c>
      <c r="AM22" s="16" t="n">
        <v>0</v>
      </c>
      <c r="AN22" s="16" t="n">
        <v>0</v>
      </c>
      <c r="AO22" s="16" t="n">
        <v>0</v>
      </c>
      <c r="AP22" s="16" t="n">
        <v>0</v>
      </c>
    </row>
    <row r="23">
      <c r="B23" s="17" t="s">
        <v>309</v>
      </c>
      <c r="C23" s="22" t="n">
        <v>0.0014204347881025</v>
      </c>
      <c r="D23" s="22" t="n">
        <v>0.00734172199753714</v>
      </c>
      <c r="E23" s="22" t="n">
        <v>0</v>
      </c>
      <c r="F23" s="22" t="n">
        <v>0</v>
      </c>
      <c r="G23" s="22"/>
      <c r="H23" s="22" t="n">
        <v>0.0159521445722667</v>
      </c>
      <c r="I23" s="22" t="n">
        <v>0.00106608774004608</v>
      </c>
      <c r="J23" s="22"/>
      <c r="K23" s="22" t="n">
        <v>0.00091720463417876</v>
      </c>
      <c r="L23" s="22"/>
      <c r="M23" s="22" t="n">
        <v>0</v>
      </c>
      <c r="N23" s="22" t="n">
        <v>0</v>
      </c>
      <c r="O23" s="22" t="n">
        <v>0</v>
      </c>
      <c r="P23" s="22" t="n">
        <v>0.0572485217849718</v>
      </c>
      <c r="Q23" s="22"/>
      <c r="R23" s="22" t="n">
        <v>0</v>
      </c>
      <c r="S23" s="22" t="n">
        <v>0</v>
      </c>
      <c r="T23" s="22" t="n">
        <v>0</v>
      </c>
      <c r="U23" s="22" t="n">
        <v>0.00125325613160291</v>
      </c>
      <c r="V23" s="22" t="n">
        <v>0.0106419823599812</v>
      </c>
      <c r="W23" s="22"/>
      <c r="X23" s="22" t="n">
        <v>0</v>
      </c>
      <c r="Y23" s="22" t="n">
        <v>0</v>
      </c>
      <c r="Z23" s="22" t="n">
        <v>0</v>
      </c>
      <c r="AA23" s="22" t="n">
        <v>0</v>
      </c>
      <c r="AB23" s="22" t="n">
        <v>0</v>
      </c>
      <c r="AC23" s="22" t="n">
        <v>0</v>
      </c>
      <c r="AD23" s="22" t="n">
        <v>0.00754197571742367</v>
      </c>
      <c r="AE23" s="22"/>
      <c r="AF23" s="22" t="n">
        <v>0</v>
      </c>
      <c r="AG23" s="22" t="n">
        <v>0</v>
      </c>
      <c r="AH23" s="22" t="n">
        <v>0.00764598348433312</v>
      </c>
      <c r="AI23" s="22" t="n">
        <v>0.00854578474253076</v>
      </c>
      <c r="AJ23" s="22" t="n">
        <v>0</v>
      </c>
      <c r="AK23" s="22" t="n">
        <v>0</v>
      </c>
      <c r="AL23" s="22" t="n">
        <v>0</v>
      </c>
      <c r="AM23" s="22" t="n">
        <v>0</v>
      </c>
      <c r="AN23" s="22" t="n">
        <v>0</v>
      </c>
      <c r="AO23" s="22" t="n">
        <v>0</v>
      </c>
      <c r="AP23" s="22" t="n">
        <v>0</v>
      </c>
    </row>
    <row r="24">
      <c r="B24" s="18" t="s">
        <v>325</v>
      </c>
    </row>
    <row r="25">
      <c r="B25" t="s">
        <v>68</v>
      </c>
    </row>
    <row r="26">
      <c r="B26" t="s">
        <v>69</v>
      </c>
    </row>
    <row r="28">
      <c r="B28"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328</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100</v>
      </c>
      <c r="D7" s="11" t="n">
        <v>34</v>
      </c>
      <c r="E7" s="11" t="n">
        <v>45</v>
      </c>
      <c r="F7" s="11" t="n">
        <v>21</v>
      </c>
      <c r="G7" s="11"/>
      <c r="H7" s="11" t="n">
        <v>11</v>
      </c>
      <c r="I7" s="11" t="n">
        <v>56</v>
      </c>
      <c r="J7" s="11"/>
      <c r="K7" s="11" t="n">
        <v>44</v>
      </c>
      <c r="L7" s="11"/>
      <c r="M7" s="11" t="n">
        <v>5</v>
      </c>
      <c r="N7" s="11" t="n">
        <v>8</v>
      </c>
      <c r="O7" s="11" t="n">
        <v>24</v>
      </c>
      <c r="P7" s="11" t="n">
        <v>63</v>
      </c>
      <c r="Q7" s="11"/>
      <c r="R7" s="11" t="s">
        <v>326</v>
      </c>
      <c r="S7" s="11" t="n">
        <v>6</v>
      </c>
      <c r="T7" s="11" t="n">
        <v>14</v>
      </c>
      <c r="U7" s="11" t="n">
        <v>47</v>
      </c>
      <c r="V7" s="11" t="n">
        <v>33</v>
      </c>
      <c r="W7" s="11"/>
      <c r="X7" s="11" t="n">
        <v>6</v>
      </c>
      <c r="Y7" s="11" t="n">
        <v>2</v>
      </c>
      <c r="Z7" s="11" t="n">
        <v>2</v>
      </c>
      <c r="AA7" s="11" t="n">
        <v>8</v>
      </c>
      <c r="AB7" s="11" t="n">
        <v>23</v>
      </c>
      <c r="AC7" s="11" t="n">
        <v>17</v>
      </c>
      <c r="AD7" s="11" t="n">
        <v>39</v>
      </c>
      <c r="AE7" s="11"/>
      <c r="AF7" s="11" t="n">
        <v>9</v>
      </c>
      <c r="AG7" s="11" t="n">
        <v>12</v>
      </c>
      <c r="AH7" s="11" t="n">
        <v>20</v>
      </c>
      <c r="AI7" s="11" t="n">
        <v>20</v>
      </c>
      <c r="AJ7" s="11" t="n">
        <v>6</v>
      </c>
      <c r="AK7" s="11" t="n">
        <v>8</v>
      </c>
      <c r="AL7" s="11" t="n">
        <v>8</v>
      </c>
      <c r="AM7" s="11" t="n">
        <v>4</v>
      </c>
      <c r="AN7" s="11" t="n">
        <v>7</v>
      </c>
      <c r="AO7" s="11" t="n">
        <v>1</v>
      </c>
      <c r="AP7" s="11" t="n">
        <v>2</v>
      </c>
    </row>
    <row r="8" ht="30" customHeight="1">
      <c r="B8" s="12" t="s">
        <v>21</v>
      </c>
      <c r="C8" s="12" t="n">
        <v>50</v>
      </c>
      <c r="D8" s="12" t="n">
        <v>10</v>
      </c>
      <c r="E8" s="12" t="n">
        <v>7</v>
      </c>
      <c r="F8" s="12" t="n">
        <v>33</v>
      </c>
      <c r="G8" s="12"/>
      <c r="H8" s="12" t="n">
        <v>10</v>
      </c>
      <c r="I8" s="12" t="n">
        <v>29</v>
      </c>
      <c r="J8" s="12"/>
      <c r="K8" s="12" t="n">
        <v>22</v>
      </c>
      <c r="L8" s="12"/>
      <c r="M8" s="12" t="n">
        <v>36</v>
      </c>
      <c r="N8" s="12" t="n">
        <v>8</v>
      </c>
      <c r="O8" s="12" t="n">
        <v>4</v>
      </c>
      <c r="P8" s="12" t="n">
        <v>2</v>
      </c>
      <c r="Q8" s="12"/>
      <c r="R8" s="12" t="s">
        <v>326</v>
      </c>
      <c r="S8" s="12" t="n">
        <v>11</v>
      </c>
      <c r="T8" s="12" t="n">
        <v>9</v>
      </c>
      <c r="U8" s="12" t="n">
        <v>4</v>
      </c>
      <c r="V8" s="12" t="n">
        <v>27</v>
      </c>
      <c r="W8" s="12"/>
      <c r="X8" s="12" t="n">
        <v>12</v>
      </c>
      <c r="Y8" s="12" t="n">
        <v>13</v>
      </c>
      <c r="Z8" s="12" t="n">
        <v>0</v>
      </c>
      <c r="AA8" s="12" t="n">
        <v>9</v>
      </c>
      <c r="AB8" s="12" t="n">
        <v>3</v>
      </c>
      <c r="AC8" s="12" t="n">
        <v>1</v>
      </c>
      <c r="AD8" s="12" t="n">
        <v>3</v>
      </c>
      <c r="AE8" s="12"/>
      <c r="AF8" s="12" t="n">
        <v>1</v>
      </c>
      <c r="AG8" s="12" t="n">
        <v>2</v>
      </c>
      <c r="AH8" s="12" t="n">
        <v>2</v>
      </c>
      <c r="AI8" s="12" t="n">
        <v>8</v>
      </c>
      <c r="AJ8" s="12" t="n">
        <v>7</v>
      </c>
      <c r="AK8" s="12" t="n">
        <v>3</v>
      </c>
      <c r="AL8" s="12" t="n">
        <v>11</v>
      </c>
      <c r="AM8" s="12" t="n">
        <v>0</v>
      </c>
      <c r="AN8" s="12" t="n">
        <v>8</v>
      </c>
      <c r="AO8" s="12" t="n">
        <v>0</v>
      </c>
      <c r="AP8" s="12" t="n">
        <v>0</v>
      </c>
    </row>
    <row r="9">
      <c r="B9" s="17" t="s">
        <v>311</v>
      </c>
      <c r="C9" s="16" t="n">
        <v>0.175138952492378</v>
      </c>
      <c r="D9" s="16" t="n">
        <v>0.109948693390977</v>
      </c>
      <c r="E9" s="16" t="n">
        <v>0.00347321328561913</v>
      </c>
      <c r="F9" s="16" t="n">
        <v>0.229928351869488</v>
      </c>
      <c r="G9" s="16"/>
      <c r="H9" s="16" t="n">
        <v>0.00227437148112232</v>
      </c>
      <c r="I9" s="16" t="n">
        <v>0.302465975144521</v>
      </c>
      <c r="J9" s="16"/>
      <c r="K9" s="16" t="n">
        <v>0.341526607639707</v>
      </c>
      <c r="L9" s="16"/>
      <c r="M9" s="16" t="n">
        <v>0.185300497290331</v>
      </c>
      <c r="N9" s="16" t="n">
        <v>0.231868144110281</v>
      </c>
      <c r="O9" s="16" t="n">
        <v>0.045632054468338</v>
      </c>
      <c r="P9" s="16" t="n">
        <v>0.0138758950735296</v>
      </c>
      <c r="Q9" s="16"/>
      <c r="R9" s="16" t="s">
        <v>327</v>
      </c>
      <c r="S9" s="16" t="n">
        <v>0</v>
      </c>
      <c r="T9" s="16" t="n">
        <v>0</v>
      </c>
      <c r="U9" s="16" t="n">
        <v>0</v>
      </c>
      <c r="V9" s="16" t="n">
        <v>0.331629167910537</v>
      </c>
      <c r="W9" s="16"/>
      <c r="X9" s="16" t="n">
        <v>0</v>
      </c>
      <c r="Y9" s="16" t="n">
        <v>0.526037200160827</v>
      </c>
      <c r="Z9" s="16" t="n">
        <v>0</v>
      </c>
      <c r="AA9" s="16" t="n">
        <v>0</v>
      </c>
      <c r="AB9" s="16" t="n">
        <v>0.296440462204618</v>
      </c>
      <c r="AC9" s="16" t="n">
        <v>0.160094164021841</v>
      </c>
      <c r="AD9" s="16" t="n">
        <v>0.3220108309063</v>
      </c>
      <c r="AE9" s="16"/>
      <c r="AF9" s="16" t="n">
        <v>0</v>
      </c>
      <c r="AG9" s="16" t="n">
        <v>0.531134744236257</v>
      </c>
      <c r="AH9" s="16" t="n">
        <v>0</v>
      </c>
      <c r="AI9" s="16" t="n">
        <v>0.797645839365523</v>
      </c>
      <c r="AJ9" s="16" t="n">
        <v>0</v>
      </c>
      <c r="AK9" s="16" t="n">
        <v>0.466233284535387</v>
      </c>
      <c r="AL9" s="16" t="n">
        <v>0</v>
      </c>
      <c r="AM9" s="16" t="n">
        <v>0</v>
      </c>
      <c r="AN9" s="16" t="n">
        <v>0</v>
      </c>
      <c r="AO9" s="16" t="n">
        <v>0</v>
      </c>
      <c r="AP9" s="16" t="n">
        <v>0</v>
      </c>
    </row>
    <row r="10">
      <c r="B10" s="17" t="s">
        <v>312</v>
      </c>
      <c r="C10" s="16" t="n">
        <v>0.00399750787247203</v>
      </c>
      <c r="D10" s="16" t="n">
        <v>0</v>
      </c>
      <c r="E10" s="16" t="n">
        <v>0.0298754499383445</v>
      </c>
      <c r="F10" s="16" t="n">
        <v>0</v>
      </c>
      <c r="G10" s="16"/>
      <c r="H10" s="16" t="n">
        <v>0</v>
      </c>
      <c r="I10" s="16" t="n">
        <v>0</v>
      </c>
      <c r="J10" s="16"/>
      <c r="K10" s="16" t="n">
        <v>0</v>
      </c>
      <c r="L10" s="16"/>
      <c r="M10" s="16" t="n">
        <v>0</v>
      </c>
      <c r="N10" s="16" t="n">
        <v>0</v>
      </c>
      <c r="O10" s="16" t="n">
        <v>0.045632054468338</v>
      </c>
      <c r="P10" s="16" t="n">
        <v>0</v>
      </c>
      <c r="Q10" s="16"/>
      <c r="R10" s="16" t="s">
        <v>327</v>
      </c>
      <c r="S10" s="16" t="n">
        <v>0</v>
      </c>
      <c r="T10" s="16" t="n">
        <v>0</v>
      </c>
      <c r="U10" s="16" t="n">
        <v>0.05014953143975</v>
      </c>
      <c r="V10" s="16" t="n">
        <v>0</v>
      </c>
      <c r="W10" s="16"/>
      <c r="X10" s="16" t="n">
        <v>0</v>
      </c>
      <c r="Y10" s="16" t="n">
        <v>0</v>
      </c>
      <c r="Z10" s="16" t="n">
        <v>0</v>
      </c>
      <c r="AA10" s="16" t="n">
        <v>0.0212364721673437</v>
      </c>
      <c r="AB10" s="16" t="n">
        <v>0</v>
      </c>
      <c r="AC10" s="16" t="n">
        <v>0</v>
      </c>
      <c r="AD10" s="16" t="n">
        <v>0</v>
      </c>
      <c r="AE10" s="16"/>
      <c r="AF10" s="16" t="n">
        <v>0</v>
      </c>
      <c r="AG10" s="16" t="n">
        <v>0</v>
      </c>
      <c r="AH10" s="16" t="n">
        <v>0</v>
      </c>
      <c r="AI10" s="16" t="n">
        <v>0.0241994251065011</v>
      </c>
      <c r="AJ10" s="16" t="n">
        <v>0</v>
      </c>
      <c r="AK10" s="16" t="n">
        <v>0</v>
      </c>
      <c r="AL10" s="16" t="n">
        <v>0</v>
      </c>
      <c r="AM10" s="16" t="n">
        <v>0</v>
      </c>
      <c r="AN10" s="16" t="n">
        <v>0</v>
      </c>
      <c r="AO10" s="16" t="n">
        <v>0</v>
      </c>
      <c r="AP10" s="16" t="n">
        <v>0</v>
      </c>
    </row>
    <row r="11">
      <c r="B11" s="17" t="s">
        <v>313</v>
      </c>
      <c r="C11" s="16" t="n">
        <v>0.000418730046512393</v>
      </c>
      <c r="D11" s="16" t="n">
        <v>0.0020515469506531</v>
      </c>
      <c r="E11" s="16" t="n">
        <v>0</v>
      </c>
      <c r="F11" s="16" t="n">
        <v>0</v>
      </c>
      <c r="G11" s="16"/>
      <c r="H11" s="16" t="n">
        <v>0</v>
      </c>
      <c r="I11" s="16" t="n">
        <v>0</v>
      </c>
      <c r="J11" s="16"/>
      <c r="K11" s="16" t="n">
        <v>0.000939397336688692</v>
      </c>
      <c r="L11" s="16"/>
      <c r="M11" s="16" t="n">
        <v>0</v>
      </c>
      <c r="N11" s="16" t="n">
        <v>0</v>
      </c>
      <c r="O11" s="16" t="n">
        <v>0</v>
      </c>
      <c r="P11" s="16" t="n">
        <v>0.0125022680474194</v>
      </c>
      <c r="Q11" s="16"/>
      <c r="R11" s="16" t="s">
        <v>327</v>
      </c>
      <c r="S11" s="16" t="n">
        <v>0</v>
      </c>
      <c r="T11" s="16" t="n">
        <v>0</v>
      </c>
      <c r="U11" s="16" t="n">
        <v>0.00525305172678885</v>
      </c>
      <c r="V11" s="16" t="n">
        <v>0</v>
      </c>
      <c r="W11" s="16"/>
      <c r="X11" s="16" t="n">
        <v>0</v>
      </c>
      <c r="Y11" s="16" t="n">
        <v>0</v>
      </c>
      <c r="Z11" s="16" t="n">
        <v>0.0798563380846407</v>
      </c>
      <c r="AA11" s="16" t="n">
        <v>0</v>
      </c>
      <c r="AB11" s="16" t="n">
        <v>0</v>
      </c>
      <c r="AC11" s="16" t="n">
        <v>0</v>
      </c>
      <c r="AD11" s="16" t="n">
        <v>0</v>
      </c>
      <c r="AE11" s="16"/>
      <c r="AF11" s="16" t="n">
        <v>0</v>
      </c>
      <c r="AG11" s="16" t="n">
        <v>0</v>
      </c>
      <c r="AH11" s="16" t="n">
        <v>0</v>
      </c>
      <c r="AI11" s="16" t="n">
        <v>0</v>
      </c>
      <c r="AJ11" s="16" t="n">
        <v>0</v>
      </c>
      <c r="AK11" s="16" t="n">
        <v>0</v>
      </c>
      <c r="AL11" s="16" t="n">
        <v>0</v>
      </c>
      <c r="AM11" s="16" t="n">
        <v>0.0939483743590254</v>
      </c>
      <c r="AN11" s="16" t="n">
        <v>0</v>
      </c>
      <c r="AO11" s="16" t="n">
        <v>0</v>
      </c>
      <c r="AP11" s="16" t="n">
        <v>0</v>
      </c>
    </row>
    <row r="12">
      <c r="B12" s="17" t="s">
        <v>314</v>
      </c>
      <c r="C12" s="16" t="n">
        <v>0.0273558451727168</v>
      </c>
      <c r="D12" s="16" t="n">
        <v>0.0182958678682444</v>
      </c>
      <c r="E12" s="16" t="n">
        <v>0.176536286655404</v>
      </c>
      <c r="F12" s="16" t="n">
        <v>0</v>
      </c>
      <c r="G12" s="16"/>
      <c r="H12" s="16" t="n">
        <v>0.00285122276525347</v>
      </c>
      <c r="I12" s="16" t="n">
        <v>0.0109148401657815</v>
      </c>
      <c r="J12" s="16"/>
      <c r="K12" s="16" t="n">
        <v>0.0459231005462899</v>
      </c>
      <c r="L12" s="16"/>
      <c r="M12" s="16" t="n">
        <v>0</v>
      </c>
      <c r="N12" s="16" t="n">
        <v>0.12197126933426</v>
      </c>
      <c r="O12" s="16" t="n">
        <v>0.0719532394738985</v>
      </c>
      <c r="P12" s="16" t="n">
        <v>0.0173952532602075</v>
      </c>
      <c r="Q12" s="16"/>
      <c r="R12" s="16" t="s">
        <v>327</v>
      </c>
      <c r="S12" s="16" t="n">
        <v>0</v>
      </c>
      <c r="T12" s="16" t="n">
        <v>0.0181674329220037</v>
      </c>
      <c r="U12" s="16" t="n">
        <v>0.0073089270546654</v>
      </c>
      <c r="V12" s="16" t="n">
        <v>0.0447279335024799</v>
      </c>
      <c r="W12" s="16"/>
      <c r="X12" s="16" t="n">
        <v>0.0863913769530226</v>
      </c>
      <c r="Y12" s="16" t="n">
        <v>0</v>
      </c>
      <c r="Z12" s="16" t="n">
        <v>0</v>
      </c>
      <c r="AA12" s="16" t="n">
        <v>0</v>
      </c>
      <c r="AB12" s="16" t="n">
        <v>0.0456416293714279</v>
      </c>
      <c r="AC12" s="16" t="n">
        <v>0.149551871803747</v>
      </c>
      <c r="AD12" s="16" t="n">
        <v>0</v>
      </c>
      <c r="AE12" s="16"/>
      <c r="AF12" s="16" t="n">
        <v>0</v>
      </c>
      <c r="AG12" s="16" t="n">
        <v>0</v>
      </c>
      <c r="AH12" s="16" t="n">
        <v>0</v>
      </c>
      <c r="AI12" s="16" t="n">
        <v>0.0190789900882821</v>
      </c>
      <c r="AJ12" s="16" t="n">
        <v>0</v>
      </c>
      <c r="AK12" s="16" t="n">
        <v>0</v>
      </c>
      <c r="AL12" s="16" t="n">
        <v>0.00260155631562079</v>
      </c>
      <c r="AM12" s="16" t="n">
        <v>0</v>
      </c>
      <c r="AN12" s="16" t="n">
        <v>0.153279880529885</v>
      </c>
      <c r="AO12" s="16" t="n">
        <v>0</v>
      </c>
      <c r="AP12" s="16" t="n">
        <v>0</v>
      </c>
    </row>
    <row r="13">
      <c r="B13" s="17" t="s">
        <v>315</v>
      </c>
      <c r="C13" s="16" t="n">
        <v>0.188743725691236</v>
      </c>
      <c r="D13" s="16" t="n">
        <v>0</v>
      </c>
      <c r="E13" s="16" t="n">
        <v>0.176084984888242</v>
      </c>
      <c r="F13" s="16" t="n">
        <v>0.249486650965503</v>
      </c>
      <c r="G13" s="16"/>
      <c r="H13" s="16" t="n">
        <v>0.808386787056058</v>
      </c>
      <c r="I13" s="16" t="n">
        <v>0.00886175877397313</v>
      </c>
      <c r="J13" s="16"/>
      <c r="K13" s="16" t="n">
        <v>0.0413770001542873</v>
      </c>
      <c r="L13" s="16"/>
      <c r="M13" s="16" t="n">
        <v>0.232298461650718</v>
      </c>
      <c r="N13" s="16" t="n">
        <v>0.109896874776022</v>
      </c>
      <c r="O13" s="16" t="n">
        <v>0.0359766197369493</v>
      </c>
      <c r="P13" s="16" t="n">
        <v>0.058700218493383</v>
      </c>
      <c r="Q13" s="16"/>
      <c r="R13" s="16" t="s">
        <v>327</v>
      </c>
      <c r="S13" s="16" t="n">
        <v>0.0843353223185732</v>
      </c>
      <c r="T13" s="16" t="n">
        <v>0.00264777034172254</v>
      </c>
      <c r="U13" s="16" t="n">
        <v>0.0189015401877546</v>
      </c>
      <c r="V13" s="16" t="n">
        <v>0.318744229151905</v>
      </c>
      <c r="W13" s="16"/>
      <c r="X13" s="16" t="n">
        <v>0.774976798833699</v>
      </c>
      <c r="Y13" s="16" t="n">
        <v>0</v>
      </c>
      <c r="Z13" s="16" t="n">
        <v>0</v>
      </c>
      <c r="AA13" s="16" t="n">
        <v>0.00246887653319092</v>
      </c>
      <c r="AB13" s="16" t="n">
        <v>0</v>
      </c>
      <c r="AC13" s="16" t="n">
        <v>0.126219319472344</v>
      </c>
      <c r="AD13" s="16" t="n">
        <v>0.0255669002568391</v>
      </c>
      <c r="AE13" s="16"/>
      <c r="AF13" s="16" t="n">
        <v>0</v>
      </c>
      <c r="AG13" s="16" t="n">
        <v>0.0907612714730193</v>
      </c>
      <c r="AH13" s="16" t="n">
        <v>0</v>
      </c>
      <c r="AI13" s="16" t="n">
        <v>0.00837458512726764</v>
      </c>
      <c r="AJ13" s="16" t="n">
        <v>0.00438522542947548</v>
      </c>
      <c r="AK13" s="16" t="n">
        <v>0</v>
      </c>
      <c r="AL13" s="16" t="n">
        <v>0.819957728549222</v>
      </c>
      <c r="AM13" s="16" t="n">
        <v>0</v>
      </c>
      <c r="AN13" s="16" t="n">
        <v>0</v>
      </c>
      <c r="AO13" s="16" t="n">
        <v>0</v>
      </c>
      <c r="AP13" s="16" t="n">
        <v>0</v>
      </c>
    </row>
    <row r="14">
      <c r="B14" s="17" t="s">
        <v>316</v>
      </c>
      <c r="C14" s="16" t="n">
        <v>0.144802226145664</v>
      </c>
      <c r="D14" s="16" t="n">
        <v>0</v>
      </c>
      <c r="E14" s="16" t="n">
        <v>0.10889812913653</v>
      </c>
      <c r="F14" s="16" t="n">
        <v>0.196696959534415</v>
      </c>
      <c r="G14" s="16"/>
      <c r="H14" s="16" t="n">
        <v>0.0431755483608284</v>
      </c>
      <c r="I14" s="16" t="n">
        <v>0.22631285958678</v>
      </c>
      <c r="J14" s="16"/>
      <c r="K14" s="16" t="n">
        <v>0.00896818434709858</v>
      </c>
      <c r="L14" s="16"/>
      <c r="M14" s="16" t="n">
        <v>0.183145675066743</v>
      </c>
      <c r="N14" s="16" t="n">
        <v>0</v>
      </c>
      <c r="O14" s="16" t="n">
        <v>0.155783718768835</v>
      </c>
      <c r="P14" s="16" t="n">
        <v>0.0275904301533526</v>
      </c>
      <c r="Q14" s="16"/>
      <c r="R14" s="16" t="s">
        <v>327</v>
      </c>
      <c r="S14" s="16" t="n">
        <v>0.0220620609708773</v>
      </c>
      <c r="T14" s="16" t="n">
        <v>0.030459902040842</v>
      </c>
      <c r="U14" s="16" t="n">
        <v>0</v>
      </c>
      <c r="V14" s="16" t="n">
        <v>0.255044447474866</v>
      </c>
      <c r="W14" s="16"/>
      <c r="X14" s="16" t="n">
        <v>0</v>
      </c>
      <c r="Y14" s="16" t="n">
        <v>0</v>
      </c>
      <c r="Z14" s="16" t="n">
        <v>0.920143661915359</v>
      </c>
      <c r="AA14" s="16" t="n">
        <v>0.691842935631438</v>
      </c>
      <c r="AB14" s="16" t="n">
        <v>0.00665193333127389</v>
      </c>
      <c r="AC14" s="16" t="n">
        <v>0</v>
      </c>
      <c r="AD14" s="16" t="n">
        <v>0.158160147701658</v>
      </c>
      <c r="AE14" s="16"/>
      <c r="AF14" s="16" t="n">
        <v>0</v>
      </c>
      <c r="AG14" s="16" t="n">
        <v>0.254064331326716</v>
      </c>
      <c r="AH14" s="16" t="n">
        <v>0</v>
      </c>
      <c r="AI14" s="16" t="n">
        <v>0.00281333887716176</v>
      </c>
      <c r="AJ14" s="16" t="n">
        <v>0.983692586686101</v>
      </c>
      <c r="AK14" s="16" t="n">
        <v>0</v>
      </c>
      <c r="AL14" s="16" t="n">
        <v>0.021544555042162</v>
      </c>
      <c r="AM14" s="16" t="n">
        <v>0</v>
      </c>
      <c r="AN14" s="16" t="n">
        <v>0</v>
      </c>
      <c r="AO14" s="16" t="n">
        <v>0</v>
      </c>
      <c r="AP14" s="16" t="n">
        <v>0</v>
      </c>
    </row>
    <row r="15">
      <c r="B15" s="17" t="s">
        <v>317</v>
      </c>
      <c r="C15" s="16" t="n">
        <v>0.0579988999886838</v>
      </c>
      <c r="D15" s="16" t="n">
        <v>0.0492851803353709</v>
      </c>
      <c r="E15" s="16" t="n">
        <v>0.355147894177961</v>
      </c>
      <c r="F15" s="16" t="n">
        <v>0.000632437053347482</v>
      </c>
      <c r="G15" s="16"/>
      <c r="H15" s="16" t="n">
        <v>0.101260681729373</v>
      </c>
      <c r="I15" s="16" t="n">
        <v>0.00772246204559599</v>
      </c>
      <c r="J15" s="16"/>
      <c r="K15" s="16" t="n">
        <v>0.120659194138303</v>
      </c>
      <c r="L15" s="16"/>
      <c r="M15" s="16" t="n">
        <v>0</v>
      </c>
      <c r="N15" s="16" t="n">
        <v>0.273459863486014</v>
      </c>
      <c r="O15" s="16" t="n">
        <v>0.11482850468981</v>
      </c>
      <c r="P15" s="16" t="n">
        <v>0.0610879845172143</v>
      </c>
      <c r="Q15" s="16"/>
      <c r="R15" s="16" t="s">
        <v>327</v>
      </c>
      <c r="S15" s="16" t="n">
        <v>0.117341452362767</v>
      </c>
      <c r="T15" s="16" t="n">
        <v>0.0376216685103058</v>
      </c>
      <c r="U15" s="16" t="n">
        <v>0.309215451758109</v>
      </c>
      <c r="V15" s="16" t="n">
        <v>0.00220124139777793</v>
      </c>
      <c r="W15" s="16"/>
      <c r="X15" s="16" t="n">
        <v>0</v>
      </c>
      <c r="Y15" s="16" t="n">
        <v>0</v>
      </c>
      <c r="Z15" s="16" t="n">
        <v>0</v>
      </c>
      <c r="AA15" s="16" t="n">
        <v>0.281982839134837</v>
      </c>
      <c r="AB15" s="16" t="n">
        <v>0.0162472513353335</v>
      </c>
      <c r="AC15" s="16" t="n">
        <v>0.133674409023754</v>
      </c>
      <c r="AD15" s="16" t="n">
        <v>0.00782249733410256</v>
      </c>
      <c r="AE15" s="16"/>
      <c r="AF15" s="16" t="n">
        <v>0</v>
      </c>
      <c r="AG15" s="16" t="n">
        <v>0</v>
      </c>
      <c r="AH15" s="16" t="n">
        <v>0</v>
      </c>
      <c r="AI15" s="16" t="n">
        <v>0.00281333887716176</v>
      </c>
      <c r="AJ15" s="16" t="n">
        <v>0.00315173702547222</v>
      </c>
      <c r="AK15" s="16" t="n">
        <v>0.474830386638975</v>
      </c>
      <c r="AL15" s="16" t="n">
        <v>0.141657250431792</v>
      </c>
      <c r="AM15" s="16" t="n">
        <v>0</v>
      </c>
      <c r="AN15" s="16" t="n">
        <v>0</v>
      </c>
      <c r="AO15" s="16" t="n">
        <v>0</v>
      </c>
      <c r="AP15" s="16" t="n">
        <v>0</v>
      </c>
    </row>
    <row r="16">
      <c r="B16" s="17" t="s">
        <v>318</v>
      </c>
      <c r="C16" s="16" t="n">
        <v>0.0601076926732494</v>
      </c>
      <c r="D16" s="16" t="n">
        <v>0.125571782643567</v>
      </c>
      <c r="E16" s="16" t="n">
        <v>0.0121814694968264</v>
      </c>
      <c r="F16" s="16" t="n">
        <v>0.0496125701666769</v>
      </c>
      <c r="G16" s="16"/>
      <c r="H16" s="16" t="n">
        <v>0.0195634030328075</v>
      </c>
      <c r="I16" s="16" t="n">
        <v>0.0971604287298097</v>
      </c>
      <c r="J16" s="16"/>
      <c r="K16" s="16" t="n">
        <v>0.00715376678562517</v>
      </c>
      <c r="L16" s="16"/>
      <c r="M16" s="16" t="n">
        <v>0</v>
      </c>
      <c r="N16" s="16" t="n">
        <v>0.262803848293423</v>
      </c>
      <c r="O16" s="16" t="n">
        <v>0.164063922807819</v>
      </c>
      <c r="P16" s="16" t="n">
        <v>0.0486664015939447</v>
      </c>
      <c r="Q16" s="16"/>
      <c r="R16" s="16" t="s">
        <v>327</v>
      </c>
      <c r="S16" s="16" t="n">
        <v>0.0182791095223121</v>
      </c>
      <c r="T16" s="16" t="n">
        <v>0.166305529396201</v>
      </c>
      <c r="U16" s="16" t="n">
        <v>0.244516755014896</v>
      </c>
      <c r="V16" s="16" t="n">
        <v>0.0147104921568123</v>
      </c>
      <c r="W16" s="16"/>
      <c r="X16" s="16" t="n">
        <v>0.12176071173834</v>
      </c>
      <c r="Y16" s="16" t="n">
        <v>0</v>
      </c>
      <c r="Z16" s="16" t="n">
        <v>0</v>
      </c>
      <c r="AA16" s="16" t="n">
        <v>0</v>
      </c>
      <c r="AB16" s="16" t="n">
        <v>0.333422858226045</v>
      </c>
      <c r="AC16" s="16" t="n">
        <v>0.0186119766757748</v>
      </c>
      <c r="AD16" s="16" t="n">
        <v>0.132304996028194</v>
      </c>
      <c r="AE16" s="16"/>
      <c r="AF16" s="16" t="n">
        <v>0</v>
      </c>
      <c r="AG16" s="16" t="n">
        <v>0.0335557524024339</v>
      </c>
      <c r="AH16" s="16" t="n">
        <v>0.600932380220725</v>
      </c>
      <c r="AI16" s="16" t="n">
        <v>0.111650204502018</v>
      </c>
      <c r="AJ16" s="16" t="n">
        <v>0</v>
      </c>
      <c r="AK16" s="16" t="n">
        <v>0</v>
      </c>
      <c r="AL16" s="16" t="n">
        <v>0</v>
      </c>
      <c r="AM16" s="16" t="n">
        <v>0</v>
      </c>
      <c r="AN16" s="16" t="n">
        <v>0.0466314257602532</v>
      </c>
      <c r="AO16" s="16" t="n">
        <v>0</v>
      </c>
      <c r="AP16" s="16" t="n">
        <v>0.896937800066609</v>
      </c>
    </row>
    <row r="17">
      <c r="B17" s="17" t="s">
        <v>319</v>
      </c>
      <c r="C17" s="16" t="n">
        <v>0.13378658724562</v>
      </c>
      <c r="D17" s="16" t="n">
        <v>0.598013877670739</v>
      </c>
      <c r="E17" s="16" t="n">
        <v>0.0833045656972551</v>
      </c>
      <c r="F17" s="16" t="n">
        <v>0.000879952555199743</v>
      </c>
      <c r="G17" s="16"/>
      <c r="H17" s="16" t="n">
        <v>0.0156053909479654</v>
      </c>
      <c r="I17" s="16" t="n">
        <v>0.0106198713793187</v>
      </c>
      <c r="J17" s="16"/>
      <c r="K17" s="16" t="n">
        <v>0.0188275441436345</v>
      </c>
      <c r="L17" s="16"/>
      <c r="M17" s="16" t="n">
        <v>0.16695690434149</v>
      </c>
      <c r="N17" s="16" t="n">
        <v>0</v>
      </c>
      <c r="O17" s="16" t="n">
        <v>0.11482850468981</v>
      </c>
      <c r="P17" s="16" t="n">
        <v>0.149518562968512</v>
      </c>
      <c r="Q17" s="16"/>
      <c r="R17" s="16" t="s">
        <v>327</v>
      </c>
      <c r="S17" s="16" t="n">
        <v>0</v>
      </c>
      <c r="T17" s="16" t="n">
        <v>0.68434655589171</v>
      </c>
      <c r="U17" s="16" t="n">
        <v>0.0998332994792405</v>
      </c>
      <c r="V17" s="16" t="n">
        <v>0.0134613479267149</v>
      </c>
      <c r="W17" s="16"/>
      <c r="X17" s="16" t="n">
        <v>0</v>
      </c>
      <c r="Y17" s="16" t="n">
        <v>0.473962799839173</v>
      </c>
      <c r="Z17" s="16" t="n">
        <v>0</v>
      </c>
      <c r="AA17" s="16" t="n">
        <v>0</v>
      </c>
      <c r="AB17" s="16" t="n">
        <v>0.0546158160485056</v>
      </c>
      <c r="AC17" s="16" t="n">
        <v>0.161727537010784</v>
      </c>
      <c r="AD17" s="16" t="n">
        <v>0.123594933637875</v>
      </c>
      <c r="AE17" s="16"/>
      <c r="AF17" s="16" t="n">
        <v>0.26526512646028</v>
      </c>
      <c r="AG17" s="16" t="n">
        <v>0.0167778762012169</v>
      </c>
      <c r="AH17" s="16" t="n">
        <v>0.103414429076677</v>
      </c>
      <c r="AI17" s="16" t="n">
        <v>0.0133940060014847</v>
      </c>
      <c r="AJ17" s="16" t="n">
        <v>0.00438522542947548</v>
      </c>
      <c r="AK17" s="16" t="n">
        <v>0</v>
      </c>
      <c r="AL17" s="16" t="n">
        <v>0.0142389096612034</v>
      </c>
      <c r="AM17" s="16" t="n">
        <v>0.130716743486983</v>
      </c>
      <c r="AN17" s="16" t="n">
        <v>0.770368426378046</v>
      </c>
      <c r="AO17" s="16" t="n">
        <v>0</v>
      </c>
      <c r="AP17" s="16" t="n">
        <v>0</v>
      </c>
    </row>
    <row r="18">
      <c r="B18" s="17" t="s">
        <v>320</v>
      </c>
      <c r="C18" s="16" t="n">
        <v>0.0263737522036551</v>
      </c>
      <c r="D18" s="16" t="n">
        <v>0.0671968121139697</v>
      </c>
      <c r="E18" s="16" t="n">
        <v>0.0304990901052948</v>
      </c>
      <c r="F18" s="16" t="n">
        <v>0.0129553797697345</v>
      </c>
      <c r="G18" s="16"/>
      <c r="H18" s="16" t="n">
        <v>0</v>
      </c>
      <c r="I18" s="16" t="n">
        <v>0.0312678984602955</v>
      </c>
      <c r="J18" s="16"/>
      <c r="K18" s="16" t="n">
        <v>0.0363235341824329</v>
      </c>
      <c r="L18" s="16"/>
      <c r="M18" s="16" t="n">
        <v>0</v>
      </c>
      <c r="N18" s="16" t="n">
        <v>0</v>
      </c>
      <c r="O18" s="16" t="n">
        <v>0.172872783141963</v>
      </c>
      <c r="P18" s="16" t="n">
        <v>0.335287735709112</v>
      </c>
      <c r="Q18" s="16"/>
      <c r="R18" s="16" t="s">
        <v>327</v>
      </c>
      <c r="S18" s="16" t="n">
        <v>0</v>
      </c>
      <c r="T18" s="16" t="n">
        <v>0.0438895794004235</v>
      </c>
      <c r="U18" s="16" t="n">
        <v>0.170578615858475</v>
      </c>
      <c r="V18" s="16" t="n">
        <v>0.00977572076331847</v>
      </c>
      <c r="W18" s="16"/>
      <c r="X18" s="16" t="n">
        <v>0.016871112474939</v>
      </c>
      <c r="Y18" s="16" t="n">
        <v>0</v>
      </c>
      <c r="Z18" s="16" t="n">
        <v>0</v>
      </c>
      <c r="AA18" s="16" t="n">
        <v>0</v>
      </c>
      <c r="AB18" s="16" t="n">
        <v>0.180651897504072</v>
      </c>
      <c r="AC18" s="16" t="n">
        <v>0.135058289643776</v>
      </c>
      <c r="AD18" s="16" t="n">
        <v>0.111197408525232</v>
      </c>
      <c r="AE18" s="16"/>
      <c r="AF18" s="16" t="n">
        <v>0.369081356948669</v>
      </c>
      <c r="AG18" s="16" t="n">
        <v>0.046939176388408</v>
      </c>
      <c r="AH18" s="16" t="n">
        <v>0.205124711717803</v>
      </c>
      <c r="AI18" s="16" t="n">
        <v>0.0146820972937616</v>
      </c>
      <c r="AJ18" s="16" t="n">
        <v>0.00438522542947548</v>
      </c>
      <c r="AK18" s="16" t="n">
        <v>0.0589363288256386</v>
      </c>
      <c r="AL18" s="16" t="n">
        <v>0</v>
      </c>
      <c r="AM18" s="16" t="n">
        <v>0.130716743486983</v>
      </c>
      <c r="AN18" s="16" t="n">
        <v>0.0259397401184989</v>
      </c>
      <c r="AO18" s="16" t="n">
        <v>0</v>
      </c>
      <c r="AP18" s="16" t="n">
        <v>0</v>
      </c>
    </row>
    <row r="19">
      <c r="B19" s="17" t="s">
        <v>321</v>
      </c>
      <c r="C19" s="16" t="n">
        <v>0.0071803233063465</v>
      </c>
      <c r="D19" s="16" t="n">
        <v>0.00227695087944926</v>
      </c>
      <c r="E19" s="16" t="n">
        <v>0.0121814694968264</v>
      </c>
      <c r="F19" s="16" t="n">
        <v>0.00768118945453335</v>
      </c>
      <c r="G19" s="16"/>
      <c r="H19" s="16" t="n">
        <v>0</v>
      </c>
      <c r="I19" s="16" t="n">
        <v>0.00564484828691719</v>
      </c>
      <c r="J19" s="16"/>
      <c r="K19" s="16" t="n">
        <v>0.0044348746165177</v>
      </c>
      <c r="L19" s="16"/>
      <c r="M19" s="16" t="n">
        <v>0</v>
      </c>
      <c r="N19" s="16" t="n">
        <v>0</v>
      </c>
      <c r="O19" s="16" t="n">
        <v>0.0327965432859009</v>
      </c>
      <c r="P19" s="16" t="n">
        <v>0.128603951521626</v>
      </c>
      <c r="Q19" s="16"/>
      <c r="R19" s="16" t="s">
        <v>327</v>
      </c>
      <c r="S19" s="16" t="n">
        <v>0.00266404638861537</v>
      </c>
      <c r="T19" s="16" t="n">
        <v>0.0165615614967923</v>
      </c>
      <c r="U19" s="16" t="n">
        <v>0.0335871925869925</v>
      </c>
      <c r="V19" s="16" t="n">
        <v>0.00198316624803155</v>
      </c>
      <c r="W19" s="16"/>
      <c r="X19" s="16" t="n">
        <v>0</v>
      </c>
      <c r="Y19" s="16" t="n">
        <v>0</v>
      </c>
      <c r="Z19" s="16" t="n">
        <v>0</v>
      </c>
      <c r="AA19" s="16" t="n">
        <v>0.00246887653319092</v>
      </c>
      <c r="AB19" s="16" t="n">
        <v>0.00843718465803211</v>
      </c>
      <c r="AC19" s="16" t="n">
        <v>0.115062432347979</v>
      </c>
      <c r="AD19" s="16" t="n">
        <v>0.0555166900683463</v>
      </c>
      <c r="AE19" s="16"/>
      <c r="AF19" s="16" t="n">
        <v>0.204280799574803</v>
      </c>
      <c r="AG19" s="16" t="n">
        <v>0.0267668479719482</v>
      </c>
      <c r="AH19" s="16" t="n">
        <v>0</v>
      </c>
      <c r="AI19" s="16" t="n">
        <v>0</v>
      </c>
      <c r="AJ19" s="16" t="n">
        <v>0</v>
      </c>
      <c r="AK19" s="16" t="n">
        <v>0</v>
      </c>
      <c r="AL19" s="16" t="n">
        <v>0</v>
      </c>
      <c r="AM19" s="16" t="n">
        <v>0.644618138667008</v>
      </c>
      <c r="AN19" s="16" t="n">
        <v>0.00378052721331729</v>
      </c>
      <c r="AO19" s="16" t="n">
        <v>1</v>
      </c>
      <c r="AP19" s="16" t="n">
        <v>0</v>
      </c>
    </row>
    <row r="20">
      <c r="B20" s="17" t="s">
        <v>39</v>
      </c>
      <c r="C20" s="16" t="n">
        <v>0.00458011537849531</v>
      </c>
      <c r="D20" s="16" t="n">
        <v>0.019585590177463</v>
      </c>
      <c r="E20" s="16" t="n">
        <v>0</v>
      </c>
      <c r="F20" s="16" t="n">
        <v>0.000879952555199743</v>
      </c>
      <c r="G20" s="16"/>
      <c r="H20" s="16" t="n">
        <v>0</v>
      </c>
      <c r="I20" s="16" t="n">
        <v>0.00793093046096033</v>
      </c>
      <c r="J20" s="16"/>
      <c r="K20" s="16" t="n">
        <v>0.00130704721108881</v>
      </c>
      <c r="L20" s="16"/>
      <c r="M20" s="16" t="n">
        <v>0</v>
      </c>
      <c r="N20" s="16" t="n">
        <v>0</v>
      </c>
      <c r="O20" s="16" t="n">
        <v>0.045632054468338</v>
      </c>
      <c r="P20" s="16" t="n">
        <v>0.0173952532602075</v>
      </c>
      <c r="Q20" s="16"/>
      <c r="R20" s="16" t="s">
        <v>327</v>
      </c>
      <c r="S20" s="16" t="n">
        <v>0</v>
      </c>
      <c r="T20" s="16" t="n">
        <v>0</v>
      </c>
      <c r="U20" s="16" t="n">
        <v>0.05014953143975</v>
      </c>
      <c r="V20" s="16" t="n">
        <v>0.00110317915969802</v>
      </c>
      <c r="W20" s="16"/>
      <c r="X20" s="16" t="n">
        <v>0</v>
      </c>
      <c r="Y20" s="16" t="n">
        <v>0</v>
      </c>
      <c r="Z20" s="16" t="n">
        <v>0</v>
      </c>
      <c r="AA20" s="16" t="n">
        <v>0</v>
      </c>
      <c r="AB20" s="16" t="n">
        <v>0.0578909673206921</v>
      </c>
      <c r="AC20" s="16" t="n">
        <v>0</v>
      </c>
      <c r="AD20" s="16" t="n">
        <v>0.009921905588634</v>
      </c>
      <c r="AE20" s="16"/>
      <c r="AF20" s="16" t="n">
        <v>0.0537909056720828</v>
      </c>
      <c r="AG20" s="16" t="n">
        <v>0</v>
      </c>
      <c r="AH20" s="16" t="n">
        <v>0.0819449300656917</v>
      </c>
      <c r="AI20" s="16" t="n">
        <v>0</v>
      </c>
      <c r="AJ20" s="16" t="n">
        <v>0</v>
      </c>
      <c r="AK20" s="16" t="n">
        <v>0</v>
      </c>
      <c r="AL20" s="16" t="n">
        <v>0</v>
      </c>
      <c r="AM20" s="16" t="n">
        <v>0</v>
      </c>
      <c r="AN20" s="16" t="n">
        <v>0</v>
      </c>
      <c r="AO20" s="16" t="n">
        <v>0</v>
      </c>
      <c r="AP20" s="16" t="n">
        <v>0</v>
      </c>
    </row>
    <row r="21">
      <c r="B21" s="17" t="s">
        <v>322</v>
      </c>
      <c r="C21" s="16" t="n">
        <v>0.00158394505855895</v>
      </c>
      <c r="D21" s="16" t="n">
        <v>0</v>
      </c>
      <c r="E21" s="16" t="n">
        <v>0.00312938684333991</v>
      </c>
      <c r="F21" s="16" t="n">
        <v>0.00175990511039949</v>
      </c>
      <c r="G21" s="16"/>
      <c r="H21" s="16" t="n">
        <v>0</v>
      </c>
      <c r="I21" s="16" t="n">
        <v>0.00274276018730772</v>
      </c>
      <c r="J21" s="16"/>
      <c r="K21" s="16" t="n">
        <v>0.000939397336688692</v>
      </c>
      <c r="L21" s="16"/>
      <c r="M21" s="16" t="n">
        <v>0</v>
      </c>
      <c r="N21" s="16" t="n">
        <v>0</v>
      </c>
      <c r="O21" s="16" t="n">
        <v>0</v>
      </c>
      <c r="P21" s="16" t="n">
        <v>0.0472927745678345</v>
      </c>
      <c r="Q21" s="16"/>
      <c r="R21" s="16" t="s">
        <v>327</v>
      </c>
      <c r="S21" s="16" t="n">
        <v>0</v>
      </c>
      <c r="T21" s="16" t="n">
        <v>0</v>
      </c>
      <c r="U21" s="16" t="n">
        <v>0.00525305172678885</v>
      </c>
      <c r="V21" s="16" t="n">
        <v>0.00220635831939604</v>
      </c>
      <c r="W21" s="16"/>
      <c r="X21" s="16" t="n">
        <v>0</v>
      </c>
      <c r="Y21" s="16" t="n">
        <v>0</v>
      </c>
      <c r="Z21" s="16" t="n">
        <v>0</v>
      </c>
      <c r="AA21" s="16" t="n">
        <v>0</v>
      </c>
      <c r="AB21" s="16" t="n">
        <v>0</v>
      </c>
      <c r="AC21" s="16" t="n">
        <v>0</v>
      </c>
      <c r="AD21" s="16" t="n">
        <v>0.0269748555693639</v>
      </c>
      <c r="AE21" s="16"/>
      <c r="AF21" s="16" t="n">
        <v>0.107581811344166</v>
      </c>
      <c r="AG21" s="16" t="n">
        <v>0</v>
      </c>
      <c r="AH21" s="16" t="n">
        <v>0</v>
      </c>
      <c r="AI21" s="16" t="n">
        <v>0.00253483588367574</v>
      </c>
      <c r="AJ21" s="16" t="n">
        <v>0</v>
      </c>
      <c r="AK21" s="16" t="n">
        <v>0</v>
      </c>
      <c r="AL21" s="16" t="n">
        <v>0</v>
      </c>
      <c r="AM21" s="16" t="n">
        <v>0</v>
      </c>
      <c r="AN21" s="16" t="n">
        <v>0</v>
      </c>
      <c r="AO21" s="16" t="n">
        <v>0</v>
      </c>
      <c r="AP21" s="16" t="n">
        <v>0</v>
      </c>
    </row>
    <row r="22">
      <c r="B22" s="17" t="s">
        <v>323</v>
      </c>
      <c r="C22" s="16" t="n">
        <v>0.000459331690065264</v>
      </c>
      <c r="D22" s="16" t="n">
        <v>0</v>
      </c>
      <c r="E22" s="16" t="n">
        <v>0.00343282398669898</v>
      </c>
      <c r="F22" s="16" t="n">
        <v>0</v>
      </c>
      <c r="G22" s="16"/>
      <c r="H22" s="16" t="n">
        <v>0</v>
      </c>
      <c r="I22" s="16" t="n">
        <v>0.000795379022442834</v>
      </c>
      <c r="J22" s="16"/>
      <c r="K22" s="16" t="n">
        <v>0</v>
      </c>
      <c r="L22" s="16"/>
      <c r="M22" s="16" t="n">
        <v>0</v>
      </c>
      <c r="N22" s="16" t="n">
        <v>0</v>
      </c>
      <c r="O22" s="16" t="n">
        <v>0</v>
      </c>
      <c r="P22" s="16" t="n">
        <v>0.0137145350798229</v>
      </c>
      <c r="Q22" s="16"/>
      <c r="R22" s="16" t="s">
        <v>327</v>
      </c>
      <c r="S22" s="16" t="n">
        <v>0</v>
      </c>
      <c r="T22" s="16" t="n">
        <v>0</v>
      </c>
      <c r="U22" s="16" t="n">
        <v>0</v>
      </c>
      <c r="V22" s="16" t="n">
        <v>0.000869753895427194</v>
      </c>
      <c r="W22" s="16"/>
      <c r="X22" s="16" t="n">
        <v>0</v>
      </c>
      <c r="Y22" s="16" t="n">
        <v>0</v>
      </c>
      <c r="Z22" s="16" t="n">
        <v>0</v>
      </c>
      <c r="AA22" s="16" t="n">
        <v>0</v>
      </c>
      <c r="AB22" s="16" t="n">
        <v>0</v>
      </c>
      <c r="AC22" s="16" t="n">
        <v>0</v>
      </c>
      <c r="AD22" s="16" t="n">
        <v>0.00782249733410256</v>
      </c>
      <c r="AE22" s="16"/>
      <c r="AF22" s="16" t="n">
        <v>0</v>
      </c>
      <c r="AG22" s="16" t="n">
        <v>0</v>
      </c>
      <c r="AH22" s="16" t="n">
        <v>0</v>
      </c>
      <c r="AI22" s="16" t="n">
        <v>0</v>
      </c>
      <c r="AJ22" s="16" t="n">
        <v>0</v>
      </c>
      <c r="AK22" s="16" t="n">
        <v>0</v>
      </c>
      <c r="AL22" s="16" t="n">
        <v>0</v>
      </c>
      <c r="AM22" s="16" t="n">
        <v>0</v>
      </c>
      <c r="AN22" s="16" t="n">
        <v>0</v>
      </c>
      <c r="AO22" s="16" t="n">
        <v>0</v>
      </c>
      <c r="AP22" s="16" t="n">
        <v>0.103062199933391</v>
      </c>
    </row>
    <row r="23">
      <c r="B23" s="17" t="s">
        <v>309</v>
      </c>
      <c r="C23" s="22" t="n">
        <v>0.167472365034347</v>
      </c>
      <c r="D23" s="22" t="n">
        <v>0.00777369796956638</v>
      </c>
      <c r="E23" s="22" t="n">
        <v>0.00525523629165755</v>
      </c>
      <c r="F23" s="22" t="n">
        <v>0.249486650965503</v>
      </c>
      <c r="G23" s="22"/>
      <c r="H23" s="22" t="n">
        <v>0.00688259462659194</v>
      </c>
      <c r="I23" s="22" t="n">
        <v>0.287559987756296</v>
      </c>
      <c r="J23" s="22"/>
      <c r="K23" s="22" t="n">
        <v>0.371620351561639</v>
      </c>
      <c r="L23" s="22"/>
      <c r="M23" s="22" t="n">
        <v>0.232298461650718</v>
      </c>
      <c r="N23" s="22" t="n">
        <v>0</v>
      </c>
      <c r="O23" s="22" t="n">
        <v>0</v>
      </c>
      <c r="P23" s="22" t="n">
        <v>0.0683687357538338</v>
      </c>
      <c r="Q23" s="22"/>
      <c r="R23" s="22" t="s">
        <v>327</v>
      </c>
      <c r="S23" s="22" t="n">
        <v>0.755318008436855</v>
      </c>
      <c r="T23" s="22" t="n">
        <v>0</v>
      </c>
      <c r="U23" s="22" t="n">
        <v>0.00525305172678885</v>
      </c>
      <c r="V23" s="22" t="n">
        <v>0.003542962093035</v>
      </c>
      <c r="W23" s="22"/>
      <c r="X23" s="22" t="n">
        <v>0</v>
      </c>
      <c r="Y23" s="22" t="n">
        <v>0</v>
      </c>
      <c r="Z23" s="22" t="n">
        <v>0</v>
      </c>
      <c r="AA23" s="22" t="n">
        <v>0</v>
      </c>
      <c r="AB23" s="22" t="n">
        <v>0</v>
      </c>
      <c r="AC23" s="22" t="n">
        <v>0</v>
      </c>
      <c r="AD23" s="22" t="n">
        <v>0.0191063370493524</v>
      </c>
      <c r="AE23" s="22"/>
      <c r="AF23" s="22" t="n">
        <v>0</v>
      </c>
      <c r="AG23" s="22" t="n">
        <v>0</v>
      </c>
      <c r="AH23" s="22" t="n">
        <v>0.00858354891910271</v>
      </c>
      <c r="AI23" s="22" t="n">
        <v>0.00281333887716176</v>
      </c>
      <c r="AJ23" s="22" t="n">
        <v>0</v>
      </c>
      <c r="AK23" s="22" t="n">
        <v>0</v>
      </c>
      <c r="AL23" s="22" t="n">
        <v>0</v>
      </c>
      <c r="AM23" s="22" t="n">
        <v>0</v>
      </c>
      <c r="AN23" s="22" t="n">
        <v>0</v>
      </c>
      <c r="AO23" s="22" t="n">
        <v>0</v>
      </c>
      <c r="AP23" s="22" t="n">
        <v>0</v>
      </c>
    </row>
    <row r="24">
      <c r="B24" s="18" t="s">
        <v>329</v>
      </c>
    </row>
    <row r="25">
      <c r="B25" t="s">
        <v>68</v>
      </c>
    </row>
    <row r="26">
      <c r="B26" t="s">
        <v>69</v>
      </c>
    </row>
    <row r="28">
      <c r="B28"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330</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123</v>
      </c>
      <c r="D7" s="11" t="n">
        <v>45</v>
      </c>
      <c r="E7" s="11" t="n">
        <v>58</v>
      </c>
      <c r="F7" s="11" t="n">
        <v>20</v>
      </c>
      <c r="G7" s="11"/>
      <c r="H7" s="11" t="n">
        <v>9</v>
      </c>
      <c r="I7" s="11" t="n">
        <v>70</v>
      </c>
      <c r="J7" s="11"/>
      <c r="K7" s="11" t="n">
        <v>49</v>
      </c>
      <c r="L7" s="11"/>
      <c r="M7" s="11" t="n">
        <v>6</v>
      </c>
      <c r="N7" s="11" t="n">
        <v>11</v>
      </c>
      <c r="O7" s="11" t="n">
        <v>28</v>
      </c>
      <c r="P7" s="11" t="n">
        <v>78</v>
      </c>
      <c r="Q7" s="11"/>
      <c r="R7" s="11" t="n">
        <v>1</v>
      </c>
      <c r="S7" s="11" t="n">
        <v>3</v>
      </c>
      <c r="T7" s="11" t="n">
        <v>18</v>
      </c>
      <c r="U7" s="11" t="n">
        <v>70</v>
      </c>
      <c r="V7" s="11" t="n">
        <v>31</v>
      </c>
      <c r="W7" s="11"/>
      <c r="X7" s="11" t="n">
        <v>7</v>
      </c>
      <c r="Y7" s="11" t="n">
        <v>5</v>
      </c>
      <c r="Z7" s="11" t="n">
        <v>5</v>
      </c>
      <c r="AA7" s="11" t="n">
        <v>11</v>
      </c>
      <c r="AB7" s="11" t="n">
        <v>32</v>
      </c>
      <c r="AC7" s="11" t="n">
        <v>22</v>
      </c>
      <c r="AD7" s="11" t="n">
        <v>40</v>
      </c>
      <c r="AE7" s="11"/>
      <c r="AF7" s="11" t="n">
        <v>8</v>
      </c>
      <c r="AG7" s="11" t="n">
        <v>17</v>
      </c>
      <c r="AH7" s="11" t="n">
        <v>28</v>
      </c>
      <c r="AI7" s="11" t="n">
        <v>27</v>
      </c>
      <c r="AJ7" s="11" t="n">
        <v>13</v>
      </c>
      <c r="AK7" s="11" t="n">
        <v>8</v>
      </c>
      <c r="AL7" s="11" t="n">
        <v>3</v>
      </c>
      <c r="AM7" s="11" t="n">
        <v>9</v>
      </c>
      <c r="AN7" s="11" t="n">
        <v>5</v>
      </c>
      <c r="AO7" s="11" t="n">
        <v>1</v>
      </c>
      <c r="AP7" s="11" t="s">
        <v>326</v>
      </c>
    </row>
    <row r="8" ht="30" customHeight="1">
      <c r="B8" s="12" t="s">
        <v>21</v>
      </c>
      <c r="C8" s="12" t="n">
        <v>62</v>
      </c>
      <c r="D8" s="12" t="n">
        <v>11</v>
      </c>
      <c r="E8" s="12" t="n">
        <v>25</v>
      </c>
      <c r="F8" s="12" t="n">
        <v>26</v>
      </c>
      <c r="G8" s="12"/>
      <c r="H8" s="12" t="n">
        <v>1</v>
      </c>
      <c r="I8" s="12" t="n">
        <v>47</v>
      </c>
      <c r="J8" s="12"/>
      <c r="K8" s="12" t="n">
        <v>20</v>
      </c>
      <c r="L8" s="12"/>
      <c r="M8" s="12" t="n">
        <v>43</v>
      </c>
      <c r="N8" s="12" t="n">
        <v>12</v>
      </c>
      <c r="O8" s="12" t="n">
        <v>5</v>
      </c>
      <c r="P8" s="12" t="n">
        <v>2</v>
      </c>
      <c r="Q8" s="12"/>
      <c r="R8" s="12" t="n">
        <v>1</v>
      </c>
      <c r="S8" s="12" t="n">
        <v>0</v>
      </c>
      <c r="T8" s="12" t="n">
        <v>12</v>
      </c>
      <c r="U8" s="12" t="n">
        <v>25</v>
      </c>
      <c r="V8" s="12" t="n">
        <v>23</v>
      </c>
      <c r="W8" s="12"/>
      <c r="X8" s="12" t="n">
        <v>18</v>
      </c>
      <c r="Y8" s="12" t="n">
        <v>9</v>
      </c>
      <c r="Z8" s="12" t="n">
        <v>1</v>
      </c>
      <c r="AA8" s="12" t="n">
        <v>12</v>
      </c>
      <c r="AB8" s="12" t="n">
        <v>16</v>
      </c>
      <c r="AC8" s="12" t="n">
        <v>2</v>
      </c>
      <c r="AD8" s="12" t="n">
        <v>3</v>
      </c>
      <c r="AE8" s="12"/>
      <c r="AF8" s="12" t="n">
        <v>1</v>
      </c>
      <c r="AG8" s="12" t="n">
        <v>10</v>
      </c>
      <c r="AH8" s="12" t="n">
        <v>4</v>
      </c>
      <c r="AI8" s="12" t="n">
        <v>4</v>
      </c>
      <c r="AJ8" s="12" t="n">
        <v>15</v>
      </c>
      <c r="AK8" s="12" t="n">
        <v>13</v>
      </c>
      <c r="AL8" s="12" t="n">
        <v>2</v>
      </c>
      <c r="AM8" s="12" t="n">
        <v>11</v>
      </c>
      <c r="AN8" s="12" t="n">
        <v>3</v>
      </c>
      <c r="AO8" s="12" t="n">
        <v>1</v>
      </c>
      <c r="AP8" s="12" t="s">
        <v>326</v>
      </c>
    </row>
    <row r="9">
      <c r="B9" s="17" t="s">
        <v>311</v>
      </c>
      <c r="C9" s="16" t="n">
        <v>0.364874700116193</v>
      </c>
      <c r="D9" s="16" t="n">
        <v>0.698484069788104</v>
      </c>
      <c r="E9" s="16" t="n">
        <v>0.273990434006973</v>
      </c>
      <c r="F9" s="16" t="n">
        <v>0.314133964995573</v>
      </c>
      <c r="G9" s="16"/>
      <c r="H9" s="16" t="n">
        <v>0</v>
      </c>
      <c r="I9" s="16" t="n">
        <v>0.486094033500992</v>
      </c>
      <c r="J9" s="16"/>
      <c r="K9" s="16" t="n">
        <v>0.338094831953211</v>
      </c>
      <c r="L9" s="16"/>
      <c r="M9" s="16" t="n">
        <v>0.500895124331628</v>
      </c>
      <c r="N9" s="16" t="n">
        <v>0.0777044912903731</v>
      </c>
      <c r="O9" s="16" t="n">
        <v>0.0311843055068498</v>
      </c>
      <c r="P9" s="16" t="n">
        <v>0.0219343553627491</v>
      </c>
      <c r="Q9" s="16"/>
      <c r="R9" s="16" t="n">
        <v>0</v>
      </c>
      <c r="S9" s="16" t="n">
        <v>0</v>
      </c>
      <c r="T9" s="16" t="n">
        <v>0.681205778589954</v>
      </c>
      <c r="U9" s="16" t="n">
        <v>0</v>
      </c>
      <c r="V9" s="16" t="n">
        <v>0.613725125712655</v>
      </c>
      <c r="W9" s="16"/>
      <c r="X9" s="16" t="n">
        <v>0.450495293155934</v>
      </c>
      <c r="Y9" s="16" t="n">
        <v>0.709733039711506</v>
      </c>
      <c r="Z9" s="16" t="n">
        <v>0</v>
      </c>
      <c r="AA9" s="16" t="n">
        <v>0</v>
      </c>
      <c r="AB9" s="16" t="n">
        <v>0.409820466694895</v>
      </c>
      <c r="AC9" s="16" t="n">
        <v>0.075364226401514</v>
      </c>
      <c r="AD9" s="16" t="n">
        <v>0.277451878767727</v>
      </c>
      <c r="AE9" s="16"/>
      <c r="AF9" s="16" t="n">
        <v>0</v>
      </c>
      <c r="AG9" s="16" t="n">
        <v>0.934533677920471</v>
      </c>
      <c r="AH9" s="16" t="n">
        <v>0</v>
      </c>
      <c r="AI9" s="16" t="n">
        <v>0.00650669863845622</v>
      </c>
      <c r="AJ9" s="16" t="n">
        <v>0.453763692282318</v>
      </c>
      <c r="AK9" s="16" t="n">
        <v>0.494294313869744</v>
      </c>
      <c r="AL9" s="16" t="n">
        <v>0</v>
      </c>
      <c r="AM9" s="16" t="n">
        <v>0.00218414388511472</v>
      </c>
      <c r="AN9" s="16" t="n">
        <v>0.0570416803963081</v>
      </c>
      <c r="AO9" s="16" t="n">
        <v>0</v>
      </c>
      <c r="AP9" s="16" t="s">
        <v>327</v>
      </c>
    </row>
    <row r="10">
      <c r="B10" s="17" t="s">
        <v>312</v>
      </c>
      <c r="C10" s="16" t="n">
        <v>0.149929007594924</v>
      </c>
      <c r="D10" s="16" t="n">
        <v>0</v>
      </c>
      <c r="E10" s="16" t="n">
        <v>0.373970299088899</v>
      </c>
      <c r="F10" s="16" t="n">
        <v>0</v>
      </c>
      <c r="G10" s="16"/>
      <c r="H10" s="16" t="n">
        <v>0</v>
      </c>
      <c r="I10" s="16" t="n">
        <v>0</v>
      </c>
      <c r="J10" s="16"/>
      <c r="K10" s="16" t="n">
        <v>0.423846187696589</v>
      </c>
      <c r="L10" s="16"/>
      <c r="M10" s="16" t="n">
        <v>0.192995972426167</v>
      </c>
      <c r="N10" s="16" t="n">
        <v>0.0852390116432981</v>
      </c>
      <c r="O10" s="16" t="n">
        <v>0</v>
      </c>
      <c r="P10" s="16" t="n">
        <v>0</v>
      </c>
      <c r="Q10" s="16"/>
      <c r="R10" s="16" t="n">
        <v>1</v>
      </c>
      <c r="S10" s="16" t="n">
        <v>0</v>
      </c>
      <c r="T10" s="16" t="n">
        <v>0</v>
      </c>
      <c r="U10" s="16" t="n">
        <v>0.329125032117664</v>
      </c>
      <c r="V10" s="16" t="n">
        <v>0</v>
      </c>
      <c r="W10" s="16"/>
      <c r="X10" s="16" t="n">
        <v>0.450495293155934</v>
      </c>
      <c r="Y10" s="16" t="n">
        <v>0.108977471102405</v>
      </c>
      <c r="Z10" s="16" t="n">
        <v>0</v>
      </c>
      <c r="AA10" s="16" t="n">
        <v>0</v>
      </c>
      <c r="AB10" s="16" t="n">
        <v>0</v>
      </c>
      <c r="AC10" s="16" t="n">
        <v>0</v>
      </c>
      <c r="AD10" s="16" t="n">
        <v>0</v>
      </c>
      <c r="AE10" s="16"/>
      <c r="AF10" s="16" t="n">
        <v>0</v>
      </c>
      <c r="AG10" s="16" t="n">
        <v>0</v>
      </c>
      <c r="AH10" s="16" t="n">
        <v>0</v>
      </c>
      <c r="AI10" s="16" t="n">
        <v>0</v>
      </c>
      <c r="AJ10" s="16" t="n">
        <v>0</v>
      </c>
      <c r="AK10" s="16" t="n">
        <v>0</v>
      </c>
      <c r="AL10" s="16" t="n">
        <v>0</v>
      </c>
      <c r="AM10" s="16" t="n">
        <v>0.776316917623654</v>
      </c>
      <c r="AN10" s="16" t="n">
        <v>0</v>
      </c>
      <c r="AO10" s="16" t="n">
        <v>1</v>
      </c>
      <c r="AP10" s="16" t="s">
        <v>327</v>
      </c>
    </row>
    <row r="11">
      <c r="B11" s="17" t="s">
        <v>313</v>
      </c>
      <c r="C11" s="16" t="n">
        <v>0</v>
      </c>
      <c r="D11" s="16" t="n">
        <v>0</v>
      </c>
      <c r="E11" s="16" t="n">
        <v>0</v>
      </c>
      <c r="F11" s="16" t="n">
        <v>0</v>
      </c>
      <c r="G11" s="16"/>
      <c r="H11" s="16" t="n">
        <v>0</v>
      </c>
      <c r="I11" s="16" t="n">
        <v>0</v>
      </c>
      <c r="J11" s="16"/>
      <c r="K11" s="16" t="n">
        <v>0</v>
      </c>
      <c r="L11" s="16"/>
      <c r="M11" s="16" t="n">
        <v>0</v>
      </c>
      <c r="N11" s="16" t="n">
        <v>0</v>
      </c>
      <c r="O11" s="16" t="n">
        <v>0</v>
      </c>
      <c r="P11" s="16" t="n">
        <v>0</v>
      </c>
      <c r="Q11" s="16"/>
      <c r="R11" s="16" t="n">
        <v>0</v>
      </c>
      <c r="S11" s="16" t="n">
        <v>0</v>
      </c>
      <c r="T11" s="16" t="n">
        <v>0</v>
      </c>
      <c r="U11" s="16" t="n">
        <v>0</v>
      </c>
      <c r="V11" s="16" t="n">
        <v>0</v>
      </c>
      <c r="W11" s="16"/>
      <c r="X11" s="16" t="n">
        <v>0</v>
      </c>
      <c r="Y11" s="16" t="n">
        <v>0</v>
      </c>
      <c r="Z11" s="16" t="n">
        <v>0</v>
      </c>
      <c r="AA11" s="16" t="n">
        <v>0</v>
      </c>
      <c r="AB11" s="16" t="n">
        <v>0</v>
      </c>
      <c r="AC11" s="16" t="n">
        <v>0</v>
      </c>
      <c r="AD11" s="16" t="n">
        <v>0</v>
      </c>
      <c r="AE11" s="16"/>
      <c r="AF11" s="16" t="n">
        <v>0</v>
      </c>
      <c r="AG11" s="16" t="n">
        <v>0</v>
      </c>
      <c r="AH11" s="16" t="n">
        <v>0</v>
      </c>
      <c r="AI11" s="16" t="n">
        <v>0</v>
      </c>
      <c r="AJ11" s="16" t="n">
        <v>0</v>
      </c>
      <c r="AK11" s="16" t="n">
        <v>0</v>
      </c>
      <c r="AL11" s="16" t="n">
        <v>0</v>
      </c>
      <c r="AM11" s="16" t="n">
        <v>0</v>
      </c>
      <c r="AN11" s="16" t="n">
        <v>0</v>
      </c>
      <c r="AO11" s="16" t="n">
        <v>0</v>
      </c>
      <c r="AP11" s="16" t="s">
        <v>327</v>
      </c>
    </row>
    <row r="12">
      <c r="B12" s="17" t="s">
        <v>314</v>
      </c>
      <c r="C12" s="16" t="n">
        <v>0.117172602910469</v>
      </c>
      <c r="D12" s="16" t="n">
        <v>0</v>
      </c>
      <c r="E12" s="16" t="n">
        <v>0.0265064610411124</v>
      </c>
      <c r="F12" s="16" t="n">
        <v>0.250579274248427</v>
      </c>
      <c r="G12" s="16"/>
      <c r="H12" s="16" t="n">
        <v>0.274822842158487</v>
      </c>
      <c r="I12" s="16" t="n">
        <v>0.150902342134625</v>
      </c>
      <c r="J12" s="16"/>
      <c r="K12" s="16" t="n">
        <v>0.0120616203739636</v>
      </c>
      <c r="L12" s="16"/>
      <c r="M12" s="16" t="n">
        <v>0.153949575952731</v>
      </c>
      <c r="N12" s="16" t="n">
        <v>0</v>
      </c>
      <c r="O12" s="16" t="n">
        <v>0.118477262049896</v>
      </c>
      <c r="P12" s="16" t="n">
        <v>0.0275613529964509</v>
      </c>
      <c r="Q12" s="16"/>
      <c r="R12" s="16" t="n">
        <v>0</v>
      </c>
      <c r="S12" s="16" t="n">
        <v>0</v>
      </c>
      <c r="T12" s="16" t="n">
        <v>0.0198973190803009</v>
      </c>
      <c r="U12" s="16" t="n">
        <v>0.277708045075828</v>
      </c>
      <c r="V12" s="16" t="n">
        <v>0.00150868038043804</v>
      </c>
      <c r="W12" s="16"/>
      <c r="X12" s="16" t="n">
        <v>0</v>
      </c>
      <c r="Y12" s="16" t="n">
        <v>0</v>
      </c>
      <c r="Z12" s="16" t="n">
        <v>0.271709881654307</v>
      </c>
      <c r="AA12" s="16" t="n">
        <v>0.0019921557341802</v>
      </c>
      <c r="AB12" s="16" t="n">
        <v>0.422949153660546</v>
      </c>
      <c r="AC12" s="16" t="n">
        <v>0</v>
      </c>
      <c r="AD12" s="16" t="n">
        <v>0.0462461801260956</v>
      </c>
      <c r="AE12" s="16"/>
      <c r="AF12" s="16" t="n">
        <v>0</v>
      </c>
      <c r="AG12" s="16" t="n">
        <v>0.0245550612692384</v>
      </c>
      <c r="AH12" s="16" t="n">
        <v>0</v>
      </c>
      <c r="AI12" s="16" t="n">
        <v>0.00650669863845622</v>
      </c>
      <c r="AJ12" s="16" t="n">
        <v>0.0246201666275009</v>
      </c>
      <c r="AK12" s="16" t="n">
        <v>0.496932214019319</v>
      </c>
      <c r="AL12" s="16" t="n">
        <v>0</v>
      </c>
      <c r="AM12" s="16" t="n">
        <v>0</v>
      </c>
      <c r="AN12" s="16" t="n">
        <v>0</v>
      </c>
      <c r="AO12" s="16" t="n">
        <v>0</v>
      </c>
      <c r="AP12" s="16" t="s">
        <v>327</v>
      </c>
    </row>
    <row r="13">
      <c r="B13" s="17" t="s">
        <v>315</v>
      </c>
      <c r="C13" s="16" t="n">
        <v>0.0166985677020999</v>
      </c>
      <c r="D13" s="16" t="n">
        <v>0.0294838347404024</v>
      </c>
      <c r="E13" s="16" t="n">
        <v>0.0224317512992509</v>
      </c>
      <c r="F13" s="16" t="n">
        <v>0.00606415568918798</v>
      </c>
      <c r="G13" s="16"/>
      <c r="H13" s="16" t="n">
        <v>0.163651439967657</v>
      </c>
      <c r="I13" s="16" t="n">
        <v>0.00918593559096507</v>
      </c>
      <c r="J13" s="16"/>
      <c r="K13" s="16" t="n">
        <v>0</v>
      </c>
      <c r="L13" s="16"/>
      <c r="M13" s="16" t="n">
        <v>0</v>
      </c>
      <c r="N13" s="16" t="n">
        <v>0</v>
      </c>
      <c r="O13" s="16" t="n">
        <v>0.190695967714066</v>
      </c>
      <c r="P13" s="16" t="n">
        <v>0.0325189277320478</v>
      </c>
      <c r="Q13" s="16"/>
      <c r="R13" s="16" t="n">
        <v>0</v>
      </c>
      <c r="S13" s="16" t="n">
        <v>0</v>
      </c>
      <c r="T13" s="16" t="n">
        <v>0.0248457720092937</v>
      </c>
      <c r="U13" s="16" t="n">
        <v>0.0227887871163901</v>
      </c>
      <c r="V13" s="16" t="n">
        <v>0.00684147430717386</v>
      </c>
      <c r="W13" s="16"/>
      <c r="X13" s="16" t="n">
        <v>0</v>
      </c>
      <c r="Y13" s="16" t="n">
        <v>0</v>
      </c>
      <c r="Z13" s="16" t="n">
        <v>0.503169958827974</v>
      </c>
      <c r="AA13" s="16" t="n">
        <v>0.0136689935303673</v>
      </c>
      <c r="AB13" s="16" t="n">
        <v>0.0221577574410223</v>
      </c>
      <c r="AC13" s="16" t="n">
        <v>0</v>
      </c>
      <c r="AD13" s="16" t="n">
        <v>0.020220126533264</v>
      </c>
      <c r="AE13" s="16"/>
      <c r="AF13" s="16" t="n">
        <v>0</v>
      </c>
      <c r="AG13" s="16" t="n">
        <v>0</v>
      </c>
      <c r="AH13" s="16" t="n">
        <v>0.0423499894215651</v>
      </c>
      <c r="AI13" s="16" t="n">
        <v>0.164032664680288</v>
      </c>
      <c r="AJ13" s="16" t="n">
        <v>0.0197884935239546</v>
      </c>
      <c r="AK13" s="16" t="n">
        <v>0</v>
      </c>
      <c r="AL13" s="16" t="n">
        <v>0</v>
      </c>
      <c r="AM13" s="16" t="n">
        <v>0</v>
      </c>
      <c r="AN13" s="16" t="n">
        <v>0</v>
      </c>
      <c r="AO13" s="16" t="n">
        <v>0</v>
      </c>
      <c r="AP13" s="16" t="s">
        <v>327</v>
      </c>
    </row>
    <row r="14">
      <c r="B14" s="17" t="s">
        <v>316</v>
      </c>
      <c r="C14" s="16" t="n">
        <v>0.131988782808639</v>
      </c>
      <c r="D14" s="16" t="n">
        <v>0.0185890096508366</v>
      </c>
      <c r="E14" s="16" t="n">
        <v>0.0584904059089623</v>
      </c>
      <c r="F14" s="16" t="n">
        <v>0.247665338253561</v>
      </c>
      <c r="G14" s="16"/>
      <c r="H14" s="16" t="n">
        <v>0</v>
      </c>
      <c r="I14" s="16" t="n">
        <v>0.168436958980685</v>
      </c>
      <c r="J14" s="16"/>
      <c r="K14" s="16" t="n">
        <v>0.0658460763376565</v>
      </c>
      <c r="L14" s="16"/>
      <c r="M14" s="16" t="n">
        <v>0.152159327289474</v>
      </c>
      <c r="N14" s="16" t="n">
        <v>0.108115527544671</v>
      </c>
      <c r="O14" s="16" t="n">
        <v>0.0679814104472456</v>
      </c>
      <c r="P14" s="16" t="n">
        <v>0.0109671776813745</v>
      </c>
      <c r="Q14" s="16"/>
      <c r="R14" s="16" t="n">
        <v>0</v>
      </c>
      <c r="S14" s="16" t="n">
        <v>0</v>
      </c>
      <c r="T14" s="16" t="n">
        <v>0</v>
      </c>
      <c r="U14" s="16" t="n">
        <v>0.0648203867654377</v>
      </c>
      <c r="V14" s="16" t="n">
        <v>0.280408794505585</v>
      </c>
      <c r="W14" s="16"/>
      <c r="X14" s="16" t="n">
        <v>0.00783562247426955</v>
      </c>
      <c r="Y14" s="16" t="n">
        <v>0.138224934235813</v>
      </c>
      <c r="Z14" s="16" t="n">
        <v>0</v>
      </c>
      <c r="AA14" s="16" t="n">
        <v>0.558253461783643</v>
      </c>
      <c r="AB14" s="16" t="n">
        <v>0</v>
      </c>
      <c r="AC14" s="16" t="n">
        <v>0</v>
      </c>
      <c r="AD14" s="16" t="n">
        <v>0.0654771108487252</v>
      </c>
      <c r="AE14" s="16"/>
      <c r="AF14" s="16" t="n">
        <v>0</v>
      </c>
      <c r="AG14" s="16" t="n">
        <v>0</v>
      </c>
      <c r="AH14" s="16" t="n">
        <v>0</v>
      </c>
      <c r="AI14" s="16" t="n">
        <v>0.00650669863845622</v>
      </c>
      <c r="AJ14" s="16" t="n">
        <v>0.462253501952453</v>
      </c>
      <c r="AK14" s="16" t="n">
        <v>0</v>
      </c>
      <c r="AL14" s="16" t="n">
        <v>0.744162230672424</v>
      </c>
      <c r="AM14" s="16" t="n">
        <v>0.0135027521470286</v>
      </c>
      <c r="AN14" s="16" t="n">
        <v>0</v>
      </c>
      <c r="AO14" s="16" t="n">
        <v>0</v>
      </c>
      <c r="AP14" s="16" t="s">
        <v>327</v>
      </c>
    </row>
    <row r="15">
      <c r="B15" s="17" t="s">
        <v>317</v>
      </c>
      <c r="C15" s="16" t="n">
        <v>0.0963328710230855</v>
      </c>
      <c r="D15" s="16" t="n">
        <v>0.0857651254057411</v>
      </c>
      <c r="E15" s="16" t="n">
        <v>0.151326852618338</v>
      </c>
      <c r="F15" s="16" t="n">
        <v>0.0488018758686022</v>
      </c>
      <c r="G15" s="16"/>
      <c r="H15" s="16" t="n">
        <v>0</v>
      </c>
      <c r="I15" s="16" t="n">
        <v>0.0538316888399931</v>
      </c>
      <c r="J15" s="16"/>
      <c r="K15" s="16" t="n">
        <v>0.0473247088691367</v>
      </c>
      <c r="L15" s="16"/>
      <c r="M15" s="16" t="n">
        <v>0</v>
      </c>
      <c r="N15" s="16" t="n">
        <v>0.456879049313386</v>
      </c>
      <c r="O15" s="16" t="n">
        <v>0.0872929565430457</v>
      </c>
      <c r="P15" s="16" t="n">
        <v>0.0440917648120079</v>
      </c>
      <c r="Q15" s="16"/>
      <c r="R15" s="16" t="n">
        <v>0</v>
      </c>
      <c r="S15" s="16" t="n">
        <v>0.805474155923686</v>
      </c>
      <c r="T15" s="16" t="n">
        <v>0.0887379227406741</v>
      </c>
      <c r="U15" s="16" t="n">
        <v>0.184884598527708</v>
      </c>
      <c r="V15" s="16" t="n">
        <v>0</v>
      </c>
      <c r="W15" s="16"/>
      <c r="X15" s="16" t="n">
        <v>0.00158892062073828</v>
      </c>
      <c r="Y15" s="16" t="n">
        <v>0</v>
      </c>
      <c r="Z15" s="16" t="n">
        <v>0.225120159517719</v>
      </c>
      <c r="AA15" s="16" t="n">
        <v>0.38579254275535</v>
      </c>
      <c r="AB15" s="16" t="n">
        <v>0.0571628637153625</v>
      </c>
      <c r="AC15" s="16" t="n">
        <v>0.0168148386883215</v>
      </c>
      <c r="AD15" s="16" t="n">
        <v>0.0793462211531064</v>
      </c>
      <c r="AE15" s="16"/>
      <c r="AF15" s="16" t="n">
        <v>0</v>
      </c>
      <c r="AG15" s="16" t="n">
        <v>0</v>
      </c>
      <c r="AH15" s="16" t="n">
        <v>0.00933901017286249</v>
      </c>
      <c r="AI15" s="16" t="n">
        <v>0.625667783003595</v>
      </c>
      <c r="AJ15" s="16" t="n">
        <v>0.00200637189430751</v>
      </c>
      <c r="AK15" s="16" t="n">
        <v>0</v>
      </c>
      <c r="AL15" s="16" t="n">
        <v>0.139914345482641</v>
      </c>
      <c r="AM15" s="16" t="n">
        <v>0.0950847795652228</v>
      </c>
      <c r="AN15" s="16" t="n">
        <v>0.870607746207922</v>
      </c>
      <c r="AO15" s="16" t="n">
        <v>0</v>
      </c>
      <c r="AP15" s="16" t="s">
        <v>327</v>
      </c>
    </row>
    <row r="16">
      <c r="B16" s="17" t="s">
        <v>318</v>
      </c>
      <c r="C16" s="16" t="n">
        <v>0.0381453361277613</v>
      </c>
      <c r="D16" s="16" t="n">
        <v>0.0218589064505386</v>
      </c>
      <c r="E16" s="16" t="n">
        <v>0.0113502639249947</v>
      </c>
      <c r="F16" s="16" t="n">
        <v>0.0700704595912633</v>
      </c>
      <c r="G16" s="16"/>
      <c r="H16" s="16" t="n">
        <v>0.227699344937869</v>
      </c>
      <c r="I16" s="16" t="n">
        <v>0.0457542057880681</v>
      </c>
      <c r="J16" s="16"/>
      <c r="K16" s="16" t="n">
        <v>0.0184393900213558</v>
      </c>
      <c r="L16" s="16"/>
      <c r="M16" s="16" t="n">
        <v>0</v>
      </c>
      <c r="N16" s="16" t="n">
        <v>0.108115527544671</v>
      </c>
      <c r="O16" s="16" t="n">
        <v>0.189765508210643</v>
      </c>
      <c r="P16" s="16" t="n">
        <v>0.0550589424933824</v>
      </c>
      <c r="Q16" s="16"/>
      <c r="R16" s="16" t="n">
        <v>0</v>
      </c>
      <c r="S16" s="16" t="n">
        <v>0</v>
      </c>
      <c r="T16" s="16" t="n">
        <v>0.137866287116431</v>
      </c>
      <c r="U16" s="16" t="n">
        <v>0.0102920723844828</v>
      </c>
      <c r="V16" s="16" t="n">
        <v>0.01840335860023</v>
      </c>
      <c r="W16" s="16"/>
      <c r="X16" s="16" t="n">
        <v>0.0786826377443068</v>
      </c>
      <c r="Y16" s="16" t="n">
        <v>0.0430645549502763</v>
      </c>
      <c r="Z16" s="16" t="n">
        <v>0</v>
      </c>
      <c r="AA16" s="16" t="n">
        <v>0</v>
      </c>
      <c r="AB16" s="16" t="n">
        <v>0.0160010687177106</v>
      </c>
      <c r="AC16" s="16" t="n">
        <v>0.123518393288193</v>
      </c>
      <c r="AD16" s="16" t="n">
        <v>0</v>
      </c>
      <c r="AE16" s="16"/>
      <c r="AF16" s="16" t="n">
        <v>0</v>
      </c>
      <c r="AG16" s="16" t="n">
        <v>0.00357872040849118</v>
      </c>
      <c r="AH16" s="16" t="n">
        <v>0.442429064163821</v>
      </c>
      <c r="AI16" s="16" t="n">
        <v>0.0559685033573864</v>
      </c>
      <c r="AJ16" s="16" t="n">
        <v>0.00200637189430751</v>
      </c>
      <c r="AK16" s="16" t="n">
        <v>0.00218558301541508</v>
      </c>
      <c r="AL16" s="16" t="n">
        <v>0</v>
      </c>
      <c r="AM16" s="16" t="n">
        <v>0.0187872946265822</v>
      </c>
      <c r="AN16" s="16" t="n">
        <v>0.0723505733957702</v>
      </c>
      <c r="AO16" s="16" t="n">
        <v>0</v>
      </c>
      <c r="AP16" s="16" t="s">
        <v>327</v>
      </c>
    </row>
    <row r="17">
      <c r="B17" s="17" t="s">
        <v>319</v>
      </c>
      <c r="C17" s="16" t="n">
        <v>0.0300093733755967</v>
      </c>
      <c r="D17" s="16" t="n">
        <v>0.0366056203950857</v>
      </c>
      <c r="E17" s="16" t="n">
        <v>0.0176889863380519</v>
      </c>
      <c r="F17" s="16" t="n">
        <v>0.0389284190816123</v>
      </c>
      <c r="G17" s="16"/>
      <c r="H17" s="16" t="n">
        <v>0</v>
      </c>
      <c r="I17" s="16" t="n">
        <v>0.0354653538966588</v>
      </c>
      <c r="J17" s="16"/>
      <c r="K17" s="16" t="n">
        <v>0.0147420933674664</v>
      </c>
      <c r="L17" s="16"/>
      <c r="M17" s="16" t="n">
        <v>0</v>
      </c>
      <c r="N17" s="16" t="n">
        <v>0.0862419013732286</v>
      </c>
      <c r="O17" s="16" t="n">
        <v>0.139086193621701</v>
      </c>
      <c r="P17" s="16" t="n">
        <v>0.0610093752985347</v>
      </c>
      <c r="Q17" s="16"/>
      <c r="R17" s="16" t="n">
        <v>0</v>
      </c>
      <c r="S17" s="16" t="n">
        <v>0</v>
      </c>
      <c r="T17" s="16" t="n">
        <v>0.0135752757386836</v>
      </c>
      <c r="U17" s="16" t="n">
        <v>0.0174745540064601</v>
      </c>
      <c r="V17" s="16" t="n">
        <v>0.0537450348495258</v>
      </c>
      <c r="W17" s="16"/>
      <c r="X17" s="16" t="n">
        <v>0</v>
      </c>
      <c r="Y17" s="16" t="n">
        <v>0</v>
      </c>
      <c r="Z17" s="16" t="n">
        <v>0</v>
      </c>
      <c r="AA17" s="16" t="n">
        <v>0.0136689935303673</v>
      </c>
      <c r="AB17" s="16" t="n">
        <v>0.0238899068940781</v>
      </c>
      <c r="AC17" s="16" t="n">
        <v>0.612941261096809</v>
      </c>
      <c r="AD17" s="16" t="n">
        <v>0.00854894022904326</v>
      </c>
      <c r="AE17" s="16"/>
      <c r="AF17" s="16" t="n">
        <v>0.351497576511535</v>
      </c>
      <c r="AG17" s="16" t="n">
        <v>0.00296508211009365</v>
      </c>
      <c r="AH17" s="16" t="n">
        <v>0.27960042839573</v>
      </c>
      <c r="AI17" s="16" t="n">
        <v>0.0586646905562217</v>
      </c>
      <c r="AJ17" s="16" t="n">
        <v>0.0236607831688742</v>
      </c>
      <c r="AK17" s="16" t="n">
        <v>0.00157081614678834</v>
      </c>
      <c r="AL17" s="16" t="n">
        <v>0</v>
      </c>
      <c r="AM17" s="16" t="n">
        <v>0</v>
      </c>
      <c r="AN17" s="16" t="n">
        <v>0</v>
      </c>
      <c r="AO17" s="16" t="n">
        <v>0</v>
      </c>
      <c r="AP17" s="16" t="s">
        <v>327</v>
      </c>
    </row>
    <row r="18">
      <c r="B18" s="17" t="s">
        <v>320</v>
      </c>
      <c r="C18" s="16" t="n">
        <v>0.0247143461565795</v>
      </c>
      <c r="D18" s="16" t="n">
        <v>0.0966307979224634</v>
      </c>
      <c r="E18" s="16" t="n">
        <v>0.0116702647927469</v>
      </c>
      <c r="F18" s="16" t="n">
        <v>0.0076022140167366</v>
      </c>
      <c r="G18" s="16"/>
      <c r="H18" s="16" t="n">
        <v>0.163651439967657</v>
      </c>
      <c r="I18" s="16" t="n">
        <v>0.0149756877207071</v>
      </c>
      <c r="J18" s="16"/>
      <c r="K18" s="16" t="n">
        <v>0.0706403577178763</v>
      </c>
      <c r="L18" s="16"/>
      <c r="M18" s="16" t="n">
        <v>0</v>
      </c>
      <c r="N18" s="16" t="n">
        <v>0</v>
      </c>
      <c r="O18" s="16" t="n">
        <v>0.135962820894491</v>
      </c>
      <c r="P18" s="16" t="n">
        <v>0.396991926354191</v>
      </c>
      <c r="Q18" s="16"/>
      <c r="R18" s="16" t="n">
        <v>0</v>
      </c>
      <c r="S18" s="16" t="n">
        <v>0</v>
      </c>
      <c r="T18" s="16" t="n">
        <v>0.0156592668018665</v>
      </c>
      <c r="U18" s="16" t="n">
        <v>0.043966222872898</v>
      </c>
      <c r="V18" s="16" t="n">
        <v>0.010085365172003</v>
      </c>
      <c r="W18" s="16"/>
      <c r="X18" s="16" t="n">
        <v>0.0109022328488171</v>
      </c>
      <c r="Y18" s="16" t="n">
        <v>0</v>
      </c>
      <c r="Z18" s="16" t="n">
        <v>0</v>
      </c>
      <c r="AA18" s="16" t="n">
        <v>0.0246316969319117</v>
      </c>
      <c r="AB18" s="16" t="n">
        <v>0.032017714158675</v>
      </c>
      <c r="AC18" s="16" t="n">
        <v>0.122501357632352</v>
      </c>
      <c r="AD18" s="16" t="n">
        <v>0.0787493550730329</v>
      </c>
      <c r="AE18" s="16"/>
      <c r="AF18" s="16" t="n">
        <v>0.402725774918552</v>
      </c>
      <c r="AG18" s="16" t="n">
        <v>0.017204356992782</v>
      </c>
      <c r="AH18" s="16" t="n">
        <v>0.195905980421856</v>
      </c>
      <c r="AI18" s="16" t="n">
        <v>0.0697152289388116</v>
      </c>
      <c r="AJ18" s="16" t="n">
        <v>0.00989424676197732</v>
      </c>
      <c r="AK18" s="16" t="n">
        <v>0</v>
      </c>
      <c r="AL18" s="16" t="n">
        <v>0</v>
      </c>
      <c r="AM18" s="16" t="n">
        <v>0</v>
      </c>
      <c r="AN18" s="16" t="n">
        <v>0</v>
      </c>
      <c r="AO18" s="16" t="n">
        <v>0</v>
      </c>
      <c r="AP18" s="16" t="s">
        <v>327</v>
      </c>
    </row>
    <row r="19">
      <c r="B19" s="17" t="s">
        <v>321</v>
      </c>
      <c r="C19" s="16" t="n">
        <v>0.00949823146513553</v>
      </c>
      <c r="D19" s="16" t="n">
        <v>0.0027092120635198</v>
      </c>
      <c r="E19" s="16" t="n">
        <v>0.0100839444347605</v>
      </c>
      <c r="F19" s="16" t="n">
        <v>0.0117224301113401</v>
      </c>
      <c r="G19" s="16"/>
      <c r="H19" s="16" t="n">
        <v>0.040053417222959</v>
      </c>
      <c r="I19" s="16" t="n">
        <v>0.0108175491314755</v>
      </c>
      <c r="J19" s="16"/>
      <c r="K19" s="16" t="n">
        <v>0.00386601728321925</v>
      </c>
      <c r="L19" s="16"/>
      <c r="M19" s="16" t="n">
        <v>0</v>
      </c>
      <c r="N19" s="16" t="n">
        <v>0</v>
      </c>
      <c r="O19" s="16" t="n">
        <v>0.0395535750120624</v>
      </c>
      <c r="P19" s="16" t="n">
        <v>0.18286128641391</v>
      </c>
      <c r="Q19" s="16"/>
      <c r="R19" s="16" t="n">
        <v>0</v>
      </c>
      <c r="S19" s="16" t="n">
        <v>0.194525844076314</v>
      </c>
      <c r="T19" s="16" t="n">
        <v>0.018212377922796</v>
      </c>
      <c r="U19" s="16" t="n">
        <v>0.0090357199859993</v>
      </c>
      <c r="V19" s="16" t="n">
        <v>0.00349707282695178</v>
      </c>
      <c r="W19" s="16"/>
      <c r="X19" s="16" t="n">
        <v>0</v>
      </c>
      <c r="Y19" s="16" t="n">
        <v>0</v>
      </c>
      <c r="Z19" s="16" t="n">
        <v>0</v>
      </c>
      <c r="AA19" s="16" t="n">
        <v>0.0019921557341802</v>
      </c>
      <c r="AB19" s="16" t="n">
        <v>0.0160010687177106</v>
      </c>
      <c r="AC19" s="16" t="n">
        <v>0.04885992289281</v>
      </c>
      <c r="AD19" s="16" t="n">
        <v>0.0598029286995244</v>
      </c>
      <c r="AE19" s="16"/>
      <c r="AF19" s="16" t="n">
        <v>0.0920920533488601</v>
      </c>
      <c r="AG19" s="16" t="n">
        <v>0.0112329370787369</v>
      </c>
      <c r="AH19" s="16" t="n">
        <v>0.0248143358919856</v>
      </c>
      <c r="AI19" s="16" t="n">
        <v>0.0064310335483277</v>
      </c>
      <c r="AJ19" s="16" t="n">
        <v>0.00200637189430751</v>
      </c>
      <c r="AK19" s="16" t="n">
        <v>0</v>
      </c>
      <c r="AL19" s="16" t="n">
        <v>0.115923423844935</v>
      </c>
      <c r="AM19" s="16" t="n">
        <v>0.00744414856375602</v>
      </c>
      <c r="AN19" s="16" t="n">
        <v>0</v>
      </c>
      <c r="AO19" s="16" t="n">
        <v>0</v>
      </c>
      <c r="AP19" s="16" t="s">
        <v>327</v>
      </c>
    </row>
    <row r="20">
      <c r="B20" s="17" t="s">
        <v>39</v>
      </c>
      <c r="C20" s="16" t="n">
        <v>0.00141331677453572</v>
      </c>
      <c r="D20" s="16" t="n">
        <v>0.0027092120635198</v>
      </c>
      <c r="E20" s="16" t="n">
        <v>0</v>
      </c>
      <c r="F20" s="16" t="n">
        <v>0.00221593407184822</v>
      </c>
      <c r="G20" s="16"/>
      <c r="H20" s="16" t="n">
        <v>0</v>
      </c>
      <c r="I20" s="16" t="n">
        <v>0.00188285143182003</v>
      </c>
      <c r="J20" s="16"/>
      <c r="K20" s="16" t="n">
        <v>0.00149492782251846</v>
      </c>
      <c r="L20" s="16"/>
      <c r="M20" s="16" t="n">
        <v>0</v>
      </c>
      <c r="N20" s="16" t="n">
        <v>0</v>
      </c>
      <c r="O20" s="16" t="n">
        <v>0</v>
      </c>
      <c r="P20" s="16" t="n">
        <v>0.0412463842453972</v>
      </c>
      <c r="Q20" s="16"/>
      <c r="R20" s="16" t="n">
        <v>0</v>
      </c>
      <c r="S20" s="16" t="n">
        <v>0</v>
      </c>
      <c r="T20" s="16" t="n">
        <v>0</v>
      </c>
      <c r="U20" s="16" t="n">
        <v>0.0023216826380998</v>
      </c>
      <c r="V20" s="16" t="n">
        <v>0.00124998901710015</v>
      </c>
      <c r="W20" s="16"/>
      <c r="X20" s="16" t="n">
        <v>0</v>
      </c>
      <c r="Y20" s="16" t="n">
        <v>0</v>
      </c>
      <c r="Z20" s="16" t="n">
        <v>0</v>
      </c>
      <c r="AA20" s="16" t="n">
        <v>0</v>
      </c>
      <c r="AB20" s="16" t="n">
        <v>0</v>
      </c>
      <c r="AC20" s="16" t="n">
        <v>0</v>
      </c>
      <c r="AD20" s="16" t="n">
        <v>0.0256468206871298</v>
      </c>
      <c r="AE20" s="16"/>
      <c r="AF20" s="16" t="n">
        <v>0.0512281984070176</v>
      </c>
      <c r="AG20" s="16" t="n">
        <v>0.00593016422018731</v>
      </c>
      <c r="AH20" s="16" t="n">
        <v>0</v>
      </c>
      <c r="AI20" s="16" t="n">
        <v>0</v>
      </c>
      <c r="AJ20" s="16" t="n">
        <v>0</v>
      </c>
      <c r="AK20" s="16" t="n">
        <v>0</v>
      </c>
      <c r="AL20" s="16" t="n">
        <v>0</v>
      </c>
      <c r="AM20" s="16" t="n">
        <v>0</v>
      </c>
      <c r="AN20" s="16" t="n">
        <v>0</v>
      </c>
      <c r="AO20" s="16" t="n">
        <v>0</v>
      </c>
      <c r="AP20" s="16" t="s">
        <v>327</v>
      </c>
    </row>
    <row r="21">
      <c r="B21" s="17" t="s">
        <v>322</v>
      </c>
      <c r="C21" s="16" t="n">
        <v>0.00094221118302381</v>
      </c>
      <c r="D21" s="16" t="n">
        <v>0</v>
      </c>
      <c r="E21" s="16" t="n">
        <v>0</v>
      </c>
      <c r="F21" s="16" t="n">
        <v>0.00221593407184822</v>
      </c>
      <c r="G21" s="16"/>
      <c r="H21" s="16" t="n">
        <v>0</v>
      </c>
      <c r="I21" s="16" t="n">
        <v>0.00125523428788002</v>
      </c>
      <c r="J21" s="16"/>
      <c r="K21" s="16" t="n">
        <v>0.00149492782251846</v>
      </c>
      <c r="L21" s="16"/>
      <c r="M21" s="16" t="n">
        <v>0</v>
      </c>
      <c r="N21" s="16" t="n">
        <v>0</v>
      </c>
      <c r="O21" s="16" t="n">
        <v>0</v>
      </c>
      <c r="P21" s="16" t="n">
        <v>0.0274975894969315</v>
      </c>
      <c r="Q21" s="16"/>
      <c r="R21" s="16" t="n">
        <v>0</v>
      </c>
      <c r="S21" s="16" t="n">
        <v>0</v>
      </c>
      <c r="T21" s="16" t="n">
        <v>0</v>
      </c>
      <c r="U21" s="16" t="n">
        <v>0</v>
      </c>
      <c r="V21" s="16" t="n">
        <v>0.0024999780342003</v>
      </c>
      <c r="W21" s="16"/>
      <c r="X21" s="16" t="n">
        <v>0</v>
      </c>
      <c r="Y21" s="16" t="n">
        <v>0</v>
      </c>
      <c r="Z21" s="16" t="n">
        <v>0</v>
      </c>
      <c r="AA21" s="16" t="n">
        <v>0</v>
      </c>
      <c r="AB21" s="16" t="n">
        <v>0</v>
      </c>
      <c r="AC21" s="16" t="n">
        <v>0</v>
      </c>
      <c r="AD21" s="16" t="n">
        <v>0.0170978804580865</v>
      </c>
      <c r="AE21" s="16"/>
      <c r="AF21" s="16" t="n">
        <v>0.102456396814035</v>
      </c>
      <c r="AG21" s="16" t="n">
        <v>0</v>
      </c>
      <c r="AH21" s="16" t="n">
        <v>0</v>
      </c>
      <c r="AI21" s="16" t="n">
        <v>0</v>
      </c>
      <c r="AJ21" s="16" t="n">
        <v>0</v>
      </c>
      <c r="AK21" s="16" t="n">
        <v>0</v>
      </c>
      <c r="AL21" s="16" t="n">
        <v>0</v>
      </c>
      <c r="AM21" s="16" t="n">
        <v>0</v>
      </c>
      <c r="AN21" s="16" t="n">
        <v>0</v>
      </c>
      <c r="AO21" s="16" t="n">
        <v>0</v>
      </c>
      <c r="AP21" s="16" t="s">
        <v>327</v>
      </c>
    </row>
    <row r="22">
      <c r="B22" s="17" t="s">
        <v>323</v>
      </c>
      <c r="C22" s="16" t="n">
        <v>0.0149137199997815</v>
      </c>
      <c r="D22" s="16" t="n">
        <v>0</v>
      </c>
      <c r="E22" s="16" t="n">
        <v>0.0371995280854188</v>
      </c>
      <c r="F22" s="16" t="n">
        <v>0</v>
      </c>
      <c r="G22" s="16"/>
      <c r="H22" s="16" t="n">
        <v>0</v>
      </c>
      <c r="I22" s="16" t="n">
        <v>0.0198683830555794</v>
      </c>
      <c r="J22" s="16"/>
      <c r="K22" s="16" t="n">
        <v>0</v>
      </c>
      <c r="L22" s="16"/>
      <c r="M22" s="16" t="n">
        <v>0</v>
      </c>
      <c r="N22" s="16" t="n">
        <v>0.0777044912903731</v>
      </c>
      <c r="O22" s="16" t="n">
        <v>0</v>
      </c>
      <c r="P22" s="16" t="n">
        <v>0</v>
      </c>
      <c r="Q22" s="16"/>
      <c r="R22" s="16" t="n">
        <v>0</v>
      </c>
      <c r="S22" s="16" t="n">
        <v>0</v>
      </c>
      <c r="T22" s="16" t="n">
        <v>0</v>
      </c>
      <c r="U22" s="16" t="n">
        <v>0.036748581864475</v>
      </c>
      <c r="V22" s="16" t="n">
        <v>0</v>
      </c>
      <c r="W22" s="16"/>
      <c r="X22" s="16" t="n">
        <v>0</v>
      </c>
      <c r="Y22" s="16" t="n">
        <v>0</v>
      </c>
      <c r="Z22" s="16" t="n">
        <v>0</v>
      </c>
      <c r="AA22" s="16" t="n">
        <v>0</v>
      </c>
      <c r="AB22" s="16" t="n">
        <v>0</v>
      </c>
      <c r="AC22" s="16" t="n">
        <v>0</v>
      </c>
      <c r="AD22" s="16" t="n">
        <v>0.270632535822061</v>
      </c>
      <c r="AE22" s="16"/>
      <c r="AF22" s="16" t="n">
        <v>0</v>
      </c>
      <c r="AG22" s="16" t="n">
        <v>0</v>
      </c>
      <c r="AH22" s="16" t="n">
        <v>0</v>
      </c>
      <c r="AI22" s="16" t="n">
        <v>0</v>
      </c>
      <c r="AJ22" s="16" t="n">
        <v>0</v>
      </c>
      <c r="AK22" s="16" t="n">
        <v>0</v>
      </c>
      <c r="AL22" s="16" t="n">
        <v>0</v>
      </c>
      <c r="AM22" s="16" t="n">
        <v>0.0866799635886419</v>
      </c>
      <c r="AN22" s="16" t="n">
        <v>0</v>
      </c>
      <c r="AO22" s="16" t="n">
        <v>0</v>
      </c>
      <c r="AP22" s="16" t="s">
        <v>327</v>
      </c>
    </row>
    <row r="23">
      <c r="B23" s="17" t="s">
        <v>309</v>
      </c>
      <c r="C23" s="22" t="n">
        <v>0.0033669327621753</v>
      </c>
      <c r="D23" s="22" t="n">
        <v>0.00716421151978816</v>
      </c>
      <c r="E23" s="22" t="n">
        <v>0.00529080846049234</v>
      </c>
      <c r="F23" s="22" t="n">
        <v>0</v>
      </c>
      <c r="G23" s="22"/>
      <c r="H23" s="22" t="n">
        <v>0.13012151574537</v>
      </c>
      <c r="I23" s="22" t="n">
        <v>0.0015297756405505</v>
      </c>
      <c r="J23" s="22"/>
      <c r="K23" s="22" t="n">
        <v>0.00214886073448843</v>
      </c>
      <c r="L23" s="22"/>
      <c r="M23" s="22" t="n">
        <v>0</v>
      </c>
      <c r="N23" s="22" t="n">
        <v>0</v>
      </c>
      <c r="O23" s="22" t="n">
        <v>0</v>
      </c>
      <c r="P23" s="22" t="n">
        <v>0.0982609171130232</v>
      </c>
      <c r="Q23" s="22"/>
      <c r="R23" s="22" t="n">
        <v>0</v>
      </c>
      <c r="S23" s="22" t="n">
        <v>0</v>
      </c>
      <c r="T23" s="22" t="n">
        <v>0</v>
      </c>
      <c r="U23" s="22" t="n">
        <v>0.000834316644557357</v>
      </c>
      <c r="V23" s="22" t="n">
        <v>0.00803512659413728</v>
      </c>
      <c r="W23" s="22"/>
      <c r="X23" s="22" t="n">
        <v>0</v>
      </c>
      <c r="Y23" s="22" t="n">
        <v>0</v>
      </c>
      <c r="Z23" s="22" t="n">
        <v>0</v>
      </c>
      <c r="AA23" s="22" t="n">
        <v>0</v>
      </c>
      <c r="AB23" s="22" t="n">
        <v>0</v>
      </c>
      <c r="AC23" s="22" t="n">
        <v>0</v>
      </c>
      <c r="AD23" s="22" t="n">
        <v>0.0507800216022038</v>
      </c>
      <c r="AE23" s="22"/>
      <c r="AF23" s="22" t="n">
        <v>0</v>
      </c>
      <c r="AG23" s="22" t="n">
        <v>0</v>
      </c>
      <c r="AH23" s="22" t="n">
        <v>0.00556119153218046</v>
      </c>
      <c r="AI23" s="22" t="n">
        <v>0</v>
      </c>
      <c r="AJ23" s="22" t="n">
        <v>0</v>
      </c>
      <c r="AK23" s="22" t="n">
        <v>0.00501707294873361</v>
      </c>
      <c r="AL23" s="22" t="n">
        <v>0</v>
      </c>
      <c r="AM23" s="22" t="n">
        <v>0</v>
      </c>
      <c r="AN23" s="22" t="n">
        <v>0</v>
      </c>
      <c r="AO23" s="22" t="n">
        <v>0</v>
      </c>
      <c r="AP23" s="22" t="s">
        <v>327</v>
      </c>
    </row>
    <row r="24">
      <c r="B24" s="18" t="s">
        <v>331</v>
      </c>
    </row>
    <row r="25">
      <c r="B25" t="s">
        <v>68</v>
      </c>
    </row>
    <row r="26">
      <c r="B26" t="s">
        <v>69</v>
      </c>
    </row>
    <row r="28">
      <c r="B28"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332</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129</v>
      </c>
      <c r="D7" s="11" t="n">
        <v>26</v>
      </c>
      <c r="E7" s="11" t="n">
        <v>63</v>
      </c>
      <c r="F7" s="11" t="n">
        <v>40</v>
      </c>
      <c r="G7" s="11"/>
      <c r="H7" s="11" t="n">
        <v>11</v>
      </c>
      <c r="I7" s="11" t="n">
        <v>86</v>
      </c>
      <c r="J7" s="11"/>
      <c r="K7" s="11" t="n">
        <v>40</v>
      </c>
      <c r="L7" s="11"/>
      <c r="M7" s="11" t="n">
        <v>13</v>
      </c>
      <c r="N7" s="11" t="n">
        <v>21</v>
      </c>
      <c r="O7" s="11" t="n">
        <v>42</v>
      </c>
      <c r="P7" s="11" t="n">
        <v>53</v>
      </c>
      <c r="Q7" s="11"/>
      <c r="R7" s="11" t="n">
        <v>3</v>
      </c>
      <c r="S7" s="11" t="n">
        <v>11</v>
      </c>
      <c r="T7" s="11" t="n">
        <v>26</v>
      </c>
      <c r="U7" s="11" t="n">
        <v>40</v>
      </c>
      <c r="V7" s="11" t="n">
        <v>49</v>
      </c>
      <c r="W7" s="11"/>
      <c r="X7" s="11" t="n">
        <v>13</v>
      </c>
      <c r="Y7" s="11" t="n">
        <v>6</v>
      </c>
      <c r="Z7" s="11" t="n">
        <v>6</v>
      </c>
      <c r="AA7" s="11" t="n">
        <v>7</v>
      </c>
      <c r="AB7" s="11" t="n">
        <v>37</v>
      </c>
      <c r="AC7" s="11" t="n">
        <v>21</v>
      </c>
      <c r="AD7" s="11" t="n">
        <v>35</v>
      </c>
      <c r="AE7" s="11"/>
      <c r="AF7" s="11" t="n">
        <v>10</v>
      </c>
      <c r="AG7" s="11" t="n">
        <v>9</v>
      </c>
      <c r="AH7" s="11" t="n">
        <v>17</v>
      </c>
      <c r="AI7" s="11" t="n">
        <v>24</v>
      </c>
      <c r="AJ7" s="11" t="n">
        <v>12</v>
      </c>
      <c r="AK7" s="11" t="n">
        <v>10</v>
      </c>
      <c r="AL7" s="11" t="n">
        <v>4</v>
      </c>
      <c r="AM7" s="11" t="n">
        <v>22</v>
      </c>
      <c r="AN7" s="11" t="n">
        <v>9</v>
      </c>
      <c r="AO7" s="11" t="n">
        <v>5</v>
      </c>
      <c r="AP7" s="11" t="n">
        <v>1</v>
      </c>
    </row>
    <row r="8" ht="30" customHeight="1">
      <c r="B8" s="12" t="s">
        <v>21</v>
      </c>
      <c r="C8" s="12" t="n">
        <v>126</v>
      </c>
      <c r="D8" s="12" t="n">
        <v>6</v>
      </c>
      <c r="E8" s="12" t="n">
        <v>45</v>
      </c>
      <c r="F8" s="12" t="n">
        <v>75</v>
      </c>
      <c r="G8" s="12"/>
      <c r="H8" s="12" t="n">
        <v>2</v>
      </c>
      <c r="I8" s="12" t="n">
        <v>101</v>
      </c>
      <c r="J8" s="12"/>
      <c r="K8" s="12" t="n">
        <v>38</v>
      </c>
      <c r="L8" s="12"/>
      <c r="M8" s="12" t="n">
        <v>93</v>
      </c>
      <c r="N8" s="12" t="n">
        <v>24</v>
      </c>
      <c r="O8" s="12" t="n">
        <v>8</v>
      </c>
      <c r="P8" s="12" t="n">
        <v>1</v>
      </c>
      <c r="Q8" s="12"/>
      <c r="R8" s="12" t="n">
        <v>7</v>
      </c>
      <c r="S8" s="12" t="n">
        <v>19</v>
      </c>
      <c r="T8" s="12" t="n">
        <v>43</v>
      </c>
      <c r="U8" s="12" t="n">
        <v>14</v>
      </c>
      <c r="V8" s="12" t="n">
        <v>43</v>
      </c>
      <c r="W8" s="12"/>
      <c r="X8" s="12" t="n">
        <v>66</v>
      </c>
      <c r="Y8" s="12" t="n">
        <v>4</v>
      </c>
      <c r="Z8" s="12" t="n">
        <v>7</v>
      </c>
      <c r="AA8" s="12" t="n">
        <v>11</v>
      </c>
      <c r="AB8" s="12" t="n">
        <v>12</v>
      </c>
      <c r="AC8" s="12" t="n">
        <v>14</v>
      </c>
      <c r="AD8" s="12" t="n">
        <v>4</v>
      </c>
      <c r="AE8" s="12"/>
      <c r="AF8" s="12" t="n">
        <v>1</v>
      </c>
      <c r="AG8" s="12" t="n">
        <v>10</v>
      </c>
      <c r="AH8" s="12" t="n">
        <v>13</v>
      </c>
      <c r="AI8" s="12" t="n">
        <v>6</v>
      </c>
      <c r="AJ8" s="12" t="n">
        <v>17</v>
      </c>
      <c r="AK8" s="12" t="n">
        <v>23</v>
      </c>
      <c r="AL8" s="12" t="n">
        <v>1</v>
      </c>
      <c r="AM8" s="12" t="n">
        <v>14</v>
      </c>
      <c r="AN8" s="12" t="n">
        <v>10</v>
      </c>
      <c r="AO8" s="12" t="n">
        <v>21</v>
      </c>
      <c r="AP8" s="12" t="n">
        <v>0</v>
      </c>
    </row>
    <row r="9">
      <c r="B9" s="17" t="s">
        <v>311</v>
      </c>
      <c r="C9" s="16" t="n">
        <v>0.3523775380775</v>
      </c>
      <c r="D9" s="16" t="n">
        <v>0.398091492436305</v>
      </c>
      <c r="E9" s="16" t="n">
        <v>0.222702237453363</v>
      </c>
      <c r="F9" s="16" t="n">
        <v>0.426380788858955</v>
      </c>
      <c r="G9" s="16"/>
      <c r="H9" s="16" t="n">
        <v>0.0231710579349004</v>
      </c>
      <c r="I9" s="16" t="n">
        <v>0.438990710239766</v>
      </c>
      <c r="J9" s="16"/>
      <c r="K9" s="16" t="n">
        <v>0.20361378422287</v>
      </c>
      <c r="L9" s="16"/>
      <c r="M9" s="16" t="n">
        <v>0.372658966086696</v>
      </c>
      <c r="N9" s="16" t="n">
        <v>0.377092310084015</v>
      </c>
      <c r="O9" s="16" t="n">
        <v>0.0777666932979305</v>
      </c>
      <c r="P9" s="16" t="n">
        <v>0.101617184193379</v>
      </c>
      <c r="Q9" s="16"/>
      <c r="R9" s="16" t="n">
        <v>0.172947389854043</v>
      </c>
      <c r="S9" s="16" t="n">
        <v>0</v>
      </c>
      <c r="T9" s="16" t="n">
        <v>0.369020271778522</v>
      </c>
      <c r="U9" s="16" t="n">
        <v>0.0173489186938951</v>
      </c>
      <c r="V9" s="16" t="n">
        <v>0.626402044785156</v>
      </c>
      <c r="W9" s="16"/>
      <c r="X9" s="16" t="n">
        <v>0.522187066939497</v>
      </c>
      <c r="Y9" s="16" t="n">
        <v>0.584195095991896</v>
      </c>
      <c r="Z9" s="16" t="n">
        <v>0</v>
      </c>
      <c r="AA9" s="16" t="n">
        <v>0</v>
      </c>
      <c r="AB9" s="16" t="n">
        <v>0.386209691722352</v>
      </c>
      <c r="AC9" s="16" t="n">
        <v>0.0467150840925918</v>
      </c>
      <c r="AD9" s="16" t="n">
        <v>0.470055197472823</v>
      </c>
      <c r="AE9" s="16"/>
      <c r="AF9" s="16" t="n">
        <v>0</v>
      </c>
      <c r="AG9" s="16" t="n">
        <v>0.797087620787548</v>
      </c>
      <c r="AH9" s="16" t="n">
        <v>0.0797550434515013</v>
      </c>
      <c r="AI9" s="16" t="n">
        <v>0.634490830748641</v>
      </c>
      <c r="AJ9" s="16" t="n">
        <v>0.47271767416529</v>
      </c>
      <c r="AK9" s="16" t="n">
        <v>0.62239646461238</v>
      </c>
      <c r="AL9" s="16" t="n">
        <v>0</v>
      </c>
      <c r="AM9" s="16" t="n">
        <v>0.00166142063811278</v>
      </c>
      <c r="AN9" s="16" t="n">
        <v>0.654205815586466</v>
      </c>
      <c r="AO9" s="16" t="n">
        <v>0.0612460989938267</v>
      </c>
      <c r="AP9" s="16" t="n">
        <v>0</v>
      </c>
    </row>
    <row r="10">
      <c r="B10" s="17" t="s">
        <v>312</v>
      </c>
      <c r="C10" s="16" t="n">
        <v>0.00860475649324669</v>
      </c>
      <c r="D10" s="16" t="n">
        <v>0.169523995456632</v>
      </c>
      <c r="E10" s="16" t="n">
        <v>0</v>
      </c>
      <c r="F10" s="16" t="n">
        <v>0</v>
      </c>
      <c r="G10" s="16"/>
      <c r="H10" s="16" t="n">
        <v>0</v>
      </c>
      <c r="I10" s="16" t="n">
        <v>0.01073607726576</v>
      </c>
      <c r="J10" s="16"/>
      <c r="K10" s="16" t="n">
        <v>0</v>
      </c>
      <c r="L10" s="16"/>
      <c r="M10" s="16" t="n">
        <v>0</v>
      </c>
      <c r="N10" s="16" t="n">
        <v>0.038562392957162</v>
      </c>
      <c r="O10" s="16" t="n">
        <v>0.0204689092244455</v>
      </c>
      <c r="P10" s="16" t="n">
        <v>0</v>
      </c>
      <c r="Q10" s="16"/>
      <c r="R10" s="16" t="n">
        <v>0</v>
      </c>
      <c r="S10" s="16" t="n">
        <v>0</v>
      </c>
      <c r="T10" s="16" t="n">
        <v>0.00368759218516514</v>
      </c>
      <c r="U10" s="16" t="n">
        <v>0</v>
      </c>
      <c r="V10" s="16" t="n">
        <v>0.0214549899488918</v>
      </c>
      <c r="W10" s="16"/>
      <c r="X10" s="16" t="n">
        <v>0</v>
      </c>
      <c r="Y10" s="16" t="n">
        <v>0</v>
      </c>
      <c r="Z10" s="16" t="n">
        <v>0</v>
      </c>
      <c r="AA10" s="16" t="n">
        <v>0</v>
      </c>
      <c r="AB10" s="16" t="n">
        <v>0.0134022700618684</v>
      </c>
      <c r="AC10" s="16" t="n">
        <v>0</v>
      </c>
      <c r="AD10" s="16" t="n">
        <v>0.219153751924565</v>
      </c>
      <c r="AE10" s="16"/>
      <c r="AF10" s="16" t="n">
        <v>0</v>
      </c>
      <c r="AG10" s="16" t="n">
        <v>0.0889991244275786</v>
      </c>
      <c r="AH10" s="16" t="n">
        <v>0</v>
      </c>
      <c r="AI10" s="16" t="n">
        <v>0.0285212481033823</v>
      </c>
      <c r="AJ10" s="16" t="n">
        <v>0</v>
      </c>
      <c r="AK10" s="16" t="n">
        <v>0</v>
      </c>
      <c r="AL10" s="16" t="n">
        <v>0</v>
      </c>
      <c r="AM10" s="16" t="n">
        <v>0</v>
      </c>
      <c r="AN10" s="16" t="n">
        <v>0</v>
      </c>
      <c r="AO10" s="16" t="n">
        <v>0</v>
      </c>
      <c r="AP10" s="16" t="n">
        <v>0</v>
      </c>
    </row>
    <row r="11">
      <c r="B11" s="17" t="s">
        <v>313</v>
      </c>
      <c r="C11" s="16" t="n">
        <v>0.213463786371096</v>
      </c>
      <c r="D11" s="16" t="n">
        <v>0</v>
      </c>
      <c r="E11" s="16" t="n">
        <v>0.320720978555161</v>
      </c>
      <c r="F11" s="16" t="n">
        <v>0.167290343032363</v>
      </c>
      <c r="G11" s="16"/>
      <c r="H11" s="16" t="n">
        <v>0.0753534900097404</v>
      </c>
      <c r="I11" s="16" t="n">
        <v>0.123766147475894</v>
      </c>
      <c r="J11" s="16"/>
      <c r="K11" s="16" t="n">
        <v>0.396810431306137</v>
      </c>
      <c r="L11" s="16"/>
      <c r="M11" s="16" t="n">
        <v>0.288132074022841</v>
      </c>
      <c r="N11" s="16" t="n">
        <v>0</v>
      </c>
      <c r="O11" s="16" t="n">
        <v>0.0186596037177235</v>
      </c>
      <c r="P11" s="16" t="n">
        <v>0</v>
      </c>
      <c r="Q11" s="16"/>
      <c r="R11" s="16" t="n">
        <v>0.800111369714003</v>
      </c>
      <c r="S11" s="16" t="n">
        <v>0.353033016024953</v>
      </c>
      <c r="T11" s="16" t="n">
        <v>0.138907407683034</v>
      </c>
      <c r="U11" s="16" t="n">
        <v>0.604289523995823</v>
      </c>
      <c r="V11" s="16" t="n">
        <v>0</v>
      </c>
      <c r="W11" s="16"/>
      <c r="X11" s="16" t="n">
        <v>0.313789905368326</v>
      </c>
      <c r="Y11" s="16" t="n">
        <v>0</v>
      </c>
      <c r="Z11" s="16" t="n">
        <v>0.885691472594221</v>
      </c>
      <c r="AA11" s="16" t="n">
        <v>0</v>
      </c>
      <c r="AB11" s="16" t="n">
        <v>0</v>
      </c>
      <c r="AC11" s="16" t="n">
        <v>0</v>
      </c>
      <c r="AD11" s="16" t="n">
        <v>0</v>
      </c>
      <c r="AE11" s="16"/>
      <c r="AF11" s="16" t="n">
        <v>0</v>
      </c>
      <c r="AG11" s="16" t="n">
        <v>0</v>
      </c>
      <c r="AH11" s="16" t="n">
        <v>0</v>
      </c>
      <c r="AI11" s="16" t="n">
        <v>0</v>
      </c>
      <c r="AJ11" s="16" t="n">
        <v>0.00872770287215883</v>
      </c>
      <c r="AK11" s="16" t="n">
        <v>0</v>
      </c>
      <c r="AL11" s="16" t="n">
        <v>0</v>
      </c>
      <c r="AM11" s="16" t="n">
        <v>0.590523800856779</v>
      </c>
      <c r="AN11" s="16" t="n">
        <v>0</v>
      </c>
      <c r="AO11" s="16" t="n">
        <v>0.877507802012346</v>
      </c>
      <c r="AP11" s="16" t="n">
        <v>0</v>
      </c>
    </row>
    <row r="12">
      <c r="B12" s="17" t="s">
        <v>314</v>
      </c>
      <c r="C12" s="16" t="n">
        <v>0.141567955491148</v>
      </c>
      <c r="D12" s="16" t="n">
        <v>0.0250319045356327</v>
      </c>
      <c r="E12" s="16" t="n">
        <v>0.209044689235024</v>
      </c>
      <c r="F12" s="16" t="n">
        <v>0.110999722998685</v>
      </c>
      <c r="G12" s="16"/>
      <c r="H12" s="16" t="n">
        <v>0.104844420051489</v>
      </c>
      <c r="I12" s="16" t="n">
        <v>0.172832051334035</v>
      </c>
      <c r="J12" s="16"/>
      <c r="K12" s="16" t="n">
        <v>0.0116837397383972</v>
      </c>
      <c r="L12" s="16"/>
      <c r="M12" s="16" t="n">
        <v>0.178639962273222</v>
      </c>
      <c r="N12" s="16" t="n">
        <v>0</v>
      </c>
      <c r="O12" s="16" t="n">
        <v>0.148591870164032</v>
      </c>
      <c r="P12" s="16" t="n">
        <v>0.0728250562188779</v>
      </c>
      <c r="Q12" s="16"/>
      <c r="R12" s="16" t="n">
        <v>0</v>
      </c>
      <c r="S12" s="16" t="n">
        <v>0</v>
      </c>
      <c r="T12" s="16" t="n">
        <v>0.193808734595807</v>
      </c>
      <c r="U12" s="16" t="n">
        <v>0.0636480303550665</v>
      </c>
      <c r="V12" s="16" t="n">
        <v>0.200023249522531</v>
      </c>
      <c r="W12" s="16"/>
      <c r="X12" s="16" t="n">
        <v>0.125159309753377</v>
      </c>
      <c r="Y12" s="16" t="n">
        <v>0.032703146272019</v>
      </c>
      <c r="Z12" s="16" t="n">
        <v>0.0642625663768196</v>
      </c>
      <c r="AA12" s="16" t="n">
        <v>0.0174103597417008</v>
      </c>
      <c r="AB12" s="16" t="n">
        <v>0.0407225122995154</v>
      </c>
      <c r="AC12" s="16" t="n">
        <v>0.614539180317831</v>
      </c>
      <c r="AD12" s="16" t="n">
        <v>0</v>
      </c>
      <c r="AE12" s="16"/>
      <c r="AF12" s="16" t="n">
        <v>0</v>
      </c>
      <c r="AG12" s="16" t="n">
        <v>0</v>
      </c>
      <c r="AH12" s="16" t="n">
        <v>0.657641018275271</v>
      </c>
      <c r="AI12" s="16" t="n">
        <v>0.0403814740702308</v>
      </c>
      <c r="AJ12" s="16" t="n">
        <v>0.0121434447945931</v>
      </c>
      <c r="AK12" s="16" t="n">
        <v>0.370362040017647</v>
      </c>
      <c r="AL12" s="16" t="n">
        <v>0</v>
      </c>
      <c r="AM12" s="16" t="n">
        <v>0.0119132876821976</v>
      </c>
      <c r="AN12" s="16" t="n">
        <v>0.0196066889382005</v>
      </c>
      <c r="AO12" s="16" t="n">
        <v>0</v>
      </c>
      <c r="AP12" s="16" t="n">
        <v>0</v>
      </c>
    </row>
    <row r="13">
      <c r="B13" s="17" t="s">
        <v>315</v>
      </c>
      <c r="C13" s="16" t="n">
        <v>0.000232144177705747</v>
      </c>
      <c r="D13" s="16" t="n">
        <v>0</v>
      </c>
      <c r="E13" s="16" t="n">
        <v>0.000651571276358976</v>
      </c>
      <c r="F13" s="16" t="n">
        <v>0</v>
      </c>
      <c r="G13" s="16"/>
      <c r="H13" s="16" t="n">
        <v>0</v>
      </c>
      <c r="I13" s="16" t="n">
        <v>0.00028964420208768</v>
      </c>
      <c r="J13" s="16"/>
      <c r="K13" s="16" t="n">
        <v>0</v>
      </c>
      <c r="L13" s="16"/>
      <c r="M13" s="16" t="n">
        <v>0</v>
      </c>
      <c r="N13" s="16" t="n">
        <v>0</v>
      </c>
      <c r="O13" s="16" t="n">
        <v>0</v>
      </c>
      <c r="P13" s="16" t="n">
        <v>0.0207374708238942</v>
      </c>
      <c r="Q13" s="16"/>
      <c r="R13" s="16" t="n">
        <v>0</v>
      </c>
      <c r="S13" s="16" t="n">
        <v>0</v>
      </c>
      <c r="T13" s="16" t="n">
        <v>0.0006816780346854</v>
      </c>
      <c r="U13" s="16" t="n">
        <v>0</v>
      </c>
      <c r="V13" s="16" t="n">
        <v>0</v>
      </c>
      <c r="W13" s="16"/>
      <c r="X13" s="16" t="n">
        <v>0</v>
      </c>
      <c r="Y13" s="16" t="n">
        <v>0</v>
      </c>
      <c r="Z13" s="16" t="n">
        <v>0</v>
      </c>
      <c r="AA13" s="16" t="n">
        <v>0</v>
      </c>
      <c r="AB13" s="16" t="n">
        <v>0</v>
      </c>
      <c r="AC13" s="16" t="n">
        <v>0</v>
      </c>
      <c r="AD13" s="16" t="n">
        <v>0.0069227904194251</v>
      </c>
      <c r="AE13" s="16"/>
      <c r="AF13" s="16" t="n">
        <v>0</v>
      </c>
      <c r="AG13" s="16" t="n">
        <v>0</v>
      </c>
      <c r="AH13" s="16" t="n">
        <v>0</v>
      </c>
      <c r="AI13" s="16" t="n">
        <v>0.00527235859542793</v>
      </c>
      <c r="AJ13" s="16" t="n">
        <v>0</v>
      </c>
      <c r="AK13" s="16" t="n">
        <v>0</v>
      </c>
      <c r="AL13" s="16" t="n">
        <v>0</v>
      </c>
      <c r="AM13" s="16" t="n">
        <v>0</v>
      </c>
      <c r="AN13" s="16" t="n">
        <v>0</v>
      </c>
      <c r="AO13" s="16" t="n">
        <v>0</v>
      </c>
      <c r="AP13" s="16" t="n">
        <v>0</v>
      </c>
    </row>
    <row r="14">
      <c r="B14" s="17" t="s">
        <v>316</v>
      </c>
      <c r="C14" s="16" t="n">
        <v>0.0201266272142746</v>
      </c>
      <c r="D14" s="16" t="n">
        <v>0.201446658119397</v>
      </c>
      <c r="E14" s="16" t="n">
        <v>0.00438448502137249</v>
      </c>
      <c r="F14" s="16" t="n">
        <v>0.0140640798821238</v>
      </c>
      <c r="G14" s="16"/>
      <c r="H14" s="16" t="n">
        <v>0</v>
      </c>
      <c r="I14" s="16" t="n">
        <v>0.000459401654433189</v>
      </c>
      <c r="J14" s="16"/>
      <c r="K14" s="16" t="n">
        <v>0.0344697711441999</v>
      </c>
      <c r="L14" s="16"/>
      <c r="M14" s="16" t="n">
        <v>0</v>
      </c>
      <c r="N14" s="16" t="n">
        <v>0.0964537238918165</v>
      </c>
      <c r="O14" s="16" t="n">
        <v>0.0186596037177235</v>
      </c>
      <c r="P14" s="16" t="n">
        <v>0.0536289574705803</v>
      </c>
      <c r="Q14" s="16"/>
      <c r="R14" s="16" t="n">
        <v>0</v>
      </c>
      <c r="S14" s="16" t="n">
        <v>0.0695643304269297</v>
      </c>
      <c r="T14" s="16" t="n">
        <v>0</v>
      </c>
      <c r="U14" s="16" t="n">
        <v>0.0860309759623249</v>
      </c>
      <c r="V14" s="16" t="n">
        <v>0.00107495010033617</v>
      </c>
      <c r="W14" s="16"/>
      <c r="X14" s="16" t="n">
        <v>0</v>
      </c>
      <c r="Y14" s="16" t="n">
        <v>0</v>
      </c>
      <c r="Z14" s="16" t="n">
        <v>0</v>
      </c>
      <c r="AA14" s="16" t="n">
        <v>0.122288840507381</v>
      </c>
      <c r="AB14" s="16" t="n">
        <v>0.0992647851238529</v>
      </c>
      <c r="AC14" s="16" t="n">
        <v>0</v>
      </c>
      <c r="AD14" s="16" t="n">
        <v>0.0179029562541114</v>
      </c>
      <c r="AE14" s="16"/>
      <c r="AF14" s="16" t="n">
        <v>0</v>
      </c>
      <c r="AG14" s="16" t="n">
        <v>0.0987774784150457</v>
      </c>
      <c r="AH14" s="16" t="n">
        <v>0</v>
      </c>
      <c r="AI14" s="16" t="n">
        <v>0.01363479169109</v>
      </c>
      <c r="AJ14" s="16" t="n">
        <v>0</v>
      </c>
      <c r="AK14" s="16" t="n">
        <v>0</v>
      </c>
      <c r="AL14" s="16" t="n">
        <v>0.10690004142246</v>
      </c>
      <c r="AM14" s="16" t="n">
        <v>0</v>
      </c>
      <c r="AN14" s="16" t="n">
        <v>0.125863754644348</v>
      </c>
      <c r="AO14" s="16" t="n">
        <v>0</v>
      </c>
      <c r="AP14" s="16" t="n">
        <v>0</v>
      </c>
    </row>
    <row r="15">
      <c r="B15" s="17" t="s">
        <v>317</v>
      </c>
      <c r="C15" s="16" t="n">
        <v>0.0953064711944206</v>
      </c>
      <c r="D15" s="16" t="n">
        <v>0</v>
      </c>
      <c r="E15" s="16" t="n">
        <v>0.120141474422192</v>
      </c>
      <c r="F15" s="16" t="n">
        <v>0.0885425746024596</v>
      </c>
      <c r="G15" s="16"/>
      <c r="H15" s="16" t="n">
        <v>0.0753534900097404</v>
      </c>
      <c r="I15" s="16" t="n">
        <v>0.0804824855222093</v>
      </c>
      <c r="J15" s="16"/>
      <c r="K15" s="16" t="n">
        <v>0.039839371649961</v>
      </c>
      <c r="L15" s="16"/>
      <c r="M15" s="16" t="n">
        <v>0.0712490164806299</v>
      </c>
      <c r="N15" s="16" t="n">
        <v>0.203264964145916</v>
      </c>
      <c r="O15" s="16" t="n">
        <v>0.0632815793165962</v>
      </c>
      <c r="P15" s="16" t="n">
        <v>0.0165419246813142</v>
      </c>
      <c r="Q15" s="16"/>
      <c r="R15" s="16" t="n">
        <v>0</v>
      </c>
      <c r="S15" s="16" t="n">
        <v>0.0773527301888424</v>
      </c>
      <c r="T15" s="16" t="n">
        <v>0.181746831840955</v>
      </c>
      <c r="U15" s="16" t="n">
        <v>0.106647792537174</v>
      </c>
      <c r="V15" s="16" t="n">
        <v>0.0298517822878717</v>
      </c>
      <c r="W15" s="16"/>
      <c r="X15" s="16" t="n">
        <v>0</v>
      </c>
      <c r="Y15" s="16" t="n">
        <v>0.292097547995948</v>
      </c>
      <c r="Z15" s="16" t="n">
        <v>0</v>
      </c>
      <c r="AA15" s="16" t="n">
        <v>0.860300799750918</v>
      </c>
      <c r="AB15" s="16" t="n">
        <v>0.0292167873291447</v>
      </c>
      <c r="AC15" s="16" t="n">
        <v>0.0971999267599581</v>
      </c>
      <c r="AD15" s="16" t="n">
        <v>0</v>
      </c>
      <c r="AE15" s="16"/>
      <c r="AF15" s="16" t="n">
        <v>0</v>
      </c>
      <c r="AG15" s="16" t="n">
        <v>0</v>
      </c>
      <c r="AH15" s="16" t="n">
        <v>0</v>
      </c>
      <c r="AI15" s="16" t="n">
        <v>0.00420566999317762</v>
      </c>
      <c r="AJ15" s="16" t="n">
        <v>0.490361824464542</v>
      </c>
      <c r="AK15" s="16" t="n">
        <v>0.00623323549504289</v>
      </c>
      <c r="AL15" s="16" t="n">
        <v>0</v>
      </c>
      <c r="AM15" s="16" t="n">
        <v>0.174339732324097</v>
      </c>
      <c r="AN15" s="16" t="n">
        <v>0.125863754644348</v>
      </c>
      <c r="AO15" s="16" t="n">
        <v>0</v>
      </c>
      <c r="AP15" s="16" t="n">
        <v>0</v>
      </c>
    </row>
    <row r="16">
      <c r="B16" s="17" t="s">
        <v>318</v>
      </c>
      <c r="C16" s="16" t="n">
        <v>0.049860700667079</v>
      </c>
      <c r="D16" s="16" t="n">
        <v>0.0350289902205004</v>
      </c>
      <c r="E16" s="16" t="n">
        <v>0.0708563420252454</v>
      </c>
      <c r="F16" s="16" t="n">
        <v>0.0385149225745995</v>
      </c>
      <c r="G16" s="16"/>
      <c r="H16" s="16" t="n">
        <v>0.104844420051489</v>
      </c>
      <c r="I16" s="16" t="n">
        <v>0.0458062188445386</v>
      </c>
      <c r="J16" s="16"/>
      <c r="K16" s="16" t="n">
        <v>0.0455294404175361</v>
      </c>
      <c r="L16" s="16"/>
      <c r="M16" s="16" t="n">
        <v>0</v>
      </c>
      <c r="N16" s="16" t="n">
        <v>0.203762668039424</v>
      </c>
      <c r="O16" s="16" t="n">
        <v>0.169181201733994</v>
      </c>
      <c r="P16" s="16" t="n">
        <v>0.0580168663291026</v>
      </c>
      <c r="Q16" s="16"/>
      <c r="R16" s="16" t="n">
        <v>0</v>
      </c>
      <c r="S16" s="16" t="n">
        <v>0</v>
      </c>
      <c r="T16" s="16" t="n">
        <v>0.0718207097145499</v>
      </c>
      <c r="U16" s="16" t="n">
        <v>0.0325142541838986</v>
      </c>
      <c r="V16" s="16" t="n">
        <v>0.0636422202185921</v>
      </c>
      <c r="W16" s="16"/>
      <c r="X16" s="16" t="n">
        <v>0.021860083288914</v>
      </c>
      <c r="Y16" s="16" t="n">
        <v>0.0910042097401365</v>
      </c>
      <c r="Z16" s="16" t="n">
        <v>0.0500459610289597</v>
      </c>
      <c r="AA16" s="16" t="n">
        <v>0</v>
      </c>
      <c r="AB16" s="16" t="n">
        <v>0.12612423227513</v>
      </c>
      <c r="AC16" s="16" t="n">
        <v>0.190395154084127</v>
      </c>
      <c r="AD16" s="16" t="n">
        <v>0.0069227904194251</v>
      </c>
      <c r="AE16" s="16"/>
      <c r="AF16" s="16" t="n">
        <v>0</v>
      </c>
      <c r="AG16" s="16" t="n">
        <v>0</v>
      </c>
      <c r="AH16" s="16" t="n">
        <v>0.209548283680635</v>
      </c>
      <c r="AI16" s="16" t="n">
        <v>0.0414481626724811</v>
      </c>
      <c r="AJ16" s="16" t="n">
        <v>0.0017698181747255</v>
      </c>
      <c r="AK16" s="16" t="n">
        <v>0</v>
      </c>
      <c r="AL16" s="16" t="n">
        <v>0</v>
      </c>
      <c r="AM16" s="16" t="n">
        <v>0.116302248174329</v>
      </c>
      <c r="AN16" s="16" t="n">
        <v>0.039213377876401</v>
      </c>
      <c r="AO16" s="16" t="n">
        <v>0.0612460989938267</v>
      </c>
      <c r="AP16" s="16" t="n">
        <v>0</v>
      </c>
    </row>
    <row r="17">
      <c r="B17" s="17" t="s">
        <v>319</v>
      </c>
      <c r="C17" s="16" t="n">
        <v>0.0227944480897064</v>
      </c>
      <c r="D17" s="16" t="n">
        <v>0.0305519345119651</v>
      </c>
      <c r="E17" s="16" t="n">
        <v>0.0318767562951296</v>
      </c>
      <c r="F17" s="16" t="n">
        <v>0.0166732141501704</v>
      </c>
      <c r="G17" s="16"/>
      <c r="H17" s="16" t="n">
        <v>0.483726406231838</v>
      </c>
      <c r="I17" s="16" t="n">
        <v>0.0142701935267224</v>
      </c>
      <c r="J17" s="16"/>
      <c r="K17" s="16" t="n">
        <v>0.00506581815867829</v>
      </c>
      <c r="L17" s="16"/>
      <c r="M17" s="16" t="n">
        <v>0</v>
      </c>
      <c r="N17" s="16" t="n">
        <v>0.0808639408816666</v>
      </c>
      <c r="O17" s="16" t="n">
        <v>0.112003824701072</v>
      </c>
      <c r="P17" s="16" t="n">
        <v>0.0457666630359157</v>
      </c>
      <c r="Q17" s="16"/>
      <c r="R17" s="16" t="n">
        <v>0</v>
      </c>
      <c r="S17" s="16" t="n">
        <v>0.00778839976191275</v>
      </c>
      <c r="T17" s="16" t="n">
        <v>0.0262570518766417</v>
      </c>
      <c r="U17" s="16" t="n">
        <v>0.0283685927440804</v>
      </c>
      <c r="V17" s="16" t="n">
        <v>0.0279224863217609</v>
      </c>
      <c r="W17" s="16"/>
      <c r="X17" s="16" t="n">
        <v>0.0139747107990523</v>
      </c>
      <c r="Y17" s="16" t="n">
        <v>0</v>
      </c>
      <c r="Z17" s="16" t="n">
        <v>0</v>
      </c>
      <c r="AA17" s="16" t="n">
        <v>0</v>
      </c>
      <c r="AB17" s="16" t="n">
        <v>0.128811669334407</v>
      </c>
      <c r="AC17" s="16" t="n">
        <v>0</v>
      </c>
      <c r="AD17" s="16" t="n">
        <v>0.10066838384027</v>
      </c>
      <c r="AE17" s="16"/>
      <c r="AF17" s="16" t="n">
        <v>0</v>
      </c>
      <c r="AG17" s="16" t="n">
        <v>0</v>
      </c>
      <c r="AH17" s="16" t="n">
        <v>0.0290391919428487</v>
      </c>
      <c r="AI17" s="16" t="n">
        <v>0.195763094131243</v>
      </c>
      <c r="AJ17" s="16" t="n">
        <v>0.00213609073409731</v>
      </c>
      <c r="AK17" s="16" t="n">
        <v>0</v>
      </c>
      <c r="AL17" s="16" t="n">
        <v>0.752777416299132</v>
      </c>
      <c r="AM17" s="16" t="n">
        <v>0</v>
      </c>
      <c r="AN17" s="16" t="n">
        <v>0.0352466083102372</v>
      </c>
      <c r="AO17" s="16" t="n">
        <v>0</v>
      </c>
      <c r="AP17" s="16" t="n">
        <v>0</v>
      </c>
    </row>
    <row r="18">
      <c r="B18" s="17" t="s">
        <v>320</v>
      </c>
      <c r="C18" s="16" t="n">
        <v>0.0136511407174639</v>
      </c>
      <c r="D18" s="16" t="n">
        <v>0.123296193817704</v>
      </c>
      <c r="E18" s="16" t="n">
        <v>0.0111568825946866</v>
      </c>
      <c r="F18" s="16" t="n">
        <v>0.0057640100591279</v>
      </c>
      <c r="G18" s="16"/>
      <c r="H18" s="16" t="n">
        <v>0.0836325950486432</v>
      </c>
      <c r="I18" s="16" t="n">
        <v>0.0133111367325408</v>
      </c>
      <c r="J18" s="16"/>
      <c r="K18" s="16" t="n">
        <v>0.0375193651167122</v>
      </c>
      <c r="L18" s="16"/>
      <c r="M18" s="16" t="n">
        <v>0</v>
      </c>
      <c r="N18" s="16" t="n">
        <v>0</v>
      </c>
      <c r="O18" s="16" t="n">
        <v>0.17648396989742</v>
      </c>
      <c r="P18" s="16" t="n">
        <v>0.252227847992478</v>
      </c>
      <c r="Q18" s="16"/>
      <c r="R18" s="16" t="n">
        <v>0.0269412404319545</v>
      </c>
      <c r="S18" s="16" t="n">
        <v>0</v>
      </c>
      <c r="T18" s="16" t="n">
        <v>0</v>
      </c>
      <c r="U18" s="16" t="n">
        <v>0.0483870968484602</v>
      </c>
      <c r="V18" s="16" t="n">
        <v>0.0195498783878013</v>
      </c>
      <c r="W18" s="16"/>
      <c r="X18" s="16" t="n">
        <v>0.00302892385083418</v>
      </c>
      <c r="Y18" s="16" t="n">
        <v>0</v>
      </c>
      <c r="Z18" s="16" t="n">
        <v>0</v>
      </c>
      <c r="AA18" s="16" t="n">
        <v>0</v>
      </c>
      <c r="AB18" s="16" t="n">
        <v>0.0874165334902999</v>
      </c>
      <c r="AC18" s="16" t="n">
        <v>0.0192072088692575</v>
      </c>
      <c r="AD18" s="16" t="n">
        <v>0.0539817240785284</v>
      </c>
      <c r="AE18" s="16"/>
      <c r="AF18" s="16" t="n">
        <v>0.703935629255342</v>
      </c>
      <c r="AG18" s="16" t="n">
        <v>0.00786532164437306</v>
      </c>
      <c r="AH18" s="16" t="n">
        <v>0.0223850032205116</v>
      </c>
      <c r="AI18" s="16" t="n">
        <v>0.0135858848003968</v>
      </c>
      <c r="AJ18" s="16" t="n">
        <v>0.0121434447945931</v>
      </c>
      <c r="AK18" s="16" t="n">
        <v>0</v>
      </c>
      <c r="AL18" s="16" t="n">
        <v>0.140322542278408</v>
      </c>
      <c r="AM18" s="16" t="n">
        <v>0.00208280854089479</v>
      </c>
      <c r="AN18" s="16" t="n">
        <v>0</v>
      </c>
      <c r="AO18" s="16" t="n">
        <v>0</v>
      </c>
      <c r="AP18" s="16" t="n">
        <v>1</v>
      </c>
    </row>
    <row r="19">
      <c r="B19" s="17" t="s">
        <v>321</v>
      </c>
      <c r="C19" s="16" t="n">
        <v>0.0127782414528347</v>
      </c>
      <c r="D19" s="16" t="n">
        <v>0</v>
      </c>
      <c r="E19" s="16" t="n">
        <v>0.00311998829750565</v>
      </c>
      <c r="F19" s="16" t="n">
        <v>0.0196753227839322</v>
      </c>
      <c r="G19" s="16"/>
      <c r="H19" s="16" t="n">
        <v>0</v>
      </c>
      <c r="I19" s="16" t="n">
        <v>0.0136007809346285</v>
      </c>
      <c r="J19" s="16"/>
      <c r="K19" s="16" t="n">
        <v>0.00156515992403451</v>
      </c>
      <c r="L19" s="16"/>
      <c r="M19" s="16" t="n">
        <v>0</v>
      </c>
      <c r="N19" s="16" t="n">
        <v>0</v>
      </c>
      <c r="O19" s="16" t="n">
        <v>0.174433835004618</v>
      </c>
      <c r="P19" s="16" t="n">
        <v>0.185487518989248</v>
      </c>
      <c r="Q19" s="16"/>
      <c r="R19" s="16" t="n">
        <v>0</v>
      </c>
      <c r="S19" s="16" t="n">
        <v>0.0444812169937603</v>
      </c>
      <c r="T19" s="16" t="n">
        <v>0.0103821301054752</v>
      </c>
      <c r="U19" s="16" t="n">
        <v>0.0079364213322808</v>
      </c>
      <c r="V19" s="16" t="n">
        <v>0.00532795971146796</v>
      </c>
      <c r="W19" s="16"/>
      <c r="X19" s="16" t="n">
        <v>0</v>
      </c>
      <c r="Y19" s="16" t="n">
        <v>0</v>
      </c>
      <c r="Z19" s="16" t="n">
        <v>0</v>
      </c>
      <c r="AA19" s="16" t="n">
        <v>0</v>
      </c>
      <c r="AB19" s="16" t="n">
        <v>0.0754292483015609</v>
      </c>
      <c r="AC19" s="16" t="n">
        <v>0.0302345647472846</v>
      </c>
      <c r="AD19" s="16" t="n">
        <v>0.0737264363457771</v>
      </c>
      <c r="AE19" s="16"/>
      <c r="AF19" s="16" t="n">
        <v>0.0629282828497498</v>
      </c>
      <c r="AG19" s="16" t="n">
        <v>0.00281137001084307</v>
      </c>
      <c r="AH19" s="16" t="n">
        <v>0</v>
      </c>
      <c r="AI19" s="16" t="n">
        <v>0.0132184566053231</v>
      </c>
      <c r="AJ19" s="16" t="n">
        <v>0</v>
      </c>
      <c r="AK19" s="16" t="n">
        <v>0</v>
      </c>
      <c r="AL19" s="16" t="n">
        <v>0</v>
      </c>
      <c r="AM19" s="16" t="n">
        <v>0.10317670178359</v>
      </c>
      <c r="AN19" s="16" t="n">
        <v>0</v>
      </c>
      <c r="AO19" s="16" t="n">
        <v>0</v>
      </c>
      <c r="AP19" s="16" t="n">
        <v>0</v>
      </c>
    </row>
    <row r="20">
      <c r="B20" s="17" t="s">
        <v>39</v>
      </c>
      <c r="C20" s="16" t="n">
        <v>0.000368201464197681</v>
      </c>
      <c r="D20" s="16" t="n">
        <v>0</v>
      </c>
      <c r="E20" s="16" t="n">
        <v>0.000513703192069742</v>
      </c>
      <c r="F20" s="16" t="n">
        <v>0.000312294323018394</v>
      </c>
      <c r="G20" s="16"/>
      <c r="H20" s="16" t="n">
        <v>0</v>
      </c>
      <c r="I20" s="16" t="n">
        <v>0.000459401654433189</v>
      </c>
      <c r="J20" s="16"/>
      <c r="K20" s="16" t="n">
        <v>0.00124124193298424</v>
      </c>
      <c r="L20" s="16"/>
      <c r="M20" s="16" t="n">
        <v>0</v>
      </c>
      <c r="N20" s="16" t="n">
        <v>0</v>
      </c>
      <c r="O20" s="16" t="n">
        <v>0</v>
      </c>
      <c r="P20" s="16" t="n">
        <v>0.0328914866466861</v>
      </c>
      <c r="Q20" s="16"/>
      <c r="R20" s="16" t="n">
        <v>0</v>
      </c>
      <c r="S20" s="16" t="n">
        <v>0</v>
      </c>
      <c r="T20" s="16" t="n">
        <v>0</v>
      </c>
      <c r="U20" s="16" t="n">
        <v>0.00332273594374006</v>
      </c>
      <c r="V20" s="16" t="n">
        <v>0</v>
      </c>
      <c r="W20" s="16"/>
      <c r="X20" s="16" t="n">
        <v>0</v>
      </c>
      <c r="Y20" s="16" t="n">
        <v>0</v>
      </c>
      <c r="Z20" s="16" t="n">
        <v>0</v>
      </c>
      <c r="AA20" s="16" t="n">
        <v>0</v>
      </c>
      <c r="AB20" s="16" t="n">
        <v>0</v>
      </c>
      <c r="AC20" s="16" t="n">
        <v>0.00170888112895009</v>
      </c>
      <c r="AD20" s="16" t="n">
        <v>0.00552219114255269</v>
      </c>
      <c r="AE20" s="16"/>
      <c r="AF20" s="16" t="n">
        <v>0</v>
      </c>
      <c r="AG20" s="16" t="n">
        <v>0.00445908471461198</v>
      </c>
      <c r="AH20" s="16" t="n">
        <v>0</v>
      </c>
      <c r="AI20" s="16" t="n">
        <v>0</v>
      </c>
      <c r="AJ20" s="16" t="n">
        <v>0</v>
      </c>
      <c r="AK20" s="16" t="n">
        <v>0</v>
      </c>
      <c r="AL20" s="16" t="n">
        <v>0</v>
      </c>
      <c r="AM20" s="16" t="n">
        <v>0</v>
      </c>
      <c r="AN20" s="16" t="n">
        <v>0</v>
      </c>
      <c r="AO20" s="16" t="n">
        <v>0</v>
      </c>
      <c r="AP20" s="16" t="n">
        <v>0</v>
      </c>
    </row>
    <row r="21">
      <c r="B21" s="17" t="s">
        <v>322</v>
      </c>
      <c r="C21" s="16" t="n">
        <v>0.000464288355411495</v>
      </c>
      <c r="D21" s="16" t="n">
        <v>0</v>
      </c>
      <c r="E21" s="16" t="n">
        <v>0</v>
      </c>
      <c r="F21" s="16" t="n">
        <v>0.000783003735880538</v>
      </c>
      <c r="G21" s="16"/>
      <c r="H21" s="16" t="n">
        <v>0</v>
      </c>
      <c r="I21" s="16" t="n">
        <v>0.00057928840417536</v>
      </c>
      <c r="J21" s="16"/>
      <c r="K21" s="16" t="n">
        <v>0</v>
      </c>
      <c r="L21" s="16"/>
      <c r="M21" s="16" t="n">
        <v>0</v>
      </c>
      <c r="N21" s="16" t="n">
        <v>0</v>
      </c>
      <c r="O21" s="16" t="n">
        <v>0</v>
      </c>
      <c r="P21" s="16" t="n">
        <v>0.0414749416477884</v>
      </c>
      <c r="Q21" s="16"/>
      <c r="R21" s="16" t="n">
        <v>0</v>
      </c>
      <c r="S21" s="16" t="n">
        <v>0</v>
      </c>
      <c r="T21" s="16" t="n">
        <v>0</v>
      </c>
      <c r="U21" s="16" t="n">
        <v>0</v>
      </c>
      <c r="V21" s="16" t="n">
        <v>0.00135547210634272</v>
      </c>
      <c r="W21" s="16"/>
      <c r="X21" s="16" t="n">
        <v>0</v>
      </c>
      <c r="Y21" s="16" t="n">
        <v>0</v>
      </c>
      <c r="Z21" s="16" t="n">
        <v>0</v>
      </c>
      <c r="AA21" s="16" t="n">
        <v>0</v>
      </c>
      <c r="AB21" s="16" t="n">
        <v>0</v>
      </c>
      <c r="AC21" s="16" t="n">
        <v>0</v>
      </c>
      <c r="AD21" s="16" t="n">
        <v>0.0138455808388502</v>
      </c>
      <c r="AE21" s="16"/>
      <c r="AF21" s="16" t="n">
        <v>0.0629282828497498</v>
      </c>
      <c r="AG21" s="16" t="n">
        <v>0</v>
      </c>
      <c r="AH21" s="16" t="n">
        <v>0</v>
      </c>
      <c r="AI21" s="16" t="n">
        <v>0</v>
      </c>
      <c r="AJ21" s="16" t="n">
        <v>0</v>
      </c>
      <c r="AK21" s="16" t="n">
        <v>0</v>
      </c>
      <c r="AL21" s="16" t="n">
        <v>0</v>
      </c>
      <c r="AM21" s="16" t="n">
        <v>0</v>
      </c>
      <c r="AN21" s="16" t="n">
        <v>0</v>
      </c>
      <c r="AO21" s="16" t="n">
        <v>0</v>
      </c>
      <c r="AP21" s="16" t="n">
        <v>0</v>
      </c>
    </row>
    <row r="22">
      <c r="B22" s="17" t="s">
        <v>323</v>
      </c>
      <c r="C22" s="16" t="n">
        <v>0</v>
      </c>
      <c r="D22" s="16" t="n">
        <v>0</v>
      </c>
      <c r="E22" s="16" t="n">
        <v>0</v>
      </c>
      <c r="F22" s="16" t="n">
        <v>0</v>
      </c>
      <c r="G22" s="16"/>
      <c r="H22" s="16" t="n">
        <v>0</v>
      </c>
      <c r="I22" s="16" t="n">
        <v>0</v>
      </c>
      <c r="J22" s="16"/>
      <c r="K22" s="16" t="n">
        <v>0</v>
      </c>
      <c r="L22" s="16"/>
      <c r="M22" s="16" t="n">
        <v>0</v>
      </c>
      <c r="N22" s="16" t="n">
        <v>0</v>
      </c>
      <c r="O22" s="16" t="n">
        <v>0</v>
      </c>
      <c r="P22" s="16" t="n">
        <v>0</v>
      </c>
      <c r="Q22" s="16"/>
      <c r="R22" s="16" t="n">
        <v>0</v>
      </c>
      <c r="S22" s="16" t="n">
        <v>0</v>
      </c>
      <c r="T22" s="16" t="n">
        <v>0</v>
      </c>
      <c r="U22" s="16" t="n">
        <v>0</v>
      </c>
      <c r="V22" s="16" t="n">
        <v>0</v>
      </c>
      <c r="W22" s="16"/>
      <c r="X22" s="16" t="n">
        <v>0</v>
      </c>
      <c r="Y22" s="16" t="n">
        <v>0</v>
      </c>
      <c r="Z22" s="16" t="n">
        <v>0</v>
      </c>
      <c r="AA22" s="16" t="n">
        <v>0</v>
      </c>
      <c r="AB22" s="16" t="n">
        <v>0</v>
      </c>
      <c r="AC22" s="16" t="n">
        <v>0</v>
      </c>
      <c r="AD22" s="16" t="n">
        <v>0</v>
      </c>
      <c r="AE22" s="16"/>
      <c r="AF22" s="16" t="n">
        <v>0</v>
      </c>
      <c r="AG22" s="16" t="n">
        <v>0</v>
      </c>
      <c r="AH22" s="16" t="n">
        <v>0</v>
      </c>
      <c r="AI22" s="16" t="n">
        <v>0</v>
      </c>
      <c r="AJ22" s="16" t="n">
        <v>0</v>
      </c>
      <c r="AK22" s="16" t="n">
        <v>0</v>
      </c>
      <c r="AL22" s="16" t="n">
        <v>0</v>
      </c>
      <c r="AM22" s="16" t="n">
        <v>0</v>
      </c>
      <c r="AN22" s="16" t="n">
        <v>0</v>
      </c>
      <c r="AO22" s="16" t="n">
        <v>0</v>
      </c>
      <c r="AP22" s="16" t="n">
        <v>0</v>
      </c>
    </row>
    <row r="23">
      <c r="B23" s="17" t="s">
        <v>309</v>
      </c>
      <c r="C23" s="22" t="n">
        <v>0.0684037002339147</v>
      </c>
      <c r="D23" s="22" t="n">
        <v>0.0170288309018634</v>
      </c>
      <c r="E23" s="22" t="n">
        <v>0.0048308916318925</v>
      </c>
      <c r="F23" s="22" t="n">
        <v>0.110999722998685</v>
      </c>
      <c r="G23" s="22"/>
      <c r="H23" s="22" t="n">
        <v>0.0490741206621591</v>
      </c>
      <c r="I23" s="22" t="n">
        <v>0.0844164622087761</v>
      </c>
      <c r="J23" s="22"/>
      <c r="K23" s="22" t="n">
        <v>0.22266187638849</v>
      </c>
      <c r="L23" s="22"/>
      <c r="M23" s="22" t="n">
        <v>0.0893199811366109</v>
      </c>
      <c r="N23" s="22" t="n">
        <v>0</v>
      </c>
      <c r="O23" s="22" t="n">
        <v>0.0204689092244455</v>
      </c>
      <c r="P23" s="22" t="n">
        <v>0.118784081970736</v>
      </c>
      <c r="Q23" s="22"/>
      <c r="R23" s="22" t="n">
        <v>0</v>
      </c>
      <c r="S23" s="22" t="n">
        <v>0.447780306603602</v>
      </c>
      <c r="T23" s="22" t="n">
        <v>0.00368759218516514</v>
      </c>
      <c r="U23" s="22" t="n">
        <v>0.00150565740325674</v>
      </c>
      <c r="V23" s="22" t="n">
        <v>0.00339496660924781</v>
      </c>
      <c r="W23" s="22"/>
      <c r="X23" s="22" t="n">
        <v>0</v>
      </c>
      <c r="Y23" s="22" t="n">
        <v>0</v>
      </c>
      <c r="Z23" s="22" t="n">
        <v>0</v>
      </c>
      <c r="AA23" s="22" t="n">
        <v>0</v>
      </c>
      <c r="AB23" s="22" t="n">
        <v>0.0134022700618684</v>
      </c>
      <c r="AC23" s="22" t="n">
        <v>0</v>
      </c>
      <c r="AD23" s="22" t="n">
        <v>0.031298197263672</v>
      </c>
      <c r="AE23" s="22"/>
      <c r="AF23" s="22" t="n">
        <v>0.170207805045159</v>
      </c>
      <c r="AG23" s="22" t="n">
        <v>0</v>
      </c>
      <c r="AH23" s="22" t="n">
        <v>0.00163145942923238</v>
      </c>
      <c r="AI23" s="22" t="n">
        <v>0.00947802858860555</v>
      </c>
      <c r="AJ23" s="22" t="n">
        <v>0</v>
      </c>
      <c r="AK23" s="22" t="n">
        <v>0.00100825987493031</v>
      </c>
      <c r="AL23" s="22" t="n">
        <v>0</v>
      </c>
      <c r="AM23" s="22" t="n">
        <v>0</v>
      </c>
      <c r="AN23" s="22" t="n">
        <v>0</v>
      </c>
      <c r="AO23" s="22" t="n">
        <v>0</v>
      </c>
      <c r="AP23" s="22" t="n">
        <v>0</v>
      </c>
    </row>
    <row r="24">
      <c r="B24" s="18" t="s">
        <v>333</v>
      </c>
    </row>
    <row r="25">
      <c r="B25" t="s">
        <v>68</v>
      </c>
    </row>
    <row r="26">
      <c r="B26" t="s">
        <v>69</v>
      </c>
    </row>
    <row r="28">
      <c r="B28"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83</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511</v>
      </c>
      <c r="D7" s="11" t="n">
        <v>126</v>
      </c>
      <c r="E7" s="11" t="n">
        <v>255</v>
      </c>
      <c r="F7" s="11" t="n">
        <v>130</v>
      </c>
      <c r="G7" s="11"/>
      <c r="H7" s="11" t="n">
        <v>44</v>
      </c>
      <c r="I7" s="11" t="n">
        <v>332</v>
      </c>
      <c r="J7" s="11"/>
      <c r="K7" s="11" t="n">
        <v>141</v>
      </c>
      <c r="L7" s="11"/>
      <c r="M7" s="11" t="n">
        <v>54</v>
      </c>
      <c r="N7" s="11" t="n">
        <v>75</v>
      </c>
      <c r="O7" s="11" t="n">
        <v>155</v>
      </c>
      <c r="P7" s="11" t="n">
        <v>227</v>
      </c>
      <c r="Q7" s="11"/>
      <c r="R7" s="11" t="n">
        <v>8</v>
      </c>
      <c r="S7" s="11" t="n">
        <v>52</v>
      </c>
      <c r="T7" s="11" t="n">
        <v>135</v>
      </c>
      <c r="U7" s="11" t="n">
        <v>174</v>
      </c>
      <c r="V7" s="11" t="n">
        <v>140</v>
      </c>
      <c r="W7" s="11"/>
      <c r="X7" s="11" t="n">
        <v>41</v>
      </c>
      <c r="Y7" s="11" t="n">
        <v>28</v>
      </c>
      <c r="Z7" s="11" t="n">
        <v>24</v>
      </c>
      <c r="AA7" s="11" t="n">
        <v>44</v>
      </c>
      <c r="AB7" s="11" t="n">
        <v>117</v>
      </c>
      <c r="AC7" s="11" t="n">
        <v>83</v>
      </c>
      <c r="AD7" s="11" t="n">
        <v>153</v>
      </c>
      <c r="AE7" s="11"/>
      <c r="AF7" s="11" t="n">
        <v>26</v>
      </c>
      <c r="AG7" s="11" t="n">
        <v>34</v>
      </c>
      <c r="AH7" s="11" t="n">
        <v>81</v>
      </c>
      <c r="AI7" s="11" t="n">
        <v>101</v>
      </c>
      <c r="AJ7" s="11" t="n">
        <v>70</v>
      </c>
      <c r="AK7" s="11" t="n">
        <v>40</v>
      </c>
      <c r="AL7" s="11" t="n">
        <v>29</v>
      </c>
      <c r="AM7" s="11" t="n">
        <v>52</v>
      </c>
      <c r="AN7" s="11" t="n">
        <v>35</v>
      </c>
      <c r="AO7" s="11" t="n">
        <v>13</v>
      </c>
      <c r="AP7" s="11" t="n">
        <v>9</v>
      </c>
    </row>
    <row r="8" ht="30" customHeight="1">
      <c r="B8" s="12" t="s">
        <v>21</v>
      </c>
      <c r="C8" s="12" t="n">
        <v>511</v>
      </c>
      <c r="D8" s="12" t="n">
        <v>75</v>
      </c>
      <c r="E8" s="12" t="n">
        <v>150</v>
      </c>
      <c r="F8" s="12" t="n">
        <v>286</v>
      </c>
      <c r="G8" s="12"/>
      <c r="H8" s="12" t="n">
        <v>19</v>
      </c>
      <c r="I8" s="12" t="n">
        <v>383</v>
      </c>
      <c r="J8" s="12"/>
      <c r="K8" s="12" t="n">
        <v>151</v>
      </c>
      <c r="L8" s="12"/>
      <c r="M8" s="12" t="n">
        <v>391</v>
      </c>
      <c r="N8" s="12" t="n">
        <v>86</v>
      </c>
      <c r="O8" s="12" t="n">
        <v>28</v>
      </c>
      <c r="P8" s="12" t="n">
        <v>6</v>
      </c>
      <c r="Q8" s="12"/>
      <c r="R8" s="12" t="n">
        <v>18</v>
      </c>
      <c r="S8" s="12" t="n">
        <v>73</v>
      </c>
      <c r="T8" s="12" t="n">
        <v>166</v>
      </c>
      <c r="U8" s="12" t="n">
        <v>79</v>
      </c>
      <c r="V8" s="12" t="n">
        <v>173</v>
      </c>
      <c r="W8" s="12"/>
      <c r="X8" s="12" t="n">
        <v>204</v>
      </c>
      <c r="Y8" s="12" t="n">
        <v>80</v>
      </c>
      <c r="Z8" s="12" t="n">
        <v>29</v>
      </c>
      <c r="AA8" s="12" t="n">
        <v>68</v>
      </c>
      <c r="AB8" s="12" t="n">
        <v>56</v>
      </c>
      <c r="AC8" s="12" t="n">
        <v>25</v>
      </c>
      <c r="AD8" s="12" t="n">
        <v>21</v>
      </c>
      <c r="AE8" s="12"/>
      <c r="AF8" s="12" t="n">
        <v>13</v>
      </c>
      <c r="AG8" s="12" t="n">
        <v>18</v>
      </c>
      <c r="AH8" s="12" t="n">
        <v>41</v>
      </c>
      <c r="AI8" s="12" t="n">
        <v>69</v>
      </c>
      <c r="AJ8" s="12" t="n">
        <v>65</v>
      </c>
      <c r="AK8" s="12" t="n">
        <v>87</v>
      </c>
      <c r="AL8" s="12" t="n">
        <v>47</v>
      </c>
      <c r="AM8" s="12" t="n">
        <v>35</v>
      </c>
      <c r="AN8" s="12" t="n">
        <v>43</v>
      </c>
      <c r="AO8" s="12" t="n">
        <v>47</v>
      </c>
      <c r="AP8" s="12" t="n">
        <v>17</v>
      </c>
    </row>
    <row r="9">
      <c r="B9" s="17" t="s">
        <v>74</v>
      </c>
      <c r="C9" s="16" t="n">
        <v>0.429621159622626</v>
      </c>
      <c r="D9" s="16" t="n">
        <v>0.289719873344323</v>
      </c>
      <c r="E9" s="16" t="n">
        <v>0.333379087875634</v>
      </c>
      <c r="F9" s="16" t="n">
        <v>0.516494073469648</v>
      </c>
      <c r="G9" s="16"/>
      <c r="H9" s="16" t="n">
        <v>0.147879663437001</v>
      </c>
      <c r="I9" s="16" t="n">
        <v>0.4442216501793</v>
      </c>
      <c r="J9" s="16"/>
      <c r="K9" s="16" t="n">
        <v>0.426365433427</v>
      </c>
      <c r="L9" s="16"/>
      <c r="M9" s="16" t="n">
        <v>0.438339170564611</v>
      </c>
      <c r="N9" s="16" t="n">
        <v>0.380103971652335</v>
      </c>
      <c r="O9" s="16" t="n">
        <v>0.441189580082705</v>
      </c>
      <c r="P9" s="16" t="n">
        <v>0.517610539484126</v>
      </c>
      <c r="Q9" s="16"/>
      <c r="R9" s="16" t="n">
        <v>0.419019002199845</v>
      </c>
      <c r="S9" s="16" t="n">
        <v>0.274498292582008</v>
      </c>
      <c r="T9" s="16" t="n">
        <v>0.364732137479497</v>
      </c>
      <c r="U9" s="16" t="n">
        <v>0.5840055884841</v>
      </c>
      <c r="V9" s="16" t="n">
        <v>0.490881340362087</v>
      </c>
      <c r="W9" s="16"/>
      <c r="X9" s="16" t="n">
        <v>0.416776974263169</v>
      </c>
      <c r="Y9" s="16" t="n">
        <v>0.446559265037078</v>
      </c>
      <c r="Z9" s="16" t="n">
        <v>0.643342343664938</v>
      </c>
      <c r="AA9" s="16" t="n">
        <v>0.431437452211342</v>
      </c>
      <c r="AB9" s="16" t="n">
        <v>0.519100743754156</v>
      </c>
      <c r="AC9" s="16" t="n">
        <v>0.194369871118851</v>
      </c>
      <c r="AD9" s="16" t="n">
        <v>0.356144152019576</v>
      </c>
      <c r="AE9" s="16"/>
      <c r="AF9" s="16" t="n">
        <v>0.103945910820679</v>
      </c>
      <c r="AG9" s="16" t="n">
        <v>0.61337790117782</v>
      </c>
      <c r="AH9" s="16" t="n">
        <v>0.367392888845448</v>
      </c>
      <c r="AI9" s="16" t="n">
        <v>0.607267524329241</v>
      </c>
      <c r="AJ9" s="16" t="n">
        <v>0.390874267500732</v>
      </c>
      <c r="AK9" s="16" t="n">
        <v>0.725897466171436</v>
      </c>
      <c r="AL9" s="16" t="n">
        <v>0.23468761423448</v>
      </c>
      <c r="AM9" s="16" t="n">
        <v>0.307066192830683</v>
      </c>
      <c r="AN9" s="16" t="n">
        <v>0.507653849132643</v>
      </c>
      <c r="AO9" s="16" t="n">
        <v>0.148330901427934</v>
      </c>
      <c r="AP9" s="16" t="n">
        <v>0.0376455368576179</v>
      </c>
    </row>
    <row r="10">
      <c r="B10" s="17" t="s">
        <v>75</v>
      </c>
      <c r="C10" s="16" t="n">
        <v>0.395884991012541</v>
      </c>
      <c r="D10" s="16" t="n">
        <v>0.241230947629128</v>
      </c>
      <c r="E10" s="16" t="n">
        <v>0.267626005755962</v>
      </c>
      <c r="F10" s="16" t="n">
        <v>0.503334511171497</v>
      </c>
      <c r="G10" s="16"/>
      <c r="H10" s="16" t="n">
        <v>0.156013657828021</v>
      </c>
      <c r="I10" s="16" t="n">
        <v>0.450856323059325</v>
      </c>
      <c r="J10" s="16"/>
      <c r="K10" s="16" t="n">
        <v>0.317557743785606</v>
      </c>
      <c r="L10" s="16"/>
      <c r="M10" s="16" t="n">
        <v>0.393638861541247</v>
      </c>
      <c r="N10" s="16" t="n">
        <v>0.39041056418695</v>
      </c>
      <c r="O10" s="16" t="n">
        <v>0.410237034489873</v>
      </c>
      <c r="P10" s="16" t="n">
        <v>0.55373397941415</v>
      </c>
      <c r="Q10" s="16"/>
      <c r="R10" s="16" t="n">
        <v>0.127400202213913</v>
      </c>
      <c r="S10" s="16" t="n">
        <v>0.580712880691072</v>
      </c>
      <c r="T10" s="16" t="n">
        <v>0.369209165954568</v>
      </c>
      <c r="U10" s="16" t="n">
        <v>0.441182747191888</v>
      </c>
      <c r="V10" s="16" t="n">
        <v>0.35316426176407</v>
      </c>
      <c r="W10" s="16"/>
      <c r="X10" s="16" t="n">
        <v>0.373192761242014</v>
      </c>
      <c r="Y10" s="16" t="n">
        <v>0.485153865135537</v>
      </c>
      <c r="Z10" s="16" t="n">
        <v>0.358702890711944</v>
      </c>
      <c r="AA10" s="16" t="n">
        <v>0.30381636921388</v>
      </c>
      <c r="AB10" s="16" t="n">
        <v>0.585418282534241</v>
      </c>
      <c r="AC10" s="16" t="n">
        <v>0.355738418735353</v>
      </c>
      <c r="AD10" s="16" t="n">
        <v>0.319587779315163</v>
      </c>
      <c r="AE10" s="16"/>
      <c r="AF10" s="16" t="n">
        <v>0.132584374604131</v>
      </c>
      <c r="AG10" s="16" t="n">
        <v>0.383601012747118</v>
      </c>
      <c r="AH10" s="16" t="n">
        <v>0.911504397484713</v>
      </c>
      <c r="AI10" s="16" t="n">
        <v>0.377089227297253</v>
      </c>
      <c r="AJ10" s="16" t="n">
        <v>0.511804047959465</v>
      </c>
      <c r="AK10" s="16" t="n">
        <v>0.349183097902435</v>
      </c>
      <c r="AL10" s="16" t="n">
        <v>0.256453172680998</v>
      </c>
      <c r="AM10" s="16" t="n">
        <v>0.294397133507855</v>
      </c>
      <c r="AN10" s="16" t="n">
        <v>0.251500196347746</v>
      </c>
      <c r="AO10" s="16" t="n">
        <v>0.220153546724362</v>
      </c>
      <c r="AP10" s="16" t="n">
        <v>0.894508788237981</v>
      </c>
    </row>
    <row r="11">
      <c r="B11" s="17" t="s">
        <v>76</v>
      </c>
      <c r="C11" s="16" t="n">
        <v>0.265108693081294</v>
      </c>
      <c r="D11" s="16" t="n">
        <v>0.173859551741885</v>
      </c>
      <c r="E11" s="16" t="n">
        <v>0.365018689829244</v>
      </c>
      <c r="F11" s="16" t="n">
        <v>0.236845561224388</v>
      </c>
      <c r="G11" s="16"/>
      <c r="H11" s="16" t="n">
        <v>0.0931987630156084</v>
      </c>
      <c r="I11" s="16" t="n">
        <v>0.250194862642321</v>
      </c>
      <c r="J11" s="16"/>
      <c r="K11" s="16" t="n">
        <v>0.123726343914845</v>
      </c>
      <c r="L11" s="16"/>
      <c r="M11" s="16" t="n">
        <v>0.253603561160478</v>
      </c>
      <c r="N11" s="16" t="n">
        <v>0.278650638583039</v>
      </c>
      <c r="O11" s="16" t="n">
        <v>0.334618260769676</v>
      </c>
      <c r="P11" s="16" t="n">
        <v>0.496111380396748</v>
      </c>
      <c r="Q11" s="16"/>
      <c r="R11" s="16" t="n">
        <v>0.122435749759997</v>
      </c>
      <c r="S11" s="16" t="n">
        <v>0.238501981259435</v>
      </c>
      <c r="T11" s="16" t="n">
        <v>0.253968742135207</v>
      </c>
      <c r="U11" s="16" t="n">
        <v>0.302874316948251</v>
      </c>
      <c r="V11" s="16" t="n">
        <v>0.286394141390375</v>
      </c>
      <c r="W11" s="16"/>
      <c r="X11" s="16" t="n">
        <v>0.168571187661135</v>
      </c>
      <c r="Y11" s="16" t="n">
        <v>0.44214973157384</v>
      </c>
      <c r="Z11" s="16" t="n">
        <v>0.274326114578059</v>
      </c>
      <c r="AA11" s="16" t="n">
        <v>0.236791316484648</v>
      </c>
      <c r="AB11" s="16" t="n">
        <v>0.335598654880729</v>
      </c>
      <c r="AC11" s="16" t="n">
        <v>0.4766718505951</v>
      </c>
      <c r="AD11" s="16" t="n">
        <v>0.524110702064978</v>
      </c>
      <c r="AE11" s="16"/>
      <c r="AF11" s="16" t="n">
        <v>0.0686710544417001</v>
      </c>
      <c r="AG11" s="16" t="n">
        <v>0.127161430877714</v>
      </c>
      <c r="AH11" s="16" t="n">
        <v>0.135547938089113</v>
      </c>
      <c r="AI11" s="16" t="n">
        <v>0.433482658063031</v>
      </c>
      <c r="AJ11" s="16" t="n">
        <v>0.229656183235817</v>
      </c>
      <c r="AK11" s="16" t="n">
        <v>0.337057745680026</v>
      </c>
      <c r="AL11" s="16" t="n">
        <v>0.173110483928308</v>
      </c>
      <c r="AM11" s="16" t="n">
        <v>0.24242015876145</v>
      </c>
      <c r="AN11" s="16" t="n">
        <v>0.0568271399475439</v>
      </c>
      <c r="AO11" s="16" t="n">
        <v>0.519523777319587</v>
      </c>
      <c r="AP11" s="16" t="n">
        <v>0.462960185646329</v>
      </c>
    </row>
    <row r="12">
      <c r="B12" s="17" t="s">
        <v>77</v>
      </c>
      <c r="C12" s="16" t="n">
        <v>0.211232440538098</v>
      </c>
      <c r="D12" s="16" t="n">
        <v>0.567374008514774</v>
      </c>
      <c r="E12" s="16" t="n">
        <v>0.132221304579696</v>
      </c>
      <c r="F12" s="16" t="n">
        <v>0.159226209552127</v>
      </c>
      <c r="G12" s="16"/>
      <c r="H12" s="16" t="n">
        <v>0.216664957831527</v>
      </c>
      <c r="I12" s="16" t="n">
        <v>0.203582946123565</v>
      </c>
      <c r="J12" s="16"/>
      <c r="K12" s="16" t="n">
        <v>0.214080961522982</v>
      </c>
      <c r="L12" s="16"/>
      <c r="M12" s="16" t="n">
        <v>0.174350345947196</v>
      </c>
      <c r="N12" s="16" t="n">
        <v>0.304904277142091</v>
      </c>
      <c r="O12" s="16" t="n">
        <v>0.378192595192719</v>
      </c>
      <c r="P12" s="16" t="n">
        <v>0.491869467873692</v>
      </c>
      <c r="Q12" s="16"/>
      <c r="R12" s="16" t="n">
        <v>0.0561634982321946</v>
      </c>
      <c r="S12" s="16" t="n">
        <v>0.327511725711645</v>
      </c>
      <c r="T12" s="16" t="n">
        <v>0.249287238869282</v>
      </c>
      <c r="U12" s="16" t="n">
        <v>0.188583828317971</v>
      </c>
      <c r="V12" s="16" t="n">
        <v>0.153450572958692</v>
      </c>
      <c r="W12" s="16"/>
      <c r="X12" s="16" t="n">
        <v>0.156870044288647</v>
      </c>
      <c r="Y12" s="16" t="n">
        <v>0.1946913490543</v>
      </c>
      <c r="Z12" s="16" t="n">
        <v>0.0592566061036256</v>
      </c>
      <c r="AA12" s="16" t="n">
        <v>0.253553131316938</v>
      </c>
      <c r="AB12" s="16" t="n">
        <v>0.305186771763244</v>
      </c>
      <c r="AC12" s="16" t="n">
        <v>0.297332837607231</v>
      </c>
      <c r="AD12" s="16" t="n">
        <v>0.338621977490052</v>
      </c>
      <c r="AE12" s="16"/>
      <c r="AF12" s="16" t="n">
        <v>0.126106512705257</v>
      </c>
      <c r="AG12" s="16" t="n">
        <v>0.312706993129026</v>
      </c>
      <c r="AH12" s="16" t="n">
        <v>0.134849856880548</v>
      </c>
      <c r="AI12" s="16" t="n">
        <v>0.0736696184829508</v>
      </c>
      <c r="AJ12" s="16" t="n">
        <v>0.1714438313102</v>
      </c>
      <c r="AK12" s="16" t="n">
        <v>0.183232887327528</v>
      </c>
      <c r="AL12" s="16" t="n">
        <v>0.057570955000272</v>
      </c>
      <c r="AM12" s="16" t="n">
        <v>0.494424714720205</v>
      </c>
      <c r="AN12" s="16" t="n">
        <v>0.268664356700505</v>
      </c>
      <c r="AO12" s="16" t="n">
        <v>0.179555083046228</v>
      </c>
      <c r="AP12" s="16" t="n">
        <v>0.393725819045692</v>
      </c>
    </row>
    <row r="13">
      <c r="B13" s="17" t="s">
        <v>78</v>
      </c>
      <c r="C13" s="16" t="n">
        <v>0.161391432114587</v>
      </c>
      <c r="D13" s="16" t="n">
        <v>0.183612876286189</v>
      </c>
      <c r="E13" s="16" t="n">
        <v>0.271438931476298</v>
      </c>
      <c r="F13" s="16" t="n">
        <v>0.0981250418053007</v>
      </c>
      <c r="G13" s="16"/>
      <c r="H13" s="16" t="n">
        <v>0.0974406650351469</v>
      </c>
      <c r="I13" s="16" t="n">
        <v>0.165994775976888</v>
      </c>
      <c r="J13" s="16"/>
      <c r="K13" s="16" t="n">
        <v>0.252515870094626</v>
      </c>
      <c r="L13" s="16"/>
      <c r="M13" s="16" t="n">
        <v>0.123709451422642</v>
      </c>
      <c r="N13" s="16" t="n">
        <v>0.236826745365066</v>
      </c>
      <c r="O13" s="16" t="n">
        <v>0.381589150245494</v>
      </c>
      <c r="P13" s="16" t="n">
        <v>0.507146375136388</v>
      </c>
      <c r="Q13" s="16"/>
      <c r="R13" s="16" t="n">
        <v>0.458545248040158</v>
      </c>
      <c r="S13" s="16" t="n">
        <v>0.266024496738538</v>
      </c>
      <c r="T13" s="16" t="n">
        <v>0.140744774679114</v>
      </c>
      <c r="U13" s="16" t="n">
        <v>0.310633578191484</v>
      </c>
      <c r="V13" s="16" t="n">
        <v>0.0389385284085433</v>
      </c>
      <c r="W13" s="16"/>
      <c r="X13" s="16" t="n">
        <v>0.152333965077359</v>
      </c>
      <c r="Y13" s="16" t="n">
        <v>0.00889235102596612</v>
      </c>
      <c r="Z13" s="16" t="n">
        <v>0.303457253401237</v>
      </c>
      <c r="AA13" s="16" t="n">
        <v>0.335370861489335</v>
      </c>
      <c r="AB13" s="16" t="n">
        <v>0.140148567554457</v>
      </c>
      <c r="AC13" s="16" t="n">
        <v>0.27833208619091</v>
      </c>
      <c r="AD13" s="16" t="n">
        <v>0.210085441676205</v>
      </c>
      <c r="AE13" s="16"/>
      <c r="AF13" s="16" t="n">
        <v>0.150156428359241</v>
      </c>
      <c r="AG13" s="16" t="n">
        <v>0.0842370897778752</v>
      </c>
      <c r="AH13" s="16" t="n">
        <v>0.242544172502741</v>
      </c>
      <c r="AI13" s="16" t="n">
        <v>0.0912501832100194</v>
      </c>
      <c r="AJ13" s="16" t="n">
        <v>0.16325619571857</v>
      </c>
      <c r="AK13" s="16" t="n">
        <v>0.0274207989494358</v>
      </c>
      <c r="AL13" s="16" t="n">
        <v>0.208068374277185</v>
      </c>
      <c r="AM13" s="16" t="n">
        <v>0.525477857876434</v>
      </c>
      <c r="AN13" s="16" t="n">
        <v>0.347035094829376</v>
      </c>
      <c r="AO13" s="16" t="n">
        <v>0.146429801965667</v>
      </c>
      <c r="AP13" s="16" t="n">
        <v>0</v>
      </c>
    </row>
    <row r="14">
      <c r="B14" s="17" t="s">
        <v>79</v>
      </c>
      <c r="C14" s="16" t="n">
        <v>0.139940401521889</v>
      </c>
      <c r="D14" s="16" t="n">
        <v>0.212878026548199</v>
      </c>
      <c r="E14" s="16" t="n">
        <v>0.196641947223014</v>
      </c>
      <c r="F14" s="16" t="n">
        <v>0.0912425622477157</v>
      </c>
      <c r="G14" s="16"/>
      <c r="H14" s="16" t="n">
        <v>0.101590507380996</v>
      </c>
      <c r="I14" s="16" t="n">
        <v>0.112838920875456</v>
      </c>
      <c r="J14" s="16"/>
      <c r="K14" s="16" t="n">
        <v>0.0249500992712348</v>
      </c>
      <c r="L14" s="16"/>
      <c r="M14" s="16" t="n">
        <v>0.134503803648454</v>
      </c>
      <c r="N14" s="16" t="n">
        <v>0.102495476978432</v>
      </c>
      <c r="O14" s="16" t="n">
        <v>0.284543223393512</v>
      </c>
      <c r="P14" s="16" t="n">
        <v>0.356137838254776</v>
      </c>
      <c r="Q14" s="16"/>
      <c r="R14" s="16" t="n">
        <v>0</v>
      </c>
      <c r="S14" s="16" t="n">
        <v>0.00907480233751372</v>
      </c>
      <c r="T14" s="16" t="n">
        <v>0.227669763368496</v>
      </c>
      <c r="U14" s="16" t="n">
        <v>0.175760991840229</v>
      </c>
      <c r="V14" s="16" t="n">
        <v>0.110242247792787</v>
      </c>
      <c r="W14" s="16"/>
      <c r="X14" s="16" t="n">
        <v>0.150998897006842</v>
      </c>
      <c r="Y14" s="16" t="n">
        <v>0.162912255584907</v>
      </c>
      <c r="Z14" s="16" t="n">
        <v>0.237252257328622</v>
      </c>
      <c r="AA14" s="16" t="n">
        <v>0.0568357882228725</v>
      </c>
      <c r="AB14" s="16" t="n">
        <v>0.0723696492896076</v>
      </c>
      <c r="AC14" s="16" t="n">
        <v>0.122435765628034</v>
      </c>
      <c r="AD14" s="16" t="n">
        <v>0.469748601149176</v>
      </c>
      <c r="AE14" s="16"/>
      <c r="AF14" s="16" t="n">
        <v>0.0924023813298875</v>
      </c>
      <c r="AG14" s="16" t="n">
        <v>0.0910021980092932</v>
      </c>
      <c r="AH14" s="16" t="n">
        <v>0.0730307353725803</v>
      </c>
      <c r="AI14" s="16" t="n">
        <v>0.0269055433210591</v>
      </c>
      <c r="AJ14" s="16" t="n">
        <v>0.128373974541612</v>
      </c>
      <c r="AK14" s="16" t="n">
        <v>0.103614534489943</v>
      </c>
      <c r="AL14" s="16" t="n">
        <v>0.303099116576016</v>
      </c>
      <c r="AM14" s="16" t="n">
        <v>0.126878017142213</v>
      </c>
      <c r="AN14" s="16" t="n">
        <v>0.214328632800115</v>
      </c>
      <c r="AO14" s="16" t="n">
        <v>0.25575871266789</v>
      </c>
      <c r="AP14" s="16" t="n">
        <v>0.393725819045692</v>
      </c>
    </row>
    <row r="15">
      <c r="B15" s="17" t="s">
        <v>80</v>
      </c>
      <c r="C15" s="16" t="n">
        <v>0.065417371654412</v>
      </c>
      <c r="D15" s="16" t="n">
        <v>0.0437426377603718</v>
      </c>
      <c r="E15" s="16" t="n">
        <v>0.0130623291282601</v>
      </c>
      <c r="F15" s="16" t="n">
        <v>0.0984235120765362</v>
      </c>
      <c r="G15" s="16"/>
      <c r="H15" s="16" t="n">
        <v>0.177093365701257</v>
      </c>
      <c r="I15" s="16" t="n">
        <v>0.0742845425194684</v>
      </c>
      <c r="J15" s="16"/>
      <c r="K15" s="16" t="n">
        <v>0.112087953493382</v>
      </c>
      <c r="L15" s="16"/>
      <c r="M15" s="16" t="n">
        <v>0.0720250545917416</v>
      </c>
      <c r="N15" s="16" t="n">
        <v>0.0529071258050441</v>
      </c>
      <c r="O15" s="16" t="n">
        <v>0.0158697400440605</v>
      </c>
      <c r="P15" s="16" t="n">
        <v>0.0455353845779387</v>
      </c>
      <c r="Q15" s="16"/>
      <c r="R15" s="16" t="n">
        <v>0</v>
      </c>
      <c r="S15" s="16" t="n">
        <v>0</v>
      </c>
      <c r="T15" s="16" t="n">
        <v>0.0993834687494123</v>
      </c>
      <c r="U15" s="16" t="n">
        <v>0.000449409768058888</v>
      </c>
      <c r="V15" s="16" t="n">
        <v>0.0972624721847668</v>
      </c>
      <c r="W15" s="16"/>
      <c r="X15" s="16" t="n">
        <v>0.0647767851378334</v>
      </c>
      <c r="Y15" s="16" t="n">
        <v>0.104494425710605</v>
      </c>
      <c r="Z15" s="16" t="n">
        <v>0</v>
      </c>
      <c r="AA15" s="16" t="n">
        <v>0.000523510199513592</v>
      </c>
      <c r="AB15" s="16" t="n">
        <v>0.0356917651204809</v>
      </c>
      <c r="AC15" s="16" t="n">
        <v>0.0710695848206729</v>
      </c>
      <c r="AD15" s="16" t="n">
        <v>0.00629728644347961</v>
      </c>
      <c r="AE15" s="16"/>
      <c r="AF15" s="16" t="n">
        <v>0.650479107566961</v>
      </c>
      <c r="AG15" s="16" t="n">
        <v>0</v>
      </c>
      <c r="AH15" s="16" t="n">
        <v>0</v>
      </c>
      <c r="AI15" s="16" t="n">
        <v>0.11084060832389</v>
      </c>
      <c r="AJ15" s="16" t="n">
        <v>0.040167834464058</v>
      </c>
      <c r="AK15" s="16" t="n">
        <v>0.15510648839213</v>
      </c>
      <c r="AL15" s="16" t="n">
        <v>0.00049353361974665</v>
      </c>
      <c r="AM15" s="16" t="n">
        <v>0.000676219259370589</v>
      </c>
      <c r="AN15" s="16" t="n">
        <v>0</v>
      </c>
      <c r="AO15" s="16" t="n">
        <v>0</v>
      </c>
      <c r="AP15" s="16" t="n">
        <v>0</v>
      </c>
    </row>
    <row r="16">
      <c r="B16" s="17" t="s">
        <v>81</v>
      </c>
      <c r="C16" s="16" t="n">
        <v>0.0189423802993436</v>
      </c>
      <c r="D16" s="16" t="n">
        <v>0.00211685151768428</v>
      </c>
      <c r="E16" s="16" t="n">
        <v>0.00705093986588407</v>
      </c>
      <c r="F16" s="16" t="n">
        <v>0.0295556543443263</v>
      </c>
      <c r="G16" s="16"/>
      <c r="H16" s="16" t="n">
        <v>0.435081318737376</v>
      </c>
      <c r="I16" s="16" t="n">
        <v>0.00307076289170941</v>
      </c>
      <c r="J16" s="16"/>
      <c r="K16" s="16" t="n">
        <v>0</v>
      </c>
      <c r="L16" s="16"/>
      <c r="M16" s="16" t="n">
        <v>0.021285430970534</v>
      </c>
      <c r="N16" s="16" t="n">
        <v>0.0119859850284916</v>
      </c>
      <c r="O16" s="16" t="n">
        <v>0.0108374056474242</v>
      </c>
      <c r="P16" s="16" t="n">
        <v>0.00385634251021312</v>
      </c>
      <c r="Q16" s="16"/>
      <c r="R16" s="16" t="n">
        <v>0</v>
      </c>
      <c r="S16" s="16" t="n">
        <v>0</v>
      </c>
      <c r="T16" s="16" t="n">
        <v>0.00087075465919968</v>
      </c>
      <c r="U16" s="16" t="n">
        <v>0</v>
      </c>
      <c r="V16" s="16" t="n">
        <v>0.0490184212778146</v>
      </c>
      <c r="W16" s="16"/>
      <c r="X16" s="16" t="n">
        <v>0.0408405587224141</v>
      </c>
      <c r="Y16" s="16" t="n">
        <v>0</v>
      </c>
      <c r="Z16" s="16" t="n">
        <v>0</v>
      </c>
      <c r="AA16" s="16" t="n">
        <v>0.00213897349909626</v>
      </c>
      <c r="AB16" s="16" t="n">
        <v>0</v>
      </c>
      <c r="AC16" s="16" t="n">
        <v>0</v>
      </c>
      <c r="AD16" s="16" t="n">
        <v>0.00109816005529244</v>
      </c>
      <c r="AE16" s="16"/>
      <c r="AF16" s="16" t="n">
        <v>0</v>
      </c>
      <c r="AG16" s="16" t="n">
        <v>0</v>
      </c>
      <c r="AH16" s="16" t="n">
        <v>0</v>
      </c>
      <c r="AI16" s="16" t="n">
        <v>0</v>
      </c>
      <c r="AJ16" s="16" t="n">
        <v>0</v>
      </c>
      <c r="AK16" s="16" t="n">
        <v>0.00026696113005134</v>
      </c>
      <c r="AL16" s="16" t="n">
        <v>0.177482061800717</v>
      </c>
      <c r="AM16" s="16" t="n">
        <v>0</v>
      </c>
      <c r="AN16" s="16" t="n">
        <v>0.00339416772297447</v>
      </c>
      <c r="AO16" s="16" t="n">
        <v>0</v>
      </c>
      <c r="AP16" s="16" t="n">
        <v>0</v>
      </c>
    </row>
    <row r="17">
      <c r="B17" s="17" t="s">
        <v>82</v>
      </c>
      <c r="C17" s="22" t="n">
        <v>0.0455533126974783</v>
      </c>
      <c r="D17" s="22" t="n">
        <v>0.000281245032499658</v>
      </c>
      <c r="E17" s="22" t="n">
        <v>0.000351023203283328</v>
      </c>
      <c r="F17" s="22" t="n">
        <v>0.081004250745233</v>
      </c>
      <c r="G17" s="22"/>
      <c r="H17" s="22" t="n">
        <v>0</v>
      </c>
      <c r="I17" s="22" t="n">
        <v>0.060722993187432</v>
      </c>
      <c r="J17" s="22"/>
      <c r="K17" s="22" t="n">
        <v>0.0552071479094554</v>
      </c>
      <c r="L17" s="22"/>
      <c r="M17" s="22" t="n">
        <v>0.0593524393845146</v>
      </c>
      <c r="N17" s="22" t="n">
        <v>0</v>
      </c>
      <c r="O17" s="22" t="n">
        <v>0</v>
      </c>
      <c r="P17" s="22" t="n">
        <v>0.0122631227399147</v>
      </c>
      <c r="Q17" s="22"/>
      <c r="R17" s="22" t="n">
        <v>0</v>
      </c>
      <c r="S17" s="22" t="n">
        <v>0.113573224437099</v>
      </c>
      <c r="T17" s="22" t="n">
        <v>0.0500625032345785</v>
      </c>
      <c r="U17" s="22" t="n">
        <v>0</v>
      </c>
      <c r="V17" s="22" t="n">
        <v>0.0382438770916128</v>
      </c>
      <c r="W17" s="22"/>
      <c r="X17" s="22" t="n">
        <v>0.0408405587224141</v>
      </c>
      <c r="Y17" s="22" t="n">
        <v>0</v>
      </c>
      <c r="Z17" s="22" t="n">
        <v>0</v>
      </c>
      <c r="AA17" s="22" t="n">
        <v>0.0969555093045132</v>
      </c>
      <c r="AB17" s="22" t="n">
        <v>0.149739455027345</v>
      </c>
      <c r="AC17" s="22" t="n">
        <v>0</v>
      </c>
      <c r="AD17" s="22" t="n">
        <v>0.00349213575050897</v>
      </c>
      <c r="AE17" s="22"/>
      <c r="AF17" s="22" t="n">
        <v>0</v>
      </c>
      <c r="AG17" s="22" t="n">
        <v>0</v>
      </c>
      <c r="AH17" s="22" t="n">
        <v>0.202395380567147</v>
      </c>
      <c r="AI17" s="22" t="n">
        <v>0.121420554378834</v>
      </c>
      <c r="AJ17" s="22" t="n">
        <v>0.100317094399514</v>
      </c>
      <c r="AK17" s="22" t="n">
        <v>0.000510324801274451</v>
      </c>
      <c r="AL17" s="22" t="n">
        <v>0</v>
      </c>
      <c r="AM17" s="22" t="n">
        <v>0</v>
      </c>
      <c r="AN17" s="22" t="n">
        <v>0</v>
      </c>
      <c r="AO17" s="22" t="n">
        <v>0</v>
      </c>
      <c r="AP17" s="22" t="n">
        <v>0</v>
      </c>
    </row>
    <row r="18">
      <c r="B18" s="18"/>
    </row>
    <row r="19">
      <c r="B19" t="s">
        <v>68</v>
      </c>
    </row>
    <row r="20">
      <c r="B20" t="s">
        <v>69</v>
      </c>
    </row>
    <row r="22">
      <c r="B22"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334</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117</v>
      </c>
      <c r="D7" s="11" t="n">
        <v>25</v>
      </c>
      <c r="E7" s="11" t="n">
        <v>57</v>
      </c>
      <c r="F7" s="11" t="n">
        <v>35</v>
      </c>
      <c r="G7" s="11"/>
      <c r="H7" s="11" t="n">
        <v>8</v>
      </c>
      <c r="I7" s="11" t="n">
        <v>78</v>
      </c>
      <c r="J7" s="11"/>
      <c r="K7" s="11" t="n">
        <v>31</v>
      </c>
      <c r="L7" s="11"/>
      <c r="M7" s="11" t="n">
        <v>9</v>
      </c>
      <c r="N7" s="11" t="n">
        <v>14</v>
      </c>
      <c r="O7" s="11" t="n">
        <v>29</v>
      </c>
      <c r="P7" s="11" t="n">
        <v>65</v>
      </c>
      <c r="Q7" s="11"/>
      <c r="R7" s="11" t="n">
        <v>2</v>
      </c>
      <c r="S7" s="11" t="n">
        <v>8</v>
      </c>
      <c r="T7" s="11" t="n">
        <v>29</v>
      </c>
      <c r="U7" s="11" t="n">
        <v>52</v>
      </c>
      <c r="V7" s="11" t="n">
        <v>26</v>
      </c>
      <c r="W7" s="11"/>
      <c r="X7" s="11" t="n">
        <v>9</v>
      </c>
      <c r="Y7" s="11" t="n">
        <v>5</v>
      </c>
      <c r="Z7" s="11" t="n">
        <v>8</v>
      </c>
      <c r="AA7" s="11" t="n">
        <v>10</v>
      </c>
      <c r="AB7" s="11" t="n">
        <v>14</v>
      </c>
      <c r="AC7" s="11" t="n">
        <v>23</v>
      </c>
      <c r="AD7" s="11" t="n">
        <v>46</v>
      </c>
      <c r="AE7" s="11"/>
      <c r="AF7" s="11" t="n">
        <v>6</v>
      </c>
      <c r="AG7" s="11" t="n">
        <v>11</v>
      </c>
      <c r="AH7" s="11" t="n">
        <v>24</v>
      </c>
      <c r="AI7" s="11" t="n">
        <v>26</v>
      </c>
      <c r="AJ7" s="11" t="n">
        <v>9</v>
      </c>
      <c r="AK7" s="11" t="n">
        <v>9</v>
      </c>
      <c r="AL7" s="11" t="n">
        <v>5</v>
      </c>
      <c r="AM7" s="11" t="n">
        <v>8</v>
      </c>
      <c r="AN7" s="11" t="n">
        <v>12</v>
      </c>
      <c r="AO7" s="11" t="n">
        <v>3</v>
      </c>
      <c r="AP7" s="11" t="n">
        <v>3</v>
      </c>
    </row>
    <row r="8" ht="30" customHeight="1">
      <c r="B8" s="12" t="s">
        <v>21</v>
      </c>
      <c r="C8" s="12" t="n">
        <v>85</v>
      </c>
      <c r="D8" s="12" t="n">
        <v>10</v>
      </c>
      <c r="E8" s="12" t="n">
        <v>44</v>
      </c>
      <c r="F8" s="12" t="n">
        <v>31</v>
      </c>
      <c r="G8" s="12"/>
      <c r="H8" s="12" t="n">
        <v>2</v>
      </c>
      <c r="I8" s="12" t="n">
        <v>45</v>
      </c>
      <c r="J8" s="12"/>
      <c r="K8" s="12" t="n">
        <v>16</v>
      </c>
      <c r="L8" s="12"/>
      <c r="M8" s="12" t="n">
        <v>62</v>
      </c>
      <c r="N8" s="12" t="n">
        <v>16</v>
      </c>
      <c r="O8" s="12" t="n">
        <v>5</v>
      </c>
      <c r="P8" s="12" t="n">
        <v>2</v>
      </c>
      <c r="Q8" s="12"/>
      <c r="R8" s="12" t="n">
        <v>1</v>
      </c>
      <c r="S8" s="12" t="n">
        <v>10</v>
      </c>
      <c r="T8" s="12" t="n">
        <v>39</v>
      </c>
      <c r="U8" s="12" t="n">
        <v>13</v>
      </c>
      <c r="V8" s="12" t="n">
        <v>22</v>
      </c>
      <c r="W8" s="12"/>
      <c r="X8" s="12" t="n">
        <v>35</v>
      </c>
      <c r="Y8" s="12" t="n">
        <v>8</v>
      </c>
      <c r="Z8" s="12" t="n">
        <v>2</v>
      </c>
      <c r="AA8" s="12" t="n">
        <v>14</v>
      </c>
      <c r="AB8" s="12" t="n">
        <v>4</v>
      </c>
      <c r="AC8" s="12" t="n">
        <v>14</v>
      </c>
      <c r="AD8" s="12" t="n">
        <v>7</v>
      </c>
      <c r="AE8" s="12"/>
      <c r="AF8" s="12" t="n">
        <v>0</v>
      </c>
      <c r="AG8" s="12" t="n">
        <v>1</v>
      </c>
      <c r="AH8" s="12" t="n">
        <v>4</v>
      </c>
      <c r="AI8" s="12" t="n">
        <v>15</v>
      </c>
      <c r="AJ8" s="12" t="n">
        <v>2</v>
      </c>
      <c r="AK8" s="12" t="n">
        <v>22</v>
      </c>
      <c r="AL8" s="12" t="n">
        <v>8</v>
      </c>
      <c r="AM8" s="12" t="n">
        <v>4</v>
      </c>
      <c r="AN8" s="12" t="n">
        <v>14</v>
      </c>
      <c r="AO8" s="12" t="n">
        <v>7</v>
      </c>
      <c r="AP8" s="12" t="n">
        <v>8</v>
      </c>
    </row>
    <row r="9">
      <c r="B9" s="17" t="s">
        <v>311</v>
      </c>
      <c r="C9" s="16" t="n">
        <v>0.0962183127946672</v>
      </c>
      <c r="D9" s="16" t="n">
        <v>0.0162307000230464</v>
      </c>
      <c r="E9" s="16" t="n">
        <v>0.180708110102892</v>
      </c>
      <c r="F9" s="16" t="n">
        <v>0.000953707113379855</v>
      </c>
      <c r="G9" s="16"/>
      <c r="H9" s="16" t="n">
        <v>0.0257286104215299</v>
      </c>
      <c r="I9" s="16" t="n">
        <v>0.0333433301536618</v>
      </c>
      <c r="J9" s="16"/>
      <c r="K9" s="16" t="n">
        <v>0.00187219064565004</v>
      </c>
      <c r="L9" s="16"/>
      <c r="M9" s="16" t="n">
        <v>0.106569961939465</v>
      </c>
      <c r="N9" s="16" t="n">
        <v>0.063998964661438</v>
      </c>
      <c r="O9" s="16" t="n">
        <v>0.0900251312003489</v>
      </c>
      <c r="P9" s="16" t="n">
        <v>0.043655739749685</v>
      </c>
      <c r="Q9" s="16"/>
      <c r="R9" s="16" t="n">
        <v>0</v>
      </c>
      <c r="S9" s="16" t="n">
        <v>0.68620484949517</v>
      </c>
      <c r="T9" s="16" t="n">
        <v>0.00402523896798357</v>
      </c>
      <c r="U9" s="16" t="n">
        <v>0</v>
      </c>
      <c r="V9" s="16" t="n">
        <v>0.0654462422820675</v>
      </c>
      <c r="W9" s="16"/>
      <c r="X9" s="16" t="n">
        <v>0</v>
      </c>
      <c r="Y9" s="16" t="n">
        <v>0.791820601393102</v>
      </c>
      <c r="Z9" s="16" t="n">
        <v>0.0146351773584257</v>
      </c>
      <c r="AA9" s="16" t="n">
        <v>0</v>
      </c>
      <c r="AB9" s="16" t="n">
        <v>0.0440415162281467</v>
      </c>
      <c r="AC9" s="16" t="n">
        <v>0.0924985856695139</v>
      </c>
      <c r="AD9" s="16" t="n">
        <v>0.00626704619338118</v>
      </c>
      <c r="AE9" s="16"/>
      <c r="AF9" s="16" t="n">
        <v>0</v>
      </c>
      <c r="AG9" s="16" t="n">
        <v>0.254317311072349</v>
      </c>
      <c r="AH9" s="16" t="n">
        <v>0</v>
      </c>
      <c r="AI9" s="16" t="n">
        <v>0.516849319041829</v>
      </c>
      <c r="AJ9" s="16" t="n">
        <v>0</v>
      </c>
      <c r="AK9" s="16" t="n">
        <v>0.00207759616928669</v>
      </c>
      <c r="AL9" s="16" t="n">
        <v>0.00364660359214258</v>
      </c>
      <c r="AM9" s="16" t="n">
        <v>0</v>
      </c>
      <c r="AN9" s="16" t="n">
        <v>0.011498710181628</v>
      </c>
      <c r="AO9" s="16" t="n">
        <v>0</v>
      </c>
      <c r="AP9" s="16" t="n">
        <v>0</v>
      </c>
    </row>
    <row r="10">
      <c r="B10" s="17" t="s">
        <v>312</v>
      </c>
      <c r="C10" s="16" t="n">
        <v>0.0138692622877991</v>
      </c>
      <c r="D10" s="16" t="n">
        <v>0</v>
      </c>
      <c r="E10" s="16" t="n">
        <v>0.0266647751967742</v>
      </c>
      <c r="F10" s="16" t="n">
        <v>0</v>
      </c>
      <c r="G10" s="16"/>
      <c r="H10" s="16" t="n">
        <v>0</v>
      </c>
      <c r="I10" s="16" t="n">
        <v>0.00541907411758274</v>
      </c>
      <c r="J10" s="16"/>
      <c r="K10" s="16" t="n">
        <v>0.059267662236459</v>
      </c>
      <c r="L10" s="16"/>
      <c r="M10" s="16" t="n">
        <v>0</v>
      </c>
      <c r="N10" s="16" t="n">
        <v>0.0583419128900541</v>
      </c>
      <c r="O10" s="16" t="n">
        <v>0.0459391780138277</v>
      </c>
      <c r="P10" s="16" t="n">
        <v>0</v>
      </c>
      <c r="Q10" s="16"/>
      <c r="R10" s="16" t="n">
        <v>0.821866094326227</v>
      </c>
      <c r="S10" s="16" t="n">
        <v>0</v>
      </c>
      <c r="T10" s="16" t="n">
        <v>0</v>
      </c>
      <c r="U10" s="16" t="n">
        <v>0.0189939681856407</v>
      </c>
      <c r="V10" s="16" t="n">
        <v>0</v>
      </c>
      <c r="W10" s="16"/>
      <c r="X10" s="16" t="n">
        <v>0.026575690856161</v>
      </c>
      <c r="Y10" s="16" t="n">
        <v>0</v>
      </c>
      <c r="Z10" s="16" t="n">
        <v>0</v>
      </c>
      <c r="AA10" s="16" t="n">
        <v>0</v>
      </c>
      <c r="AB10" s="16" t="n">
        <v>0</v>
      </c>
      <c r="AC10" s="16" t="n">
        <v>0.016818727984014</v>
      </c>
      <c r="AD10" s="16" t="n">
        <v>0</v>
      </c>
      <c r="AE10" s="16"/>
      <c r="AF10" s="16" t="n">
        <v>0</v>
      </c>
      <c r="AG10" s="16" t="n">
        <v>0</v>
      </c>
      <c r="AH10" s="16" t="n">
        <v>0</v>
      </c>
      <c r="AI10" s="16" t="n">
        <v>0</v>
      </c>
      <c r="AJ10" s="16" t="n">
        <v>0.13601500647929</v>
      </c>
      <c r="AK10" s="16" t="n">
        <v>0</v>
      </c>
      <c r="AL10" s="16" t="n">
        <v>0</v>
      </c>
      <c r="AM10" s="16" t="n">
        <v>0</v>
      </c>
      <c r="AN10" s="16" t="n">
        <v>0</v>
      </c>
      <c r="AO10" s="16" t="n">
        <v>0</v>
      </c>
      <c r="AP10" s="16" t="n">
        <v>0.120804816981692</v>
      </c>
    </row>
    <row r="11">
      <c r="B11" s="17" t="s">
        <v>313</v>
      </c>
      <c r="C11" s="16" t="n">
        <v>0.00226009554906273</v>
      </c>
      <c r="D11" s="16" t="n">
        <v>0</v>
      </c>
      <c r="E11" s="16" t="n">
        <v>0.00434521595225747</v>
      </c>
      <c r="F11" s="16" t="n">
        <v>0</v>
      </c>
      <c r="G11" s="16"/>
      <c r="H11" s="16" t="n">
        <v>0.0799944611973449</v>
      </c>
      <c r="I11" s="16" t="n">
        <v>0.00103181330243637</v>
      </c>
      <c r="J11" s="16"/>
      <c r="K11" s="16" t="n">
        <v>0</v>
      </c>
      <c r="L11" s="16"/>
      <c r="M11" s="16" t="n">
        <v>0</v>
      </c>
      <c r="N11" s="16" t="n">
        <v>0</v>
      </c>
      <c r="O11" s="16" t="n">
        <v>0.0273558506776445</v>
      </c>
      <c r="P11" s="16" t="n">
        <v>0.0266181651050433</v>
      </c>
      <c r="Q11" s="16"/>
      <c r="R11" s="16" t="n">
        <v>0</v>
      </c>
      <c r="S11" s="16" t="n">
        <v>0</v>
      </c>
      <c r="T11" s="16" t="n">
        <v>0</v>
      </c>
      <c r="U11" s="16" t="n">
        <v>0.0149270508256248</v>
      </c>
      <c r="V11" s="16" t="n">
        <v>0</v>
      </c>
      <c r="W11" s="16"/>
      <c r="X11" s="16" t="n">
        <v>0</v>
      </c>
      <c r="Y11" s="16" t="n">
        <v>0</v>
      </c>
      <c r="Z11" s="16" t="n">
        <v>0.0721720916248908</v>
      </c>
      <c r="AA11" s="16" t="n">
        <v>0</v>
      </c>
      <c r="AB11" s="16" t="n">
        <v>0</v>
      </c>
      <c r="AC11" s="16" t="n">
        <v>0</v>
      </c>
      <c r="AD11" s="16" t="n">
        <v>0.00623039397271254</v>
      </c>
      <c r="AE11" s="16"/>
      <c r="AF11" s="16" t="n">
        <v>0</v>
      </c>
      <c r="AG11" s="16" t="n">
        <v>0</v>
      </c>
      <c r="AH11" s="16" t="n">
        <v>0</v>
      </c>
      <c r="AI11" s="16" t="n">
        <v>0.00309092143435694</v>
      </c>
      <c r="AJ11" s="16" t="n">
        <v>0.0809941833536146</v>
      </c>
      <c r="AK11" s="16" t="n">
        <v>0</v>
      </c>
      <c r="AL11" s="16" t="n">
        <v>0</v>
      </c>
      <c r="AM11" s="16" t="n">
        <v>0</v>
      </c>
      <c r="AN11" s="16" t="n">
        <v>0</v>
      </c>
      <c r="AO11" s="16" t="n">
        <v>0</v>
      </c>
      <c r="AP11" s="16" t="n">
        <v>0</v>
      </c>
    </row>
    <row r="12">
      <c r="B12" s="17" t="s">
        <v>314</v>
      </c>
      <c r="C12" s="16" t="n">
        <v>0.329352566185535</v>
      </c>
      <c r="D12" s="16" t="n">
        <v>0.670674903609458</v>
      </c>
      <c r="E12" s="16" t="n">
        <v>0.194354856695317</v>
      </c>
      <c r="F12" s="16" t="n">
        <v>0.413696497811587</v>
      </c>
      <c r="G12" s="16"/>
      <c r="H12" s="16" t="n">
        <v>0.111301717949399</v>
      </c>
      <c r="I12" s="16" t="n">
        <v>0.332923729351677</v>
      </c>
      <c r="J12" s="16"/>
      <c r="K12" s="16" t="n">
        <v>0.0128458640978366</v>
      </c>
      <c r="L12" s="16"/>
      <c r="M12" s="16" t="n">
        <v>0.445461157467496</v>
      </c>
      <c r="N12" s="16" t="n">
        <v>0</v>
      </c>
      <c r="O12" s="16" t="n">
        <v>0.068423494128552</v>
      </c>
      <c r="P12" s="16" t="n">
        <v>0.0290136396810412</v>
      </c>
      <c r="Q12" s="16"/>
      <c r="R12" s="16" t="n">
        <v>0</v>
      </c>
      <c r="S12" s="16" t="n">
        <v>0</v>
      </c>
      <c r="T12" s="16" t="n">
        <v>0.31923349044339</v>
      </c>
      <c r="U12" s="16" t="n">
        <v>0.540974352730945</v>
      </c>
      <c r="V12" s="16" t="n">
        <v>0.38551549607328</v>
      </c>
      <c r="W12" s="16"/>
      <c r="X12" s="16" t="n">
        <v>0.546371455599224</v>
      </c>
      <c r="Y12" s="16" t="n">
        <v>0.00354232502172333</v>
      </c>
      <c r="Z12" s="16" t="n">
        <v>0.180519580463152</v>
      </c>
      <c r="AA12" s="16" t="n">
        <v>0.00153739822733003</v>
      </c>
      <c r="AB12" s="16" t="n">
        <v>0</v>
      </c>
      <c r="AC12" s="16" t="n">
        <v>0.575806953942142</v>
      </c>
      <c r="AD12" s="16" t="n">
        <v>0</v>
      </c>
      <c r="AE12" s="16"/>
      <c r="AF12" s="16" t="n">
        <v>0</v>
      </c>
      <c r="AG12" s="16" t="n">
        <v>0</v>
      </c>
      <c r="AH12" s="16" t="n">
        <v>0</v>
      </c>
      <c r="AI12" s="16" t="n">
        <v>0.410170814206926</v>
      </c>
      <c r="AJ12" s="16" t="n">
        <v>0.0118043092525196</v>
      </c>
      <c r="AK12" s="16" t="n">
        <v>0.37138253554758</v>
      </c>
      <c r="AL12" s="16" t="n">
        <v>0.815130128281636</v>
      </c>
      <c r="AM12" s="16" t="n">
        <v>0</v>
      </c>
      <c r="AN12" s="16" t="n">
        <v>0.0167103630389623</v>
      </c>
      <c r="AO12" s="16" t="n">
        <v>0</v>
      </c>
      <c r="AP12" s="16" t="n">
        <v>0.853011557703047</v>
      </c>
    </row>
    <row r="13">
      <c r="B13" s="17" t="s">
        <v>315</v>
      </c>
      <c r="C13" s="16" t="n">
        <v>0.0849007514230108</v>
      </c>
      <c r="D13" s="16" t="n">
        <v>0</v>
      </c>
      <c r="E13" s="16" t="n">
        <v>0.0122319754459144</v>
      </c>
      <c r="F13" s="16" t="n">
        <v>0.215691648368369</v>
      </c>
      <c r="G13" s="16"/>
      <c r="H13" s="16" t="n">
        <v>0.111301717949399</v>
      </c>
      <c r="I13" s="16" t="n">
        <v>0.152264076196606</v>
      </c>
      <c r="J13" s="16"/>
      <c r="K13" s="16" t="n">
        <v>0</v>
      </c>
      <c r="L13" s="16"/>
      <c r="M13" s="16" t="n">
        <v>0.107823823502236</v>
      </c>
      <c r="N13" s="16" t="n">
        <v>0</v>
      </c>
      <c r="O13" s="16" t="n">
        <v>0.0654179006097981</v>
      </c>
      <c r="P13" s="16" t="n">
        <v>0.110201152512293</v>
      </c>
      <c r="Q13" s="16"/>
      <c r="R13" s="16" t="n">
        <v>0</v>
      </c>
      <c r="S13" s="16" t="n">
        <v>0.0151386341895394</v>
      </c>
      <c r="T13" s="16" t="n">
        <v>0.175308309562026</v>
      </c>
      <c r="U13" s="16" t="n">
        <v>0.00906259338436662</v>
      </c>
      <c r="V13" s="16" t="n">
        <v>0</v>
      </c>
      <c r="W13" s="16"/>
      <c r="X13" s="16" t="n">
        <v>0.189860729178494</v>
      </c>
      <c r="Y13" s="16" t="n">
        <v>0</v>
      </c>
      <c r="Z13" s="16" t="n">
        <v>0.0721720916248908</v>
      </c>
      <c r="AA13" s="16" t="n">
        <v>0.0163834573004175</v>
      </c>
      <c r="AB13" s="16" t="n">
        <v>0</v>
      </c>
      <c r="AC13" s="16" t="n">
        <v>0</v>
      </c>
      <c r="AD13" s="16" t="n">
        <v>0.0226424380283668</v>
      </c>
      <c r="AE13" s="16"/>
      <c r="AF13" s="16" t="n">
        <v>0</v>
      </c>
      <c r="AG13" s="16" t="n">
        <v>0</v>
      </c>
      <c r="AH13" s="16" t="n">
        <v>0.0459497535481619</v>
      </c>
      <c r="AI13" s="16" t="n">
        <v>0.00970571962060999</v>
      </c>
      <c r="AJ13" s="16" t="n">
        <v>0.0129488995694805</v>
      </c>
      <c r="AK13" s="16" t="n">
        <v>0.305233137539634</v>
      </c>
      <c r="AL13" s="16" t="n">
        <v>0</v>
      </c>
      <c r="AM13" s="16" t="n">
        <v>0</v>
      </c>
      <c r="AN13" s="16" t="n">
        <v>0</v>
      </c>
      <c r="AO13" s="16" t="n">
        <v>0</v>
      </c>
      <c r="AP13" s="16" t="n">
        <v>0</v>
      </c>
    </row>
    <row r="14">
      <c r="B14" s="17" t="s">
        <v>316</v>
      </c>
      <c r="C14" s="16" t="n">
        <v>0.128445831132666</v>
      </c>
      <c r="D14" s="16" t="n">
        <v>0.106348244156994</v>
      </c>
      <c r="E14" s="16" t="n">
        <v>0.218701509625071</v>
      </c>
      <c r="F14" s="16" t="n">
        <v>0.00654377373163505</v>
      </c>
      <c r="G14" s="16"/>
      <c r="H14" s="16" t="n">
        <v>0.56331151061394</v>
      </c>
      <c r="I14" s="16" t="n">
        <v>0.0333122946987413</v>
      </c>
      <c r="J14" s="16"/>
      <c r="K14" s="16" t="n">
        <v>0.543654680314237</v>
      </c>
      <c r="L14" s="16"/>
      <c r="M14" s="16" t="n">
        <v>0.135171295787855</v>
      </c>
      <c r="N14" s="16" t="n">
        <v>0.145174023983329</v>
      </c>
      <c r="O14" s="16" t="n">
        <v>0.0380620499321536</v>
      </c>
      <c r="P14" s="16" t="n">
        <v>0.0121326546301712</v>
      </c>
      <c r="Q14" s="16"/>
      <c r="R14" s="16" t="n">
        <v>0</v>
      </c>
      <c r="S14" s="16" t="n">
        <v>0</v>
      </c>
      <c r="T14" s="16" t="n">
        <v>0.243742410163959</v>
      </c>
      <c r="U14" s="16" t="n">
        <v>0.00164842600974298</v>
      </c>
      <c r="V14" s="16" t="n">
        <v>0.0565483608232132</v>
      </c>
      <c r="W14" s="16"/>
      <c r="X14" s="16" t="n">
        <v>0</v>
      </c>
      <c r="Y14" s="16" t="n">
        <v>0.15602639825128</v>
      </c>
      <c r="Z14" s="16" t="n">
        <v>0</v>
      </c>
      <c r="AA14" s="16" t="n">
        <v>0.606479858994171</v>
      </c>
      <c r="AB14" s="16" t="n">
        <v>0.288572761139359</v>
      </c>
      <c r="AC14" s="16" t="n">
        <v>0.0139348436780946</v>
      </c>
      <c r="AD14" s="16" t="n">
        <v>0</v>
      </c>
      <c r="AE14" s="16"/>
      <c r="AF14" s="16" t="n">
        <v>0</v>
      </c>
      <c r="AG14" s="16" t="n">
        <v>0.322571199738811</v>
      </c>
      <c r="AH14" s="16" t="n">
        <v>0</v>
      </c>
      <c r="AI14" s="16" t="n">
        <v>0</v>
      </c>
      <c r="AJ14" s="16" t="n">
        <v>0</v>
      </c>
      <c r="AK14" s="16" t="n">
        <v>0</v>
      </c>
      <c r="AL14" s="16" t="n">
        <v>0.00262087679263286</v>
      </c>
      <c r="AM14" s="16" t="n">
        <v>0.528486651999775</v>
      </c>
      <c r="AN14" s="16" t="n">
        <v>0.602661708890791</v>
      </c>
      <c r="AO14" s="16" t="n">
        <v>0</v>
      </c>
      <c r="AP14" s="16" t="n">
        <v>0</v>
      </c>
    </row>
    <row r="15">
      <c r="B15" s="17" t="s">
        <v>317</v>
      </c>
      <c r="C15" s="16" t="n">
        <v>0.035415707570318</v>
      </c>
      <c r="D15" s="16" t="n">
        <v>0.020586708615936</v>
      </c>
      <c r="E15" s="16" t="n">
        <v>0.0635085356350573</v>
      </c>
      <c r="F15" s="16" t="n">
        <v>0</v>
      </c>
      <c r="G15" s="16"/>
      <c r="H15" s="16" t="n">
        <v>0</v>
      </c>
      <c r="I15" s="16" t="n">
        <v>0.0622449510915733</v>
      </c>
      <c r="J15" s="16"/>
      <c r="K15" s="16" t="n">
        <v>0.0128458640978366</v>
      </c>
      <c r="L15" s="16"/>
      <c r="M15" s="16" t="n">
        <v>0</v>
      </c>
      <c r="N15" s="16" t="n">
        <v>0.145174023983329</v>
      </c>
      <c r="O15" s="16" t="n">
        <v>0.122063277878135</v>
      </c>
      <c r="P15" s="16" t="n">
        <v>0.0203745877766181</v>
      </c>
      <c r="Q15" s="16"/>
      <c r="R15" s="16" t="n">
        <v>0</v>
      </c>
      <c r="S15" s="16" t="n">
        <v>0</v>
      </c>
      <c r="T15" s="16" t="n">
        <v>0.000898088485218366</v>
      </c>
      <c r="U15" s="16" t="n">
        <v>0.231138722768836</v>
      </c>
      <c r="V15" s="16" t="n">
        <v>0</v>
      </c>
      <c r="W15" s="16"/>
      <c r="X15" s="16" t="n">
        <v>0</v>
      </c>
      <c r="Y15" s="16" t="n">
        <v>0</v>
      </c>
      <c r="Z15" s="16" t="n">
        <v>0.508227311602098</v>
      </c>
      <c r="AA15" s="16" t="n">
        <v>0.108896038926695</v>
      </c>
      <c r="AB15" s="16" t="n">
        <v>0.123283622954148</v>
      </c>
      <c r="AC15" s="16" t="n">
        <v>0.00245120647109342</v>
      </c>
      <c r="AD15" s="16" t="n">
        <v>0</v>
      </c>
      <c r="AE15" s="16"/>
      <c r="AF15" s="16" t="n">
        <v>0</v>
      </c>
      <c r="AG15" s="16" t="n">
        <v>0</v>
      </c>
      <c r="AH15" s="16" t="n">
        <v>0.00969598539182691</v>
      </c>
      <c r="AI15" s="16" t="n">
        <v>0.0296834481634336</v>
      </c>
      <c r="AJ15" s="16" t="n">
        <v>0.570351435498905</v>
      </c>
      <c r="AK15" s="16" t="n">
        <v>0.00898766078144647</v>
      </c>
      <c r="AL15" s="16" t="n">
        <v>0</v>
      </c>
      <c r="AM15" s="16" t="n">
        <v>0</v>
      </c>
      <c r="AN15" s="16" t="n">
        <v>0.0936257303741814</v>
      </c>
      <c r="AO15" s="16" t="n">
        <v>0</v>
      </c>
      <c r="AP15" s="16" t="n">
        <v>0</v>
      </c>
    </row>
    <row r="16">
      <c r="B16" s="17" t="s">
        <v>318</v>
      </c>
      <c r="C16" s="16" t="n">
        <v>0.123031906770978</v>
      </c>
      <c r="D16" s="16" t="n">
        <v>0.116399703579555</v>
      </c>
      <c r="E16" s="16" t="n">
        <v>0.14495550504994</v>
      </c>
      <c r="F16" s="16" t="n">
        <v>0.0938231938047204</v>
      </c>
      <c r="G16" s="16"/>
      <c r="H16" s="16" t="n">
        <v>0.0887834707932859</v>
      </c>
      <c r="I16" s="16" t="n">
        <v>0.176614907587813</v>
      </c>
      <c r="J16" s="16"/>
      <c r="K16" s="16" t="n">
        <v>0.312558379262898</v>
      </c>
      <c r="L16" s="16"/>
      <c r="M16" s="16" t="n">
        <v>0</v>
      </c>
      <c r="N16" s="16" t="n">
        <v>0.587311074481849</v>
      </c>
      <c r="O16" s="16" t="n">
        <v>0.164202838934749</v>
      </c>
      <c r="P16" s="16" t="n">
        <v>0.101364200126391</v>
      </c>
      <c r="Q16" s="16"/>
      <c r="R16" s="16" t="n">
        <v>0</v>
      </c>
      <c r="S16" s="16" t="n">
        <v>0.232396454069982</v>
      </c>
      <c r="T16" s="16" t="n">
        <v>0.0824694234607717</v>
      </c>
      <c r="U16" s="16" t="n">
        <v>0.0970544453439676</v>
      </c>
      <c r="V16" s="16" t="n">
        <v>0.170557624637478</v>
      </c>
      <c r="W16" s="16"/>
      <c r="X16" s="16" t="n">
        <v>0.0415712943136904</v>
      </c>
      <c r="Y16" s="16" t="n">
        <v>0.048610675333894</v>
      </c>
      <c r="Z16" s="16" t="n">
        <v>0.0801016557016516</v>
      </c>
      <c r="AA16" s="16" t="n">
        <v>0.256154529871051</v>
      </c>
      <c r="AB16" s="16" t="n">
        <v>0.297879408427768</v>
      </c>
      <c r="AC16" s="16" t="n">
        <v>0.25188322187967</v>
      </c>
      <c r="AD16" s="16" t="n">
        <v>0.0205740124000413</v>
      </c>
      <c r="AE16" s="16"/>
      <c r="AF16" s="16" t="n">
        <v>0</v>
      </c>
      <c r="AG16" s="16" t="n">
        <v>0.103754226589021</v>
      </c>
      <c r="AH16" s="16" t="n">
        <v>0.785563768456552</v>
      </c>
      <c r="AI16" s="16" t="n">
        <v>0.0193306549881906</v>
      </c>
      <c r="AJ16" s="16" t="n">
        <v>0.0809941833536146</v>
      </c>
      <c r="AK16" s="16" t="n">
        <v>0</v>
      </c>
      <c r="AL16" s="16" t="n">
        <v>0.160619486027679</v>
      </c>
      <c r="AM16" s="16" t="n">
        <v>0.295506965707831</v>
      </c>
      <c r="AN16" s="16" t="n">
        <v>0.254541885312119</v>
      </c>
      <c r="AO16" s="16" t="n">
        <v>0.133895467266467</v>
      </c>
      <c r="AP16" s="16" t="n">
        <v>0</v>
      </c>
    </row>
    <row r="17">
      <c r="B17" s="17" t="s">
        <v>319</v>
      </c>
      <c r="C17" s="16" t="n">
        <v>0.0109239456501978</v>
      </c>
      <c r="D17" s="16" t="n">
        <v>0.0300184608886978</v>
      </c>
      <c r="E17" s="16" t="n">
        <v>0.00974134737000199</v>
      </c>
      <c r="F17" s="16" t="n">
        <v>0.00654377373163505</v>
      </c>
      <c r="G17" s="16"/>
      <c r="H17" s="16" t="n">
        <v>0</v>
      </c>
      <c r="I17" s="16" t="n">
        <v>0.0147398877910339</v>
      </c>
      <c r="J17" s="16"/>
      <c r="K17" s="16" t="n">
        <v>0.0203346266804368</v>
      </c>
      <c r="L17" s="16"/>
      <c r="M17" s="16" t="n">
        <v>0</v>
      </c>
      <c r="N17" s="16" t="n">
        <v>0</v>
      </c>
      <c r="O17" s="16" t="n">
        <v>0.133488327608735</v>
      </c>
      <c r="P17" s="16" t="n">
        <v>0.12480194169323</v>
      </c>
      <c r="Q17" s="16"/>
      <c r="R17" s="16" t="n">
        <v>0</v>
      </c>
      <c r="S17" s="16" t="n">
        <v>0.0210634082345587</v>
      </c>
      <c r="T17" s="16" t="n">
        <v>0.0128002114415771</v>
      </c>
      <c r="U17" s="16" t="n">
        <v>0.015126912299352</v>
      </c>
      <c r="V17" s="16" t="n">
        <v>0.00108463604779204</v>
      </c>
      <c r="W17" s="16"/>
      <c r="X17" s="16" t="n">
        <v>0</v>
      </c>
      <c r="Y17" s="16" t="n">
        <v>0</v>
      </c>
      <c r="Z17" s="16" t="n">
        <v>0.0721720916248908</v>
      </c>
      <c r="AA17" s="16" t="n">
        <v>0</v>
      </c>
      <c r="AB17" s="16" t="n">
        <v>0.111722828997575</v>
      </c>
      <c r="AC17" s="16" t="n">
        <v>0</v>
      </c>
      <c r="AD17" s="16" t="n">
        <v>0.050586466069115</v>
      </c>
      <c r="AE17" s="16"/>
      <c r="AF17" s="16" t="n">
        <v>0</v>
      </c>
      <c r="AG17" s="16" t="n">
        <v>0.0470123907669879</v>
      </c>
      <c r="AH17" s="16" t="n">
        <v>0.0288831114622252</v>
      </c>
      <c r="AI17" s="16" t="n">
        <v>0.00352387675189611</v>
      </c>
      <c r="AJ17" s="16" t="n">
        <v>0</v>
      </c>
      <c r="AK17" s="16" t="n">
        <v>0.0160735932038656</v>
      </c>
      <c r="AL17" s="16" t="n">
        <v>0.0179829053059102</v>
      </c>
      <c r="AM17" s="16" t="n">
        <v>0.0460332140263631</v>
      </c>
      <c r="AN17" s="16" t="n">
        <v>0</v>
      </c>
      <c r="AO17" s="16" t="n">
        <v>0.00422958881541671</v>
      </c>
      <c r="AP17" s="16" t="n">
        <v>0</v>
      </c>
    </row>
    <row r="18">
      <c r="B18" s="17" t="s">
        <v>320</v>
      </c>
      <c r="C18" s="16" t="n">
        <v>0.00894654323881042</v>
      </c>
      <c r="D18" s="16" t="n">
        <v>0.0291908057849587</v>
      </c>
      <c r="E18" s="16" t="n">
        <v>0.00292063187061016</v>
      </c>
      <c r="F18" s="16" t="n">
        <v>0.0111193579866472</v>
      </c>
      <c r="G18" s="16"/>
      <c r="H18" s="16" t="n">
        <v>0</v>
      </c>
      <c r="I18" s="16" t="n">
        <v>0.0137187849730167</v>
      </c>
      <c r="J18" s="16"/>
      <c r="K18" s="16" t="n">
        <v>0.0284134749186042</v>
      </c>
      <c r="L18" s="16"/>
      <c r="M18" s="16" t="n">
        <v>0</v>
      </c>
      <c r="N18" s="16" t="n">
        <v>0</v>
      </c>
      <c r="O18" s="16" t="n">
        <v>0.0654179006097981</v>
      </c>
      <c r="P18" s="16" t="n">
        <v>0.235825022101195</v>
      </c>
      <c r="Q18" s="16"/>
      <c r="R18" s="16" t="n">
        <v>0</v>
      </c>
      <c r="S18" s="16" t="n">
        <v>0</v>
      </c>
      <c r="T18" s="16" t="n">
        <v>0.00441353104765388</v>
      </c>
      <c r="U18" s="16" t="n">
        <v>0.0367741034595893</v>
      </c>
      <c r="V18" s="16" t="n">
        <v>0.00516383641213161</v>
      </c>
      <c r="W18" s="16"/>
      <c r="X18" s="16" t="n">
        <v>0.00576010087393586</v>
      </c>
      <c r="Y18" s="16" t="n">
        <v>0</v>
      </c>
      <c r="Z18" s="16" t="n">
        <v>0</v>
      </c>
      <c r="AA18" s="16" t="n">
        <v>0.0105487166803353</v>
      </c>
      <c r="AB18" s="16" t="n">
        <v>0.00649424886959265</v>
      </c>
      <c r="AC18" s="16" t="n">
        <v>0.012185407484055</v>
      </c>
      <c r="AD18" s="16" t="n">
        <v>0.028339116827679</v>
      </c>
      <c r="AE18" s="16"/>
      <c r="AF18" s="16" t="n">
        <v>0.166666666666667</v>
      </c>
      <c r="AG18" s="16" t="n">
        <v>0.0567418358220331</v>
      </c>
      <c r="AH18" s="16" t="n">
        <v>0.11610019006599</v>
      </c>
      <c r="AI18" s="16" t="n">
        <v>0.00312728803813117</v>
      </c>
      <c r="AJ18" s="16" t="n">
        <v>0.106891982492576</v>
      </c>
      <c r="AK18" s="16" t="n">
        <v>0</v>
      </c>
      <c r="AL18" s="16" t="n">
        <v>0</v>
      </c>
      <c r="AM18" s="16" t="n">
        <v>0</v>
      </c>
      <c r="AN18" s="16" t="n">
        <v>0.00212561958167783</v>
      </c>
      <c r="AO18" s="16" t="n">
        <v>0</v>
      </c>
      <c r="AP18" s="16" t="n">
        <v>0</v>
      </c>
    </row>
    <row r="19">
      <c r="B19" s="17" t="s">
        <v>321</v>
      </c>
      <c r="C19" s="16" t="n">
        <v>0.0828039401894486</v>
      </c>
      <c r="D19" s="16" t="n">
        <v>0.00600072412442378</v>
      </c>
      <c r="E19" s="16" t="n">
        <v>0.137242877483758</v>
      </c>
      <c r="F19" s="16" t="n">
        <v>0.0294534006018862</v>
      </c>
      <c r="G19" s="16"/>
      <c r="H19" s="16" t="n">
        <v>0</v>
      </c>
      <c r="I19" s="16" t="n">
        <v>0.0204384964898213</v>
      </c>
      <c r="J19" s="16"/>
      <c r="K19" s="16" t="n">
        <v>0.00374438129130009</v>
      </c>
      <c r="L19" s="16"/>
      <c r="M19" s="16" t="n">
        <v>0.0971499378007114</v>
      </c>
      <c r="N19" s="16" t="n">
        <v>0</v>
      </c>
      <c r="O19" s="16" t="n">
        <v>0.152248199728614</v>
      </c>
      <c r="P19" s="16" t="n">
        <v>0.121979317067214</v>
      </c>
      <c r="Q19" s="16"/>
      <c r="R19" s="16" t="n">
        <v>0.178133905673773</v>
      </c>
      <c r="S19" s="16" t="n">
        <v>0.0451966540107499</v>
      </c>
      <c r="T19" s="16" t="n">
        <v>0.152695765379765</v>
      </c>
      <c r="U19" s="16" t="n">
        <v>0.0267196295439666</v>
      </c>
      <c r="V19" s="16" t="n">
        <v>0</v>
      </c>
      <c r="W19" s="16"/>
      <c r="X19" s="16" t="n">
        <v>0</v>
      </c>
      <c r="Y19" s="16" t="n">
        <v>0</v>
      </c>
      <c r="Z19" s="16" t="n">
        <v>0</v>
      </c>
      <c r="AA19" s="16" t="n">
        <v>0</v>
      </c>
      <c r="AB19" s="16" t="n">
        <v>0.119864221190493</v>
      </c>
      <c r="AC19" s="16" t="n">
        <v>0.0328198764831027</v>
      </c>
      <c r="AD19" s="16" t="n">
        <v>0.82012728850841</v>
      </c>
      <c r="AE19" s="16"/>
      <c r="AF19" s="16" t="n">
        <v>0</v>
      </c>
      <c r="AG19" s="16" t="n">
        <v>0.141037172300964</v>
      </c>
      <c r="AH19" s="16" t="n">
        <v>0.00803342802550938</v>
      </c>
      <c r="AI19" s="16" t="n">
        <v>0.00295431373556105</v>
      </c>
      <c r="AJ19" s="16" t="n">
        <v>0</v>
      </c>
      <c r="AK19" s="16" t="n">
        <v>0</v>
      </c>
      <c r="AL19" s="16" t="n">
        <v>0</v>
      </c>
      <c r="AM19" s="16" t="n">
        <v>0.0968883046982009</v>
      </c>
      <c r="AN19" s="16" t="n">
        <v>0.0167103630389623</v>
      </c>
      <c r="AO19" s="16" t="n">
        <v>0.861874943918116</v>
      </c>
      <c r="AP19" s="16" t="n">
        <v>0.0261836253152602</v>
      </c>
    </row>
    <row r="20">
      <c r="B20" s="17" t="s">
        <v>39</v>
      </c>
      <c r="C20" s="16" t="n">
        <v>0.00193986762002034</v>
      </c>
      <c r="D20" s="16" t="n">
        <v>0</v>
      </c>
      <c r="E20" s="16" t="n">
        <v>0.000526379655998939</v>
      </c>
      <c r="F20" s="16" t="n">
        <v>0.00457558425501212</v>
      </c>
      <c r="G20" s="16"/>
      <c r="H20" s="16" t="n">
        <v>0</v>
      </c>
      <c r="I20" s="16" t="n">
        <v>0.00365534767023221</v>
      </c>
      <c r="J20" s="16"/>
      <c r="K20" s="16" t="n">
        <v>0.00296946209807303</v>
      </c>
      <c r="L20" s="16"/>
      <c r="M20" s="16" t="n">
        <v>0</v>
      </c>
      <c r="N20" s="16" t="n">
        <v>0</v>
      </c>
      <c r="O20" s="16" t="n">
        <v>0</v>
      </c>
      <c r="P20" s="16" t="n">
        <v>0.0942986949022951</v>
      </c>
      <c r="Q20" s="16"/>
      <c r="R20" s="16" t="n">
        <v>0</v>
      </c>
      <c r="S20" s="16" t="n">
        <v>0</v>
      </c>
      <c r="T20" s="16" t="n">
        <v>0.000744094479826881</v>
      </c>
      <c r="U20" s="16" t="n">
        <v>0.00593136943822623</v>
      </c>
      <c r="V20" s="16" t="n">
        <v>0.00271946690955971</v>
      </c>
      <c r="W20" s="16"/>
      <c r="X20" s="16" t="n">
        <v>0</v>
      </c>
      <c r="Y20" s="16" t="n">
        <v>0</v>
      </c>
      <c r="Z20" s="16" t="n">
        <v>0</v>
      </c>
      <c r="AA20" s="16" t="n">
        <v>0</v>
      </c>
      <c r="AB20" s="16" t="n">
        <v>0.0081413921929178</v>
      </c>
      <c r="AC20" s="16" t="n">
        <v>0.00160117640831469</v>
      </c>
      <c r="AD20" s="16" t="n">
        <v>0.0150056175377124</v>
      </c>
      <c r="AE20" s="16"/>
      <c r="AF20" s="16" t="n">
        <v>0.5</v>
      </c>
      <c r="AG20" s="16" t="n">
        <v>0.0745658637098349</v>
      </c>
      <c r="AH20" s="16" t="n">
        <v>0</v>
      </c>
      <c r="AI20" s="16" t="n">
        <v>0</v>
      </c>
      <c r="AJ20" s="16" t="n">
        <v>0</v>
      </c>
      <c r="AK20" s="16" t="n">
        <v>0</v>
      </c>
      <c r="AL20" s="16" t="n">
        <v>0</v>
      </c>
      <c r="AM20" s="16" t="n">
        <v>0</v>
      </c>
      <c r="AN20" s="16" t="n">
        <v>0.00212561958167783</v>
      </c>
      <c r="AO20" s="16" t="n">
        <v>0</v>
      </c>
      <c r="AP20" s="16" t="n">
        <v>0</v>
      </c>
    </row>
    <row r="21">
      <c r="B21" s="17" t="s">
        <v>322</v>
      </c>
      <c r="C21" s="16" t="n">
        <v>0.00205978694121858</v>
      </c>
      <c r="D21" s="16" t="n">
        <v>0</v>
      </c>
      <c r="E21" s="16" t="n">
        <v>0.0032924566402596</v>
      </c>
      <c r="F21" s="16" t="n">
        <v>0.000953707113379855</v>
      </c>
      <c r="G21" s="16"/>
      <c r="H21" s="16" t="n">
        <v>0</v>
      </c>
      <c r="I21" s="16" t="n">
        <v>0.000654366101682079</v>
      </c>
      <c r="J21" s="16"/>
      <c r="K21" s="16" t="n">
        <v>0</v>
      </c>
      <c r="L21" s="16"/>
      <c r="M21" s="16" t="n">
        <v>0</v>
      </c>
      <c r="N21" s="16" t="n">
        <v>0</v>
      </c>
      <c r="O21" s="16" t="n">
        <v>0.0273558506776445</v>
      </c>
      <c r="P21" s="16" t="n">
        <v>0.01688098505087</v>
      </c>
      <c r="Q21" s="16"/>
      <c r="R21" s="16" t="n">
        <v>0</v>
      </c>
      <c r="S21" s="16" t="n">
        <v>0</v>
      </c>
      <c r="T21" s="16" t="n">
        <v>0.003669436567827</v>
      </c>
      <c r="U21" s="16" t="n">
        <v>0</v>
      </c>
      <c r="V21" s="16" t="n">
        <v>0.00135973345477985</v>
      </c>
      <c r="W21" s="16"/>
      <c r="X21" s="16" t="n">
        <v>0</v>
      </c>
      <c r="Y21" s="16" t="n">
        <v>0</v>
      </c>
      <c r="Z21" s="16" t="n">
        <v>0</v>
      </c>
      <c r="AA21" s="16" t="n">
        <v>0</v>
      </c>
      <c r="AB21" s="16" t="n">
        <v>0</v>
      </c>
      <c r="AC21" s="16" t="n">
        <v>0</v>
      </c>
      <c r="AD21" s="16" t="n">
        <v>0.0234365285491512</v>
      </c>
      <c r="AE21" s="16"/>
      <c r="AF21" s="16" t="n">
        <v>0.166666666666667</v>
      </c>
      <c r="AG21" s="16" t="n">
        <v>0</v>
      </c>
      <c r="AH21" s="16" t="n">
        <v>0</v>
      </c>
      <c r="AI21" s="16" t="n">
        <v>0</v>
      </c>
      <c r="AJ21" s="16" t="n">
        <v>0</v>
      </c>
      <c r="AK21" s="16" t="n">
        <v>0</v>
      </c>
      <c r="AL21" s="16" t="n">
        <v>0</v>
      </c>
      <c r="AM21" s="16" t="n">
        <v>0.0330848635678302</v>
      </c>
      <c r="AN21" s="16" t="n">
        <v>0</v>
      </c>
      <c r="AO21" s="16" t="n">
        <v>0</v>
      </c>
      <c r="AP21" s="16" t="n">
        <v>0</v>
      </c>
    </row>
    <row r="22">
      <c r="B22" s="17" t="s">
        <v>323</v>
      </c>
      <c r="C22" s="16" t="n">
        <v>0.000347267545199432</v>
      </c>
      <c r="D22" s="16" t="n">
        <v>0</v>
      </c>
      <c r="E22" s="16" t="n">
        <v>0</v>
      </c>
      <c r="F22" s="16" t="n">
        <v>0.000953707113379855</v>
      </c>
      <c r="G22" s="16"/>
      <c r="H22" s="16" t="n">
        <v>0</v>
      </c>
      <c r="I22" s="16" t="n">
        <v>0.000654366101682079</v>
      </c>
      <c r="J22" s="16"/>
      <c r="K22" s="16" t="n">
        <v>0</v>
      </c>
      <c r="L22" s="16"/>
      <c r="M22" s="16" t="n">
        <v>0</v>
      </c>
      <c r="N22" s="16" t="n">
        <v>0</v>
      </c>
      <c r="O22" s="16" t="n">
        <v>0</v>
      </c>
      <c r="P22" s="16" t="n">
        <v>0.01688098505087</v>
      </c>
      <c r="Q22" s="16"/>
      <c r="R22" s="16" t="n">
        <v>0</v>
      </c>
      <c r="S22" s="16" t="n">
        <v>0</v>
      </c>
      <c r="T22" s="16" t="n">
        <v>0</v>
      </c>
      <c r="U22" s="16" t="n">
        <v>0</v>
      </c>
      <c r="V22" s="16" t="n">
        <v>0.00135973345477985</v>
      </c>
      <c r="W22" s="16"/>
      <c r="X22" s="16" t="n">
        <v>0</v>
      </c>
      <c r="Y22" s="16" t="n">
        <v>0</v>
      </c>
      <c r="Z22" s="16" t="n">
        <v>0</v>
      </c>
      <c r="AA22" s="16" t="n">
        <v>0</v>
      </c>
      <c r="AB22" s="16" t="n">
        <v>0</v>
      </c>
      <c r="AC22" s="16" t="n">
        <v>0</v>
      </c>
      <c r="AD22" s="16" t="n">
        <v>0.00395125611022916</v>
      </c>
      <c r="AE22" s="16"/>
      <c r="AF22" s="16" t="n">
        <v>0.166666666666667</v>
      </c>
      <c r="AG22" s="16" t="n">
        <v>0</v>
      </c>
      <c r="AH22" s="16" t="n">
        <v>0</v>
      </c>
      <c r="AI22" s="16" t="n">
        <v>0</v>
      </c>
      <c r="AJ22" s="16" t="n">
        <v>0</v>
      </c>
      <c r="AK22" s="16" t="n">
        <v>0</v>
      </c>
      <c r="AL22" s="16" t="n">
        <v>0</v>
      </c>
      <c r="AM22" s="16" t="n">
        <v>0</v>
      </c>
      <c r="AN22" s="16" t="n">
        <v>0</v>
      </c>
      <c r="AO22" s="16" t="n">
        <v>0</v>
      </c>
      <c r="AP22" s="16" t="n">
        <v>0</v>
      </c>
    </row>
    <row r="23">
      <c r="B23" s="17" t="s">
        <v>309</v>
      </c>
      <c r="C23" s="22" t="n">
        <v>0.0794842151010676</v>
      </c>
      <c r="D23" s="22" t="n">
        <v>0.00454974921693023</v>
      </c>
      <c r="E23" s="22" t="n">
        <v>0.000805823276146437</v>
      </c>
      <c r="F23" s="22" t="n">
        <v>0.215691648368369</v>
      </c>
      <c r="G23" s="22"/>
      <c r="H23" s="22" t="n">
        <v>0.0195785110751013</v>
      </c>
      <c r="I23" s="22" t="n">
        <v>0.14898457437244</v>
      </c>
      <c r="J23" s="22"/>
      <c r="K23" s="22" t="n">
        <v>0.0014934143566688</v>
      </c>
      <c r="L23" s="22"/>
      <c r="M23" s="22" t="n">
        <v>0.107823823502236</v>
      </c>
      <c r="N23" s="22" t="n">
        <v>0</v>
      </c>
      <c r="O23" s="22" t="n">
        <v>0</v>
      </c>
      <c r="P23" s="22" t="n">
        <v>0.0459729145530825</v>
      </c>
      <c r="Q23" s="22"/>
      <c r="R23" s="22" t="n">
        <v>0</v>
      </c>
      <c r="S23" s="22" t="n">
        <v>0</v>
      </c>
      <c r="T23" s="22" t="n">
        <v>0</v>
      </c>
      <c r="U23" s="22" t="n">
        <v>0.00164842600974298</v>
      </c>
      <c r="V23" s="22" t="n">
        <v>0.310244869904918</v>
      </c>
      <c r="W23" s="22"/>
      <c r="X23" s="22" t="n">
        <v>0.189860729178494</v>
      </c>
      <c r="Y23" s="22" t="n">
        <v>0</v>
      </c>
      <c r="Z23" s="22" t="n">
        <v>0</v>
      </c>
      <c r="AA23" s="22" t="n">
        <v>0</v>
      </c>
      <c r="AB23" s="22" t="n">
        <v>0</v>
      </c>
      <c r="AC23" s="22" t="n">
        <v>0</v>
      </c>
      <c r="AD23" s="22" t="n">
        <v>0.00283983580320115</v>
      </c>
      <c r="AE23" s="22"/>
      <c r="AF23" s="22" t="n">
        <v>0</v>
      </c>
      <c r="AG23" s="22" t="n">
        <v>0</v>
      </c>
      <c r="AH23" s="22" t="n">
        <v>0.00577376304973506</v>
      </c>
      <c r="AI23" s="22" t="n">
        <v>0.00156364401906558</v>
      </c>
      <c r="AJ23" s="22" t="n">
        <v>0</v>
      </c>
      <c r="AK23" s="22" t="n">
        <v>0.296245476758188</v>
      </c>
      <c r="AL23" s="22" t="n">
        <v>0</v>
      </c>
      <c r="AM23" s="22" t="n">
        <v>0</v>
      </c>
      <c r="AN23" s="22" t="n">
        <v>0</v>
      </c>
      <c r="AO23" s="22" t="n">
        <v>0</v>
      </c>
      <c r="AP23" s="22" t="n">
        <v>0</v>
      </c>
    </row>
    <row r="24">
      <c r="B24" s="18" t="s">
        <v>335</v>
      </c>
    </row>
    <row r="25">
      <c r="B25" t="s">
        <v>68</v>
      </c>
    </row>
    <row r="26">
      <c r="B26" t="s">
        <v>69</v>
      </c>
    </row>
    <row r="28">
      <c r="B28"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336</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78</v>
      </c>
      <c r="D7" s="11" t="n">
        <v>17</v>
      </c>
      <c r="E7" s="11" t="n">
        <v>38</v>
      </c>
      <c r="F7" s="11" t="n">
        <v>23</v>
      </c>
      <c r="G7" s="11"/>
      <c r="H7" s="11" t="n">
        <v>7</v>
      </c>
      <c r="I7" s="11" t="n">
        <v>44</v>
      </c>
      <c r="J7" s="11"/>
      <c r="K7" s="11" t="n">
        <v>28</v>
      </c>
      <c r="L7" s="11"/>
      <c r="M7" s="11" t="n">
        <v>5</v>
      </c>
      <c r="N7" s="11" t="n">
        <v>16</v>
      </c>
      <c r="O7" s="11" t="n">
        <v>21</v>
      </c>
      <c r="P7" s="11" t="n">
        <v>36</v>
      </c>
      <c r="Q7" s="11"/>
      <c r="R7" s="11" t="s">
        <v>326</v>
      </c>
      <c r="S7" s="11" t="n">
        <v>6</v>
      </c>
      <c r="T7" s="11" t="n">
        <v>22</v>
      </c>
      <c r="U7" s="11" t="n">
        <v>26</v>
      </c>
      <c r="V7" s="11" t="n">
        <v>24</v>
      </c>
      <c r="W7" s="11"/>
      <c r="X7" s="11" t="n">
        <v>5</v>
      </c>
      <c r="Y7" s="11" t="n">
        <v>9</v>
      </c>
      <c r="Z7" s="11" t="n">
        <v>3</v>
      </c>
      <c r="AA7" s="11" t="n">
        <v>7</v>
      </c>
      <c r="AB7" s="11" t="n">
        <v>16</v>
      </c>
      <c r="AC7" s="11" t="n">
        <v>17</v>
      </c>
      <c r="AD7" s="11" t="n">
        <v>20</v>
      </c>
      <c r="AE7" s="11"/>
      <c r="AF7" s="11" t="n">
        <v>10</v>
      </c>
      <c r="AG7" s="11" t="n">
        <v>5</v>
      </c>
      <c r="AH7" s="11" t="n">
        <v>13</v>
      </c>
      <c r="AI7" s="11" t="n">
        <v>11</v>
      </c>
      <c r="AJ7" s="11" t="n">
        <v>9</v>
      </c>
      <c r="AK7" s="11" t="n">
        <v>2</v>
      </c>
      <c r="AL7" s="11" t="n">
        <v>6</v>
      </c>
      <c r="AM7" s="11" t="n">
        <v>12</v>
      </c>
      <c r="AN7" s="11" t="n">
        <v>7</v>
      </c>
      <c r="AO7" s="11" t="n">
        <v>1</v>
      </c>
      <c r="AP7" s="11" t="n">
        <v>1</v>
      </c>
    </row>
    <row r="8" ht="30" customHeight="1">
      <c r="B8" s="12" t="s">
        <v>21</v>
      </c>
      <c r="C8" s="12" t="n">
        <v>56</v>
      </c>
      <c r="D8" s="12" t="n">
        <v>9</v>
      </c>
      <c r="E8" s="12" t="n">
        <v>19</v>
      </c>
      <c r="F8" s="12" t="n">
        <v>27</v>
      </c>
      <c r="G8" s="12"/>
      <c r="H8" s="12" t="n">
        <v>2</v>
      </c>
      <c r="I8" s="12" t="n">
        <v>32</v>
      </c>
      <c r="J8" s="12"/>
      <c r="K8" s="12" t="n">
        <v>18</v>
      </c>
      <c r="L8" s="12"/>
      <c r="M8" s="12" t="n">
        <v>32</v>
      </c>
      <c r="N8" s="12" t="n">
        <v>19</v>
      </c>
      <c r="O8" s="12" t="n">
        <v>4</v>
      </c>
      <c r="P8" s="12" t="n">
        <v>1</v>
      </c>
      <c r="Q8" s="12"/>
      <c r="R8" s="12" t="s">
        <v>326</v>
      </c>
      <c r="S8" s="12" t="n">
        <v>6</v>
      </c>
      <c r="T8" s="12" t="n">
        <v>26</v>
      </c>
      <c r="U8" s="12" t="n">
        <v>3</v>
      </c>
      <c r="V8" s="12" t="n">
        <v>21</v>
      </c>
      <c r="W8" s="12"/>
      <c r="X8" s="12" t="n">
        <v>5</v>
      </c>
      <c r="Y8" s="12" t="n">
        <v>17</v>
      </c>
      <c r="Z8" s="12" t="n">
        <v>1</v>
      </c>
      <c r="AA8" s="12" t="n">
        <v>21</v>
      </c>
      <c r="AB8" s="12" t="n">
        <v>6</v>
      </c>
      <c r="AC8" s="12" t="n">
        <v>5</v>
      </c>
      <c r="AD8" s="12" t="n">
        <v>1</v>
      </c>
      <c r="AE8" s="12"/>
      <c r="AF8" s="12" t="n">
        <v>2</v>
      </c>
      <c r="AG8" s="12" t="n">
        <v>1</v>
      </c>
      <c r="AH8" s="12" t="n">
        <v>5</v>
      </c>
      <c r="AI8" s="12" t="n">
        <v>14</v>
      </c>
      <c r="AJ8" s="12" t="n">
        <v>15</v>
      </c>
      <c r="AK8" s="12" t="n">
        <v>2</v>
      </c>
      <c r="AL8" s="12" t="n">
        <v>3</v>
      </c>
      <c r="AM8" s="12" t="n">
        <v>3</v>
      </c>
      <c r="AN8" s="12" t="n">
        <v>10</v>
      </c>
      <c r="AO8" s="12" t="n">
        <v>2</v>
      </c>
      <c r="AP8" s="12" t="n">
        <v>0</v>
      </c>
    </row>
    <row r="9">
      <c r="B9" s="17" t="s">
        <v>311</v>
      </c>
      <c r="C9" s="16" t="n">
        <v>0.00041425784990151</v>
      </c>
      <c r="D9" s="16" t="n">
        <v>0</v>
      </c>
      <c r="E9" s="16" t="n">
        <v>0.0011894036765974</v>
      </c>
      <c r="F9" s="16" t="n">
        <v>0</v>
      </c>
      <c r="G9" s="16"/>
      <c r="H9" s="16" t="n">
        <v>0.0151855383189145</v>
      </c>
      <c r="I9" s="16" t="n">
        <v>0</v>
      </c>
      <c r="J9" s="16"/>
      <c r="K9" s="16" t="n">
        <v>0</v>
      </c>
      <c r="L9" s="16"/>
      <c r="M9" s="16" t="n">
        <v>0</v>
      </c>
      <c r="N9" s="16" t="n">
        <v>0</v>
      </c>
      <c r="O9" s="16" t="n">
        <v>0</v>
      </c>
      <c r="P9" s="16" t="n">
        <v>0.0231090905056721</v>
      </c>
      <c r="Q9" s="16"/>
      <c r="R9" s="16" t="s">
        <v>327</v>
      </c>
      <c r="S9" s="16" t="n">
        <v>0</v>
      </c>
      <c r="T9" s="16" t="n">
        <v>0</v>
      </c>
      <c r="U9" s="16" t="n">
        <v>0</v>
      </c>
      <c r="V9" s="16" t="n">
        <v>0.00110415916308297</v>
      </c>
      <c r="W9" s="16"/>
      <c r="X9" s="16" t="n">
        <v>0</v>
      </c>
      <c r="Y9" s="16" t="n">
        <v>0</v>
      </c>
      <c r="Z9" s="16" t="n">
        <v>0</v>
      </c>
      <c r="AA9" s="16" t="n">
        <v>0</v>
      </c>
      <c r="AB9" s="16" t="n">
        <v>0</v>
      </c>
      <c r="AC9" s="16" t="n">
        <v>0</v>
      </c>
      <c r="AD9" s="16" t="n">
        <v>0.0214929699332492</v>
      </c>
      <c r="AE9" s="16"/>
      <c r="AF9" s="16" t="n">
        <v>0</v>
      </c>
      <c r="AG9" s="16" t="n">
        <v>0</v>
      </c>
      <c r="AH9" s="16" t="n">
        <v>0</v>
      </c>
      <c r="AI9" s="16" t="n">
        <v>0</v>
      </c>
      <c r="AJ9" s="16" t="n">
        <v>0</v>
      </c>
      <c r="AK9" s="16" t="n">
        <v>0.0146135655139205</v>
      </c>
      <c r="AL9" s="16" t="n">
        <v>0</v>
      </c>
      <c r="AM9" s="16" t="n">
        <v>0</v>
      </c>
      <c r="AN9" s="16" t="n">
        <v>0</v>
      </c>
      <c r="AO9" s="16" t="n">
        <v>0</v>
      </c>
      <c r="AP9" s="16" t="n">
        <v>0</v>
      </c>
    </row>
    <row r="10">
      <c r="B10" s="17" t="s">
        <v>312</v>
      </c>
      <c r="C10" s="16" t="n">
        <v>0.00259114499039575</v>
      </c>
      <c r="D10" s="16" t="n">
        <v>0</v>
      </c>
      <c r="E10" s="16" t="n">
        <v>0.00743961129259557</v>
      </c>
      <c r="F10" s="16" t="n">
        <v>0</v>
      </c>
      <c r="G10" s="16"/>
      <c r="H10" s="16" t="n">
        <v>0</v>
      </c>
      <c r="I10" s="16" t="n">
        <v>0.00457507679986603</v>
      </c>
      <c r="J10" s="16"/>
      <c r="K10" s="16" t="n">
        <v>0</v>
      </c>
      <c r="L10" s="16"/>
      <c r="M10" s="16" t="n">
        <v>0</v>
      </c>
      <c r="N10" s="16" t="n">
        <v>0</v>
      </c>
      <c r="O10" s="16" t="n">
        <v>0.0378538499984474</v>
      </c>
      <c r="P10" s="16" t="n">
        <v>0</v>
      </c>
      <c r="Q10" s="16"/>
      <c r="R10" s="16" t="s">
        <v>327</v>
      </c>
      <c r="S10" s="16" t="n">
        <v>0</v>
      </c>
      <c r="T10" s="16" t="n">
        <v>0</v>
      </c>
      <c r="U10" s="16" t="n">
        <v>0</v>
      </c>
      <c r="V10" s="16" t="n">
        <v>0.0069064146514115</v>
      </c>
      <c r="W10" s="16"/>
      <c r="X10" s="16" t="n">
        <v>0</v>
      </c>
      <c r="Y10" s="16" t="n">
        <v>0.0082836869923354</v>
      </c>
      <c r="Z10" s="16" t="n">
        <v>0</v>
      </c>
      <c r="AA10" s="16" t="n">
        <v>0</v>
      </c>
      <c r="AB10" s="16" t="n">
        <v>0</v>
      </c>
      <c r="AC10" s="16" t="n">
        <v>0</v>
      </c>
      <c r="AD10" s="16" t="n">
        <v>0</v>
      </c>
      <c r="AE10" s="16"/>
      <c r="AF10" s="16" t="n">
        <v>0</v>
      </c>
      <c r="AG10" s="16" t="n">
        <v>0</v>
      </c>
      <c r="AH10" s="16" t="n">
        <v>0</v>
      </c>
      <c r="AI10" s="16" t="n">
        <v>0</v>
      </c>
      <c r="AJ10" s="16" t="n">
        <v>0</v>
      </c>
      <c r="AK10" s="16" t="n">
        <v>0</v>
      </c>
      <c r="AL10" s="16" t="n">
        <v>0</v>
      </c>
      <c r="AM10" s="16" t="n">
        <v>0.0451596673692778</v>
      </c>
      <c r="AN10" s="16" t="n">
        <v>0</v>
      </c>
      <c r="AO10" s="16" t="n">
        <v>0</v>
      </c>
      <c r="AP10" s="16" t="n">
        <v>0</v>
      </c>
    </row>
    <row r="11">
      <c r="B11" s="17" t="s">
        <v>313</v>
      </c>
      <c r="C11" s="16" t="n">
        <v>0.149357827620269</v>
      </c>
      <c r="D11" s="16" t="n">
        <v>0</v>
      </c>
      <c r="E11" s="16" t="n">
        <v>0.0876405894132671</v>
      </c>
      <c r="F11" s="16" t="n">
        <v>0.244605829579524</v>
      </c>
      <c r="G11" s="16"/>
      <c r="H11" s="16" t="n">
        <v>0.0949841543156591</v>
      </c>
      <c r="I11" s="16" t="n">
        <v>0.259139819339357</v>
      </c>
      <c r="J11" s="16"/>
      <c r="K11" s="16" t="n">
        <v>0.451667696356251</v>
      </c>
      <c r="L11" s="16"/>
      <c r="M11" s="16" t="n">
        <v>0.208751546130414</v>
      </c>
      <c r="N11" s="16" t="n">
        <v>0.0811152538206871</v>
      </c>
      <c r="O11" s="16" t="n">
        <v>0.0378538499984474</v>
      </c>
      <c r="P11" s="16" t="n">
        <v>0</v>
      </c>
      <c r="Q11" s="16"/>
      <c r="R11" s="16" t="s">
        <v>327</v>
      </c>
      <c r="S11" s="16" t="n">
        <v>0.275218948316357</v>
      </c>
      <c r="T11" s="16" t="n">
        <v>0</v>
      </c>
      <c r="U11" s="16" t="n">
        <v>0.0517582767809633</v>
      </c>
      <c r="V11" s="16" t="n">
        <v>0.316737624202015</v>
      </c>
      <c r="W11" s="16"/>
      <c r="X11" s="16" t="n">
        <v>0.311140453921528</v>
      </c>
      <c r="Y11" s="16" t="n">
        <v>0.379901217927774</v>
      </c>
      <c r="Z11" s="16" t="n">
        <v>0.264358946195613</v>
      </c>
      <c r="AA11" s="16" t="n">
        <v>0</v>
      </c>
      <c r="AB11" s="16" t="n">
        <v>0</v>
      </c>
      <c r="AC11" s="16" t="n">
        <v>0</v>
      </c>
      <c r="AD11" s="16" t="n">
        <v>0</v>
      </c>
      <c r="AE11" s="16"/>
      <c r="AF11" s="16" t="n">
        <v>0</v>
      </c>
      <c r="AG11" s="16" t="n">
        <v>0</v>
      </c>
      <c r="AH11" s="16" t="n">
        <v>0</v>
      </c>
      <c r="AI11" s="16" t="n">
        <v>0.468975321904343</v>
      </c>
      <c r="AJ11" s="16" t="n">
        <v>0.00968618955697708</v>
      </c>
      <c r="AK11" s="16" t="n">
        <v>0</v>
      </c>
      <c r="AL11" s="16" t="n">
        <v>0</v>
      </c>
      <c r="AM11" s="16" t="n">
        <v>0</v>
      </c>
      <c r="AN11" s="16" t="n">
        <v>0</v>
      </c>
      <c r="AO11" s="16" t="n">
        <v>1</v>
      </c>
      <c r="AP11" s="16" t="n">
        <v>0</v>
      </c>
    </row>
    <row r="12">
      <c r="B12" s="17" t="s">
        <v>314</v>
      </c>
      <c r="C12" s="16" t="n">
        <v>0.0855137035084998</v>
      </c>
      <c r="D12" s="16" t="n">
        <v>0.0217322286557924</v>
      </c>
      <c r="E12" s="16" t="n">
        <v>0.129162435034747</v>
      </c>
      <c r="F12" s="16" t="n">
        <v>0.0760008446208267</v>
      </c>
      <c r="G12" s="16"/>
      <c r="H12" s="16" t="n">
        <v>0</v>
      </c>
      <c r="I12" s="16" t="n">
        <v>0.0659324497274011</v>
      </c>
      <c r="J12" s="16"/>
      <c r="K12" s="16" t="n">
        <v>0.137152581607349</v>
      </c>
      <c r="L12" s="16"/>
      <c r="M12" s="16" t="n">
        <v>0</v>
      </c>
      <c r="N12" s="16" t="n">
        <v>0.23663674081278</v>
      </c>
      <c r="O12" s="16" t="n">
        <v>0.0526686282120478</v>
      </c>
      <c r="P12" s="16" t="n">
        <v>0.0233809832586425</v>
      </c>
      <c r="Q12" s="16"/>
      <c r="R12" s="16" t="s">
        <v>327</v>
      </c>
      <c r="S12" s="16" t="n">
        <v>0</v>
      </c>
      <c r="T12" s="16" t="n">
        <v>0.0980308916945451</v>
      </c>
      <c r="U12" s="16" t="n">
        <v>0.412645585514524</v>
      </c>
      <c r="V12" s="16" t="n">
        <v>0.0492063639773577</v>
      </c>
      <c r="W12" s="16"/>
      <c r="X12" s="16" t="n">
        <v>0.390912203976026</v>
      </c>
      <c r="Y12" s="16" t="n">
        <v>0.0893003374910193</v>
      </c>
      <c r="Z12" s="16" t="n">
        <v>0</v>
      </c>
      <c r="AA12" s="16" t="n">
        <v>0.00110321948272024</v>
      </c>
      <c r="AB12" s="16" t="n">
        <v>0</v>
      </c>
      <c r="AC12" s="16" t="n">
        <v>0.221835612881</v>
      </c>
      <c r="AD12" s="16" t="n">
        <v>0.187050705120652</v>
      </c>
      <c r="AE12" s="16"/>
      <c r="AF12" s="16" t="n">
        <v>0</v>
      </c>
      <c r="AG12" s="16" t="n">
        <v>0</v>
      </c>
      <c r="AH12" s="16" t="n">
        <v>0.551632581898477</v>
      </c>
      <c r="AI12" s="16" t="n">
        <v>0.0745111552731182</v>
      </c>
      <c r="AJ12" s="16" t="n">
        <v>0.0134770523101024</v>
      </c>
      <c r="AK12" s="16" t="n">
        <v>0</v>
      </c>
      <c r="AL12" s="16" t="n">
        <v>0</v>
      </c>
      <c r="AM12" s="16" t="n">
        <v>0</v>
      </c>
      <c r="AN12" s="16" t="n">
        <v>0.0935914668199551</v>
      </c>
      <c r="AO12" s="16" t="n">
        <v>0</v>
      </c>
      <c r="AP12" s="16" t="n">
        <v>0</v>
      </c>
    </row>
    <row r="13">
      <c r="B13" s="17" t="s">
        <v>315</v>
      </c>
      <c r="C13" s="16" t="n">
        <v>0.00340127138985283</v>
      </c>
      <c r="D13" s="16" t="n">
        <v>0.00316731322148695</v>
      </c>
      <c r="E13" s="16" t="n">
        <v>0.00825700307275127</v>
      </c>
      <c r="F13" s="16" t="n">
        <v>0</v>
      </c>
      <c r="G13" s="16"/>
      <c r="H13" s="16" t="n">
        <v>0.0192610455558742</v>
      </c>
      <c r="I13" s="16" t="n">
        <v>0</v>
      </c>
      <c r="J13" s="16"/>
      <c r="K13" s="16" t="n">
        <v>0</v>
      </c>
      <c r="L13" s="16"/>
      <c r="M13" s="16" t="n">
        <v>0</v>
      </c>
      <c r="N13" s="16" t="n">
        <v>0</v>
      </c>
      <c r="O13" s="16" t="n">
        <v>0.0420128610837137</v>
      </c>
      <c r="P13" s="16" t="n">
        <v>0.0293111271814555</v>
      </c>
      <c r="Q13" s="16"/>
      <c r="R13" s="16" t="s">
        <v>327</v>
      </c>
      <c r="S13" s="16" t="n">
        <v>0</v>
      </c>
      <c r="T13" s="16" t="n">
        <v>0.00607660315708837</v>
      </c>
      <c r="U13" s="16" t="n">
        <v>0.0104956298674686</v>
      </c>
      <c r="V13" s="16" t="n">
        <v>0</v>
      </c>
      <c r="W13" s="16"/>
      <c r="X13" s="16" t="n">
        <v>0</v>
      </c>
      <c r="Y13" s="16" t="n">
        <v>0.00919381756107313</v>
      </c>
      <c r="Z13" s="16" t="n">
        <v>0</v>
      </c>
      <c r="AA13" s="16" t="n">
        <v>0</v>
      </c>
      <c r="AB13" s="16" t="n">
        <v>0</v>
      </c>
      <c r="AC13" s="16" t="n">
        <v>0.00631380755408756</v>
      </c>
      <c r="AD13" s="16" t="n">
        <v>0</v>
      </c>
      <c r="AE13" s="16"/>
      <c r="AF13" s="16" t="n">
        <v>0</v>
      </c>
      <c r="AG13" s="16" t="n">
        <v>0</v>
      </c>
      <c r="AH13" s="16" t="n">
        <v>0</v>
      </c>
      <c r="AI13" s="16" t="n">
        <v>0</v>
      </c>
      <c r="AJ13" s="16" t="n">
        <v>0</v>
      </c>
      <c r="AK13" s="16" t="n">
        <v>0</v>
      </c>
      <c r="AL13" s="16" t="n">
        <v>0.010580774483255</v>
      </c>
      <c r="AM13" s="16" t="n">
        <v>0.0501213702661686</v>
      </c>
      <c r="AN13" s="16" t="n">
        <v>0</v>
      </c>
      <c r="AO13" s="16" t="n">
        <v>0</v>
      </c>
      <c r="AP13" s="16" t="n">
        <v>0</v>
      </c>
    </row>
    <row r="14">
      <c r="B14" s="17" t="s">
        <v>316</v>
      </c>
      <c r="C14" s="16" t="n">
        <v>0.135698099504549</v>
      </c>
      <c r="D14" s="16" t="n">
        <v>0.109989448309033</v>
      </c>
      <c r="E14" s="16" t="n">
        <v>0</v>
      </c>
      <c r="F14" s="16" t="n">
        <v>0.241761357571598</v>
      </c>
      <c r="G14" s="16"/>
      <c r="H14" s="16" t="n">
        <v>0</v>
      </c>
      <c r="I14" s="16" t="n">
        <v>0.207379334725601</v>
      </c>
      <c r="J14" s="16"/>
      <c r="K14" s="16" t="n">
        <v>0</v>
      </c>
      <c r="L14" s="16"/>
      <c r="M14" s="16" t="n">
        <v>0.206324016375298</v>
      </c>
      <c r="N14" s="16" t="n">
        <v>0.05298608350777</v>
      </c>
      <c r="O14" s="16" t="n">
        <v>0</v>
      </c>
      <c r="P14" s="16" t="n">
        <v>0</v>
      </c>
      <c r="Q14" s="16"/>
      <c r="R14" s="16" t="s">
        <v>327</v>
      </c>
      <c r="S14" s="16" t="n">
        <v>0</v>
      </c>
      <c r="T14" s="16" t="n">
        <v>0.0385547047579463</v>
      </c>
      <c r="U14" s="16" t="n">
        <v>0</v>
      </c>
      <c r="V14" s="16" t="n">
        <v>0.313054346058366</v>
      </c>
      <c r="W14" s="16"/>
      <c r="X14" s="16" t="n">
        <v>0</v>
      </c>
      <c r="Y14" s="16" t="n">
        <v>0</v>
      </c>
      <c r="Z14" s="16" t="n">
        <v>0</v>
      </c>
      <c r="AA14" s="16" t="n">
        <v>0.309150577321292</v>
      </c>
      <c r="AB14" s="16" t="n">
        <v>0.174482799247509</v>
      </c>
      <c r="AC14" s="16" t="n">
        <v>0</v>
      </c>
      <c r="AD14" s="16" t="n">
        <v>0</v>
      </c>
      <c r="AE14" s="16"/>
      <c r="AF14" s="16" t="n">
        <v>0</v>
      </c>
      <c r="AG14" s="16" t="n">
        <v>0.901637704309345</v>
      </c>
      <c r="AH14" s="16" t="n">
        <v>0</v>
      </c>
      <c r="AI14" s="16" t="n">
        <v>0</v>
      </c>
      <c r="AJ14" s="16" t="n">
        <v>0.439056137027206</v>
      </c>
      <c r="AK14" s="16" t="n">
        <v>0</v>
      </c>
      <c r="AL14" s="16" t="n">
        <v>0</v>
      </c>
      <c r="AM14" s="16" t="n">
        <v>0</v>
      </c>
      <c r="AN14" s="16" t="n">
        <v>0</v>
      </c>
      <c r="AO14" s="16" t="n">
        <v>0</v>
      </c>
      <c r="AP14" s="16" t="n">
        <v>0</v>
      </c>
    </row>
    <row r="15">
      <c r="B15" s="17" t="s">
        <v>317</v>
      </c>
      <c r="C15" s="16" t="n">
        <v>0.152626235235548</v>
      </c>
      <c r="D15" s="16" t="n">
        <v>0.100267165977096</v>
      </c>
      <c r="E15" s="16" t="n">
        <v>0.00150861681147858</v>
      </c>
      <c r="F15" s="16" t="n">
        <v>0.278844447205441</v>
      </c>
      <c r="G15" s="16"/>
      <c r="H15" s="16" t="n">
        <v>0.60974406905566</v>
      </c>
      <c r="I15" s="16" t="n">
        <v>0.209819280954289</v>
      </c>
      <c r="J15" s="16"/>
      <c r="K15" s="16" t="n">
        <v>0.0511893590805106</v>
      </c>
      <c r="L15" s="16"/>
      <c r="M15" s="16" t="n">
        <v>0.208751546130414</v>
      </c>
      <c r="N15" s="16" t="n">
        <v>0.0966049836821216</v>
      </c>
      <c r="O15" s="16" t="n">
        <v>0</v>
      </c>
      <c r="P15" s="16" t="n">
        <v>0.0293111271814555</v>
      </c>
      <c r="Q15" s="16"/>
      <c r="R15" s="16" t="s">
        <v>327</v>
      </c>
      <c r="S15" s="16" t="n">
        <v>0</v>
      </c>
      <c r="T15" s="16" t="n">
        <v>0.322497350043929</v>
      </c>
      <c r="U15" s="16" t="n">
        <v>0</v>
      </c>
      <c r="V15" s="16" t="n">
        <v>0</v>
      </c>
      <c r="W15" s="16"/>
      <c r="X15" s="16" t="n">
        <v>0</v>
      </c>
      <c r="Y15" s="16" t="n">
        <v>0</v>
      </c>
      <c r="Z15" s="16" t="n">
        <v>0</v>
      </c>
      <c r="AA15" s="16" t="n">
        <v>0.400352691655735</v>
      </c>
      <c r="AB15" s="16" t="n">
        <v>0</v>
      </c>
      <c r="AC15" s="16" t="n">
        <v>0.00631380755408756</v>
      </c>
      <c r="AD15" s="16" t="n">
        <v>0</v>
      </c>
      <c r="AE15" s="16"/>
      <c r="AF15" s="16" t="n">
        <v>0</v>
      </c>
      <c r="AG15" s="16" t="n">
        <v>0</v>
      </c>
      <c r="AH15" s="16" t="n">
        <v>0.00624747214373143</v>
      </c>
      <c r="AI15" s="16" t="n">
        <v>0</v>
      </c>
      <c r="AJ15" s="16" t="n">
        <v>0.44422190422932</v>
      </c>
      <c r="AK15" s="16" t="n">
        <v>0</v>
      </c>
      <c r="AL15" s="16" t="n">
        <v>0.334954012151881</v>
      </c>
      <c r="AM15" s="16" t="n">
        <v>0.289899294649023</v>
      </c>
      <c r="AN15" s="16" t="n">
        <v>0</v>
      </c>
      <c r="AO15" s="16" t="n">
        <v>0</v>
      </c>
      <c r="AP15" s="16" t="n">
        <v>0</v>
      </c>
    </row>
    <row r="16">
      <c r="B16" s="17" t="s">
        <v>318</v>
      </c>
      <c r="C16" s="16" t="n">
        <v>0.274043504549984</v>
      </c>
      <c r="D16" s="16" t="n">
        <v>0.0390676545924499</v>
      </c>
      <c r="E16" s="16" t="n">
        <v>0.660362597473552</v>
      </c>
      <c r="F16" s="16" t="n">
        <v>0.0773224635389721</v>
      </c>
      <c r="G16" s="16"/>
      <c r="H16" s="16" t="n">
        <v>0.132157894372499</v>
      </c>
      <c r="I16" s="16" t="n">
        <v>0.15441891202387</v>
      </c>
      <c r="J16" s="16"/>
      <c r="K16" s="16" t="n">
        <v>0.233614873884875</v>
      </c>
      <c r="L16" s="16"/>
      <c r="M16" s="16" t="n">
        <v>0.188086445681937</v>
      </c>
      <c r="N16" s="16" t="n">
        <v>0.403239192514894</v>
      </c>
      <c r="O16" s="16" t="n">
        <v>0.410693258568049</v>
      </c>
      <c r="P16" s="16" t="n">
        <v>0</v>
      </c>
      <c r="Q16" s="16"/>
      <c r="R16" s="16" t="s">
        <v>327</v>
      </c>
      <c r="S16" s="16" t="n">
        <v>0.719604058310286</v>
      </c>
      <c r="T16" s="16" t="n">
        <v>0.288833388931086</v>
      </c>
      <c r="U16" s="16" t="n">
        <v>0.216044399984517</v>
      </c>
      <c r="V16" s="16" t="n">
        <v>0.142591979956389</v>
      </c>
      <c r="W16" s="16"/>
      <c r="X16" s="16" t="n">
        <v>0.257789625437127</v>
      </c>
      <c r="Y16" s="16" t="n">
        <v>0.171027572075286</v>
      </c>
      <c r="Z16" s="16" t="n">
        <v>0.735641053804387</v>
      </c>
      <c r="AA16" s="16" t="n">
        <v>0.289393511540253</v>
      </c>
      <c r="AB16" s="16" t="n">
        <v>0.25578576211509</v>
      </c>
      <c r="AC16" s="16" t="n">
        <v>0.599521646199778</v>
      </c>
      <c r="AD16" s="16" t="n">
        <v>0.187050705120652</v>
      </c>
      <c r="AE16" s="16"/>
      <c r="AF16" s="16" t="n">
        <v>0</v>
      </c>
      <c r="AG16" s="16" t="n">
        <v>0</v>
      </c>
      <c r="AH16" s="16" t="n">
        <v>0.318044642959319</v>
      </c>
      <c r="AI16" s="16" t="n">
        <v>0.43677772678642</v>
      </c>
      <c r="AJ16" s="16" t="n">
        <v>0.0865149853009019</v>
      </c>
      <c r="AK16" s="16" t="n">
        <v>0</v>
      </c>
      <c r="AL16" s="16" t="n">
        <v>0.596554227118662</v>
      </c>
      <c r="AM16" s="16" t="n">
        <v>0.466190252784865</v>
      </c>
      <c r="AN16" s="16" t="n">
        <v>0.301010939872242</v>
      </c>
      <c r="AO16" s="16" t="n">
        <v>0</v>
      </c>
      <c r="AP16" s="16" t="n">
        <v>1</v>
      </c>
    </row>
    <row r="17">
      <c r="B17" s="17" t="s">
        <v>319</v>
      </c>
      <c r="C17" s="16" t="n">
        <v>0.123389153158519</v>
      </c>
      <c r="D17" s="16" t="n">
        <v>0.66714435363353</v>
      </c>
      <c r="E17" s="16" t="n">
        <v>0.0349960781093345</v>
      </c>
      <c r="F17" s="16" t="n">
        <v>0.00108155471669335</v>
      </c>
      <c r="G17" s="16"/>
      <c r="H17" s="16" t="n">
        <v>0.105420084894442</v>
      </c>
      <c r="I17" s="16" t="n">
        <v>0.00822109800752014</v>
      </c>
      <c r="J17" s="16"/>
      <c r="K17" s="16" t="n">
        <v>0.0279193244124634</v>
      </c>
      <c r="L17" s="16"/>
      <c r="M17" s="16" t="n">
        <v>0.188086445681937</v>
      </c>
      <c r="N17" s="16" t="n">
        <v>0</v>
      </c>
      <c r="O17" s="16" t="n">
        <v>0.223057817504704</v>
      </c>
      <c r="P17" s="16" t="n">
        <v>0.0586222543629111</v>
      </c>
      <c r="Q17" s="16"/>
      <c r="R17" s="16" t="s">
        <v>327</v>
      </c>
      <c r="S17" s="16" t="n">
        <v>0</v>
      </c>
      <c r="T17" s="16" t="n">
        <v>0.233932459088963</v>
      </c>
      <c r="U17" s="16" t="n">
        <v>0.072014799994839</v>
      </c>
      <c r="V17" s="16" t="n">
        <v>0.0241810016463018</v>
      </c>
      <c r="W17" s="16"/>
      <c r="X17" s="16" t="n">
        <v>0</v>
      </c>
      <c r="Y17" s="16" t="n">
        <v>0.342293367952513</v>
      </c>
      <c r="Z17" s="16" t="n">
        <v>0</v>
      </c>
      <c r="AA17" s="16" t="n">
        <v>0</v>
      </c>
      <c r="AB17" s="16" t="n">
        <v>0.0917777064329747</v>
      </c>
      <c r="AC17" s="16" t="n">
        <v>0.0311359873635691</v>
      </c>
      <c r="AD17" s="16" t="n">
        <v>0.214311975964091</v>
      </c>
      <c r="AE17" s="16"/>
      <c r="AF17" s="16" t="n">
        <v>0.122307858143046</v>
      </c>
      <c r="AG17" s="16" t="n">
        <v>0</v>
      </c>
      <c r="AH17" s="16" t="n">
        <v>0.0428664560950889</v>
      </c>
      <c r="AI17" s="16" t="n">
        <v>0.01022593398088</v>
      </c>
      <c r="AJ17" s="16" t="n">
        <v>0.00196418170655872</v>
      </c>
      <c r="AK17" s="16" t="n">
        <v>0</v>
      </c>
      <c r="AL17" s="16" t="n">
        <v>0.0579109862462017</v>
      </c>
      <c r="AM17" s="16" t="n">
        <v>0.0451596673692778</v>
      </c>
      <c r="AN17" s="16" t="n">
        <v>0.605397593307803</v>
      </c>
      <c r="AO17" s="16" t="n">
        <v>0</v>
      </c>
      <c r="AP17" s="16" t="n">
        <v>0</v>
      </c>
    </row>
    <row r="18">
      <c r="B18" s="17" t="s">
        <v>320</v>
      </c>
      <c r="C18" s="16" t="n">
        <v>0.0363554268008367</v>
      </c>
      <c r="D18" s="16" t="n">
        <v>0.0120137599991386</v>
      </c>
      <c r="E18" s="16" t="n">
        <v>0.0081080555346542</v>
      </c>
      <c r="F18" s="16" t="n">
        <v>0.0649185221552698</v>
      </c>
      <c r="G18" s="16"/>
      <c r="H18" s="16" t="n">
        <v>0</v>
      </c>
      <c r="I18" s="16" t="n">
        <v>0.0606722974317795</v>
      </c>
      <c r="J18" s="16"/>
      <c r="K18" s="16" t="n">
        <v>0.0201201937503331</v>
      </c>
      <c r="L18" s="16"/>
      <c r="M18" s="16" t="n">
        <v>0</v>
      </c>
      <c r="N18" s="16" t="n">
        <v>0.0811152538206871</v>
      </c>
      <c r="O18" s="16" t="n">
        <v>0.0526686282120478</v>
      </c>
      <c r="P18" s="16" t="n">
        <v>0.268710955601346</v>
      </c>
      <c r="Q18" s="16"/>
      <c r="R18" s="16" t="s">
        <v>327</v>
      </c>
      <c r="S18" s="16" t="n">
        <v>0</v>
      </c>
      <c r="T18" s="16" t="n">
        <v>0.00286088472341149</v>
      </c>
      <c r="U18" s="16" t="n">
        <v>0.132913809330649</v>
      </c>
      <c r="V18" s="16" t="n">
        <v>0.0755571364176098</v>
      </c>
      <c r="W18" s="16"/>
      <c r="X18" s="16" t="n">
        <v>0.0401577166653191</v>
      </c>
      <c r="Y18" s="16" t="n">
        <v>0</v>
      </c>
      <c r="Z18" s="16" t="n">
        <v>0</v>
      </c>
      <c r="AA18" s="16" t="n">
        <v>0</v>
      </c>
      <c r="AB18" s="16" t="n">
        <v>0.284067106155849</v>
      </c>
      <c r="AC18" s="16" t="n">
        <v>0.0139342885762422</v>
      </c>
      <c r="AD18" s="16" t="n">
        <v>0.097761359647528</v>
      </c>
      <c r="AE18" s="16"/>
      <c r="AF18" s="16" t="n">
        <v>0.0140537247158356</v>
      </c>
      <c r="AG18" s="16" t="n">
        <v>0.0259640271476441</v>
      </c>
      <c r="AH18" s="16" t="n">
        <v>0.0566543454118023</v>
      </c>
      <c r="AI18" s="16" t="n">
        <v>0.00743623007234488</v>
      </c>
      <c r="AJ18" s="16" t="n">
        <v>0.00311536816237505</v>
      </c>
      <c r="AK18" s="16" t="n">
        <v>0.985386434486079</v>
      </c>
      <c r="AL18" s="16" t="n">
        <v>0</v>
      </c>
      <c r="AM18" s="16" t="n">
        <v>0</v>
      </c>
      <c r="AN18" s="16" t="n">
        <v>0</v>
      </c>
      <c r="AO18" s="16" t="n">
        <v>0</v>
      </c>
      <c r="AP18" s="16" t="n">
        <v>0</v>
      </c>
    </row>
    <row r="19">
      <c r="B19" s="17" t="s">
        <v>321</v>
      </c>
      <c r="C19" s="16" t="n">
        <v>0.0324449362911051</v>
      </c>
      <c r="D19" s="16" t="n">
        <v>0.0411743598396566</v>
      </c>
      <c r="E19" s="16" t="n">
        <v>0.0580061603030655</v>
      </c>
      <c r="F19" s="16" t="n">
        <v>0.0111387617449025</v>
      </c>
      <c r="G19" s="16"/>
      <c r="H19" s="16" t="n">
        <v>0</v>
      </c>
      <c r="I19" s="16" t="n">
        <v>0.0245362384433741</v>
      </c>
      <c r="J19" s="16"/>
      <c r="K19" s="16" t="n">
        <v>0.0751019564183261</v>
      </c>
      <c r="L19" s="16"/>
      <c r="M19" s="16" t="n">
        <v>0</v>
      </c>
      <c r="N19" s="16" t="n">
        <v>0.0483024918410608</v>
      </c>
      <c r="O19" s="16" t="n">
        <v>0.143191106422543</v>
      </c>
      <c r="P19" s="16" t="n">
        <v>0.335244078164205</v>
      </c>
      <c r="Q19" s="16"/>
      <c r="R19" s="16" t="s">
        <v>327</v>
      </c>
      <c r="S19" s="16" t="n">
        <v>0.00517699337335756</v>
      </c>
      <c r="T19" s="16" t="n">
        <v>0.00921371760303133</v>
      </c>
      <c r="U19" s="16" t="n">
        <v>0.0755928488818348</v>
      </c>
      <c r="V19" s="16" t="n">
        <v>0.063368663228534</v>
      </c>
      <c r="W19" s="16"/>
      <c r="X19" s="16" t="n">
        <v>0</v>
      </c>
      <c r="Y19" s="16" t="n">
        <v>0</v>
      </c>
      <c r="Z19" s="16" t="n">
        <v>0</v>
      </c>
      <c r="AA19" s="16" t="n">
        <v>0</v>
      </c>
      <c r="AB19" s="16" t="n">
        <v>0.193886626048578</v>
      </c>
      <c r="AC19" s="16" t="n">
        <v>0.114631042317148</v>
      </c>
      <c r="AD19" s="16" t="n">
        <v>0.136432785228939</v>
      </c>
      <c r="AE19" s="16"/>
      <c r="AF19" s="16" t="n">
        <v>0.79233651758468</v>
      </c>
      <c r="AG19" s="16" t="n">
        <v>0.0723982685430107</v>
      </c>
      <c r="AH19" s="16" t="n">
        <v>0.0200643356865005</v>
      </c>
      <c r="AI19" s="16" t="n">
        <v>0.00207363198289401</v>
      </c>
      <c r="AJ19" s="16" t="n">
        <v>0</v>
      </c>
      <c r="AK19" s="16" t="n">
        <v>0</v>
      </c>
      <c r="AL19" s="16" t="n">
        <v>0</v>
      </c>
      <c r="AM19" s="16" t="n">
        <v>0.0943121947384489</v>
      </c>
      <c r="AN19" s="16" t="n">
        <v>0</v>
      </c>
      <c r="AO19" s="16" t="n">
        <v>0</v>
      </c>
      <c r="AP19" s="16" t="n">
        <v>0</v>
      </c>
    </row>
    <row r="20">
      <c r="B20" s="17" t="s">
        <v>39</v>
      </c>
      <c r="C20" s="16" t="n">
        <v>0.00157631013493142</v>
      </c>
      <c r="D20" s="16" t="n">
        <v>0</v>
      </c>
      <c r="E20" s="16" t="n">
        <v>0.00150861681147858</v>
      </c>
      <c r="F20" s="16" t="n">
        <v>0.00216310943338669</v>
      </c>
      <c r="G20" s="16"/>
      <c r="H20" s="16" t="n">
        <v>0</v>
      </c>
      <c r="I20" s="16" t="n">
        <v>0.00185548343929015</v>
      </c>
      <c r="J20" s="16"/>
      <c r="K20" s="16" t="n">
        <v>0.00323401448989154</v>
      </c>
      <c r="L20" s="16"/>
      <c r="M20" s="16" t="n">
        <v>0</v>
      </c>
      <c r="N20" s="16" t="n">
        <v>0</v>
      </c>
      <c r="O20" s="16" t="n">
        <v>0</v>
      </c>
      <c r="P20" s="16" t="n">
        <v>0.0879333815443666</v>
      </c>
      <c r="Q20" s="16"/>
      <c r="R20" s="16" t="s">
        <v>327</v>
      </c>
      <c r="S20" s="16" t="n">
        <v>0</v>
      </c>
      <c r="T20" s="16" t="n">
        <v>0</v>
      </c>
      <c r="U20" s="16" t="n">
        <v>0.0104956298674686</v>
      </c>
      <c r="V20" s="16" t="n">
        <v>0.0028009886109322</v>
      </c>
      <c r="W20" s="16"/>
      <c r="X20" s="16" t="n">
        <v>0</v>
      </c>
      <c r="Y20" s="16" t="n">
        <v>0</v>
      </c>
      <c r="Z20" s="16" t="n">
        <v>0</v>
      </c>
      <c r="AA20" s="16" t="n">
        <v>0</v>
      </c>
      <c r="AB20" s="16" t="n">
        <v>0</v>
      </c>
      <c r="AC20" s="16" t="n">
        <v>0</v>
      </c>
      <c r="AD20" s="16" t="n">
        <v>0.0817838125303164</v>
      </c>
      <c r="AE20" s="16"/>
      <c r="AF20" s="16" t="n">
        <v>0.0356509497782195</v>
      </c>
      <c r="AG20" s="16" t="n">
        <v>0</v>
      </c>
      <c r="AH20" s="16" t="n">
        <v>0</v>
      </c>
      <c r="AI20" s="16" t="n">
        <v>0</v>
      </c>
      <c r="AJ20" s="16" t="n">
        <v>0</v>
      </c>
      <c r="AK20" s="16" t="n">
        <v>0</v>
      </c>
      <c r="AL20" s="16" t="n">
        <v>0</v>
      </c>
      <c r="AM20" s="16" t="n">
        <v>0.00915755282293844</v>
      </c>
      <c r="AN20" s="16" t="n">
        <v>0</v>
      </c>
      <c r="AO20" s="16" t="n">
        <v>0</v>
      </c>
      <c r="AP20" s="16" t="n">
        <v>0</v>
      </c>
    </row>
    <row r="21">
      <c r="B21" s="17" t="s">
        <v>322</v>
      </c>
      <c r="C21" s="16" t="n">
        <v>0.00105087342328761</v>
      </c>
      <c r="D21" s="16" t="n">
        <v>0</v>
      </c>
      <c r="E21" s="16" t="n">
        <v>0</v>
      </c>
      <c r="F21" s="16" t="n">
        <v>0.00216310943338669</v>
      </c>
      <c r="G21" s="16"/>
      <c r="H21" s="16" t="n">
        <v>0</v>
      </c>
      <c r="I21" s="16" t="n">
        <v>0.00185548343929015</v>
      </c>
      <c r="J21" s="16"/>
      <c r="K21" s="16" t="n">
        <v>0</v>
      </c>
      <c r="L21" s="16"/>
      <c r="M21" s="16" t="n">
        <v>0</v>
      </c>
      <c r="N21" s="16" t="n">
        <v>0</v>
      </c>
      <c r="O21" s="16" t="n">
        <v>0</v>
      </c>
      <c r="P21" s="16" t="n">
        <v>0.0586222543629111</v>
      </c>
      <c r="Q21" s="16"/>
      <c r="R21" s="16" t="s">
        <v>327</v>
      </c>
      <c r="S21" s="16" t="n">
        <v>0</v>
      </c>
      <c r="T21" s="16" t="n">
        <v>0</v>
      </c>
      <c r="U21" s="16" t="n">
        <v>0.0104956298674686</v>
      </c>
      <c r="V21" s="16" t="n">
        <v>0.0014004943054661</v>
      </c>
      <c r="W21" s="16"/>
      <c r="X21" s="16" t="n">
        <v>0</v>
      </c>
      <c r="Y21" s="16" t="n">
        <v>0</v>
      </c>
      <c r="Z21" s="16" t="n">
        <v>0</v>
      </c>
      <c r="AA21" s="16" t="n">
        <v>0</v>
      </c>
      <c r="AB21" s="16" t="n">
        <v>0</v>
      </c>
      <c r="AC21" s="16" t="n">
        <v>0</v>
      </c>
      <c r="AD21" s="16" t="n">
        <v>0.0545225416868776</v>
      </c>
      <c r="AE21" s="16"/>
      <c r="AF21" s="16" t="n">
        <v>0.0356509497782195</v>
      </c>
      <c r="AG21" s="16" t="n">
        <v>0</v>
      </c>
      <c r="AH21" s="16" t="n">
        <v>0</v>
      </c>
      <c r="AI21" s="16" t="n">
        <v>0</v>
      </c>
      <c r="AJ21" s="16" t="n">
        <v>0</v>
      </c>
      <c r="AK21" s="16" t="n">
        <v>0</v>
      </c>
      <c r="AL21" s="16" t="n">
        <v>0</v>
      </c>
      <c r="AM21" s="16" t="n">
        <v>0</v>
      </c>
      <c r="AN21" s="16" t="n">
        <v>0</v>
      </c>
      <c r="AO21" s="16" t="n">
        <v>0</v>
      </c>
      <c r="AP21" s="16" t="n">
        <v>0</v>
      </c>
    </row>
    <row r="22">
      <c r="B22" s="17" t="s">
        <v>323</v>
      </c>
      <c r="C22" s="16" t="n">
        <v>0</v>
      </c>
      <c r="D22" s="16" t="n">
        <v>0</v>
      </c>
      <c r="E22" s="16" t="n">
        <v>0</v>
      </c>
      <c r="F22" s="16" t="n">
        <v>0</v>
      </c>
      <c r="G22" s="16"/>
      <c r="H22" s="16" t="n">
        <v>0</v>
      </c>
      <c r="I22" s="16" t="n">
        <v>0</v>
      </c>
      <c r="J22" s="16"/>
      <c r="K22" s="16" t="n">
        <v>0</v>
      </c>
      <c r="L22" s="16"/>
      <c r="M22" s="16" t="n">
        <v>0</v>
      </c>
      <c r="N22" s="16" t="n">
        <v>0</v>
      </c>
      <c r="O22" s="16" t="n">
        <v>0</v>
      </c>
      <c r="P22" s="16" t="n">
        <v>0</v>
      </c>
      <c r="Q22" s="16"/>
      <c r="R22" s="16" t="s">
        <v>327</v>
      </c>
      <c r="S22" s="16" t="n">
        <v>0</v>
      </c>
      <c r="T22" s="16" t="n">
        <v>0</v>
      </c>
      <c r="U22" s="16" t="n">
        <v>0</v>
      </c>
      <c r="V22" s="16" t="n">
        <v>0</v>
      </c>
      <c r="W22" s="16"/>
      <c r="X22" s="16" t="n">
        <v>0</v>
      </c>
      <c r="Y22" s="16" t="n">
        <v>0</v>
      </c>
      <c r="Z22" s="16" t="n">
        <v>0</v>
      </c>
      <c r="AA22" s="16" t="n">
        <v>0</v>
      </c>
      <c r="AB22" s="16" t="n">
        <v>0</v>
      </c>
      <c r="AC22" s="16" t="n">
        <v>0</v>
      </c>
      <c r="AD22" s="16" t="n">
        <v>0</v>
      </c>
      <c r="AE22" s="16"/>
      <c r="AF22" s="16" t="n">
        <v>0</v>
      </c>
      <c r="AG22" s="16" t="n">
        <v>0</v>
      </c>
      <c r="AH22" s="16" t="n">
        <v>0</v>
      </c>
      <c r="AI22" s="16" t="n">
        <v>0</v>
      </c>
      <c r="AJ22" s="16" t="n">
        <v>0</v>
      </c>
      <c r="AK22" s="16" t="n">
        <v>0</v>
      </c>
      <c r="AL22" s="16" t="n">
        <v>0</v>
      </c>
      <c r="AM22" s="16" t="n">
        <v>0</v>
      </c>
      <c r="AN22" s="16" t="n">
        <v>0</v>
      </c>
      <c r="AO22" s="16" t="n">
        <v>0</v>
      </c>
      <c r="AP22" s="16" t="n">
        <v>0</v>
      </c>
    </row>
    <row r="23">
      <c r="B23" s="17" t="s">
        <v>309</v>
      </c>
      <c r="C23" s="22" t="n">
        <v>0.00153725554231987</v>
      </c>
      <c r="D23" s="22" t="n">
        <v>0.00544371577181653</v>
      </c>
      <c r="E23" s="22" t="n">
        <v>0.00182083246647789</v>
      </c>
      <c r="F23" s="22" t="n">
        <v>0</v>
      </c>
      <c r="G23" s="22"/>
      <c r="H23" s="22" t="n">
        <v>0.0232472134869506</v>
      </c>
      <c r="I23" s="22" t="n">
        <v>0.00159452566836225</v>
      </c>
      <c r="J23" s="22"/>
      <c r="K23" s="22" t="n">
        <v>0</v>
      </c>
      <c r="L23" s="22"/>
      <c r="M23" s="22" t="n">
        <v>0</v>
      </c>
      <c r="N23" s="22" t="n">
        <v>0</v>
      </c>
      <c r="O23" s="22" t="n">
        <v>0</v>
      </c>
      <c r="P23" s="22" t="n">
        <v>0.0857547478370343</v>
      </c>
      <c r="Q23" s="22"/>
      <c r="R23" s="22" t="s">
        <v>327</v>
      </c>
      <c r="S23" s="22" t="n">
        <v>0</v>
      </c>
      <c r="T23" s="22" t="n">
        <v>0</v>
      </c>
      <c r="U23" s="22" t="n">
        <v>0.00754338991026731</v>
      </c>
      <c r="V23" s="22" t="n">
        <v>0.00309082778253426</v>
      </c>
      <c r="W23" s="22"/>
      <c r="X23" s="22" t="n">
        <v>0</v>
      </c>
      <c r="Y23" s="22" t="n">
        <v>0</v>
      </c>
      <c r="Z23" s="22" t="n">
        <v>0</v>
      </c>
      <c r="AA23" s="22" t="n">
        <v>0</v>
      </c>
      <c r="AB23" s="22" t="n">
        <v>0</v>
      </c>
      <c r="AC23" s="22" t="n">
        <v>0.00631380755408756</v>
      </c>
      <c r="AD23" s="22" t="n">
        <v>0.0195931447676954</v>
      </c>
      <c r="AE23" s="22"/>
      <c r="AF23" s="22" t="n">
        <v>0</v>
      </c>
      <c r="AG23" s="22" t="n">
        <v>0</v>
      </c>
      <c r="AH23" s="22" t="n">
        <v>0.0044901658050815</v>
      </c>
      <c r="AI23" s="22" t="n">
        <v>0</v>
      </c>
      <c r="AJ23" s="22" t="n">
        <v>0.00196418170655872</v>
      </c>
      <c r="AK23" s="22" t="n">
        <v>0</v>
      </c>
      <c r="AL23" s="22" t="n">
        <v>0</v>
      </c>
      <c r="AM23" s="22" t="n">
        <v>0</v>
      </c>
      <c r="AN23" s="22" t="n">
        <v>0</v>
      </c>
      <c r="AO23" s="22" t="n">
        <v>0</v>
      </c>
      <c r="AP23" s="22" t="n">
        <v>0</v>
      </c>
    </row>
    <row r="24">
      <c r="B24" s="18" t="s">
        <v>337</v>
      </c>
    </row>
    <row r="25">
      <c r="B25" t="s">
        <v>68</v>
      </c>
    </row>
    <row r="26">
      <c r="B26" t="s">
        <v>69</v>
      </c>
    </row>
    <row r="28">
      <c r="B28"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sheetData>
    <row r="3">
      <c r="J3" t="s">
        <v>339</v>
      </c>
      <c r="K3" t="s">
        <v>340</v>
      </c>
      <c r="L3" t="s">
        <v>341</v>
      </c>
      <c r="M3" t="s">
        <v>342</v>
      </c>
      <c r="N3" t="s">
        <v>343</v>
      </c>
      <c r="O3" t="s">
        <v>344</v>
      </c>
      <c r="P3" t="s">
        <v>345</v>
      </c>
      <c r="Q3" t="s">
        <v>346</v>
      </c>
      <c r="R3" t="s">
        <v>347</v>
      </c>
      <c r="S3" t="s">
        <v>348</v>
      </c>
    </row>
    <row r="4">
      <c r="J4" t="s">
        <v>349</v>
      </c>
      <c r="K4" t="s">
        <v>350</v>
      </c>
      <c r="L4" t="s">
        <v>351</v>
      </c>
      <c r="M4" t="s">
        <v>352</v>
      </c>
      <c r="N4" t="s">
        <v>353</v>
      </c>
      <c r="O4" t="s">
        <v>354</v>
      </c>
      <c r="P4" t="s">
        <v>355</v>
      </c>
      <c r="Q4" t="s">
        <v>356</v>
      </c>
      <c r="R4" t="s">
        <v>357</v>
      </c>
      <c r="S4" t="s">
        <v>358</v>
      </c>
    </row>
    <row r="5">
      <c r="J5" t="s">
        <v>359</v>
      </c>
      <c r="K5" t="s">
        <v>360</v>
      </c>
      <c r="L5" t="s">
        <v>361</v>
      </c>
      <c r="M5" t="s">
        <v>362</v>
      </c>
      <c r="N5" t="s">
        <v>363</v>
      </c>
      <c r="O5" t="s">
        <v>364</v>
      </c>
      <c r="P5" t="s">
        <v>365</v>
      </c>
      <c r="Q5" t="s">
        <v>366</v>
      </c>
      <c r="R5" t="s">
        <v>367</v>
      </c>
      <c r="S5" t="s">
        <v>368</v>
      </c>
    </row>
    <row r="6">
      <c r="J6" t="s">
        <v>369</v>
      </c>
      <c r="K6" t="s">
        <v>370</v>
      </c>
      <c r="L6" t="s">
        <v>371</v>
      </c>
      <c r="M6" t="s">
        <v>372</v>
      </c>
      <c r="N6" t="s">
        <v>373</v>
      </c>
      <c r="O6" t="s">
        <v>374</v>
      </c>
      <c r="P6" t="s">
        <v>375</v>
      </c>
      <c r="Q6" t="s">
        <v>376</v>
      </c>
      <c r="R6" t="s">
        <v>377</v>
      </c>
      <c r="S6" t="s">
        <v>378</v>
      </c>
    </row>
    <row r="7">
      <c r="J7" t="s">
        <v>379</v>
      </c>
      <c r="K7" t="s">
        <v>380</v>
      </c>
      <c r="L7" t="s">
        <v>381</v>
      </c>
      <c r="M7" t="s">
        <v>382</v>
      </c>
      <c r="N7" t="s">
        <v>383</v>
      </c>
      <c r="O7" t="s">
        <v>384</v>
      </c>
      <c r="P7" t="s">
        <v>385</v>
      </c>
      <c r="Q7" t="s">
        <v>386</v>
      </c>
      <c r="R7" t="s">
        <v>387</v>
      </c>
      <c r="S7" t="s">
        <v>388</v>
      </c>
    </row>
    <row r="8">
      <c r="J8" t="s">
        <v>389</v>
      </c>
      <c r="K8" t="s">
        <v>390</v>
      </c>
      <c r="L8" t="s">
        <v>391</v>
      </c>
      <c r="M8" t="s">
        <v>392</v>
      </c>
      <c r="N8" t="s">
        <v>393</v>
      </c>
      <c r="O8" t="s">
        <v>394</v>
      </c>
      <c r="P8" t="s">
        <v>395</v>
      </c>
      <c r="Q8" t="s">
        <v>396</v>
      </c>
      <c r="R8" t="s">
        <v>397</v>
      </c>
      <c r="S8" t="s">
        <v>398</v>
      </c>
    </row>
    <row r="9">
      <c r="J9" t="s">
        <v>399</v>
      </c>
      <c r="K9" t="s">
        <v>400</v>
      </c>
      <c r="L9" t="s">
        <v>401</v>
      </c>
      <c r="M9" t="s">
        <v>402</v>
      </c>
      <c r="N9" t="s">
        <v>403</v>
      </c>
      <c r="O9" t="s">
        <v>404</v>
      </c>
      <c r="P9" t="s">
        <v>405</v>
      </c>
      <c r="Q9" t="s">
        <v>406</v>
      </c>
      <c r="R9" t="s">
        <v>407</v>
      </c>
      <c r="S9" t="s">
        <v>408</v>
      </c>
    </row>
    <row r="10">
      <c r="J10" t="s">
        <v>409</v>
      </c>
      <c r="K10" t="s">
        <v>410</v>
      </c>
      <c r="L10" t="s">
        <v>411</v>
      </c>
      <c r="M10" t="s">
        <v>412</v>
      </c>
      <c r="N10" t="s">
        <v>413</v>
      </c>
      <c r="O10" t="s">
        <v>414</v>
      </c>
      <c r="P10" t="s">
        <v>415</v>
      </c>
      <c r="Q10" t="s">
        <v>416</v>
      </c>
      <c r="R10" t="s">
        <v>417</v>
      </c>
      <c r="S10" t="s">
        <v>15</v>
      </c>
    </row>
    <row r="11">
      <c r="J11" t="s">
        <v>418</v>
      </c>
      <c r="K11" t="s">
        <v>419</v>
      </c>
      <c r="L11" t="s">
        <v>420</v>
      </c>
      <c r="M11" t="s">
        <v>421</v>
      </c>
      <c r="N11" t="s">
        <v>422</v>
      </c>
      <c r="O11" t="s">
        <v>423</v>
      </c>
      <c r="P11" t="s">
        <v>424</v>
      </c>
      <c r="Q11" t="s">
        <v>425</v>
      </c>
      <c r="R11" t="s">
        <v>426</v>
      </c>
      <c r="S11" t="s">
        <v>15</v>
      </c>
    </row>
  </sheetData>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s>
  <sheetData>
    <row r="2" ht="40" customHeight="1">
      <c r="D2" s="15" t="s">
        <v>89</v>
      </c>
    </row>
    <row r="5" ht="30" customHeight="1">
      <c r="B5" s="21"/>
      <c r="C5" s="21"/>
      <c r="D5" s="21" t="s">
        <v>52</v>
      </c>
      <c r="E5" s="21"/>
      <c r="F5" s="21"/>
      <c r="G5" s="21"/>
      <c r="H5" s="21" t="s">
        <v>53</v>
      </c>
      <c r="I5" s="21"/>
      <c r="J5" s="21"/>
      <c r="K5" s="21" t="s">
        <v>24</v>
      </c>
      <c r="L5" s="21"/>
      <c r="M5" s="21" t="s">
        <v>54</v>
      </c>
      <c r="N5" s="21"/>
      <c r="O5" s="21"/>
      <c r="P5" s="21"/>
      <c r="Q5" s="21"/>
      <c r="R5" s="21" t="s">
        <v>55</v>
      </c>
      <c r="S5" s="21"/>
      <c r="T5" s="21"/>
      <c r="U5" s="21"/>
      <c r="V5" s="21"/>
      <c r="W5" s="21"/>
      <c r="X5" s="21" t="s">
        <v>56</v>
      </c>
      <c r="Y5" s="21"/>
      <c r="Z5" s="21"/>
      <c r="AA5" s="21"/>
      <c r="AB5" s="21"/>
      <c r="AC5" s="21"/>
      <c r="AD5" s="21"/>
      <c r="AE5" s="21"/>
      <c r="AF5" s="21" t="s">
        <v>57</v>
      </c>
      <c r="AG5" s="21"/>
      <c r="AH5" s="21"/>
      <c r="AI5" s="21"/>
      <c r="AJ5" s="21"/>
      <c r="AK5" s="21"/>
      <c r="AL5" s="21"/>
      <c r="AM5" s="21"/>
      <c r="AN5" s="21"/>
      <c r="AO5" s="21"/>
      <c r="AP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row>
    <row r="7" ht="30" customHeight="1">
      <c r="B7" s="11" t="s">
        <v>20</v>
      </c>
      <c r="C7" s="11" t="n">
        <v>322</v>
      </c>
      <c r="D7" s="11" t="n">
        <v>74</v>
      </c>
      <c r="E7" s="11" t="n">
        <v>169</v>
      </c>
      <c r="F7" s="11" t="n">
        <v>79</v>
      </c>
      <c r="G7" s="11"/>
      <c r="H7" s="11" t="n">
        <v>21</v>
      </c>
      <c r="I7" s="11" t="n">
        <v>230</v>
      </c>
      <c r="J7" s="11"/>
      <c r="K7" s="11" t="n">
        <v>78</v>
      </c>
      <c r="L7" s="11"/>
      <c r="M7" s="11" t="n">
        <v>26</v>
      </c>
      <c r="N7" s="11" t="n">
        <v>38</v>
      </c>
      <c r="O7" s="11" t="n">
        <v>87</v>
      </c>
      <c r="P7" s="11" t="n">
        <v>171</v>
      </c>
      <c r="Q7" s="11"/>
      <c r="R7" s="11" t="n">
        <v>3</v>
      </c>
      <c r="S7" s="11" t="n">
        <v>36</v>
      </c>
      <c r="T7" s="11" t="n">
        <v>89</v>
      </c>
      <c r="U7" s="11" t="n">
        <v>124</v>
      </c>
      <c r="V7" s="11" t="n">
        <v>69</v>
      </c>
      <c r="W7" s="11"/>
      <c r="X7" s="11" t="n">
        <v>19</v>
      </c>
      <c r="Y7" s="11" t="n">
        <v>16</v>
      </c>
      <c r="Z7" s="11" t="n">
        <v>14</v>
      </c>
      <c r="AA7" s="11" t="n">
        <v>29</v>
      </c>
      <c r="AB7" s="11" t="n">
        <v>60</v>
      </c>
      <c r="AC7" s="11" t="n">
        <v>58</v>
      </c>
      <c r="AD7" s="11" t="n">
        <v>120</v>
      </c>
      <c r="AE7" s="11"/>
      <c r="AF7" s="11" t="n">
        <v>15</v>
      </c>
      <c r="AG7" s="11" t="n">
        <v>25</v>
      </c>
      <c r="AH7" s="11" t="n">
        <v>58</v>
      </c>
      <c r="AI7" s="11" t="n">
        <v>72</v>
      </c>
      <c r="AJ7" s="11" t="n">
        <v>51</v>
      </c>
      <c r="AK7" s="11" t="n">
        <v>20</v>
      </c>
      <c r="AL7" s="11" t="n">
        <v>18</v>
      </c>
      <c r="AM7" s="11" t="n">
        <v>24</v>
      </c>
      <c r="AN7" s="11" t="n">
        <v>24</v>
      </c>
      <c r="AO7" s="11" t="n">
        <v>7</v>
      </c>
      <c r="AP7" s="11" t="n">
        <v>3</v>
      </c>
    </row>
    <row r="8" ht="30" customHeight="1">
      <c r="B8" s="12" t="s">
        <v>21</v>
      </c>
      <c r="C8" s="12" t="n">
        <v>254</v>
      </c>
      <c r="D8" s="12" t="n">
        <v>29</v>
      </c>
      <c r="E8" s="12" t="n">
        <v>70</v>
      </c>
      <c r="F8" s="12" t="n">
        <v>155</v>
      </c>
      <c r="G8" s="12"/>
      <c r="H8" s="12" t="n">
        <v>4</v>
      </c>
      <c r="I8" s="12" t="n">
        <v>211</v>
      </c>
      <c r="J8" s="12"/>
      <c r="K8" s="12" t="n">
        <v>76</v>
      </c>
      <c r="L8" s="12"/>
      <c r="M8" s="12" t="n">
        <v>189</v>
      </c>
      <c r="N8" s="12" t="n">
        <v>44</v>
      </c>
      <c r="O8" s="12" t="n">
        <v>16</v>
      </c>
      <c r="P8" s="12" t="n">
        <v>5</v>
      </c>
      <c r="Q8" s="12"/>
      <c r="R8" s="12" t="n">
        <v>11</v>
      </c>
      <c r="S8" s="12" t="n">
        <v>48</v>
      </c>
      <c r="T8" s="12" t="n">
        <v>78</v>
      </c>
      <c r="U8" s="12" t="n">
        <v>54</v>
      </c>
      <c r="V8" s="12" t="n">
        <v>64</v>
      </c>
      <c r="W8" s="12"/>
      <c r="X8" s="12" t="n">
        <v>91</v>
      </c>
      <c r="Y8" s="12" t="n">
        <v>39</v>
      </c>
      <c r="Z8" s="12" t="n">
        <v>18</v>
      </c>
      <c r="AA8" s="12" t="n">
        <v>41</v>
      </c>
      <c r="AB8" s="12" t="n">
        <v>36</v>
      </c>
      <c r="AC8" s="12" t="n">
        <v>11</v>
      </c>
      <c r="AD8" s="12" t="n">
        <v>9</v>
      </c>
      <c r="AE8" s="12"/>
      <c r="AF8" s="12" t="n">
        <v>2</v>
      </c>
      <c r="AG8" s="12" t="n">
        <v>7</v>
      </c>
      <c r="AH8" s="12" t="n">
        <v>38</v>
      </c>
      <c r="AI8" s="12" t="n">
        <v>28</v>
      </c>
      <c r="AJ8" s="12" t="n">
        <v>42</v>
      </c>
      <c r="AK8" s="12" t="n">
        <v>32</v>
      </c>
      <c r="AL8" s="12" t="n">
        <v>21</v>
      </c>
      <c r="AM8" s="12" t="n">
        <v>19</v>
      </c>
      <c r="AN8" s="12" t="n">
        <v>24</v>
      </c>
      <c r="AO8" s="12" t="n">
        <v>17</v>
      </c>
      <c r="AP8" s="12" t="n">
        <v>15</v>
      </c>
    </row>
    <row r="9">
      <c r="B9" s="17" t="s">
        <v>84</v>
      </c>
      <c r="C9" s="16" t="n">
        <v>0.197693233346386</v>
      </c>
      <c r="D9" s="16" t="n">
        <v>0.0397601397280979</v>
      </c>
      <c r="E9" s="16" t="n">
        <v>0.089468444609994</v>
      </c>
      <c r="F9" s="16" t="n">
        <v>0.2756219741704</v>
      </c>
      <c r="G9" s="16"/>
      <c r="H9" s="16" t="n">
        <v>0.280954373894056</v>
      </c>
      <c r="I9" s="16" t="n">
        <v>0.227914344622966</v>
      </c>
      <c r="J9" s="16"/>
      <c r="K9" s="16" t="n">
        <v>0.426021471203869</v>
      </c>
      <c r="L9" s="16"/>
      <c r="M9" s="16" t="n">
        <v>0.192467748053615</v>
      </c>
      <c r="N9" s="16" t="n">
        <v>0.157090184493925</v>
      </c>
      <c r="O9" s="16" t="n">
        <v>0.323363221340754</v>
      </c>
      <c r="P9" s="16" t="n">
        <v>0.373704378430591</v>
      </c>
      <c r="Q9" s="16"/>
      <c r="R9" s="16" t="n">
        <v>0</v>
      </c>
      <c r="S9" s="16" t="n">
        <v>0.672333657006411</v>
      </c>
      <c r="T9" s="16" t="n">
        <v>0.16432849241033</v>
      </c>
      <c r="U9" s="16" t="n">
        <v>0.0386249202367212</v>
      </c>
      <c r="V9" s="16" t="n">
        <v>0.0502055359440483</v>
      </c>
      <c r="W9" s="16"/>
      <c r="X9" s="16" t="n">
        <v>0.24595890643629</v>
      </c>
      <c r="Y9" s="16" t="n">
        <v>0.0262714227239803</v>
      </c>
      <c r="Z9" s="16" t="n">
        <v>0</v>
      </c>
      <c r="AA9" s="16" t="n">
        <v>0.199907363060232</v>
      </c>
      <c r="AB9" s="16" t="n">
        <v>0.0589707604119756</v>
      </c>
      <c r="AC9" s="16" t="n">
        <v>0.478237012619883</v>
      </c>
      <c r="AD9" s="16" t="n">
        <v>0.295670939232082</v>
      </c>
      <c r="AE9" s="16"/>
      <c r="AF9" s="16" t="n">
        <v>0.45346377950485</v>
      </c>
      <c r="AG9" s="16" t="n">
        <v>0.145247528032076</v>
      </c>
      <c r="AH9" s="16" t="n">
        <v>0.181276289782381</v>
      </c>
      <c r="AI9" s="16" t="n">
        <v>0.392604381971264</v>
      </c>
      <c r="AJ9" s="16" t="n">
        <v>0.194710890013811</v>
      </c>
      <c r="AK9" s="16" t="n">
        <v>0.0215135627095909</v>
      </c>
      <c r="AL9" s="16" t="n">
        <v>0.125391207015385</v>
      </c>
      <c r="AM9" s="16" t="n">
        <v>0.126161087192892</v>
      </c>
      <c r="AN9" s="16" t="n">
        <v>0.0646048005917939</v>
      </c>
      <c r="AO9" s="16" t="n">
        <v>0.377653296492647</v>
      </c>
      <c r="AP9" s="16" t="n">
        <v>0</v>
      </c>
    </row>
    <row r="10">
      <c r="B10" s="17" t="s">
        <v>85</v>
      </c>
      <c r="C10" s="16" t="n">
        <v>0.305668452213032</v>
      </c>
      <c r="D10" s="16" t="n">
        <v>0.800102789938161</v>
      </c>
      <c r="E10" s="16" t="n">
        <v>0.548379226324402</v>
      </c>
      <c r="F10" s="16" t="n">
        <v>0.105088734647522</v>
      </c>
      <c r="G10" s="16"/>
      <c r="H10" s="16" t="n">
        <v>0.53257930703215</v>
      </c>
      <c r="I10" s="16" t="n">
        <v>0.245771701182487</v>
      </c>
      <c r="J10" s="16"/>
      <c r="K10" s="16" t="n">
        <v>0.490706680138503</v>
      </c>
      <c r="L10" s="16"/>
      <c r="M10" s="16" t="n">
        <v>0.26502116240888</v>
      </c>
      <c r="N10" s="16" t="n">
        <v>0.447070292165471</v>
      </c>
      <c r="O10" s="16" t="n">
        <v>0.395787479281813</v>
      </c>
      <c r="P10" s="16" t="n">
        <v>0.307459250169554</v>
      </c>
      <c r="Q10" s="16"/>
      <c r="R10" s="16" t="n">
        <v>0.904148930232598</v>
      </c>
      <c r="S10" s="16" t="n">
        <v>0.17078733903422</v>
      </c>
      <c r="T10" s="16" t="n">
        <v>0.37344147715449</v>
      </c>
      <c r="U10" s="16" t="n">
        <v>0.365692790994236</v>
      </c>
      <c r="V10" s="16" t="n">
        <v>0.17401241462172</v>
      </c>
      <c r="W10" s="16"/>
      <c r="X10" s="16" t="n">
        <v>0.346642303705032</v>
      </c>
      <c r="Y10" s="16" t="n">
        <v>0.11549059351734</v>
      </c>
      <c r="Z10" s="16" t="n">
        <v>0.446151276246256</v>
      </c>
      <c r="AA10" s="16" t="n">
        <v>0.513557833555272</v>
      </c>
      <c r="AB10" s="16" t="n">
        <v>0.108259598079317</v>
      </c>
      <c r="AC10" s="16" t="n">
        <v>0.336292371166059</v>
      </c>
      <c r="AD10" s="16" t="n">
        <v>0.53840376261664</v>
      </c>
      <c r="AE10" s="16"/>
      <c r="AF10" s="16" t="n">
        <v>0.0737907390693814</v>
      </c>
      <c r="AG10" s="16" t="n">
        <v>0.794634865173289</v>
      </c>
      <c r="AH10" s="16" t="n">
        <v>0.0933926606024073</v>
      </c>
      <c r="AI10" s="16" t="n">
        <v>0.0302977692173316</v>
      </c>
      <c r="AJ10" s="16" t="n">
        <v>0.423090468268069</v>
      </c>
      <c r="AK10" s="16" t="n">
        <v>0.0432850264529555</v>
      </c>
      <c r="AL10" s="16" t="n">
        <v>0.481503822244791</v>
      </c>
      <c r="AM10" s="16" t="n">
        <v>0.476403445471391</v>
      </c>
      <c r="AN10" s="16" t="n">
        <v>0.573619753468526</v>
      </c>
      <c r="AO10" s="16" t="n">
        <v>0.51019301971063</v>
      </c>
      <c r="AP10" s="16" t="n">
        <v>0.440158692930519</v>
      </c>
    </row>
    <row r="11">
      <c r="B11" s="17" t="s">
        <v>86</v>
      </c>
      <c r="C11" s="16" t="n">
        <v>0.289031033228136</v>
      </c>
      <c r="D11" s="16" t="n">
        <v>0.148729759602872</v>
      </c>
      <c r="E11" s="16" t="n">
        <v>0.090455743483514</v>
      </c>
      <c r="F11" s="16" t="n">
        <v>0.404505506310312</v>
      </c>
      <c r="G11" s="16"/>
      <c r="H11" s="16" t="n">
        <v>0.0708860896025675</v>
      </c>
      <c r="I11" s="16" t="n">
        <v>0.32341465063293</v>
      </c>
      <c r="J11" s="16"/>
      <c r="K11" s="16" t="n">
        <v>0.0600553178619984</v>
      </c>
      <c r="L11" s="16"/>
      <c r="M11" s="16" t="n">
        <v>0.314947136473445</v>
      </c>
      <c r="N11" s="16" t="n">
        <v>0.239769845425166</v>
      </c>
      <c r="O11" s="16" t="n">
        <v>0.130716753555586</v>
      </c>
      <c r="P11" s="16" t="n">
        <v>0.240734297146292</v>
      </c>
      <c r="Q11" s="16"/>
      <c r="R11" s="16" t="n">
        <v>0.0958510697674017</v>
      </c>
      <c r="S11" s="16" t="n">
        <v>0.156879003959369</v>
      </c>
      <c r="T11" s="16" t="n">
        <v>0.440568858730629</v>
      </c>
      <c r="U11" s="16" t="n">
        <v>0.402894047953705</v>
      </c>
      <c r="V11" s="16" t="n">
        <v>0.139911248968124</v>
      </c>
      <c r="W11" s="16"/>
      <c r="X11" s="16" t="n">
        <v>0.234673109991877</v>
      </c>
      <c r="Y11" s="16" t="n">
        <v>0.464256905341631</v>
      </c>
      <c r="Z11" s="16" t="n">
        <v>0.0751838166245033</v>
      </c>
      <c r="AA11" s="16" t="n">
        <v>0.286534803384496</v>
      </c>
      <c r="AB11" s="16" t="n">
        <v>0.51306481158775</v>
      </c>
      <c r="AC11" s="16" t="n">
        <v>0.123530887947278</v>
      </c>
      <c r="AD11" s="16" t="n">
        <v>0.0828970499488804</v>
      </c>
      <c r="AE11" s="16"/>
      <c r="AF11" s="16" t="n">
        <v>0.472745481425769</v>
      </c>
      <c r="AG11" s="16" t="n">
        <v>0.0240911133921108</v>
      </c>
      <c r="AH11" s="16" t="n">
        <v>0.669898368365643</v>
      </c>
      <c r="AI11" s="16" t="n">
        <v>0.498901651734465</v>
      </c>
      <c r="AJ11" s="16" t="n">
        <v>0.178666511208167</v>
      </c>
      <c r="AK11" s="16" t="n">
        <v>0.412061795544519</v>
      </c>
      <c r="AL11" s="16" t="n">
        <v>0.0637402153607604</v>
      </c>
      <c r="AM11" s="16" t="n">
        <v>0.397435467335717</v>
      </c>
      <c r="AN11" s="16" t="n">
        <v>0.0389936016271842</v>
      </c>
      <c r="AO11" s="16" t="n">
        <v>0.112153683796722</v>
      </c>
      <c r="AP11" s="16" t="n">
        <v>0.00155246288744781</v>
      </c>
    </row>
    <row r="12">
      <c r="B12" s="17" t="s">
        <v>87</v>
      </c>
      <c r="C12" s="16" t="n">
        <v>0.201281759123362</v>
      </c>
      <c r="D12" s="16" t="n">
        <v>0.0106684640785181</v>
      </c>
      <c r="E12" s="16" t="n">
        <v>0.271362285710123</v>
      </c>
      <c r="F12" s="16" t="n">
        <v>0.204725136828415</v>
      </c>
      <c r="G12" s="16"/>
      <c r="H12" s="16" t="n">
        <v>0.109828104785984</v>
      </c>
      <c r="I12" s="16" t="n">
        <v>0.195380293489481</v>
      </c>
      <c r="J12" s="16"/>
      <c r="K12" s="16" t="n">
        <v>0.023216530795629</v>
      </c>
      <c r="L12" s="16"/>
      <c r="M12" s="16" t="n">
        <v>0.22756395306406</v>
      </c>
      <c r="N12" s="16" t="n">
        <v>0.12079181050703</v>
      </c>
      <c r="O12" s="16" t="n">
        <v>0.150132545821846</v>
      </c>
      <c r="P12" s="16" t="n">
        <v>0.0682632703937599</v>
      </c>
      <c r="Q12" s="16"/>
      <c r="R12" s="16" t="n">
        <v>0</v>
      </c>
      <c r="S12" s="16" t="n">
        <v>0</v>
      </c>
      <c r="T12" s="16" t="n">
        <v>0.0216611717045513</v>
      </c>
      <c r="U12" s="16" t="n">
        <v>0.192788240815337</v>
      </c>
      <c r="V12" s="16" t="n">
        <v>0.611076666001014</v>
      </c>
      <c r="W12" s="16"/>
      <c r="X12" s="16" t="n">
        <v>0.172725679866801</v>
      </c>
      <c r="Y12" s="16" t="n">
        <v>0.393981078417049</v>
      </c>
      <c r="Z12" s="16" t="n">
        <v>0.47866490712924</v>
      </c>
      <c r="AA12" s="16" t="n">
        <v>0</v>
      </c>
      <c r="AB12" s="16" t="n">
        <v>0.276623564718981</v>
      </c>
      <c r="AC12" s="16" t="n">
        <v>0.06193972826678</v>
      </c>
      <c r="AD12" s="16" t="n">
        <v>0.0830282482023979</v>
      </c>
      <c r="AE12" s="16"/>
      <c r="AF12" s="16" t="n">
        <v>0</v>
      </c>
      <c r="AG12" s="16" t="n">
        <v>0.0360264934025242</v>
      </c>
      <c r="AH12" s="16" t="n">
        <v>0.0554326812495688</v>
      </c>
      <c r="AI12" s="16" t="n">
        <v>0.0781961970769393</v>
      </c>
      <c r="AJ12" s="16" t="n">
        <v>0.166170297465618</v>
      </c>
      <c r="AK12" s="16" t="n">
        <v>0.523139615292934</v>
      </c>
      <c r="AL12" s="16" t="n">
        <v>0.329364755379064</v>
      </c>
      <c r="AM12" s="16" t="n">
        <v>0</v>
      </c>
      <c r="AN12" s="16" t="n">
        <v>0.322781844312496</v>
      </c>
      <c r="AO12" s="16" t="n">
        <v>0</v>
      </c>
      <c r="AP12" s="16" t="n">
        <v>0.558288844182033</v>
      </c>
    </row>
    <row r="13">
      <c r="B13" s="17" t="s">
        <v>88</v>
      </c>
      <c r="C13" s="22" t="n">
        <v>0.00632552208908399</v>
      </c>
      <c r="D13" s="22" t="n">
        <v>0.000738846652350428</v>
      </c>
      <c r="E13" s="22" t="n">
        <v>0.000334299871967647</v>
      </c>
      <c r="F13" s="22" t="n">
        <v>0.0100586480433508</v>
      </c>
      <c r="G13" s="22"/>
      <c r="H13" s="22" t="n">
        <v>0.00575212468524347</v>
      </c>
      <c r="I13" s="22" t="n">
        <v>0.00751901007213559</v>
      </c>
      <c r="J13" s="22"/>
      <c r="K13" s="22" t="n">
        <v>0</v>
      </c>
      <c r="L13" s="22"/>
      <c r="M13" s="22" t="n">
        <v>0</v>
      </c>
      <c r="N13" s="22" t="n">
        <v>0.035277867408408</v>
      </c>
      <c r="O13" s="22" t="n">
        <v>0</v>
      </c>
      <c r="P13" s="22" t="n">
        <v>0.00983880385980372</v>
      </c>
      <c r="Q13" s="22"/>
      <c r="R13" s="22" t="n">
        <v>0</v>
      </c>
      <c r="S13" s="22" t="n">
        <v>0</v>
      </c>
      <c r="T13" s="22" t="n">
        <v>0</v>
      </c>
      <c r="U13" s="22" t="n">
        <v>0</v>
      </c>
      <c r="V13" s="22" t="n">
        <v>0.0247941344650941</v>
      </c>
      <c r="W13" s="22"/>
      <c r="X13" s="22" t="n">
        <v>0</v>
      </c>
      <c r="Y13" s="22" t="n">
        <v>0</v>
      </c>
      <c r="Z13" s="22" t="n">
        <v>0</v>
      </c>
      <c r="AA13" s="22" t="n">
        <v>0</v>
      </c>
      <c r="AB13" s="22" t="n">
        <v>0.0430812652019769</v>
      </c>
      <c r="AC13" s="22" t="n">
        <v>0</v>
      </c>
      <c r="AD13" s="22" t="n">
        <v>0</v>
      </c>
      <c r="AE13" s="22"/>
      <c r="AF13" s="22" t="n">
        <v>0</v>
      </c>
      <c r="AG13" s="22" t="n">
        <v>0</v>
      </c>
      <c r="AH13" s="22" t="n">
        <v>0</v>
      </c>
      <c r="AI13" s="22" t="n">
        <v>0</v>
      </c>
      <c r="AJ13" s="22" t="n">
        <v>0.0373618330443342</v>
      </c>
      <c r="AK13" s="22" t="n">
        <v>0</v>
      </c>
      <c r="AL13" s="22" t="n">
        <v>0</v>
      </c>
      <c r="AM13" s="22" t="n">
        <v>0</v>
      </c>
      <c r="AN13" s="22" t="n">
        <v>0</v>
      </c>
      <c r="AO13" s="22" t="n">
        <v>0</v>
      </c>
      <c r="AP13" s="22" t="n">
        <v>0</v>
      </c>
    </row>
    <row r="14">
      <c r="B14" s="18" t="s">
        <v>90</v>
      </c>
    </row>
    <row r="15">
      <c r="B15" t="s">
        <v>68</v>
      </c>
    </row>
    <row r="16">
      <c r="B16" t="s">
        <v>69</v>
      </c>
    </row>
    <row r="18">
      <c r="B18" s="9" t="str">
        <f>=HYPERLINK("#'Contents'!A1", "Return to Contents")</f>
      </c>
    </row>
  </sheetData>
  <mergeCells count="8">
    <mergeCell ref="D5:F5"/>
    <mergeCell ref="H5:I5"/>
    <mergeCell ref="K5:K5"/>
    <mergeCell ref="M5:P5"/>
    <mergeCell ref="R5:V5"/>
    <mergeCell ref="X5:AD5"/>
    <mergeCell ref="AF5:AP5"/>
    <mergeCell ref="D2:AK2"/>
  </mergeCells>
  <pageMargins left="0.7" right="0.7" top="0.75" bottom="0.75" header="0.3" footer="0.3"/>
  <pageSetup paperSize="9" orientation="portrait" horizontalDpi="300" verticalDpi="300" r:id="rId2"/>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bened</dc:creator>
  <cp:lastModifiedBy>bened</cp:lastModifiedBy>
  <dcterms:created xsi:type="dcterms:W3CDTF">2023-06-26T15:31:09Z</dcterms:created>
</coreProperties>
</file>