
<file path=[Content_Types].xml><?xml version="1.0" encoding="utf-8"?>
<Types xmlns="http://schemas.openxmlformats.org/package/2006/content-types">
  <Default Extension="jpg" ContentType="image/jp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drawings/drawing34.xml" ContentType="application/vnd.openxmlformats-officedocument.drawing+xml"/>
  <Override PartName="/xl/worksheets/sheet35.xml" ContentType="application/vnd.openxmlformats-officedocument.spreadsheetml.worksheet+xml"/>
  <Override PartName="/xl/drawings/drawing35.xml" ContentType="application/vnd.openxmlformats-officedocument.drawing+xml"/>
  <Override PartName="/xl/worksheets/sheet36.xml" ContentType="application/vnd.openxmlformats-officedocument.spreadsheetml.worksheet+xml"/>
  <Override PartName="/xl/drawings/drawing36.xml" ContentType="application/vnd.openxmlformats-officedocument.drawing+xml"/>
  <Override PartName="/xl/worksheets/sheet37.xml" ContentType="application/vnd.openxmlformats-officedocument.spreadsheetml.worksheet+xml"/>
  <Override PartName="/xl/drawings/drawing37.xml" ContentType="application/vnd.openxmlformats-officedocument.drawing+xml"/>
  <Override PartName="/xl/worksheets/sheet38.xml" ContentType="application/vnd.openxmlformats-officedocument.spreadsheetml.worksheet+xml"/>
  <Override PartName="/xl/drawings/drawing38.xml" ContentType="application/vnd.openxmlformats-officedocument.drawing+xml"/>
  <Override PartName="/xl/worksheets/sheet39.xml" ContentType="application/vnd.openxmlformats-officedocument.spreadsheetml.worksheet+xml"/>
  <Override PartName="/xl/drawings/drawing39.xml" ContentType="application/vnd.openxmlformats-officedocument.drawing+xml"/>
  <Override PartName="/xl/worksheets/sheet40.xml" ContentType="application/vnd.openxmlformats-officedocument.spreadsheetml.worksheet+xml"/>
  <Override PartName="/xl/drawings/drawing40.xml" ContentType="application/vnd.openxmlformats-officedocument.drawing+xml"/>
  <Override PartName="/xl/worksheets/sheet41.xml" ContentType="application/vnd.openxmlformats-officedocument.spreadsheetml.worksheet+xml"/>
  <Override PartName="/xl/drawings/drawing41.xml" ContentType="application/vnd.openxmlformats-officedocument.drawing+xml"/>
  <Override PartName="/xl/worksheets/sheet42.xml" ContentType="application/vnd.openxmlformats-officedocument.spreadsheetml.worksheet+xml"/>
  <Override PartName="/xl/drawings/drawing42.xml" ContentType="application/vnd.openxmlformats-officedocument.drawing+xml"/>
  <Override PartName="/xl/worksheets/sheet43.xml" ContentType="application/vnd.openxmlformats-officedocument.spreadsheetml.worksheet+xml"/>
  <Override PartName="/xl/drawings/drawing43.xml" ContentType="application/vnd.openxmlformats-officedocument.drawing+xml"/>
  <Override PartName="/xl/worksheets/sheet44.xml" ContentType="application/vnd.openxmlformats-officedocument.spreadsheetml.worksheet+xml"/>
  <Override PartName="/xl/drawings/drawing44.xml" ContentType="application/vnd.openxmlformats-officedocument.drawing+xml"/>
  <Override PartName="/xl/worksheets/sheet45.xml" ContentType="application/vnd.openxmlformats-officedocument.spreadsheetml.worksheet+xml"/>
  <Override PartName="/xl/drawings/drawing45.xml" ContentType="application/vnd.openxmlformats-officedocument.drawing+xml"/>
  <Override PartName="/xl/worksheets/sheet46.xml" ContentType="application/vnd.openxmlformats-officedocument.spreadsheetml.worksheet+xml"/>
  <Override PartName="/xl/drawings/drawing46.xml" ContentType="application/vnd.openxmlformats-officedocument.drawing+xml"/>
  <Override PartName="/xl/worksheets/sheet47.xml" ContentType="application/vnd.openxmlformats-officedocument.spreadsheetml.worksheet+xml"/>
  <Override PartName="/xl/drawings/drawing47.xml" ContentType="application/vnd.openxmlformats-officedocument.drawing+xml"/>
  <Override PartName="/xl/worksheets/sheet48.xml" ContentType="application/vnd.openxmlformats-officedocument.spreadsheetml.worksheet+xml"/>
  <Override PartName="/xl/drawings/drawing48.xml" ContentType="application/vnd.openxmlformats-officedocument.drawing+xml"/>
  <Override PartName="/xl/worksheets/sheet49.xml" ContentType="application/vnd.openxmlformats-officedocument.spreadsheetml.worksheet+xml"/>
  <Override PartName="/xl/drawings/drawing49.xml" ContentType="application/vnd.openxmlformats-officedocument.drawing+xml"/>
  <Override PartName="/xl/worksheets/sheet50.xml" ContentType="application/vnd.openxmlformats-officedocument.spreadsheetml.worksheet+xml"/>
  <Override PartName="/xl/drawings/drawing50.xml" ContentType="application/vnd.openxmlformats-officedocument.drawing+xml"/>
  <Override PartName="/xl/worksheets/sheet51.xml" ContentType="application/vnd.openxmlformats-officedocument.spreadsheetml.worksheet+xml"/>
  <Override PartName="/xl/drawings/drawing51.xml" ContentType="application/vnd.openxmlformats-officedocument.drawing+xml"/>
  <Override PartName="/xl/worksheets/sheet52.xml" ContentType="application/vnd.openxmlformats-officedocument.spreadsheetml.worksheet+xml"/>
  <Override PartName="/xl/drawings/drawing52.xml" ContentType="application/vnd.openxmlformats-officedocument.drawing+xml"/>
  <Override PartName="/xl/worksheets/sheet53.xml" ContentType="application/vnd.openxmlformats-officedocument.spreadsheetml.worksheet+xml"/>
  <Override PartName="/xl/drawings/drawing53.xml" ContentType="application/vnd.openxmlformats-officedocument.drawing+xml"/>
  <Override PartName="/xl/worksheets/sheet54.xml" ContentType="application/vnd.openxmlformats-officedocument.spreadsheetml.worksheet+xml"/>
  <Override PartName="/xl/drawings/drawing54.xml" ContentType="application/vnd.openxmlformats-officedocument.drawing+xml"/>
  <Override PartName="/xl/worksheets/sheet55.xml" ContentType="application/vnd.openxmlformats-officedocument.spreadsheetml.worksheet+xml"/>
  <Override PartName="/xl/drawings/drawing55.xml" ContentType="application/vnd.openxmlformats-officedocument.drawing+xml"/>
  <Override PartName="/xl/worksheets/sheet56.xml" ContentType="application/vnd.openxmlformats-officedocument.spreadsheetml.worksheet+xml"/>
  <Override PartName="/xl/drawings/drawing56.xml" ContentType="application/vnd.openxmlformats-officedocument.drawing+xml"/>
  <Override PartName="/xl/worksheets/sheet57.xml" ContentType="application/vnd.openxmlformats-officedocument.spreadsheetml.worksheet+xml"/>
  <Override PartName="/xl/drawings/drawing57.xml" ContentType="application/vnd.openxmlformats-officedocument.drawing+xml"/>
  <Override PartName="/xl/worksheets/sheet58.xml" ContentType="application/vnd.openxmlformats-officedocument.spreadsheetml.worksheet+xml"/>
  <Override PartName="/xl/drawings/drawing58.xml" ContentType="application/vnd.openxmlformats-officedocument.drawing+xml"/>
  <Override PartName="/xl/worksheets/sheet59.xml" ContentType="application/vnd.openxmlformats-officedocument.spreadsheetml.worksheet+xml"/>
  <Override PartName="/xl/drawings/drawing59.xml" ContentType="application/vnd.openxmlformats-officedocument.drawing+xml"/>
  <Override PartName="/xl/worksheets/sheet60.xml" ContentType="application/vnd.openxmlformats-officedocument.spreadsheetml.worksheet+xml"/>
  <Override PartName="/xl/drawings/drawing60.xml" ContentType="application/vnd.openxmlformats-officedocument.drawing+xml"/>
  <Override PartName="/xl/worksheets/sheet61.xml" ContentType="application/vnd.openxmlformats-officedocument.spreadsheetml.worksheet+xml"/>
  <Override PartName="/xl/drawings/drawing61.xml" ContentType="application/vnd.openxmlformats-officedocument.drawing+xml"/>
  <Override PartName="/xl/worksheets/sheet62.xml" ContentType="application/vnd.openxmlformats-officedocument.spreadsheetml.worksheet+xml"/>
  <Override PartName="/xl/drawings/drawing62.xml" ContentType="application/vnd.openxmlformats-officedocument.drawing+xml"/>
  <Override PartName="/xl/worksheets/sheet63.xml" ContentType="application/vnd.openxmlformats-officedocument.spreadsheetml.worksheet+xml"/>
  <Override PartName="/xl/drawings/drawing63.xml" ContentType="application/vnd.openxmlformats-officedocument.drawing+xml"/>
  <Override PartName="/xl/worksheets/sheet64.xml" ContentType="application/vnd.openxmlformats-officedocument.spreadsheetml.worksheet+xml"/>
  <Override PartName="/xl/drawings/drawing64.xml" ContentType="application/vnd.openxmlformats-officedocument.drawing+xml"/>
  <Override PartName="/xl/worksheets/sheet65.xml" ContentType="application/vnd.openxmlformats-officedocument.spreadsheetml.worksheet+xml"/>
  <Override PartName="/xl/drawings/drawing65.xml" ContentType="application/vnd.openxmlformats-officedocument.drawing+xml"/>
  <Override PartName="/xl/worksheets/sheet66.xml" ContentType="application/vnd.openxmlformats-officedocument.spreadsheetml.worksheet+xml"/>
  <Override PartName="/xl/drawings/drawing66.xml" ContentType="application/vnd.openxmlformats-officedocument.drawing+xml"/>
  <Override PartName="/xl/worksheets/sheet67.xml" ContentType="application/vnd.openxmlformats-officedocument.spreadsheetml.worksheet+xml"/>
  <Override PartName="/xl/drawings/drawing67.xml" ContentType="application/vnd.openxmlformats-officedocument.drawing+xml"/>
  <Override PartName="/xl/worksheets/sheet68.xml" ContentType="application/vnd.openxmlformats-officedocument.spreadsheetml.worksheet+xml"/>
  <Override PartName="/xl/drawings/drawing68.xml" ContentType="application/vnd.openxmlformats-officedocument.drawing+xml"/>
  <Override PartName="/xl/worksheets/sheet69.xml" ContentType="application/vnd.openxmlformats-officedocument.spreadsheetml.worksheet+xml"/>
  <Override PartName="/xl/drawings/drawing69.xml" ContentType="application/vnd.openxmlformats-officedocument.drawing+xml"/>
  <Override PartName="/xl/worksheets/sheet70.xml" ContentType="application/vnd.openxmlformats-officedocument.spreadsheetml.worksheet+xml"/>
  <Override PartName="/xl/drawings/drawing70.xml" ContentType="application/vnd.openxmlformats-officedocument.drawing+xml"/>
  <Override PartName="/xl/worksheets/sheet71.xml" ContentType="application/vnd.openxmlformats-officedocument.spreadsheetml.worksheet+xml"/>
  <Override PartName="/xl/drawings/drawing71.xml" ContentType="application/vnd.openxmlformats-officedocument.drawing+xml"/>
  <Override PartName="/xl/worksheets/sheet72.xml" ContentType="application/vnd.openxmlformats-officedocument.spreadsheetml.worksheet+xml"/>
  <Override PartName="/xl/drawings/drawing72.xml" ContentType="application/vnd.openxmlformats-officedocument.drawing+xml"/>
  <Override PartName="/xl/worksheets/sheet73.xml" ContentType="application/vnd.openxmlformats-officedocument.spreadsheetml.worksheet+xml"/>
  <Override PartName="/xl/drawings/drawing73.xml" ContentType="application/vnd.openxmlformats-officedocument.drawing+xml"/>
  <Override PartName="/xl/worksheets/sheet74.xml" ContentType="application/vnd.openxmlformats-officedocument.spreadsheetml.worksheet+xml"/>
  <Override PartName="/xl/drawings/drawing74.xml" ContentType="application/vnd.openxmlformats-officedocument.drawing+xml"/>
  <Override PartName="/xl/worksheets/sheet75.xml" ContentType="application/vnd.openxmlformats-officedocument.spreadsheetml.worksheet+xml"/>
  <Override PartName="/xl/drawings/drawing75.xml" ContentType="application/vnd.openxmlformats-officedocument.drawing+xml"/>
  <Override PartName="/xl/worksheets/sheet76.xml" ContentType="application/vnd.openxmlformats-officedocument.spreadsheetml.worksheet+xml"/>
  <Override PartName="/xl/drawings/drawing76.xml" ContentType="application/vnd.openxmlformats-officedocument.drawing+xml"/>
  <Override PartName="/xl/worksheets/sheet77.xml" ContentType="application/vnd.openxmlformats-officedocument.spreadsheetml.worksheet+xml"/>
  <Override PartName="/xl/drawings/drawing77.xml" ContentType="application/vnd.openxmlformats-officedocument.drawing+xml"/>
  <Override PartName="/xl/worksheets/sheet78.xml" ContentType="application/vnd.openxmlformats-officedocument.spreadsheetml.worksheet+xml"/>
  <Override PartName="/xl/drawings/drawing78.xml" ContentType="application/vnd.openxmlformats-officedocument.drawing+xml"/>
  <Override PartName="/xl/worksheets/sheet79.xml" ContentType="application/vnd.openxmlformats-officedocument.spreadsheetml.worksheet+xml"/>
  <Override PartName="/xl/drawings/drawing79.xml" ContentType="application/vnd.openxmlformats-officedocument.drawing+xml"/>
  <Override PartName="/xl/worksheets/sheet80.xml" ContentType="application/vnd.openxmlformats-officedocument.spreadsheetml.worksheet+xml"/>
  <Override PartName="/xl/drawings/drawing80.xml" ContentType="application/vnd.openxmlformats-officedocument.drawing+xml"/>
  <Override PartName="/xl/worksheets/sheet81.xml" ContentType="application/vnd.openxmlformats-officedocument.spreadsheetml.worksheet+xml"/>
  <Override PartName="/xl/drawings/drawing81.xml" ContentType="application/vnd.openxmlformats-officedocument.drawing+xml"/>
  <Override PartName="/xl/worksheets/sheet82.xml" ContentType="application/vnd.openxmlformats-officedocument.spreadsheetml.worksheet+xml"/>
  <Override PartName="/xl/drawings/drawing82.xml" ContentType="application/vnd.openxmlformats-officedocument.drawing+xml"/>
  <Override PartName="/xl/worksheets/sheet83.xml" ContentType="application/vnd.openxmlformats-officedocument.spreadsheetml.worksheet+xml"/>
  <Override PartName="/xl/drawings/drawing83.xml" ContentType="application/vnd.openxmlformats-officedocument.drawing+xml"/>
  <Override PartName="/xl/worksheets/sheet84.xml" ContentType="application/vnd.openxmlformats-officedocument.spreadsheetml.worksheet+xml"/>
  <Override PartName="/xl/drawings/drawing84.xml" ContentType="application/vnd.openxmlformats-officedocument.drawing+xml"/>
  <Override PartName="/xl/worksheets/sheet85.xml" ContentType="application/vnd.openxmlformats-officedocument.spreadsheetml.worksheet+xml"/>
  <Override PartName="/xl/drawings/drawing85.xml" ContentType="application/vnd.openxmlformats-officedocument.drawing+xml"/>
  <Override PartName="/xl/worksheets/sheet86.xml" ContentType="application/vnd.openxmlformats-officedocument.spreadsheetml.worksheet+xml"/>
  <Override PartName="/xl/drawings/drawing86.xml" ContentType="application/vnd.openxmlformats-officedocument.drawing+xml"/>
  <Override PartName="/xl/worksheets/sheet87.xml" ContentType="application/vnd.openxmlformats-officedocument.spreadsheetml.worksheet+xml"/>
  <Override PartName="/xl/drawings/drawing87.xml" ContentType="application/vnd.openxmlformats-officedocument.drawing+xml"/>
  <Override PartName="/xl/worksheets/sheet88.xml" ContentType="application/vnd.openxmlformats-officedocument.spreadsheetml.worksheet+xml"/>
  <Override PartName="/xl/drawings/drawing88.xml" ContentType="application/vnd.openxmlformats-officedocument.drawing+xml"/>
  <Override PartName="/xl/worksheets/sheet89.xml" ContentType="application/vnd.openxmlformats-officedocument.spreadsheetml.worksheet+xml"/>
  <Override PartName="/xl/drawings/drawing89.xml" ContentType="application/vnd.openxmlformats-officedocument.drawing+xml"/>
  <Override PartName="/xl/worksheets/sheet90.xml" ContentType="application/vnd.openxmlformats-officedocument.spreadsheetml.worksheet+xml"/>
  <Override PartName="/xl/drawings/drawing90.xml" ContentType="application/vnd.openxmlformats-officedocument.drawing+xml"/>
  <Override PartName="/xl/worksheets/sheet91.xml" ContentType="application/vnd.openxmlformats-officedocument.spreadsheetml.worksheet+xml"/>
  <Override PartName="/xl/drawings/drawing91.xml" ContentType="application/vnd.openxmlformats-officedocument.drawing+xml"/>
  <Override PartName="/xl/worksheets/sheet92.xml" ContentType="application/vnd.openxmlformats-officedocument.spreadsheetml.worksheet+xml"/>
  <Override PartName="/xl/drawings/drawing92.xml" ContentType="application/vnd.openxmlformats-officedocument.drawing+xml"/>
  <Override PartName="/xl/worksheets/sheet93.xml" ContentType="application/vnd.openxmlformats-officedocument.spreadsheetml.worksheet+xml"/>
  <Override PartName="/xl/drawings/drawing93.xml" ContentType="application/vnd.openxmlformats-officedocument.drawing+xml"/>
  <Override PartName="/xl/worksheets/sheet94.xml" ContentType="application/vnd.openxmlformats-officedocument.spreadsheetml.worksheet+xml"/>
  <Override PartName="/xl/drawings/drawing94.xml" ContentType="application/vnd.openxmlformats-officedocument.drawing+xml"/>
  <Override PartName="/xl/worksheets/sheet95.xml" ContentType="application/vnd.openxmlformats-officedocument.spreadsheetml.worksheet+xml"/>
  <Override PartName="/xl/drawings/drawing95.xml" ContentType="application/vnd.openxmlformats-officedocument.drawing+xml"/>
  <Override PartName="/xl/worksheets/sheet96.xml" ContentType="application/vnd.openxmlformats-officedocument.spreadsheetml.worksheet+xml"/>
  <Override PartName="/xl/drawings/drawing96.xml" ContentType="application/vnd.openxmlformats-officedocument.drawing+xml"/>
  <Override PartName="/xl/worksheets/sheet97.xml" ContentType="application/vnd.openxmlformats-officedocument.spreadsheetml.worksheet+xml"/>
  <Override PartName="/xl/drawings/drawing97.xml" ContentType="application/vnd.openxmlformats-officedocument.drawing+xml"/>
  <Override PartName="/xl/worksheets/sheet98.xml" ContentType="application/vnd.openxmlformats-officedocument.spreadsheetml.worksheet+xml"/>
  <Override PartName="/xl/drawings/drawing98.xml" ContentType="application/vnd.openxmlformats-officedocument.drawing+xml"/>
  <Override PartName="/xl/worksheets/sheet99.xml" ContentType="application/vnd.openxmlformats-officedocument.spreadsheetml.worksheet+xml"/>
  <Override PartName="/xl/drawings/drawing99.xml" ContentType="application/vnd.openxmlformats-officedocument.drawing+xml"/>
  <Override PartName="/xl/worksheets/sheet100.xml" ContentType="application/vnd.openxmlformats-officedocument.spreadsheetml.worksheet+xml"/>
  <Override PartName="/xl/drawings/drawing100.xml" ContentType="application/vnd.openxmlformats-officedocument.drawing+xml"/>
  <Override PartName="/xl/worksheets/sheet101.xml" ContentType="application/vnd.openxmlformats-officedocument.spreadsheetml.worksheet+xml"/>
  <Override PartName="/xl/drawings/drawing101.xml" ContentType="application/vnd.openxmlformats-officedocument.drawing+xml"/>
  <Override PartName="/xl/worksheets/sheet102.xml" ContentType="application/vnd.openxmlformats-officedocument.spreadsheetml.worksheet+xml"/>
  <Override PartName="/xl/drawings/drawing102.xml" ContentType="application/vnd.openxmlformats-officedocument.drawing+xml"/>
  <Override PartName="/xl/worksheets/sheet103.xml" ContentType="application/vnd.openxmlformats-officedocument.spreadsheetml.worksheet+xml"/>
  <Override PartName="/xl/drawings/drawing103.xml" ContentType="application/vnd.openxmlformats-officedocument.drawing+xml"/>
  <Override PartName="/xl/worksheets/sheet104.xml" ContentType="application/vnd.openxmlformats-officedocument.spreadsheetml.worksheet+xml"/>
  <Override PartName="/xl/drawings/drawing104.xml" ContentType="application/vnd.openxmlformats-officedocument.drawing+xml"/>
  <Override PartName="/xl/worksheets/sheet105.xml" ContentType="application/vnd.openxmlformats-officedocument.spreadsheetml.worksheet+xml"/>
  <Override PartName="/xl/drawings/drawing105.xml" ContentType="application/vnd.openxmlformats-officedocument.drawing+xml"/>
  <Override PartName="/xl/worksheets/sheet106.xml" ContentType="application/vnd.openxmlformats-officedocument.spreadsheetml.worksheet+xml"/>
  <Override PartName="/xl/drawings/drawing106.xml" ContentType="application/vnd.openxmlformats-officedocument.drawing+xml"/>
  <Override PartName="/xl/worksheets/sheet107.xml" ContentType="application/vnd.openxmlformats-officedocument.spreadsheetml.worksheet+xml"/>
  <Override PartName="/xl/drawings/drawing107.xml" ContentType="application/vnd.openxmlformats-officedocument.drawing+xml"/>
  <Override PartName="/xl/worksheets/sheet108.xml" ContentType="application/vnd.openxmlformats-officedocument.spreadsheetml.worksheet+xml"/>
  <Override PartName="/xl/drawings/drawing108.xml" ContentType="application/vnd.openxmlformats-officedocument.drawing+xml"/>
  <Override PartName="/xl/worksheets/sheet109.xml" ContentType="application/vnd.openxmlformats-officedocument.spreadsheetml.worksheet+xml"/>
  <Override PartName="/xl/drawings/drawing109.xml" ContentType="application/vnd.openxmlformats-officedocument.drawing+xml"/>
  <Override PartName="/xl/worksheets/sheet110.xml" ContentType="application/vnd.openxmlformats-officedocument.spreadsheetml.worksheet+xml"/>
  <Override PartName="/xl/drawings/drawing110.xml" ContentType="application/vnd.openxmlformats-officedocument.drawing+xml"/>
  <Override PartName="/xl/worksheets/sheet111.xml" ContentType="application/vnd.openxmlformats-officedocument.spreadsheetml.worksheet+xml"/>
  <Override PartName="/xl/drawings/drawing111.xml" ContentType="application/vnd.openxmlformats-officedocument.drawing+xml"/>
  <Override PartName="/xl/worksheets/sheet112.xml" ContentType="application/vnd.openxmlformats-officedocument.spreadsheetml.worksheet+xml"/>
  <Override PartName="/xl/drawings/drawing112.xml" ContentType="application/vnd.openxmlformats-officedocument.drawing+xml"/>
  <Override PartName="/xl/worksheets/sheet113.xml" ContentType="application/vnd.openxmlformats-officedocument.spreadsheetml.worksheet+xml"/>
  <Override PartName="/xl/drawings/drawing113.xml" ContentType="application/vnd.openxmlformats-officedocument.drawing+xml"/>
  <Override PartName="/xl/worksheets/sheet114.xml" ContentType="application/vnd.openxmlformats-officedocument.spreadsheetml.worksheet+xml"/>
  <Override PartName="/xl/drawings/drawing114.xml" ContentType="application/vnd.openxmlformats-officedocument.drawing+xml"/>
  <Override PartName="/xl/worksheets/sheet115.xml" ContentType="application/vnd.openxmlformats-officedocument.spreadsheetml.worksheet+xml"/>
  <Override PartName="/xl/drawings/drawing115.xml" ContentType="application/vnd.openxmlformats-officedocument.drawing+xml"/>
  <Override PartName="/xl/worksheets/sheet116.xml" ContentType="application/vnd.openxmlformats-officedocument.spreadsheetml.worksheet+xml"/>
  <Override PartName="/xl/drawings/drawing116.xml" ContentType="application/vnd.openxmlformats-officedocument.drawing+xml"/>
  <Override PartName="/xl/worksheets/sheet117.xml" ContentType="application/vnd.openxmlformats-officedocument.spreadsheetml.worksheet+xml"/>
  <Override PartName="/xl/drawings/drawing117.xml" ContentType="application/vnd.openxmlformats-officedocument.drawing+xml"/>
  <Override PartName="/xl/worksheets/sheet118.xml" ContentType="application/vnd.openxmlformats-officedocument.spreadsheetml.worksheet+xml"/>
  <Override PartName="/xl/drawings/drawing118.xml" ContentType="application/vnd.openxmlformats-officedocument.drawing+xml"/>
  <Override PartName="/xl/worksheets/sheet119.xml" ContentType="application/vnd.openxmlformats-officedocument.spreadsheetml.worksheet+xml"/>
  <Override PartName="/xl/drawings/drawing119.xml" ContentType="application/vnd.openxmlformats-officedocument.drawing+xml"/>
  <Override PartName="/xl/worksheets/sheet120.xml" ContentType="application/vnd.openxmlformats-officedocument.spreadsheetml.worksheet+xml"/>
  <Override PartName="/xl/drawings/drawing120.xml" ContentType="application/vnd.openxmlformats-officedocument.drawing+xml"/>
  <Override PartName="/xl/worksheets/sheet121.xml" ContentType="application/vnd.openxmlformats-officedocument.spreadsheetml.worksheet+xml"/>
  <Override PartName="/xl/drawings/drawing121.xml" ContentType="application/vnd.openxmlformats-officedocument.drawing+xml"/>
  <Override PartName="/xl/worksheets/sheet122.xml" ContentType="application/vnd.openxmlformats-officedocument.spreadsheetml.worksheet+xml"/>
  <Override PartName="/xl/drawings/drawing122.xml" ContentType="application/vnd.openxmlformats-officedocument.drawing+xml"/>
  <Override PartName="/xl/worksheets/sheet123.xml" ContentType="application/vnd.openxmlformats-officedocument.spreadsheetml.worksheet+xml"/>
  <Override PartName="/xl/drawings/drawing123.xml" ContentType="application/vnd.openxmlformats-officedocument.drawing+xml"/>
  <Override PartName="/xl/worksheets/sheet124.xml" ContentType="application/vnd.openxmlformats-officedocument.spreadsheetml.worksheet+xml"/>
  <Override PartName="/xl/drawings/drawing124.xml" ContentType="application/vnd.openxmlformats-officedocument.drawing+xml"/>
  <Override PartName="/xl/worksheets/sheet125.xml" ContentType="application/vnd.openxmlformats-officedocument.spreadsheetml.worksheet+xml"/>
  <Override PartName="/xl/drawings/drawing125.xml" ContentType="application/vnd.openxmlformats-officedocument.drawing+xml"/>
  <Override PartName="/xl/worksheets/sheet126.xml" ContentType="application/vnd.openxmlformats-officedocument.spreadsheetml.worksheet+xml"/>
  <Override PartName="/xl/drawings/drawing126.xml" ContentType="application/vnd.openxmlformats-officedocument.drawing+xml"/>
  <Override PartName="/xl/worksheets/sheet127.xml" ContentType="application/vnd.openxmlformats-officedocument.spreadsheetml.worksheet+xml"/>
  <Override PartName="/xl/drawings/drawing127.xml" ContentType="application/vnd.openxmlformats-officedocument.drawing+xml"/>
  <Override PartName="/xl/worksheets/sheet128.xml" ContentType="application/vnd.openxmlformats-officedocument.spreadsheetml.worksheet+xml"/>
  <Override PartName="/xl/drawings/drawing128.xml" ContentType="application/vnd.openxmlformats-officedocument.drawing+xml"/>
  <Override PartName="/xl/worksheets/sheet129.xml" ContentType="application/vnd.openxmlformats-officedocument.spreadsheetml.worksheet+xml"/>
  <Override PartName="/xl/drawings/drawing129.xml" ContentType="application/vnd.openxmlformats-officedocument.drawing+xml"/>
  <Override PartName="/xl/worksheets/sheet130.xml" ContentType="application/vnd.openxmlformats-officedocument.spreadsheetml.worksheet+xml"/>
  <Override PartName="/xl/drawings/drawing130.xml" ContentType="application/vnd.openxmlformats-officedocument.drawing+xml"/>
  <Override PartName="/xl/worksheets/sheet131.xml" ContentType="application/vnd.openxmlformats-officedocument.spreadsheetml.worksheet+xml"/>
  <Override PartName="/xl/drawings/drawing131.xml" ContentType="application/vnd.openxmlformats-officedocument.drawing+xml"/>
  <Override PartName="/xl/worksheets/sheet132.xml" ContentType="application/vnd.openxmlformats-officedocument.spreadsheetml.worksheet+xml"/>
  <Override PartName="/xl/drawings/drawing132.xml" ContentType="application/vnd.openxmlformats-officedocument.drawing+xml"/>
  <Override PartName="/xl/worksheets/sheet133.xml" ContentType="application/vnd.openxmlformats-officedocument.spreadsheetml.worksheet+xml"/>
  <Override PartName="/xl/drawings/drawing133.xml" ContentType="application/vnd.openxmlformats-officedocument.drawing+xml"/>
  <Override PartName="/xl/worksheets/sheet134.xml" ContentType="application/vnd.openxmlformats-officedocument.spreadsheetml.worksheet+xml"/>
  <Override PartName="/xl/drawings/drawing134.xml" ContentType="application/vnd.openxmlformats-officedocument.drawing+xml"/>
  <Override PartName="/xl/worksheets/sheet135.xml" ContentType="application/vnd.openxmlformats-officedocument.spreadsheetml.worksheet+xml"/>
  <Override PartName="/xl/drawings/drawing135.xml" ContentType="application/vnd.openxmlformats-officedocument.drawing+xml"/>
  <Override PartName="/xl/worksheets/sheet136.xml" ContentType="application/vnd.openxmlformats-officedocument.spreadsheetml.worksheet+xml"/>
  <Override PartName="/xl/drawings/drawing136.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Cover Sheet" sheetId="1" state="visible" r:id="rId1"/>
    <sheet name="Contents" sheetId="2" state="visible" r:id="rId2"/>
    <sheet name="Full Results" sheetId="3" state="visible" r:id="rId3"/>
    <sheet name="Table 1" sheetId="4" state="visible" r:id="rId4"/>
    <sheet name="Table 2" sheetId="5" state="visible" r:id="rId5"/>
    <sheet name="Table 3" sheetId="6" state="visible" r:id="rId6"/>
    <sheet name="Table 4" sheetId="7" state="visible" r:id="rId7"/>
    <sheet name="Table 5" sheetId="8" state="visible" r:id="rId8"/>
    <sheet name="Table 6" sheetId="9" state="visible" r:id="rId9"/>
    <sheet name="Table 7" sheetId="10" state="visible" r:id="rId10"/>
    <sheet name="Table 8" sheetId="11" state="visible" r:id="rId11"/>
    <sheet name="Table 9" sheetId="12" state="visible" r:id="rId12"/>
    <sheet name="Table 10" sheetId="13" state="visible" r:id="rId13"/>
    <sheet name="Table 11" sheetId="14" state="visible" r:id="rId14"/>
    <sheet name="Table 12" sheetId="15" state="visible" r:id="rId15"/>
    <sheet name="Table 13" sheetId="16" state="visible" r:id="rId16"/>
    <sheet name="Table 14" sheetId="17" state="visible" r:id="rId17"/>
    <sheet name="Table 15" sheetId="18" state="visible" r:id="rId18"/>
    <sheet name="Table 16" sheetId="19" state="visible" r:id="rId19"/>
    <sheet name="Table 17" sheetId="20" state="visible" r:id="rId20"/>
    <sheet name="Table 18" sheetId="21" state="visible" r:id="rId21"/>
    <sheet name="Table 19" sheetId="22" state="visible" r:id="rId22"/>
    <sheet name="Table 20" sheetId="23" state="visible" r:id="rId23"/>
    <sheet name="Table 21" sheetId="24" state="visible" r:id="rId24"/>
    <sheet name="Table 22" sheetId="25" state="visible" r:id="rId25"/>
    <sheet name="Table 23" sheetId="26" state="visible" r:id="rId26"/>
    <sheet name="Table 24" sheetId="27" state="visible" r:id="rId27"/>
    <sheet name="Table 25" sheetId="28" state="visible" r:id="rId28"/>
    <sheet name="Table 26" sheetId="29" state="visible" r:id="rId29"/>
    <sheet name="Table 27" sheetId="30" state="visible" r:id="rId30"/>
    <sheet name="Table 28" sheetId="31" state="visible" r:id="rId31"/>
    <sheet name="Table 29" sheetId="32" state="visible" r:id="rId32"/>
    <sheet name="Table 30" sheetId="33" state="visible" r:id="rId33"/>
    <sheet name="Table 31" sheetId="34" state="visible" r:id="rId34"/>
    <sheet name="Table 32" sheetId="35" state="visible" r:id="rId35"/>
    <sheet name="Table 33" sheetId="36" state="visible" r:id="rId36"/>
    <sheet name="Table 34" sheetId="37" state="visible" r:id="rId37"/>
    <sheet name="Table 35" sheetId="38" state="visible" r:id="rId38"/>
    <sheet name="Table 36" sheetId="39" state="visible" r:id="rId39"/>
    <sheet name="Table 37" sheetId="40" state="visible" r:id="rId40"/>
    <sheet name="Table 38" sheetId="41" state="visible" r:id="rId41"/>
    <sheet name="Table 39" sheetId="42" state="visible" r:id="rId42"/>
    <sheet name="Table 40" sheetId="43" state="visible" r:id="rId43"/>
    <sheet name="Table 41" sheetId="44" state="visible" r:id="rId44"/>
    <sheet name="Table 42" sheetId="45" state="visible" r:id="rId45"/>
    <sheet name="Table 43" sheetId="46" state="visible" r:id="rId46"/>
    <sheet name="Table 44" sheetId="47" state="visible" r:id="rId47"/>
    <sheet name="Table 45" sheetId="48" state="visible" r:id="rId48"/>
    <sheet name="Table 46" sheetId="49" state="visible" r:id="rId49"/>
    <sheet name="Table 47" sheetId="50" state="visible" r:id="rId50"/>
    <sheet name="Table 48" sheetId="51" state="visible" r:id="rId51"/>
    <sheet name="Table 49" sheetId="52" state="visible" r:id="rId52"/>
    <sheet name="Table 50" sheetId="53" state="visible" r:id="rId53"/>
    <sheet name="Table 51" sheetId="54" state="visible" r:id="rId54"/>
    <sheet name="Table 52" sheetId="55" state="visible" r:id="rId55"/>
    <sheet name="Table 53" sheetId="56" state="visible" r:id="rId56"/>
    <sheet name="Table 54" sheetId="57" state="visible" r:id="rId57"/>
    <sheet name="Table 55" sheetId="58" state="visible" r:id="rId58"/>
    <sheet name="Table 56" sheetId="59" state="visible" r:id="rId59"/>
    <sheet name="Table 57" sheetId="60" state="visible" r:id="rId60"/>
    <sheet name="Table 58" sheetId="61" state="visible" r:id="rId61"/>
    <sheet name="Table 59" sheetId="62" state="visible" r:id="rId62"/>
    <sheet name="Table 60" sheetId="63" state="visible" r:id="rId63"/>
    <sheet name="Table 61" sheetId="64" state="visible" r:id="rId64"/>
    <sheet name="Table 62" sheetId="65" state="visible" r:id="rId65"/>
    <sheet name="Table 63" sheetId="66" state="visible" r:id="rId66"/>
    <sheet name="Table 64" sheetId="67" state="visible" r:id="rId67"/>
    <sheet name="Table 65" sheetId="68" state="visible" r:id="rId68"/>
    <sheet name="Table 66" sheetId="69" state="visible" r:id="rId69"/>
    <sheet name="Table 67" sheetId="70" state="visible" r:id="rId70"/>
    <sheet name="Table 68" sheetId="71" state="visible" r:id="rId71"/>
    <sheet name="Table 69" sheetId="72" state="visible" r:id="rId72"/>
    <sheet name="Table 70" sheetId="73" state="visible" r:id="rId73"/>
    <sheet name="Table 71" sheetId="74" state="visible" r:id="rId74"/>
    <sheet name="Table 72" sheetId="75" state="visible" r:id="rId75"/>
    <sheet name="Table 73" sheetId="76" state="visible" r:id="rId76"/>
    <sheet name="Table 74" sheetId="77" state="visible" r:id="rId77"/>
    <sheet name="Table 75" sheetId="78" state="visible" r:id="rId78"/>
    <sheet name="Table 76" sheetId="79" state="visible" r:id="rId79"/>
    <sheet name="Table 77" sheetId="80" state="visible" r:id="rId80"/>
    <sheet name="Table 78" sheetId="81" state="visible" r:id="rId81"/>
    <sheet name="Table 79" sheetId="82" state="visible" r:id="rId82"/>
    <sheet name="Table 80" sheetId="83" state="visible" r:id="rId83"/>
    <sheet name="Table 81" sheetId="84" state="visible" r:id="rId84"/>
    <sheet name="Table 82" sheetId="85" state="visible" r:id="rId85"/>
    <sheet name="Table 83" sheetId="86" state="visible" r:id="rId86"/>
    <sheet name="Table 84" sheetId="87" state="visible" r:id="rId87"/>
    <sheet name="Table 85" sheetId="88" state="visible" r:id="rId88"/>
    <sheet name="Table 86" sheetId="89" state="visible" r:id="rId89"/>
    <sheet name="Table 87" sheetId="90" state="visible" r:id="rId90"/>
    <sheet name="Table 88" sheetId="91" state="visible" r:id="rId91"/>
    <sheet name="Table 89" sheetId="92" state="visible" r:id="rId92"/>
    <sheet name="Table 90" sheetId="93" state="visible" r:id="rId93"/>
    <sheet name="Table 91" sheetId="94" state="visible" r:id="rId94"/>
    <sheet name="Table 92" sheetId="95" state="visible" r:id="rId95"/>
    <sheet name="Table 93" sheetId="96" state="visible" r:id="rId96"/>
    <sheet name="Table 94" sheetId="97" state="visible" r:id="rId97"/>
    <sheet name="Table 95" sheetId="98" state="visible" r:id="rId98"/>
    <sheet name="Table 96" sheetId="99" state="visible" r:id="rId99"/>
    <sheet name="Table 97" sheetId="100" state="visible" r:id="rId100"/>
    <sheet name="Table 98" sheetId="101" state="visible" r:id="rId101"/>
    <sheet name="Table 99" sheetId="102" state="visible" r:id="rId102"/>
    <sheet name="Table 100" sheetId="103" state="visible" r:id="rId103"/>
    <sheet name="Table 101" sheetId="104" state="visible" r:id="rId104"/>
    <sheet name="Table 102" sheetId="105" state="visible" r:id="rId105"/>
    <sheet name="Table 103" sheetId="106" state="visible" r:id="rId106"/>
    <sheet name="Table 104" sheetId="107" state="visible" r:id="rId107"/>
    <sheet name="Table 105" sheetId="108" state="visible" r:id="rId108"/>
    <sheet name="Table 106" sheetId="109" state="visible" r:id="rId109"/>
    <sheet name="Table 107" sheetId="110" state="visible" r:id="rId110"/>
    <sheet name="Table 108" sheetId="111" state="visible" r:id="rId111"/>
    <sheet name="Table 109" sheetId="112" state="visible" r:id="rId112"/>
    <sheet name="Table 110" sheetId="113" state="visible" r:id="rId113"/>
    <sheet name="Table 111" sheetId="114" state="visible" r:id="rId114"/>
    <sheet name="Table 112" sheetId="115" state="visible" r:id="rId115"/>
    <sheet name="Table 113" sheetId="116" state="visible" r:id="rId116"/>
    <sheet name="Table 114" sheetId="117" state="visible" r:id="rId117"/>
    <sheet name="Table 115" sheetId="118" state="visible" r:id="rId118"/>
    <sheet name="Table 116" sheetId="119" state="visible" r:id="rId119"/>
    <sheet name="Table 117" sheetId="120" state="visible" r:id="rId120"/>
    <sheet name="Table 118" sheetId="121" state="visible" r:id="rId121"/>
    <sheet name="Table 119" sheetId="122" state="visible" r:id="rId122"/>
    <sheet name="Table 120" sheetId="123" state="visible" r:id="rId123"/>
    <sheet name="Table 121" sheetId="124" state="visible" r:id="rId124"/>
    <sheet name="Table 122" sheetId="125" state="visible" r:id="rId125"/>
    <sheet name="Table 123" sheetId="126" state="visible" r:id="rId126"/>
    <sheet name="Table 124" sheetId="127" state="visible" r:id="rId127"/>
    <sheet name="Table 125" sheetId="128" state="visible" r:id="rId128"/>
    <sheet name="Table 126" sheetId="129" state="visible" r:id="rId129"/>
    <sheet name="Table 127" sheetId="130" state="visible" r:id="rId130"/>
    <sheet name="Table 128" sheetId="131" state="visible" r:id="rId131"/>
    <sheet name="Table 129" sheetId="132" state="visible" r:id="rId132"/>
    <sheet name="Table 130" sheetId="133" state="visible" r:id="rId133"/>
    <sheet name="Table 131" sheetId="134" state="visible" r:id="rId134"/>
    <sheet name="Table 132" sheetId="135" state="visible" r:id="rId135"/>
    <sheet name="Table 133" sheetId="136" state="visible" r:id="rId136"/>
  </sheets>
</workbook>
</file>

<file path=xl/sharedStrings.xml><?xml version="1.0" encoding="utf-8"?>
<sst xmlns="http://schemas.openxmlformats.org/spreadsheetml/2006/main" count="508" uniqueCount="508">
  <si>
    <t xml:space="preserve">Public First Election Omnibus (Week 1)</t>
  </si>
  <si>
    <t xml:space="preserve">Fieldwork:</t>
  </si>
  <si>
    <t xml:space="preserve">31st May - 2nd Jun 2024</t>
  </si>
  <si>
    <t xml:space="preserve">Interview Method: </t>
  </si>
  <si>
    <t xml:space="preserve">Online Survey</t>
  </si>
  <si>
    <t xml:space="preserve">Population represented:</t>
  </si>
  <si>
    <t xml:space="preserve">UK Adults</t>
  </si>
  <si>
    <t xml:space="preserve">Sample size:</t>
  </si>
  <si>
    <t xml:space="preserve">Methodology:</t>
  </si>
  <si>
    <t xml:space="preserve">All results are weighted using Iterative Proportional Fitting, or 'Raking'. The results are  weighted by interlocking age &amp; gender, region and social grade to Nationally Representative Proportions</t>
  </si>
  <si>
    <t xml:space="preserve">Public First is a member of the BPC and abides by its rules. For more information please contact the Public First polling team:</t>
  </si>
  <si>
    <t xml:space="preserve">Table of Contents</t>
  </si>
  <si>
    <t xml:space="preserve">Individual Tables</t>
  </si>
  <si>
    <t xml:space="preserve">Full Result Row</t>
  </si>
  <si>
    <t xml:space="preserve">Question Base</t>
  </si>
  <si>
    <t xml:space="preserve"/>
  </si>
  <si>
    <t xml:space="preserve">Total</t>
  </si>
  <si>
    <t xml:space="preserve">Male</t>
  </si>
  <si>
    <t xml:space="preserve">Female</t>
  </si>
  <si>
    <t xml:space="preserve">Unweighted</t>
  </si>
  <si>
    <t xml:space="preserve">Weighted</t>
  </si>
  <si>
    <t xml:space="preserve">18-24</t>
  </si>
  <si>
    <t xml:space="preserve">25-34</t>
  </si>
  <si>
    <t xml:space="preserve">35-44</t>
  </si>
  <si>
    <t xml:space="preserve">45-54</t>
  </si>
  <si>
    <t xml:space="preserve">55-64</t>
  </si>
  <si>
    <t xml:space="preserve">65+</t>
  </si>
  <si>
    <t xml:space="preserve">AB</t>
  </si>
  <si>
    <t xml:space="preserve">C1</t>
  </si>
  <si>
    <t xml:space="preserve">C2</t>
  </si>
  <si>
    <t xml:space="preserve">DE</t>
  </si>
  <si>
    <t xml:space="preserve">London</t>
  </si>
  <si>
    <t xml:space="preserve">South East</t>
  </si>
  <si>
    <t xml:space="preserve">South West</t>
  </si>
  <si>
    <t xml:space="preserve">East of England</t>
  </si>
  <si>
    <t xml:space="preserve">East Midlands</t>
  </si>
  <si>
    <t xml:space="preserve">West Midlands</t>
  </si>
  <si>
    <t xml:space="preserve">Yorkshire and the Humber</t>
  </si>
  <si>
    <t xml:space="preserve">North East</t>
  </si>
  <si>
    <t xml:space="preserve">North West</t>
  </si>
  <si>
    <t xml:space="preserve">Scotland</t>
  </si>
  <si>
    <t xml:space="preserve">Wales</t>
  </si>
  <si>
    <t xml:space="preserve">Northern Ireland</t>
  </si>
  <si>
    <t xml:space="preserve">Leave</t>
  </si>
  <si>
    <t xml:space="preserve">Remain</t>
  </si>
  <si>
    <t xml:space="preserve">I did not vote</t>
  </si>
  <si>
    <t xml:space="preserve">Conservative</t>
  </si>
  <si>
    <t xml:space="preserve">Labour</t>
  </si>
  <si>
    <t xml:space="preserve">Liberal Democrat</t>
  </si>
  <si>
    <t xml:space="preserve">The Brexit Party</t>
  </si>
  <si>
    <t xml:space="preserve">Liberal Democrats</t>
  </si>
  <si>
    <t xml:space="preserve">Reform UK / The Brexit Party</t>
  </si>
  <si>
    <t xml:space="preserve">Don't Know</t>
  </si>
  <si>
    <t xml:space="preserve">GCSE or equivalent (Scottish National/O Level)</t>
  </si>
  <si>
    <t xml:space="preserve">A Level or equivalent (GCE/Higher/Advanced Higher)</t>
  </si>
  <si>
    <t xml:space="preserve">University Undergraduate Degree (BA/BSc)</t>
  </si>
  <si>
    <t xml:space="preserve">University Postgraduate Degree (MA/MSc/MPhil)</t>
  </si>
  <si>
    <t xml:space="preserve">Doctorate (PhD/DPHil)</t>
  </si>
  <si>
    <t xml:space="preserve">Con to Lab</t>
  </si>
  <si>
    <t xml:space="preserve">Con to Ref</t>
  </si>
  <si>
    <t xml:space="preserve">Con to DK</t>
  </si>
  <si>
    <t xml:space="preserve">Con to Other</t>
  </si>
  <si>
    <t xml:space="preserve">Gender</t>
  </si>
  <si>
    <t xml:space="preserve">Age</t>
  </si>
  <si>
    <t xml:space="preserve">Social Grade</t>
  </si>
  <si>
    <t xml:space="preserve">Region</t>
  </si>
  <si>
    <t xml:space="preserve">EU 2016 Vote</t>
  </si>
  <si>
    <t xml:space="preserve">2019 Vote</t>
  </si>
  <si>
    <t xml:space="preserve">Voting Intention</t>
  </si>
  <si>
    <t xml:space="preserve">Education</t>
  </si>
  <si>
    <t xml:space="preserve">Con Switch (Detailed)</t>
  </si>
  <si>
    <t xml:space="preserve">Con Switch (Simple)</t>
  </si>
  <si>
    <t xml:space="preserve"> Scottish National Party</t>
  </si>
  <si>
    <t xml:space="preserve"> Reform UK</t>
  </si>
  <si>
    <t xml:space="preserve"> Liberal Democrats</t>
  </si>
  <si>
    <t xml:space="preserve"> Conservative Party</t>
  </si>
  <si>
    <t xml:space="preserve"> Green Party</t>
  </si>
  <si>
    <t xml:space="preserve"> Labour Party</t>
  </si>
  <si>
    <t xml:space="preserve">Very unfavourable</t>
  </si>
  <si>
    <t xml:space="preserve">Unfavourable</t>
  </si>
  <si>
    <t xml:space="preserve">Neither favourable nor unfavourable</t>
  </si>
  <si>
    <t xml:space="preserve">Favourable</t>
  </si>
  <si>
    <t xml:space="preserve">Very favourable</t>
  </si>
  <si>
    <t xml:space="preserve">Don’t know</t>
  </si>
  <si>
    <t xml:space="preserve">Total Unfavourable:</t>
  </si>
  <si>
    <t xml:space="preserve">Total Favourable:</t>
  </si>
  <si>
    <t xml:space="preserve">Net:</t>
  </si>
  <si>
    <t xml:space="preserve">Grid Summary: Do you have a favourable or unfavourable view of these political parties?</t>
  </si>
  <si>
    <t xml:space="preserve">Fieldwork:  31st May - 2nd Jun 2024</t>
  </si>
  <si>
    <t xml:space="preserve">Data weighted by interlocking age &amp; gender, region and social grade to Nationally Representative Proportions</t>
  </si>
  <si>
    <t xml:space="preserve">BASE: All Respondents</t>
  </si>
  <si>
    <t xml:space="preserve">Do you have a favourable or unfavourable view of these political parties?: Conservative Party</t>
  </si>
  <si>
    <t xml:space="preserve">Do you have a favourable or unfavourable view of these political parties?: Labour Party</t>
  </si>
  <si>
    <t xml:space="preserve">Do you have a favourable or unfavourable view of these political parties?: Liberal Democrats</t>
  </si>
  <si>
    <t xml:space="preserve">Do you have a favourable or unfavourable view of these political parties?: Reform UK</t>
  </si>
  <si>
    <t xml:space="preserve">Do you have a favourable or unfavourable view of these political parties?: Green Party</t>
  </si>
  <si>
    <t xml:space="preserve">Do you have a favourable or unfavourable view of these political parties?: Scottish National Party</t>
  </si>
  <si>
    <t xml:space="preserve"> Adrian Ramsay</t>
  </si>
  <si>
    <t xml:space="preserve"> Carla Denyer</t>
  </si>
  <si>
    <t xml:space="preserve"> John Swinney</t>
  </si>
  <si>
    <t xml:space="preserve"> Richard Tice</t>
  </si>
  <si>
    <t xml:space="preserve"> Ed Davey</t>
  </si>
  <si>
    <t xml:space="preserve"> Rishi Sunak</t>
  </si>
  <si>
    <t xml:space="preserve"> Nigel Farage</t>
  </si>
  <si>
    <t xml:space="preserve"> Keir Starmer</t>
  </si>
  <si>
    <t xml:space="preserve">Grid Summary: Do you have a favourable or unfavourable view of these political leaders?</t>
  </si>
  <si>
    <t xml:space="preserve">Do you have a favourable or unfavourable view of these political leaders?: Rishi Sunak</t>
  </si>
  <si>
    <t xml:space="preserve">Do you have a favourable or unfavourable view of these political leaders?: Keir Starmer</t>
  </si>
  <si>
    <t xml:space="preserve">Do you have a favourable or unfavourable view of these political leaders?: Ed Davey</t>
  </si>
  <si>
    <t xml:space="preserve">Do you have a favourable or unfavourable view of these political leaders?: Nigel Farage</t>
  </si>
  <si>
    <t xml:space="preserve">Do you have a favourable or unfavourable view of these political leaders?: Richard Tice</t>
  </si>
  <si>
    <t xml:space="preserve">Do you have a favourable or unfavourable view of these political leaders?: Carla Denyer</t>
  </si>
  <si>
    <t xml:space="preserve">Do you have a favourable or unfavourable view of these political leaders?: Adrian Ramsay</t>
  </si>
  <si>
    <t xml:space="preserve">Do you have a favourable or unfavourable view of these political leaders?: John Swinney</t>
  </si>
  <si>
    <t xml:space="preserve">A very bad leader</t>
  </si>
  <si>
    <t xml:space="preserve">A bad leader</t>
  </si>
  <si>
    <t xml:space="preserve">Neither good nor bad</t>
  </si>
  <si>
    <t xml:space="preserve">A good leader</t>
  </si>
  <si>
    <t xml:space="preserve">A very good leader</t>
  </si>
  <si>
    <t xml:space="preserve"> Would you say that Rishi Sunak is a good leader or a bad leader?</t>
  </si>
  <si>
    <t xml:space="preserve"> Would you say that Keir Starmer is a good leader or a bad leader?</t>
  </si>
  <si>
    <t xml:space="preserve"> Would you say that Ed Davey is a good leader or a bad leader?</t>
  </si>
  <si>
    <t xml:space="preserve">Not at all angry</t>
  </si>
  <si>
    <t xml:space="preserve">Slightly angry</t>
  </si>
  <si>
    <t xml:space="preserve">Moderately angry</t>
  </si>
  <si>
    <t xml:space="preserve">Very angry</t>
  </si>
  <si>
    <t xml:space="preserve">Extremely angry</t>
  </si>
  <si>
    <t xml:space="preserve">Don't know</t>
  </si>
  <si>
    <t xml:space="preserve">Grid Summary: How angry do you feel about each of these political parties?</t>
  </si>
  <si>
    <t xml:space="preserve">How angry do you feel about each of these political parties?: Conservative Party</t>
  </si>
  <si>
    <t xml:space="preserve">How angry do you feel about each of these political parties?: Labour Party</t>
  </si>
  <si>
    <t xml:space="preserve">How angry do you feel about each of these political parties?: Liberal Democrats</t>
  </si>
  <si>
    <t xml:space="preserve">How angry do you feel about each of these political parties?: Reform UK</t>
  </si>
  <si>
    <t xml:space="preserve">Not at all frustrated</t>
  </si>
  <si>
    <t xml:space="preserve">Slightly frustrated</t>
  </si>
  <si>
    <t xml:space="preserve">Moderately frustrated</t>
  </si>
  <si>
    <t xml:space="preserve">Very frustrated</t>
  </si>
  <si>
    <t xml:space="preserve">Extremely frustrated</t>
  </si>
  <si>
    <t xml:space="preserve">Grid Summary: How frustrated do you feel about each of these political parties?</t>
  </si>
  <si>
    <t xml:space="preserve">How frustrated do you feel about each of these political parties?: Conservative Party</t>
  </si>
  <si>
    <t xml:space="preserve">How frustrated do you feel about each of these political parties?: Labour Party</t>
  </si>
  <si>
    <t xml:space="preserve">How frustrated do you feel about each of these political parties?: Liberal Democrats</t>
  </si>
  <si>
    <t xml:space="preserve">How frustrated do you feel about each of these political parties?: Reform UK</t>
  </si>
  <si>
    <t xml:space="preserve">Not at all bored</t>
  </si>
  <si>
    <t xml:space="preserve">Slightly bored</t>
  </si>
  <si>
    <t xml:space="preserve">Moderately bored</t>
  </si>
  <si>
    <t xml:space="preserve">Very bored</t>
  </si>
  <si>
    <t xml:space="preserve">Extremely bored</t>
  </si>
  <si>
    <t xml:space="preserve">Grid Summary: How bored do you feel about each of these political parties?</t>
  </si>
  <si>
    <t xml:space="preserve">How bored do you feel about each of these political parties?: Conservative Party</t>
  </si>
  <si>
    <t xml:space="preserve">How bored do you feel about each of these political parties?: Labour Party</t>
  </si>
  <si>
    <t xml:space="preserve">How bored do you feel about each of these political parties?: Liberal Democrats</t>
  </si>
  <si>
    <t xml:space="preserve">How bored do you feel about each of these political parties?: Reform UK</t>
  </si>
  <si>
    <t xml:space="preserve">Not at all happy</t>
  </si>
  <si>
    <t xml:space="preserve">Slightly happy</t>
  </si>
  <si>
    <t xml:space="preserve">Moderately happy</t>
  </si>
  <si>
    <t xml:space="preserve">Very happy</t>
  </si>
  <si>
    <t xml:space="preserve">Extremely happy</t>
  </si>
  <si>
    <t xml:space="preserve">Grid Summary: How happy do you feel about each of these political parties?</t>
  </si>
  <si>
    <t xml:space="preserve">How happy do you feel about each of these political parties?: Conservative Party</t>
  </si>
  <si>
    <t xml:space="preserve">How happy do you feel about each of these political parties?: Labour Party</t>
  </si>
  <si>
    <t xml:space="preserve">How happy do you feel about each of these political parties?: Liberal Democrats</t>
  </si>
  <si>
    <t xml:space="preserve">How happy do you feel about each of these political parties?: Reform UK</t>
  </si>
  <si>
    <t xml:space="preserve">Not at all excited</t>
  </si>
  <si>
    <t xml:space="preserve">Slightly excited</t>
  </si>
  <si>
    <t xml:space="preserve">Moderately excited</t>
  </si>
  <si>
    <t xml:space="preserve">Very excited</t>
  </si>
  <si>
    <t xml:space="preserve">Extremely excited</t>
  </si>
  <si>
    <t xml:space="preserve">Grid Summary: How excited do you feel about each of these political parties?</t>
  </si>
  <si>
    <t xml:space="preserve">How excited do you feel about each of these political parties?: Conservative Party</t>
  </si>
  <si>
    <t xml:space="preserve">How excited do you feel about each of these political parties?: Labour Party</t>
  </si>
  <si>
    <t xml:space="preserve">How excited do you feel about each of these political parties?: Liberal Democrats</t>
  </si>
  <si>
    <t xml:space="preserve">How excited do you feel about each of these political parties?: Reform UK</t>
  </si>
  <si>
    <t xml:space="preserve">Not at all hopeful</t>
  </si>
  <si>
    <t xml:space="preserve">Slightly hopeful</t>
  </si>
  <si>
    <t xml:space="preserve">Moderately hopeful</t>
  </si>
  <si>
    <t xml:space="preserve">Very hopeful</t>
  </si>
  <si>
    <t xml:space="preserve">Extremely hopeful</t>
  </si>
  <si>
    <t xml:space="preserve">Grid Summary: How hopeful do you feel about each of these political parties?</t>
  </si>
  <si>
    <t xml:space="preserve">How hopeful do you feel about each of these political parties?: Conservative Party</t>
  </si>
  <si>
    <t xml:space="preserve">How hopeful do you feel about each of these political parties?: Labour Party</t>
  </si>
  <si>
    <t xml:space="preserve">How hopeful do you feel about each of these political parties?: Liberal Democrats</t>
  </si>
  <si>
    <t xml:space="preserve">How hopeful do you feel about each of these political parties?: Reform UK</t>
  </si>
  <si>
    <t xml:space="preserve">Not at all disappointed</t>
  </si>
  <si>
    <t xml:space="preserve">Slightly disappointed</t>
  </si>
  <si>
    <t xml:space="preserve">Moderately disappointed</t>
  </si>
  <si>
    <t xml:space="preserve">Very disappointed</t>
  </si>
  <si>
    <t xml:space="preserve">Extremely disappointed</t>
  </si>
  <si>
    <t xml:space="preserve">Grid Summary: How disappointed do you feel about each of these political parties?</t>
  </si>
  <si>
    <t xml:space="preserve">How disappointed do you feel about each of these political parties?: Conservative Party</t>
  </si>
  <si>
    <t xml:space="preserve">How disappointed do you feel about each of these political parties?: Labour Party</t>
  </si>
  <si>
    <t xml:space="preserve">How disappointed do you feel about each of these political parties?: Liberal Democrats</t>
  </si>
  <si>
    <t xml:space="preserve">How disappointed do you feel about each of these political parties?: Reform UK</t>
  </si>
  <si>
    <t xml:space="preserve">They are incredibly distinct from each other</t>
  </si>
  <si>
    <t xml:space="preserve">They are very similar to each other</t>
  </si>
  <si>
    <t xml:space="preserve">Neither</t>
  </si>
  <si>
    <t xml:space="preserve"> Thinking about Rishi Sunak and Keir Starmer, which of these statements best describes what you think?</t>
  </si>
  <si>
    <t xml:space="preserve"> Cold|Warm</t>
  </si>
  <si>
    <t xml:space="preserve"> Uncaring|Caring</t>
  </si>
  <si>
    <t xml:space="preserve"> Incompetent|Competent</t>
  </si>
  <si>
    <t xml:space="preserve"> Young|Old</t>
  </si>
  <si>
    <t xml:space="preserve"> Dumb|Smart</t>
  </si>
  <si>
    <t xml:space="preserve"> Weak|Strong</t>
  </si>
  <si>
    <t xml:space="preserve"> Unattractive|Attractive</t>
  </si>
  <si>
    <t xml:space="preserve"> Traditionalist|Progressive</t>
  </si>
  <si>
    <t xml:space="preserve"> Unconventional|Traditional</t>
  </si>
  <si>
    <t xml:space="preserve"> Uninspiring|Inspiring</t>
  </si>
  <si>
    <t xml:space="preserve"> Weird|Normal</t>
  </si>
  <si>
    <t xml:space="preserve"> Dishonest|Honest</t>
  </si>
  <si>
    <t xml:space="preserve"> Untrustworthy|Trustworthy</t>
  </si>
  <si>
    <t xml:space="preserve"> Moderate|Radical</t>
  </si>
  <si>
    <t xml:space="preserve"> Left-wing|Right-wing</t>
  </si>
  <si>
    <t xml:space="preserve"> Centrist|Extreme</t>
  </si>
  <si>
    <t xml:space="preserve"> Dull|Fun</t>
  </si>
  <si>
    <t xml:space="preserve"> Mean|Kind</t>
  </si>
  <si>
    <t xml:space="preserve"> Humourless|Good-humoured</t>
  </si>
  <si>
    <t xml:space="preserve"> Wishy-washy|Firm</t>
  </si>
  <si>
    <t xml:space="preserve"> Lazy|Hard-working</t>
  </si>
  <si>
    <t xml:space="preserve"> Boring|Interesting</t>
  </si>
  <si>
    <t xml:space="preserve"> Talented public speaker|Terrible public speaker</t>
  </si>
  <si>
    <t xml:space="preserve"> Out of touch|Down to earth</t>
  </si>
  <si>
    <t xml:space="preserve"> Rich|Poor</t>
  </si>
  <si>
    <t xml:space="preserve"> Man of the people|Member of the elite</t>
  </si>
  <si>
    <t xml:space="preserve">-2</t>
  </si>
  <si>
    <t xml:space="preserve">-1</t>
  </si>
  <si>
    <t xml:space="preserve">0</t>
  </si>
  <si>
    <t xml:space="preserve">1</t>
  </si>
  <si>
    <t xml:space="preserve">2</t>
  </si>
  <si>
    <t xml:space="preserve">Grid Summary: How would you rate Keir Starmer along these characteristics?</t>
  </si>
  <si>
    <t xml:space="preserve">How would you rate Keir Starmer along these characteristics?: Cold|Warm</t>
  </si>
  <si>
    <t xml:space="preserve">How would you rate Keir Starmer along these characteristics?: Uncaring|Caring</t>
  </si>
  <si>
    <t xml:space="preserve">How would you rate Keir Starmer along these characteristics?: Incompetent|Competent</t>
  </si>
  <si>
    <t xml:space="preserve">How would you rate Keir Starmer along these characteristics?: Young|Old</t>
  </si>
  <si>
    <t xml:space="preserve">How would you rate Keir Starmer along these characteristics?: Dumb|Smart</t>
  </si>
  <si>
    <t xml:space="preserve">How would you rate Keir Starmer along these characteristics?: Weak|Strong</t>
  </si>
  <si>
    <t xml:space="preserve">How would you rate Keir Starmer along these characteristics?: Unattractive|Attractive</t>
  </si>
  <si>
    <t xml:space="preserve">How would you rate Keir Starmer along these characteristics?: Traditionalist|Progressive</t>
  </si>
  <si>
    <t xml:space="preserve">How would you rate Keir Starmer along these characteristics?: Unconventional|Traditional</t>
  </si>
  <si>
    <t xml:space="preserve">How would you rate Keir Starmer along these characteristics?: Uninspiring|Inspiring</t>
  </si>
  <si>
    <t xml:space="preserve">How would you rate Keir Starmer along these characteristics?: Weird|Normal</t>
  </si>
  <si>
    <t xml:space="preserve">How would you rate Keir Starmer along these characteristics?: Dishonest|Honest</t>
  </si>
  <si>
    <t xml:space="preserve">How would you rate Keir Starmer along these characteristics?: Untrustworthy|Trustworthy</t>
  </si>
  <si>
    <t xml:space="preserve">How would you rate Keir Starmer along these characteristics?: Moderate|Radical</t>
  </si>
  <si>
    <t xml:space="preserve">How would you rate Keir Starmer along these characteristics?: Left-wing|Right-wing</t>
  </si>
  <si>
    <t xml:space="preserve">How would you rate Keir Starmer along these characteristics?: Centrist|Extreme</t>
  </si>
  <si>
    <t xml:space="preserve">How would you rate Keir Starmer along these characteristics?: Dull|Fun</t>
  </si>
  <si>
    <t xml:space="preserve">How would you rate Keir Starmer along these characteristics?: Mean|Kind</t>
  </si>
  <si>
    <t xml:space="preserve">How would you rate Keir Starmer along these characteristics?: Humourless|Good-humoured</t>
  </si>
  <si>
    <t xml:space="preserve">How would you rate Keir Starmer along these characteristics?: Wishy-washy|Firm</t>
  </si>
  <si>
    <t xml:space="preserve">How would you rate Keir Starmer along these characteristics?: Lazy|Hard-working</t>
  </si>
  <si>
    <t xml:space="preserve">How would you rate Keir Starmer along these characteristics?: Boring|Interesting</t>
  </si>
  <si>
    <t xml:space="preserve">How would you rate Keir Starmer along these characteristics?: Talented public speaker|Terrible public speaker</t>
  </si>
  <si>
    <t xml:space="preserve">How would you rate Keir Starmer along these characteristics?: Out of touch|Down to earth</t>
  </si>
  <si>
    <t xml:space="preserve">How would you rate Keir Starmer along these characteristics?: Rich|Poor</t>
  </si>
  <si>
    <t xml:space="preserve">How would you rate Keir Starmer along these characteristics?: Man of the people|Member of the elite</t>
  </si>
  <si>
    <t xml:space="preserve">Grid Summary: How would you rate Rishi Sunak along these characteristics?</t>
  </si>
  <si>
    <t xml:space="preserve">How would you rate Rishi Sunak along these characteristics?: Cold|Warm</t>
  </si>
  <si>
    <t xml:space="preserve">How would you rate Rishi Sunak along these characteristics?: Uncaring|Caring</t>
  </si>
  <si>
    <t xml:space="preserve">How would you rate Rishi Sunak along these characteristics?: Incompetent|Competent</t>
  </si>
  <si>
    <t xml:space="preserve">How would you rate Rishi Sunak along these characteristics?: Young|Old</t>
  </si>
  <si>
    <t xml:space="preserve">How would you rate Rishi Sunak along these characteristics?: Dumb|Smart</t>
  </si>
  <si>
    <t xml:space="preserve">How would you rate Rishi Sunak along these characteristics?: Weak|Strong</t>
  </si>
  <si>
    <t xml:space="preserve">How would you rate Rishi Sunak along these characteristics?: Unattractive|Attractive</t>
  </si>
  <si>
    <t xml:space="preserve">How would you rate Rishi Sunak along these characteristics?: Traditionalist|Progressive</t>
  </si>
  <si>
    <t xml:space="preserve">How would you rate Rishi Sunak along these characteristics?: Unconventional|Traditional</t>
  </si>
  <si>
    <t xml:space="preserve">How would you rate Rishi Sunak along these characteristics?: Uninspiring|Inspiring</t>
  </si>
  <si>
    <t xml:space="preserve">How would you rate Rishi Sunak along these characteristics?: Weird|Normal</t>
  </si>
  <si>
    <t xml:space="preserve">How would you rate Rishi Sunak along these characteristics?: Dishonest|Honest</t>
  </si>
  <si>
    <t xml:space="preserve">How would you rate Rishi Sunak along these characteristics?: Untrustworthy|Trustworthy</t>
  </si>
  <si>
    <t xml:space="preserve">How would you rate Rishi Sunak along these characteristics?: Moderate|Radical</t>
  </si>
  <si>
    <t xml:space="preserve">How would you rate Rishi Sunak along these characteristics?: Left-wing|Right-wing</t>
  </si>
  <si>
    <t xml:space="preserve">How would you rate Rishi Sunak along these characteristics?: Centrist|Extreme</t>
  </si>
  <si>
    <t xml:space="preserve">How would you rate Rishi Sunak along these characteristics?: Dull|Fun</t>
  </si>
  <si>
    <t xml:space="preserve">How would you rate Rishi Sunak along these characteristics?: Mean|Kind</t>
  </si>
  <si>
    <t xml:space="preserve">How would you rate Rishi Sunak along these characteristics?: Humourless|Good-humoured</t>
  </si>
  <si>
    <t xml:space="preserve">How would you rate Rishi Sunak along these characteristics?: Wishy-washy|Firm</t>
  </si>
  <si>
    <t xml:space="preserve">How would you rate Rishi Sunak along these characteristics?: Lazy|Hard-working</t>
  </si>
  <si>
    <t xml:space="preserve">How would you rate Rishi Sunak along these characteristics?: Boring|Interesting</t>
  </si>
  <si>
    <t xml:space="preserve">How would you rate Rishi Sunak along these characteristics?: Talented public speaker|Terrible public speaker</t>
  </si>
  <si>
    <t xml:space="preserve">How would you rate Rishi Sunak along these characteristics?: Out of touch|Down to earth</t>
  </si>
  <si>
    <t xml:space="preserve">How would you rate Rishi Sunak along these characteristics?: Rich|Poor</t>
  </si>
  <si>
    <t xml:space="preserve">How would you rate Rishi Sunak along these characteristics?: Man of the people|Member of the elite</t>
  </si>
  <si>
    <t xml:space="preserve">They seem more competent</t>
  </si>
  <si>
    <t xml:space="preserve">They’re better than the Tories now</t>
  </si>
  <si>
    <t xml:space="preserve">I like their leader more now</t>
  </si>
  <si>
    <t xml:space="preserve">They haven’t changed at all</t>
  </si>
  <si>
    <t xml:space="preserve">They’ve lost touch with their socialist values</t>
  </si>
  <si>
    <t xml:space="preserve">Generally more open-minded</t>
  </si>
  <si>
    <t xml:space="preserve">There’s less infighting within their party</t>
  </si>
  <si>
    <t xml:space="preserve">I think they can deliver on their promises now</t>
  </si>
  <si>
    <t xml:space="preserve">I am not worried about what Labour will do if they win</t>
  </si>
  <si>
    <t xml:space="preserve">They represent me more now</t>
  </si>
  <si>
    <t xml:space="preserve">They have dealt with antisemitism within the party</t>
  </si>
  <si>
    <t xml:space="preserve">I like their policies more now</t>
  </si>
  <si>
    <t xml:space="preserve">There’s more infighting within the party</t>
  </si>
  <si>
    <t xml:space="preserve">Their policies are clear and detailed</t>
  </si>
  <si>
    <t xml:space="preserve">I like their leader less now</t>
  </si>
  <si>
    <t xml:space="preserve">I know what they will do if they win</t>
  </si>
  <si>
    <t xml:space="preserve">They have dealt with racism within the party</t>
  </si>
  <si>
    <t xml:space="preserve">I like their policies less now</t>
  </si>
  <si>
    <t xml:space="preserve">I like their position on Brexit better now</t>
  </si>
  <si>
    <t xml:space="preserve">Other (Please specify)</t>
  </si>
  <si>
    <t xml:space="preserve">Thinking back to the previous General Election in 2019, how has the Labour Party changed since then, if at all? The 2019 General Election was when Jeremy Corbyn was leader of the Labour Party, and Boris Johnson was leader of the Conservative Party.Select all that apply.</t>
  </si>
  <si>
    <t xml:space="preserve"> More working class|Less working class</t>
  </si>
  <si>
    <t xml:space="preserve"> More interested in young people|Less interested in young people</t>
  </si>
  <si>
    <t xml:space="preserve"> More metropolitan|Less metropolitan</t>
  </si>
  <si>
    <t xml:space="preserve"> More supportive of Trade Unions|Less supportive of Trade Unions</t>
  </si>
  <si>
    <t xml:space="preserve"> Looks more like the country as a whole|Looks less like the country as a whole</t>
  </si>
  <si>
    <t xml:space="preserve"> More socially liberal|More socially conservative</t>
  </si>
  <si>
    <t xml:space="preserve"> More inspriational|Less inspirational</t>
  </si>
  <si>
    <t xml:space="preserve"> Larger|Smaller</t>
  </si>
  <si>
    <t xml:space="preserve"> Wealthier|Poorer</t>
  </si>
  <si>
    <t xml:space="preserve"> More organised|Less organised</t>
  </si>
  <si>
    <t xml:space="preserve"> More unified|More divided</t>
  </si>
  <si>
    <t xml:space="preserve"> More competent|Less competent</t>
  </si>
  <si>
    <t xml:space="preserve"> More mainstream|More extreme</t>
  </si>
  <si>
    <t xml:space="preserve">Grid Summary: Compared to the Labour Party under Jeremy Corbyn, how would you describe the Labour Party under Keir Starmer?</t>
  </si>
  <si>
    <t xml:space="preserve">BASE: Question randomly assigned to respondents</t>
  </si>
  <si>
    <t xml:space="preserve">Compared to the Labour Party under Jeremy Corbyn, how would you describe the Labour Party under Keir Starmer?: More working class|Less working class</t>
  </si>
  <si>
    <t xml:space="preserve">Compared to the Labour Party under Jeremy Corbyn, how would you describe the Labour Party under Keir Starmer?: More interested in young people|Less interested in young people</t>
  </si>
  <si>
    <t xml:space="preserve">Compared to the Labour Party under Jeremy Corbyn, how would you describe the Labour Party under Keir Starmer?: More metropolitan|Less metropolitan</t>
  </si>
  <si>
    <t xml:space="preserve">Compared to the Labour Party under Jeremy Corbyn, how would you describe the Labour Party under Keir Starmer?: More supportive of Trade Unions|Less supportive of Trade Unions</t>
  </si>
  <si>
    <t xml:space="preserve">Compared to the Labour Party under Jeremy Corbyn, how would you describe the Labour Party under Keir Starmer?: Looks more like the country as a whole|Looks less like the country as a whole</t>
  </si>
  <si>
    <t xml:space="preserve">Compared to the Labour Party under Jeremy Corbyn, how would you describe the Labour Party under Keir Starmer?: More socially liberal|More socially conservative</t>
  </si>
  <si>
    <t xml:space="preserve">Compared to the Labour Party under Jeremy Corbyn, how would you describe the Labour Party under Keir Starmer?: More inspriational|Less inspirational</t>
  </si>
  <si>
    <t xml:space="preserve">Compared to the Labour Party under Jeremy Corbyn, how would you describe the Labour Party under Keir Starmer?: Larger|Smaller</t>
  </si>
  <si>
    <t xml:space="preserve">Compared to the Labour Party under Jeremy Corbyn, how would you describe the Labour Party under Keir Starmer?: Wealthier|Poorer</t>
  </si>
  <si>
    <t xml:space="preserve">Compared to the Labour Party under Jeremy Corbyn, how would you describe the Labour Party under Keir Starmer?: More organised|Less organised</t>
  </si>
  <si>
    <t xml:space="preserve">Compared to the Labour Party under Jeremy Corbyn, how would you describe the Labour Party under Keir Starmer?: More unified|More divided</t>
  </si>
  <si>
    <t xml:space="preserve">Compared to the Labour Party under Jeremy Corbyn, how would you describe the Labour Party under Keir Starmer?: More competent|Less competent</t>
  </si>
  <si>
    <t xml:space="preserve">Compared to the Labour Party under Jeremy Corbyn, how would you describe the Labour Party under Keir Starmer?: More mainstream|More extreme</t>
  </si>
  <si>
    <t xml:space="preserve">Conservative Party</t>
  </si>
  <si>
    <t xml:space="preserve">Labour Party</t>
  </si>
  <si>
    <t xml:space="preserve">Reform UK</t>
  </si>
  <si>
    <t xml:space="preserve">Green Party</t>
  </si>
  <si>
    <t xml:space="preserve">SNP</t>
  </si>
  <si>
    <t xml:space="preserve">Plaid Cymru</t>
  </si>
  <si>
    <t xml:space="preserve">None of the above</t>
  </si>
  <si>
    <t xml:space="preserve"> Which political party do you currently think has a “clear plan of bold action”?</t>
  </si>
  <si>
    <t xml:space="preserve"> When you hear the word “change” which political party do you think of?</t>
  </si>
  <si>
    <t xml:space="preserve"> Which political party would you describe as having “no conviction, no courage, and no plan”?</t>
  </si>
  <si>
    <t xml:space="preserve"> Which political party offers more stability for the country going forward?</t>
  </si>
  <si>
    <t xml:space="preserve"> Which political party do you think will enact policies that most benefit the working class?</t>
  </si>
  <si>
    <t xml:space="preserve"> Which political party do you think is looking out for the working class?</t>
  </si>
  <si>
    <t xml:space="preserve"> Which political party is the most patriotic?</t>
  </si>
  <si>
    <t xml:space="preserve"> Which political party cares about the country the most?</t>
  </si>
  <si>
    <t xml:space="preserve">Full Results</t>
  </si>
  <si>
    <t xml:space="preserve">Conservatives</t>
  </si>
  <si>
    <t xml:space="preserve">Going</t>
  </si>
  <si>
    <t xml:space="preserve">Guilty</t>
  </si>
  <si>
    <t xml:space="preserve">Campaigns</t>
  </si>
  <si>
    <t xml:space="preserve">Elections</t>
  </si>
  <si>
    <t xml:space="preserve">Verdict</t>
  </si>
  <si>
    <t xml:space="preserve">Case</t>
  </si>
  <si>
    <t xml:space="preserve">Isreal</t>
  </si>
  <si>
    <t xml:space="preserve">One</t>
  </si>
  <si>
    <t xml:space="preserve">Stories</t>
  </si>
  <si>
    <t xml:space="preserve">National</t>
  </si>
  <si>
    <t xml:space="preserve">July</t>
  </si>
  <si>
    <t xml:space="preserve">Announcing</t>
  </si>
  <si>
    <t xml:space="preserve">Dont</t>
  </si>
  <si>
    <t xml:space="preserve">Diana</t>
  </si>
  <si>
    <t xml:space="preserve">Announced</t>
  </si>
  <si>
    <t xml:space="preserve">Attack</t>
  </si>
  <si>
    <t xml:space="preserve">Russia</t>
  </si>
  <si>
    <t xml:space="preserve">Sunaks</t>
  </si>
  <si>
    <t xml:space="preserve">Woman</t>
  </si>
  <si>
    <t xml:space="preserve">Convicted</t>
  </si>
  <si>
    <t xml:space="preserve">Abbott</t>
  </si>
  <si>
    <t xml:space="preserve">General</t>
  </si>
  <si>
    <t xml:space="preserve">Know</t>
  </si>
  <si>
    <t xml:space="preserve">Left</t>
  </si>
  <si>
    <t xml:space="preserve">Date</t>
  </si>
  <si>
    <t xml:space="preserve">Angela</t>
  </si>
  <si>
    <t xml:space="preserve">Cancer</t>
  </si>
  <si>
    <t xml:space="preserve">Way</t>
  </si>
  <si>
    <t xml:space="preserve">Treatment</t>
  </si>
  <si>
    <t xml:space="preserve">Trump</t>
  </si>
  <si>
    <t xml:space="preserve">Diane</t>
  </si>
  <si>
    <t xml:space="preserve">Minister</t>
  </si>
  <si>
    <t xml:space="preserve">None</t>
  </si>
  <si>
    <t xml:space="preserve">Standing</t>
  </si>
  <si>
    <t xml:space="preserve">Last</t>
  </si>
  <si>
    <t xml:space="preserve">Rayner</t>
  </si>
  <si>
    <t xml:space="preserve">Bring</t>
  </si>
  <si>
    <t xml:space="preserve">Able</t>
  </si>
  <si>
    <t xml:space="preserve">Charged</t>
  </si>
  <si>
    <t xml:space="preserve">Nothing</t>
  </si>
  <si>
    <t xml:space="preserve">Blood</t>
  </si>
  <si>
    <t xml:space="preserve">Olds</t>
  </si>
  <si>
    <t xml:space="preserve">Gaza</t>
  </si>
  <si>
    <t xml:space="preserve">Seen</t>
  </si>
  <si>
    <t xml:space="preserve">Think</t>
  </si>
  <si>
    <t xml:space="preserve">Fraud</t>
  </si>
  <si>
    <t xml:space="preserve">America</t>
  </si>
  <si>
    <t xml:space="preserve">Still</t>
  </si>
  <si>
    <t xml:space="preserve">Held</t>
  </si>
  <si>
    <t xml:space="preserve">Water</t>
  </si>
  <si>
    <t xml:space="preserve">Scandal</t>
  </si>
  <si>
    <t xml:space="preserve">Prime</t>
  </si>
  <si>
    <t xml:space="preserve">Change</t>
  </si>
  <si>
    <t xml:space="preserve">Biggest</t>
  </si>
  <si>
    <t xml:space="preserve">Cost</t>
  </si>
  <si>
    <t xml:space="preserve">Bad</t>
  </si>
  <si>
    <t xml:space="preserve">Former</t>
  </si>
  <si>
    <t xml:space="preserve">York</t>
  </si>
  <si>
    <t xml:space="preserve">World</t>
  </si>
  <si>
    <t xml:space="preserve">United</t>
  </si>
  <si>
    <t xml:space="preserve">Upcoming</t>
  </si>
  <si>
    <t xml:space="preserve">Will</t>
  </si>
  <si>
    <t xml:space="preserve">Climate</t>
  </si>
  <si>
    <t xml:space="preserve">News</t>
  </si>
  <si>
    <t xml:space="preserve">Living</t>
  </si>
  <si>
    <t xml:space="preserve">British</t>
  </si>
  <si>
    <t xml:space="preserve">Attacks</t>
  </si>
  <si>
    <t xml:space="preserve">Next</t>
  </si>
  <si>
    <t xml:space="preserve">Tax</t>
  </si>
  <si>
    <t xml:space="preserve">Donald</t>
  </si>
  <si>
    <t xml:space="preserve">Get</t>
  </si>
  <si>
    <t xml:space="preserve">Calling</t>
  </si>
  <si>
    <t xml:space="preserve">President</t>
  </si>
  <si>
    <t xml:space="preserve">Really</t>
  </si>
  <si>
    <t xml:space="preserve">Havent</t>
  </si>
  <si>
    <t xml:space="preserve">Big</t>
  </si>
  <si>
    <t xml:space="preserve">Murder</t>
  </si>
  <si>
    <t xml:space="preserve">Genocide</t>
  </si>
  <si>
    <t xml:space="preserve">Tories</t>
  </si>
  <si>
    <t xml:space="preserve">Sure</t>
  </si>
  <si>
    <t xml:space="preserve">Innocent</t>
  </si>
  <si>
    <t xml:space="preserve">Story</t>
  </si>
  <si>
    <t xml:space="preserve">Watch</t>
  </si>
  <si>
    <t xml:space="preserve">Shooting</t>
  </si>
  <si>
    <t xml:space="preserve">Watched</t>
  </si>
  <si>
    <t xml:space="preserve">Business</t>
  </si>
  <si>
    <t xml:space="preserve">Politicians</t>
  </si>
  <si>
    <t xml:space="preserve">Government</t>
  </si>
  <si>
    <t xml:space="preserve">Charges</t>
  </si>
  <si>
    <t xml:space="preserve">Idea</t>
  </si>
  <si>
    <t xml:space="preserve">Israel</t>
  </si>
  <si>
    <t xml:space="preserve">Week</t>
  </si>
  <si>
    <t xml:space="preserve">Anything</t>
  </si>
  <si>
    <t xml:space="preserve">Allowed</t>
  </si>
  <si>
    <t xml:space="preserve">Bombing</t>
  </si>
  <si>
    <t xml:space="preserve">Keir</t>
  </si>
  <si>
    <t xml:space="preserve">Parties</t>
  </si>
  <si>
    <t xml:space="preserve">Getting</t>
  </si>
  <si>
    <t xml:space="preserve">War</t>
  </si>
  <si>
    <t xml:space="preserve">Rafah</t>
  </si>
  <si>
    <t xml:space="preserve">Trial</t>
  </si>
  <si>
    <t xml:space="preserve">Economy</t>
  </si>
  <si>
    <t xml:space="preserve">Bringing</t>
  </si>
  <si>
    <t xml:space="preserve">Stand</t>
  </si>
  <si>
    <t xml:space="preserve">Cup</t>
  </si>
  <si>
    <t xml:space="preserve">Rafa</t>
  </si>
  <si>
    <t xml:space="preserve">Ceasefire</t>
  </si>
  <si>
    <t xml:space="preserve">Service</t>
  </si>
  <si>
    <t xml:space="preserve">Dianne</t>
  </si>
  <si>
    <t xml:space="preserve">Rishi</t>
  </si>
  <si>
    <t xml:space="preserve">Abbot</t>
  </si>
  <si>
    <t xml:space="preserve">Vote</t>
  </si>
  <si>
    <t xml:space="preserve">Cant</t>
  </si>
  <si>
    <t xml:space="preserve">Campaign</t>
  </si>
  <si>
    <t xml:space="preserve">Manchester</t>
  </si>
  <si>
    <t xml:space="preserve">Good</t>
  </si>
  <si>
    <t xml:space="preserve">Year</t>
  </si>
  <si>
    <t xml:space="preserve">Party</t>
  </si>
  <si>
    <t xml:space="preserve">Sunak</t>
  </si>
  <si>
    <t xml:space="preserve">Court</t>
  </si>
  <si>
    <t xml:space="preserve">People</t>
  </si>
  <si>
    <t xml:space="preserve">Ongoing</t>
  </si>
  <si>
    <t xml:space="preserve">Conflict</t>
  </si>
  <si>
    <t xml:space="preserve">Winning</t>
  </si>
  <si>
    <t xml:space="preserve">Convictions</t>
  </si>
  <si>
    <t xml:space="preserve">Election</t>
  </si>
  <si>
    <t xml:space="preserve">Conviction</t>
  </si>
  <si>
    <t xml:space="preserve">Criminal</t>
  </si>
  <si>
    <t xml:space="preserve">Army</t>
  </si>
  <si>
    <t xml:space="preserve">Young</t>
  </si>
  <si>
    <t xml:space="preserve">Immigration</t>
  </si>
  <si>
    <t xml:space="preserve">Politics</t>
  </si>
  <si>
    <t xml:space="preserve">Campaigning</t>
  </si>
  <si>
    <t xml:space="preserve">Follow</t>
  </si>
  <si>
    <t xml:space="preserve">Hush</t>
  </si>
  <si>
    <t xml:space="preserve">Counts</t>
  </si>
  <si>
    <t xml:space="preserve">Donal</t>
  </si>
  <si>
    <t xml:space="preserve">Called</t>
  </si>
  <si>
    <t xml:space="preserve">First</t>
  </si>
  <si>
    <t xml:space="preserve">Announcement</t>
  </si>
  <si>
    <t xml:space="preserve">Ukraine</t>
  </si>
  <si>
    <t xml:space="preserve">Office</t>
  </si>
  <si>
    <t xml:space="preserve">Weapons</t>
  </si>
  <si>
    <t xml:space="preserve">Money</t>
  </si>
  <si>
    <t xml:space="preserve">Felony</t>
  </si>
  <si>
    <t xml:space="preserve">Back</t>
  </si>
  <si>
    <t xml:space="preserve">Wanting</t>
  </si>
  <si>
    <t xml:space="preserve">Usa</t>
  </si>
  <si>
    <t xml:space="preserve">Starmer</t>
  </si>
  <si>
    <t xml:space="preserve">New</t>
  </si>
  <si>
    <t xml:space="preserve">Post</t>
  </si>
  <si>
    <t xml:space="preserve">Candidate</t>
  </si>
  <si>
    <t xml:space="preserve">Trumps</t>
  </si>
  <si>
    <t xml:space="preserve">Found</t>
  </si>
  <si>
    <t xml:space="preserve">Military</t>
  </si>
  <si>
    <t xml:space="preserve">Palestine</t>
  </si>
  <si>
    <t xml:space="preserve">Remember</t>
  </si>
  <si>
    <t xml:space="preserve">Political</t>
  </si>
  <si>
    <t xml:space="preserve">Coming</t>
  </si>
  <si>
    <t xml:space="preserve">Israeli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</si>
</sst>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6" formatCode="0"/>
    <numFmt numFmtId="167" formatCode="0"/>
    <numFmt numFmtId="168" formatCode="0%"/>
    <numFmt numFmtId="169" formatCode="0%"/>
    <numFmt numFmtId="170" formatCode="0%"/>
    <numFmt numFmtId="171" formatCode="0%"/>
  </numFmts>
  <fonts count="12">
    <font>
      <sz val="11"/>
      <color rgb="FF000000"/>
      <name val="Calibri"/>
      <family val="2"/>
      <scheme val="minor"/>
    </font>
    <font>
      <sz val="18"/>
      <color rgb="FF000000"/>
      <name val="Calibri"/>
      <b/>
    </font>
    <font>
      <sz val="14"/>
      <color rgb="FF000000"/>
      <name val="Calibri"/>
      <b/>
    </font>
    <font>
      <sz val="14"/>
      <color rgb="FF000000"/>
      <name val="Calibri"/>
    </font>
    <font>
      <sz val="13"/>
      <color rgb="FF000000"/>
      <name val="Calibri"/>
    </font>
    <font>
      <sz val="13"/>
      <color rgb="FF000000"/>
      <name val="Calibri"/>
      <i/>
    </font>
    <font>
      <sz val="13"/>
      <color theme="10"/>
      <name val="Calibri"/>
      <i/>
      <u val="single"/>
    </font>
    <font>
      <sz val="11"/>
      <color rgb="FF000000"/>
      <name val="Calibri"/>
      <b/>
    </font>
    <font>
      <sz val="11"/>
      <color rgb="FF000000"/>
      <name val="Calibri"/>
    </font>
    <font>
      <sz val="11"/>
      <color theme="10"/>
      <name val="Calibri"/>
      <u val="single"/>
    </font>
    <font>
      <sz val="12"/>
      <color rgb="FF000000"/>
      <name val="Calibri"/>
      <b/>
    </font>
    <font>
      <sz val="11"/>
      <color rgb="FF000000"/>
      <name val="Calibri"/>
      <b/>
      <i/>
    </font>
  </fonts>
  <fills count="2">
    <fill>
      <patternFill patternType="none"/>
    </fill>
    <fill>
      <patternFill patternType="gray125"/>
    </fill>
  </fills>
  <borders count="4">
    <border>
      <left/>
      <right/>
      <top/>
      <bottom/>
      <diagonal/>
    </border>
    <border>
      <top style="thin">
        <color rgb="FF000000"/>
      </top>
    </border>
    <border>
      <bottom style="thin">
        <color rgb="FF000000"/>
      </bottom>
    </border>
    <border>
      <top style="thin">
        <color rgb="FF000000"/>
      </top>
      <bottom style="thin">
        <color rgb="FF000000"/>
      </bottom>
    </border>
  </borders>
  <cellStyleXfs count="1">
    <xf numFmtId="0" fontId="0" fillId="0" borderId="0"/>
  </cellStyleXfs>
  <cellXfs count="27">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4" fillId="0" borderId="0" xfId="0" applyFont="1" applyAlignment="1">
      <alignment horizontal="left" vertical="top" wrapText="1"/>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66" fontId="8" fillId="0" borderId="1" xfId="0" applyFont="1" applyNumberFormat="1" applyBorder="1" applyAlignment="1">
      <alignment horizontal="center" vertical="center"/>
    </xf>
    <xf numFmtId="167" fontId="7" fillId="0" borderId="2" xfId="0" applyFont="1" applyNumberForma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10" fillId="0" borderId="0" xfId="0" applyFont="1" applyAlignment="1">
      <alignment vertical="top" wrapText="1"/>
    </xf>
    <xf numFmtId="168" fontId="8" fillId="0" borderId="0" xfId="0" applyFont="1" applyNumberFormat="1" applyAlignment="1">
      <alignment horizontal="center" vertical="center"/>
    </xf>
    <xf numFmtId="0" fontId="8" fillId="0" borderId="0" xfId="0" applyFont="1" applyAlignment="1">
      <alignment horizontal="center" vertical="center" wrapText="1"/>
    </xf>
    <xf numFmtId="0" fontId="8" fillId="0" borderId="1" xfId="0" applyFont="1" applyBorder="1"/>
    <xf numFmtId="0" fontId="8" fillId="0" borderId="3" xfId="0" applyFont="1" applyBorder="1" applyAlignment="1">
      <alignment horizontal="center" vertical="center" wrapText="1"/>
    </xf>
    <xf numFmtId="169" fontId="7" fillId="0" borderId="0" xfId="0" applyFont="1" applyNumberFormat="1" applyAlignment="1">
      <alignment horizontal="center" vertical="center"/>
    </xf>
    <xf numFmtId="170" fontId="7" fillId="0" borderId="2" xfId="0" applyFont="1" applyNumberFormat="1" applyBorder="1" applyAlignment="1">
      <alignment horizontal="center" vertical="center"/>
    </xf>
    <xf numFmtId="0" fontId="7" fillId="0" borderId="0" xfId="0" applyFont="1" applyAlignment="1">
      <alignment horizontal="center" wrapText="1"/>
    </xf>
    <xf numFmtId="0" fontId="9" fillId="0" borderId="0" xfId="0" applyFont="1" applyAlignment="1">
      <alignment horizontal="center"/>
    </xf>
    <xf numFmtId="0" fontId="8" fillId="0" borderId="1" xfId="0" applyFont="1" applyBorder="1" applyAlignment="1">
      <alignment horizontal="center" vertical="center"/>
    </xf>
    <xf numFmtId="171" fontId="8" fillId="0" borderId="2" xfId="0" applyFont="1" applyNumberFormat="1" applyBorder="1" applyAlignment="1">
      <alignment horizontal="center" vertical="center"/>
    </xf>
    <xf numFmtId="0" fontId="11" fillId="0" borderId="0" xfId="0" applyFont="1"/>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worksheet" Target="worksheets/sheet65.xml"/><Relationship Id="rId66" Type="http://schemas.openxmlformats.org/officeDocument/2006/relationships/worksheet" Target="worksheets/sheet66.xml"/><Relationship Id="rId67" Type="http://schemas.openxmlformats.org/officeDocument/2006/relationships/worksheet" Target="worksheets/sheet67.xml"/><Relationship Id="rId68" Type="http://schemas.openxmlformats.org/officeDocument/2006/relationships/worksheet" Target="worksheets/sheet68.xml"/><Relationship Id="rId69" Type="http://schemas.openxmlformats.org/officeDocument/2006/relationships/worksheet" Target="worksheets/sheet69.xml"/><Relationship Id="rId70" Type="http://schemas.openxmlformats.org/officeDocument/2006/relationships/worksheet" Target="worksheets/sheet70.xml"/><Relationship Id="rId71" Type="http://schemas.openxmlformats.org/officeDocument/2006/relationships/worksheet" Target="worksheets/sheet71.xml"/><Relationship Id="rId72" Type="http://schemas.openxmlformats.org/officeDocument/2006/relationships/worksheet" Target="worksheets/sheet72.xml"/><Relationship Id="rId73" Type="http://schemas.openxmlformats.org/officeDocument/2006/relationships/worksheet" Target="worksheets/sheet73.xml"/><Relationship Id="rId74" Type="http://schemas.openxmlformats.org/officeDocument/2006/relationships/worksheet" Target="worksheets/sheet74.xml"/><Relationship Id="rId75" Type="http://schemas.openxmlformats.org/officeDocument/2006/relationships/worksheet" Target="worksheets/sheet75.xml"/><Relationship Id="rId76" Type="http://schemas.openxmlformats.org/officeDocument/2006/relationships/worksheet" Target="worksheets/sheet76.xml"/><Relationship Id="rId77" Type="http://schemas.openxmlformats.org/officeDocument/2006/relationships/worksheet" Target="worksheets/sheet77.xml"/><Relationship Id="rId78" Type="http://schemas.openxmlformats.org/officeDocument/2006/relationships/worksheet" Target="worksheets/sheet78.xml"/><Relationship Id="rId79" Type="http://schemas.openxmlformats.org/officeDocument/2006/relationships/worksheet" Target="worksheets/sheet79.xml"/><Relationship Id="rId80" Type="http://schemas.openxmlformats.org/officeDocument/2006/relationships/worksheet" Target="worksheets/sheet80.xml"/><Relationship Id="rId81" Type="http://schemas.openxmlformats.org/officeDocument/2006/relationships/worksheet" Target="worksheets/sheet81.xml"/><Relationship Id="rId82" Type="http://schemas.openxmlformats.org/officeDocument/2006/relationships/worksheet" Target="worksheets/sheet82.xml"/><Relationship Id="rId83" Type="http://schemas.openxmlformats.org/officeDocument/2006/relationships/worksheet" Target="worksheets/sheet83.xml"/><Relationship Id="rId84" Type="http://schemas.openxmlformats.org/officeDocument/2006/relationships/worksheet" Target="worksheets/sheet84.xml"/><Relationship Id="rId85" Type="http://schemas.openxmlformats.org/officeDocument/2006/relationships/worksheet" Target="worksheets/sheet85.xml"/><Relationship Id="rId86" Type="http://schemas.openxmlformats.org/officeDocument/2006/relationships/worksheet" Target="worksheets/sheet86.xml"/><Relationship Id="rId87" Type="http://schemas.openxmlformats.org/officeDocument/2006/relationships/worksheet" Target="worksheets/sheet87.xml"/><Relationship Id="rId88" Type="http://schemas.openxmlformats.org/officeDocument/2006/relationships/worksheet" Target="worksheets/sheet88.xml"/><Relationship Id="rId89" Type="http://schemas.openxmlformats.org/officeDocument/2006/relationships/worksheet" Target="worksheets/sheet89.xml"/><Relationship Id="rId90" Type="http://schemas.openxmlformats.org/officeDocument/2006/relationships/worksheet" Target="worksheets/sheet90.xml"/><Relationship Id="rId91" Type="http://schemas.openxmlformats.org/officeDocument/2006/relationships/worksheet" Target="worksheets/sheet91.xml"/><Relationship Id="rId92" Type="http://schemas.openxmlformats.org/officeDocument/2006/relationships/worksheet" Target="worksheets/sheet92.xml"/><Relationship Id="rId93" Type="http://schemas.openxmlformats.org/officeDocument/2006/relationships/worksheet" Target="worksheets/sheet93.xml"/><Relationship Id="rId94" Type="http://schemas.openxmlformats.org/officeDocument/2006/relationships/worksheet" Target="worksheets/sheet94.xml"/><Relationship Id="rId95" Type="http://schemas.openxmlformats.org/officeDocument/2006/relationships/worksheet" Target="worksheets/sheet95.xml"/><Relationship Id="rId96" Type="http://schemas.openxmlformats.org/officeDocument/2006/relationships/worksheet" Target="worksheets/sheet96.xml"/><Relationship Id="rId97" Type="http://schemas.openxmlformats.org/officeDocument/2006/relationships/worksheet" Target="worksheets/sheet97.xml"/><Relationship Id="rId98" Type="http://schemas.openxmlformats.org/officeDocument/2006/relationships/worksheet" Target="worksheets/sheet98.xml"/><Relationship Id="rId99" Type="http://schemas.openxmlformats.org/officeDocument/2006/relationships/worksheet" Target="worksheets/sheet99.xml"/><Relationship Id="rId100" Type="http://schemas.openxmlformats.org/officeDocument/2006/relationships/worksheet" Target="worksheets/sheet100.xml"/><Relationship Id="rId101" Type="http://schemas.openxmlformats.org/officeDocument/2006/relationships/worksheet" Target="worksheets/sheet101.xml"/><Relationship Id="rId102" Type="http://schemas.openxmlformats.org/officeDocument/2006/relationships/worksheet" Target="worksheets/sheet102.xml"/><Relationship Id="rId103" Type="http://schemas.openxmlformats.org/officeDocument/2006/relationships/worksheet" Target="worksheets/sheet103.xml"/><Relationship Id="rId104" Type="http://schemas.openxmlformats.org/officeDocument/2006/relationships/worksheet" Target="worksheets/sheet104.xml"/><Relationship Id="rId105" Type="http://schemas.openxmlformats.org/officeDocument/2006/relationships/worksheet" Target="worksheets/sheet105.xml"/><Relationship Id="rId106" Type="http://schemas.openxmlformats.org/officeDocument/2006/relationships/worksheet" Target="worksheets/sheet106.xml"/><Relationship Id="rId107" Type="http://schemas.openxmlformats.org/officeDocument/2006/relationships/worksheet" Target="worksheets/sheet107.xml"/><Relationship Id="rId108" Type="http://schemas.openxmlformats.org/officeDocument/2006/relationships/worksheet" Target="worksheets/sheet108.xml"/><Relationship Id="rId109" Type="http://schemas.openxmlformats.org/officeDocument/2006/relationships/worksheet" Target="worksheets/sheet109.xml"/><Relationship Id="rId110" Type="http://schemas.openxmlformats.org/officeDocument/2006/relationships/worksheet" Target="worksheets/sheet110.xml"/><Relationship Id="rId111" Type="http://schemas.openxmlformats.org/officeDocument/2006/relationships/worksheet" Target="worksheets/sheet111.xml"/><Relationship Id="rId112" Type="http://schemas.openxmlformats.org/officeDocument/2006/relationships/worksheet" Target="worksheets/sheet112.xml"/><Relationship Id="rId113" Type="http://schemas.openxmlformats.org/officeDocument/2006/relationships/worksheet" Target="worksheets/sheet113.xml"/><Relationship Id="rId114" Type="http://schemas.openxmlformats.org/officeDocument/2006/relationships/worksheet" Target="worksheets/sheet114.xml"/><Relationship Id="rId115" Type="http://schemas.openxmlformats.org/officeDocument/2006/relationships/worksheet" Target="worksheets/sheet115.xml"/><Relationship Id="rId116" Type="http://schemas.openxmlformats.org/officeDocument/2006/relationships/worksheet" Target="worksheets/sheet116.xml"/><Relationship Id="rId117" Type="http://schemas.openxmlformats.org/officeDocument/2006/relationships/worksheet" Target="worksheets/sheet117.xml"/><Relationship Id="rId118" Type="http://schemas.openxmlformats.org/officeDocument/2006/relationships/worksheet" Target="worksheets/sheet118.xml"/><Relationship Id="rId119" Type="http://schemas.openxmlformats.org/officeDocument/2006/relationships/worksheet" Target="worksheets/sheet119.xml"/><Relationship Id="rId120" Type="http://schemas.openxmlformats.org/officeDocument/2006/relationships/worksheet" Target="worksheets/sheet120.xml"/><Relationship Id="rId121" Type="http://schemas.openxmlformats.org/officeDocument/2006/relationships/worksheet" Target="worksheets/sheet121.xml"/><Relationship Id="rId122" Type="http://schemas.openxmlformats.org/officeDocument/2006/relationships/worksheet" Target="worksheets/sheet122.xml"/><Relationship Id="rId123" Type="http://schemas.openxmlformats.org/officeDocument/2006/relationships/worksheet" Target="worksheets/sheet123.xml"/><Relationship Id="rId124" Type="http://schemas.openxmlformats.org/officeDocument/2006/relationships/worksheet" Target="worksheets/sheet124.xml"/><Relationship Id="rId125" Type="http://schemas.openxmlformats.org/officeDocument/2006/relationships/worksheet" Target="worksheets/sheet125.xml"/><Relationship Id="rId126" Type="http://schemas.openxmlformats.org/officeDocument/2006/relationships/worksheet" Target="worksheets/sheet126.xml"/><Relationship Id="rId127" Type="http://schemas.openxmlformats.org/officeDocument/2006/relationships/worksheet" Target="worksheets/sheet127.xml"/><Relationship Id="rId128" Type="http://schemas.openxmlformats.org/officeDocument/2006/relationships/worksheet" Target="worksheets/sheet128.xml"/><Relationship Id="rId129" Type="http://schemas.openxmlformats.org/officeDocument/2006/relationships/worksheet" Target="worksheets/sheet129.xml"/><Relationship Id="rId130" Type="http://schemas.openxmlformats.org/officeDocument/2006/relationships/worksheet" Target="worksheets/sheet130.xml"/><Relationship Id="rId131" Type="http://schemas.openxmlformats.org/officeDocument/2006/relationships/worksheet" Target="worksheets/sheet131.xml"/><Relationship Id="rId132" Type="http://schemas.openxmlformats.org/officeDocument/2006/relationships/worksheet" Target="worksheets/sheet132.xml"/><Relationship Id="rId133" Type="http://schemas.openxmlformats.org/officeDocument/2006/relationships/worksheet" Target="worksheets/sheet133.xml"/><Relationship Id="rId134" Type="http://schemas.openxmlformats.org/officeDocument/2006/relationships/worksheet" Target="worksheets/sheet134.xml"/><Relationship Id="rId135" Type="http://schemas.openxmlformats.org/officeDocument/2006/relationships/worksheet" Target="worksheets/sheet135.xml"/><Relationship Id="rId136" Type="http://schemas.openxmlformats.org/officeDocument/2006/relationships/worksheet" Target="worksheets/sheet136.xml"/><Relationship Id="rId137" Type="http://schemas.openxmlformats.org/officeDocument/2006/relationships/theme" Target="theme/theme1.xml"/><Relationship Id="rId138" Type="http://schemas.openxmlformats.org/officeDocument/2006/relationships/styles" Target="styles.xml"/><Relationship Id="rId139"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jpg"/></Relationships>
</file>

<file path=xl/drawings/_rels/drawing10.xml.rels><?xml version="1.0" encoding="UTF-8" standalone="yes"?><Relationships xmlns="http://schemas.openxmlformats.org/package/2006/relationships"><Relationship Id="rId1" Type="http://schemas.openxmlformats.org/officeDocument/2006/relationships/image" Target="../media/image10.jpg"/></Relationships>
</file>

<file path=xl/drawings/_rels/drawing100.xml.rels><?xml version="1.0" encoding="UTF-8" standalone="yes"?><Relationships xmlns="http://schemas.openxmlformats.org/package/2006/relationships"><Relationship Id="rId1" Type="http://schemas.openxmlformats.org/officeDocument/2006/relationships/image" Target="../media/image100.jpg"/></Relationships>
</file>

<file path=xl/drawings/_rels/drawing101.xml.rels><?xml version="1.0" encoding="UTF-8" standalone="yes"?><Relationships xmlns="http://schemas.openxmlformats.org/package/2006/relationships"><Relationship Id="rId1" Type="http://schemas.openxmlformats.org/officeDocument/2006/relationships/image" Target="../media/image101.jpg"/></Relationships>
</file>

<file path=xl/drawings/_rels/drawing102.xml.rels><?xml version="1.0" encoding="UTF-8" standalone="yes"?><Relationships xmlns="http://schemas.openxmlformats.org/package/2006/relationships"><Relationship Id="rId1" Type="http://schemas.openxmlformats.org/officeDocument/2006/relationships/image" Target="../media/image102.jpg"/></Relationships>
</file>

<file path=xl/drawings/_rels/drawing103.xml.rels><?xml version="1.0" encoding="UTF-8" standalone="yes"?><Relationships xmlns="http://schemas.openxmlformats.org/package/2006/relationships"><Relationship Id="rId1" Type="http://schemas.openxmlformats.org/officeDocument/2006/relationships/image" Target="../media/image103.jpg"/></Relationships>
</file>

<file path=xl/drawings/_rels/drawing104.xml.rels><?xml version="1.0" encoding="UTF-8" standalone="yes"?><Relationships xmlns="http://schemas.openxmlformats.org/package/2006/relationships"><Relationship Id="rId1" Type="http://schemas.openxmlformats.org/officeDocument/2006/relationships/image" Target="../media/image104.jpg"/></Relationships>
</file>

<file path=xl/drawings/_rels/drawing105.xml.rels><?xml version="1.0" encoding="UTF-8" standalone="yes"?><Relationships xmlns="http://schemas.openxmlformats.org/package/2006/relationships"><Relationship Id="rId1" Type="http://schemas.openxmlformats.org/officeDocument/2006/relationships/image" Target="../media/image105.jpg"/></Relationships>
</file>

<file path=xl/drawings/_rels/drawing106.xml.rels><?xml version="1.0" encoding="UTF-8" standalone="yes"?><Relationships xmlns="http://schemas.openxmlformats.org/package/2006/relationships"><Relationship Id="rId1" Type="http://schemas.openxmlformats.org/officeDocument/2006/relationships/image" Target="../media/image106.jpg"/></Relationships>
</file>

<file path=xl/drawings/_rels/drawing107.xml.rels><?xml version="1.0" encoding="UTF-8" standalone="yes"?><Relationships xmlns="http://schemas.openxmlformats.org/package/2006/relationships"><Relationship Id="rId1" Type="http://schemas.openxmlformats.org/officeDocument/2006/relationships/image" Target="../media/image107.jpg"/></Relationships>
</file>

<file path=xl/drawings/_rels/drawing108.xml.rels><?xml version="1.0" encoding="UTF-8" standalone="yes"?><Relationships xmlns="http://schemas.openxmlformats.org/package/2006/relationships"><Relationship Id="rId1" Type="http://schemas.openxmlformats.org/officeDocument/2006/relationships/image" Target="../media/image108.jpg"/></Relationships>
</file>

<file path=xl/drawings/_rels/drawing109.xml.rels><?xml version="1.0" encoding="UTF-8" standalone="yes"?><Relationships xmlns="http://schemas.openxmlformats.org/package/2006/relationships"><Relationship Id="rId1" Type="http://schemas.openxmlformats.org/officeDocument/2006/relationships/image" Target="../media/image109.jpg"/></Relationships>
</file>

<file path=xl/drawings/_rels/drawing11.xml.rels><?xml version="1.0" encoding="UTF-8" standalone="yes"?><Relationships xmlns="http://schemas.openxmlformats.org/package/2006/relationships"><Relationship Id="rId1" Type="http://schemas.openxmlformats.org/officeDocument/2006/relationships/image" Target="../media/image11.jpg"/></Relationships>
</file>

<file path=xl/drawings/_rels/drawing110.xml.rels><?xml version="1.0" encoding="UTF-8" standalone="yes"?><Relationships xmlns="http://schemas.openxmlformats.org/package/2006/relationships"><Relationship Id="rId1" Type="http://schemas.openxmlformats.org/officeDocument/2006/relationships/image" Target="../media/image110.jpg"/></Relationships>
</file>

<file path=xl/drawings/_rels/drawing111.xml.rels><?xml version="1.0" encoding="UTF-8" standalone="yes"?><Relationships xmlns="http://schemas.openxmlformats.org/package/2006/relationships"><Relationship Id="rId1" Type="http://schemas.openxmlformats.org/officeDocument/2006/relationships/image" Target="../media/image111.jpg"/></Relationships>
</file>

<file path=xl/drawings/_rels/drawing112.xml.rels><?xml version="1.0" encoding="UTF-8" standalone="yes"?><Relationships xmlns="http://schemas.openxmlformats.org/package/2006/relationships"><Relationship Id="rId1" Type="http://schemas.openxmlformats.org/officeDocument/2006/relationships/image" Target="../media/image112.jpg"/></Relationships>
</file>

<file path=xl/drawings/_rels/drawing113.xml.rels><?xml version="1.0" encoding="UTF-8" standalone="yes"?><Relationships xmlns="http://schemas.openxmlformats.org/package/2006/relationships"><Relationship Id="rId1" Type="http://schemas.openxmlformats.org/officeDocument/2006/relationships/image" Target="../media/image113.jpg"/></Relationships>
</file>

<file path=xl/drawings/_rels/drawing114.xml.rels><?xml version="1.0" encoding="UTF-8" standalone="yes"?><Relationships xmlns="http://schemas.openxmlformats.org/package/2006/relationships"><Relationship Id="rId1" Type="http://schemas.openxmlformats.org/officeDocument/2006/relationships/image" Target="../media/image114.jpg"/></Relationships>
</file>

<file path=xl/drawings/_rels/drawing115.xml.rels><?xml version="1.0" encoding="UTF-8" standalone="yes"?><Relationships xmlns="http://schemas.openxmlformats.org/package/2006/relationships"><Relationship Id="rId1" Type="http://schemas.openxmlformats.org/officeDocument/2006/relationships/image" Target="../media/image115.jpg"/></Relationships>
</file>

<file path=xl/drawings/_rels/drawing116.xml.rels><?xml version="1.0" encoding="UTF-8" standalone="yes"?><Relationships xmlns="http://schemas.openxmlformats.org/package/2006/relationships"><Relationship Id="rId1" Type="http://schemas.openxmlformats.org/officeDocument/2006/relationships/image" Target="../media/image116.jpg"/></Relationships>
</file>

<file path=xl/drawings/_rels/drawing117.xml.rels><?xml version="1.0" encoding="UTF-8" standalone="yes"?><Relationships xmlns="http://schemas.openxmlformats.org/package/2006/relationships"><Relationship Id="rId1" Type="http://schemas.openxmlformats.org/officeDocument/2006/relationships/image" Target="../media/image117.jpg"/></Relationships>
</file>

<file path=xl/drawings/_rels/drawing118.xml.rels><?xml version="1.0" encoding="UTF-8" standalone="yes"?><Relationships xmlns="http://schemas.openxmlformats.org/package/2006/relationships"><Relationship Id="rId1" Type="http://schemas.openxmlformats.org/officeDocument/2006/relationships/image" Target="../media/image118.jpg"/></Relationships>
</file>

<file path=xl/drawings/_rels/drawing119.xml.rels><?xml version="1.0" encoding="UTF-8" standalone="yes"?><Relationships xmlns="http://schemas.openxmlformats.org/package/2006/relationships"><Relationship Id="rId1" Type="http://schemas.openxmlformats.org/officeDocument/2006/relationships/image" Target="../media/image119.jpg"/></Relationships>
</file>

<file path=xl/drawings/_rels/drawing12.xml.rels><?xml version="1.0" encoding="UTF-8" standalone="yes"?><Relationships xmlns="http://schemas.openxmlformats.org/package/2006/relationships"><Relationship Id="rId1" Type="http://schemas.openxmlformats.org/officeDocument/2006/relationships/image" Target="../media/image12.jpg"/></Relationships>
</file>

<file path=xl/drawings/_rels/drawing120.xml.rels><?xml version="1.0" encoding="UTF-8" standalone="yes"?><Relationships xmlns="http://schemas.openxmlformats.org/package/2006/relationships"><Relationship Id="rId1" Type="http://schemas.openxmlformats.org/officeDocument/2006/relationships/image" Target="../media/image120.jpg"/></Relationships>
</file>

<file path=xl/drawings/_rels/drawing121.xml.rels><?xml version="1.0" encoding="UTF-8" standalone="yes"?><Relationships xmlns="http://schemas.openxmlformats.org/package/2006/relationships"><Relationship Id="rId1" Type="http://schemas.openxmlformats.org/officeDocument/2006/relationships/image" Target="../media/image121.jpg"/></Relationships>
</file>

<file path=xl/drawings/_rels/drawing122.xml.rels><?xml version="1.0" encoding="UTF-8" standalone="yes"?><Relationships xmlns="http://schemas.openxmlformats.org/package/2006/relationships"><Relationship Id="rId1" Type="http://schemas.openxmlformats.org/officeDocument/2006/relationships/image" Target="../media/image122.jpg"/></Relationships>
</file>

<file path=xl/drawings/_rels/drawing123.xml.rels><?xml version="1.0" encoding="UTF-8" standalone="yes"?><Relationships xmlns="http://schemas.openxmlformats.org/package/2006/relationships"><Relationship Id="rId1" Type="http://schemas.openxmlformats.org/officeDocument/2006/relationships/image" Target="../media/image123.jpg"/></Relationships>
</file>

<file path=xl/drawings/_rels/drawing124.xml.rels><?xml version="1.0" encoding="UTF-8" standalone="yes"?><Relationships xmlns="http://schemas.openxmlformats.org/package/2006/relationships"><Relationship Id="rId1" Type="http://schemas.openxmlformats.org/officeDocument/2006/relationships/image" Target="../media/image124.jpg"/></Relationships>
</file>

<file path=xl/drawings/_rels/drawing125.xml.rels><?xml version="1.0" encoding="UTF-8" standalone="yes"?><Relationships xmlns="http://schemas.openxmlformats.org/package/2006/relationships"><Relationship Id="rId1" Type="http://schemas.openxmlformats.org/officeDocument/2006/relationships/image" Target="../media/image125.jpg"/></Relationships>
</file>

<file path=xl/drawings/_rels/drawing126.xml.rels><?xml version="1.0" encoding="UTF-8" standalone="yes"?><Relationships xmlns="http://schemas.openxmlformats.org/package/2006/relationships"><Relationship Id="rId1" Type="http://schemas.openxmlformats.org/officeDocument/2006/relationships/image" Target="../media/image126.jpg"/></Relationships>
</file>

<file path=xl/drawings/_rels/drawing127.xml.rels><?xml version="1.0" encoding="UTF-8" standalone="yes"?><Relationships xmlns="http://schemas.openxmlformats.org/package/2006/relationships"><Relationship Id="rId1" Type="http://schemas.openxmlformats.org/officeDocument/2006/relationships/image" Target="../media/image127.jpg"/></Relationships>
</file>

<file path=xl/drawings/_rels/drawing128.xml.rels><?xml version="1.0" encoding="UTF-8" standalone="yes"?><Relationships xmlns="http://schemas.openxmlformats.org/package/2006/relationships"><Relationship Id="rId1" Type="http://schemas.openxmlformats.org/officeDocument/2006/relationships/image" Target="../media/image128.jpg"/></Relationships>
</file>

<file path=xl/drawings/_rels/drawing129.xml.rels><?xml version="1.0" encoding="UTF-8" standalone="yes"?><Relationships xmlns="http://schemas.openxmlformats.org/package/2006/relationships"><Relationship Id="rId1" Type="http://schemas.openxmlformats.org/officeDocument/2006/relationships/image" Target="../media/image129.jpg"/></Relationships>
</file>

<file path=xl/drawings/_rels/drawing13.xml.rels><?xml version="1.0" encoding="UTF-8" standalone="yes"?><Relationships xmlns="http://schemas.openxmlformats.org/package/2006/relationships"><Relationship Id="rId1" Type="http://schemas.openxmlformats.org/officeDocument/2006/relationships/image" Target="../media/image13.jpg"/></Relationships>
</file>

<file path=xl/drawings/_rels/drawing130.xml.rels><?xml version="1.0" encoding="UTF-8" standalone="yes"?><Relationships xmlns="http://schemas.openxmlformats.org/package/2006/relationships"><Relationship Id="rId1" Type="http://schemas.openxmlformats.org/officeDocument/2006/relationships/image" Target="../media/image130.jpg"/></Relationships>
</file>

<file path=xl/drawings/_rels/drawing131.xml.rels><?xml version="1.0" encoding="UTF-8" standalone="yes"?><Relationships xmlns="http://schemas.openxmlformats.org/package/2006/relationships"><Relationship Id="rId1" Type="http://schemas.openxmlformats.org/officeDocument/2006/relationships/image" Target="../media/image131.jpg"/></Relationships>
</file>

<file path=xl/drawings/_rels/drawing132.xml.rels><?xml version="1.0" encoding="UTF-8" standalone="yes"?><Relationships xmlns="http://schemas.openxmlformats.org/package/2006/relationships"><Relationship Id="rId1" Type="http://schemas.openxmlformats.org/officeDocument/2006/relationships/image" Target="../media/image132.jpg"/></Relationships>
</file>

<file path=xl/drawings/_rels/drawing133.xml.rels><?xml version="1.0" encoding="UTF-8" standalone="yes"?><Relationships xmlns="http://schemas.openxmlformats.org/package/2006/relationships"><Relationship Id="rId1" Type="http://schemas.openxmlformats.org/officeDocument/2006/relationships/image" Target="../media/image133.jpg"/></Relationships>
</file>

<file path=xl/drawings/_rels/drawing134.xml.rels><?xml version="1.0" encoding="UTF-8" standalone="yes"?><Relationships xmlns="http://schemas.openxmlformats.org/package/2006/relationships"><Relationship Id="rId1" Type="http://schemas.openxmlformats.org/officeDocument/2006/relationships/image" Target="../media/image134.jpg"/></Relationships>
</file>

<file path=xl/drawings/_rels/drawing135.xml.rels><?xml version="1.0" encoding="UTF-8" standalone="yes"?><Relationships xmlns="http://schemas.openxmlformats.org/package/2006/relationships"><Relationship Id="rId1" Type="http://schemas.openxmlformats.org/officeDocument/2006/relationships/image" Target="../media/image135.jpg"/></Relationships>
</file>

<file path=xl/drawings/_rels/drawing14.xml.rels><?xml version="1.0" encoding="UTF-8" standalone="yes"?><Relationships xmlns="http://schemas.openxmlformats.org/package/2006/relationships"><Relationship Id="rId1" Type="http://schemas.openxmlformats.org/officeDocument/2006/relationships/image" Target="../media/image14.jpg"/></Relationships>
</file>

<file path=xl/drawings/_rels/drawing15.xml.rels><?xml version="1.0" encoding="UTF-8" standalone="yes"?><Relationships xmlns="http://schemas.openxmlformats.org/package/2006/relationships"><Relationship Id="rId1" Type="http://schemas.openxmlformats.org/officeDocument/2006/relationships/image" Target="../media/image15.jpg"/></Relationships>
</file>

<file path=xl/drawings/_rels/drawing16.xml.rels><?xml version="1.0" encoding="UTF-8" standalone="yes"?><Relationships xmlns="http://schemas.openxmlformats.org/package/2006/relationships"><Relationship Id="rId1" Type="http://schemas.openxmlformats.org/officeDocument/2006/relationships/image" Target="../media/image16.jpg"/></Relationships>
</file>

<file path=xl/drawings/_rels/drawing17.xml.rels><?xml version="1.0" encoding="UTF-8" standalone="yes"?><Relationships xmlns="http://schemas.openxmlformats.org/package/2006/relationships"><Relationship Id="rId1" Type="http://schemas.openxmlformats.org/officeDocument/2006/relationships/image" Target="../media/image17.jpg"/></Relationships>
</file>

<file path=xl/drawings/_rels/drawing18.xml.rels><?xml version="1.0" encoding="UTF-8" standalone="yes"?><Relationships xmlns="http://schemas.openxmlformats.org/package/2006/relationships"><Relationship Id="rId1" Type="http://schemas.openxmlformats.org/officeDocument/2006/relationships/image" Target="../media/image18.jpg"/></Relationships>
</file>

<file path=xl/drawings/_rels/drawing19.xml.rels><?xml version="1.0" encoding="UTF-8" standalone="yes"?><Relationships xmlns="http://schemas.openxmlformats.org/package/2006/relationships"><Relationship Id="rId1" Type="http://schemas.openxmlformats.org/officeDocument/2006/relationships/image" Target="../media/image19.jpg"/></Relationships>
</file>

<file path=xl/drawings/_rels/drawing2.xml.rels><?xml version="1.0" encoding="UTF-8" standalone="yes"?><Relationships xmlns="http://schemas.openxmlformats.org/package/2006/relationships"><Relationship Id="rId1" Type="http://schemas.openxmlformats.org/officeDocument/2006/relationships/image" Target="../media/image2.jpg"/></Relationships>
</file>

<file path=xl/drawings/_rels/drawing20.xml.rels><?xml version="1.0" encoding="UTF-8" standalone="yes"?><Relationships xmlns="http://schemas.openxmlformats.org/package/2006/relationships"><Relationship Id="rId1" Type="http://schemas.openxmlformats.org/officeDocument/2006/relationships/image" Target="../media/image20.jpg"/></Relationships>
</file>

<file path=xl/drawings/_rels/drawing21.xml.rels><?xml version="1.0" encoding="UTF-8" standalone="yes"?><Relationships xmlns="http://schemas.openxmlformats.org/package/2006/relationships"><Relationship Id="rId1" Type="http://schemas.openxmlformats.org/officeDocument/2006/relationships/image" Target="../media/image21.jpg"/></Relationships>
</file>

<file path=xl/drawings/_rels/drawing22.xml.rels><?xml version="1.0" encoding="UTF-8" standalone="yes"?><Relationships xmlns="http://schemas.openxmlformats.org/package/2006/relationships"><Relationship Id="rId1" Type="http://schemas.openxmlformats.org/officeDocument/2006/relationships/image" Target="../media/image22.jpg"/></Relationships>
</file>

<file path=xl/drawings/_rels/drawing23.xml.rels><?xml version="1.0" encoding="UTF-8" standalone="yes"?><Relationships xmlns="http://schemas.openxmlformats.org/package/2006/relationships"><Relationship Id="rId1" Type="http://schemas.openxmlformats.org/officeDocument/2006/relationships/image" Target="../media/image23.jpg"/></Relationships>
</file>

<file path=xl/drawings/_rels/drawing24.xml.rels><?xml version="1.0" encoding="UTF-8" standalone="yes"?><Relationships xmlns="http://schemas.openxmlformats.org/package/2006/relationships"><Relationship Id="rId1" Type="http://schemas.openxmlformats.org/officeDocument/2006/relationships/image" Target="../media/image24.jpg"/></Relationships>
</file>

<file path=xl/drawings/_rels/drawing25.xml.rels><?xml version="1.0" encoding="UTF-8" standalone="yes"?><Relationships xmlns="http://schemas.openxmlformats.org/package/2006/relationships"><Relationship Id="rId1" Type="http://schemas.openxmlformats.org/officeDocument/2006/relationships/image" Target="../media/image25.jpg"/></Relationships>
</file>

<file path=xl/drawings/_rels/drawing26.xml.rels><?xml version="1.0" encoding="UTF-8" standalone="yes"?><Relationships xmlns="http://schemas.openxmlformats.org/package/2006/relationships"><Relationship Id="rId1" Type="http://schemas.openxmlformats.org/officeDocument/2006/relationships/image" Target="../media/image26.jpg"/></Relationships>
</file>

<file path=xl/drawings/_rels/drawing27.xml.rels><?xml version="1.0" encoding="UTF-8" standalone="yes"?><Relationships xmlns="http://schemas.openxmlformats.org/package/2006/relationships"><Relationship Id="rId1" Type="http://schemas.openxmlformats.org/officeDocument/2006/relationships/image" Target="../media/image27.jpg"/></Relationships>
</file>

<file path=xl/drawings/_rels/drawing28.xml.rels><?xml version="1.0" encoding="UTF-8" standalone="yes"?><Relationships xmlns="http://schemas.openxmlformats.org/package/2006/relationships"><Relationship Id="rId1" Type="http://schemas.openxmlformats.org/officeDocument/2006/relationships/image" Target="../media/image28.jpg"/></Relationships>
</file>

<file path=xl/drawings/_rels/drawing29.xml.rels><?xml version="1.0" encoding="UTF-8" standalone="yes"?><Relationships xmlns="http://schemas.openxmlformats.org/package/2006/relationships"><Relationship Id="rId1" Type="http://schemas.openxmlformats.org/officeDocument/2006/relationships/image" Target="../media/image29.jpg"/></Relationships>
</file>

<file path=xl/drawings/_rels/drawing3.xml.rels><?xml version="1.0" encoding="UTF-8" standalone="yes"?><Relationships xmlns="http://schemas.openxmlformats.org/package/2006/relationships"><Relationship Id="rId1" Type="http://schemas.openxmlformats.org/officeDocument/2006/relationships/image" Target="../media/image3.jpg"/></Relationships>
</file>

<file path=xl/drawings/_rels/drawing30.xml.rels><?xml version="1.0" encoding="UTF-8" standalone="yes"?><Relationships xmlns="http://schemas.openxmlformats.org/package/2006/relationships"><Relationship Id="rId1" Type="http://schemas.openxmlformats.org/officeDocument/2006/relationships/image" Target="../media/image30.jpg"/></Relationships>
</file>

<file path=xl/drawings/_rels/drawing31.xml.rels><?xml version="1.0" encoding="UTF-8" standalone="yes"?><Relationships xmlns="http://schemas.openxmlformats.org/package/2006/relationships"><Relationship Id="rId1" Type="http://schemas.openxmlformats.org/officeDocument/2006/relationships/image" Target="../media/image31.jpg"/></Relationships>
</file>

<file path=xl/drawings/_rels/drawing32.xml.rels><?xml version="1.0" encoding="UTF-8" standalone="yes"?><Relationships xmlns="http://schemas.openxmlformats.org/package/2006/relationships"><Relationship Id="rId1" Type="http://schemas.openxmlformats.org/officeDocument/2006/relationships/image" Target="../media/image32.jpg"/></Relationships>
</file>

<file path=xl/drawings/_rels/drawing33.xml.rels><?xml version="1.0" encoding="UTF-8" standalone="yes"?><Relationships xmlns="http://schemas.openxmlformats.org/package/2006/relationships"><Relationship Id="rId1" Type="http://schemas.openxmlformats.org/officeDocument/2006/relationships/image" Target="../media/image33.jpg"/></Relationships>
</file>

<file path=xl/drawings/_rels/drawing34.xml.rels><?xml version="1.0" encoding="UTF-8" standalone="yes"?><Relationships xmlns="http://schemas.openxmlformats.org/package/2006/relationships"><Relationship Id="rId1" Type="http://schemas.openxmlformats.org/officeDocument/2006/relationships/image" Target="../media/image34.jpg"/></Relationships>
</file>

<file path=xl/drawings/_rels/drawing35.xml.rels><?xml version="1.0" encoding="UTF-8" standalone="yes"?><Relationships xmlns="http://schemas.openxmlformats.org/package/2006/relationships"><Relationship Id="rId1" Type="http://schemas.openxmlformats.org/officeDocument/2006/relationships/image" Target="../media/image35.jpg"/></Relationships>
</file>

<file path=xl/drawings/_rels/drawing36.xml.rels><?xml version="1.0" encoding="UTF-8" standalone="yes"?><Relationships xmlns="http://schemas.openxmlformats.org/package/2006/relationships"><Relationship Id="rId1" Type="http://schemas.openxmlformats.org/officeDocument/2006/relationships/image" Target="../media/image36.jpg"/></Relationships>
</file>

<file path=xl/drawings/_rels/drawing37.xml.rels><?xml version="1.0" encoding="UTF-8" standalone="yes"?><Relationships xmlns="http://schemas.openxmlformats.org/package/2006/relationships"><Relationship Id="rId1" Type="http://schemas.openxmlformats.org/officeDocument/2006/relationships/image" Target="../media/image37.jpg"/></Relationships>
</file>

<file path=xl/drawings/_rels/drawing38.xml.rels><?xml version="1.0" encoding="UTF-8" standalone="yes"?><Relationships xmlns="http://schemas.openxmlformats.org/package/2006/relationships"><Relationship Id="rId1" Type="http://schemas.openxmlformats.org/officeDocument/2006/relationships/image" Target="../media/image38.jpg"/></Relationships>
</file>

<file path=xl/drawings/_rels/drawing39.xml.rels><?xml version="1.0" encoding="UTF-8" standalone="yes"?><Relationships xmlns="http://schemas.openxmlformats.org/package/2006/relationships"><Relationship Id="rId1" Type="http://schemas.openxmlformats.org/officeDocument/2006/relationships/image" Target="../media/image39.jpg"/></Relationships>
</file>

<file path=xl/drawings/_rels/drawing4.xml.rels><?xml version="1.0" encoding="UTF-8" standalone="yes"?><Relationships xmlns="http://schemas.openxmlformats.org/package/2006/relationships"><Relationship Id="rId1" Type="http://schemas.openxmlformats.org/officeDocument/2006/relationships/image" Target="../media/image4.jpg"/></Relationships>
</file>

<file path=xl/drawings/_rels/drawing40.xml.rels><?xml version="1.0" encoding="UTF-8" standalone="yes"?><Relationships xmlns="http://schemas.openxmlformats.org/package/2006/relationships"><Relationship Id="rId1" Type="http://schemas.openxmlformats.org/officeDocument/2006/relationships/image" Target="../media/image40.jpg"/></Relationships>
</file>

<file path=xl/drawings/_rels/drawing41.xml.rels><?xml version="1.0" encoding="UTF-8" standalone="yes"?><Relationships xmlns="http://schemas.openxmlformats.org/package/2006/relationships"><Relationship Id="rId1" Type="http://schemas.openxmlformats.org/officeDocument/2006/relationships/image" Target="../media/image41.jpg"/></Relationships>
</file>

<file path=xl/drawings/_rels/drawing42.xml.rels><?xml version="1.0" encoding="UTF-8" standalone="yes"?><Relationships xmlns="http://schemas.openxmlformats.org/package/2006/relationships"><Relationship Id="rId1" Type="http://schemas.openxmlformats.org/officeDocument/2006/relationships/image" Target="../media/image42.jpg"/></Relationships>
</file>

<file path=xl/drawings/_rels/drawing43.xml.rels><?xml version="1.0" encoding="UTF-8" standalone="yes"?><Relationships xmlns="http://schemas.openxmlformats.org/package/2006/relationships"><Relationship Id="rId1" Type="http://schemas.openxmlformats.org/officeDocument/2006/relationships/image" Target="../media/image43.jpg"/></Relationships>
</file>

<file path=xl/drawings/_rels/drawing44.xml.rels><?xml version="1.0" encoding="UTF-8" standalone="yes"?><Relationships xmlns="http://schemas.openxmlformats.org/package/2006/relationships"><Relationship Id="rId1" Type="http://schemas.openxmlformats.org/officeDocument/2006/relationships/image" Target="../media/image44.jpg"/></Relationships>
</file>

<file path=xl/drawings/_rels/drawing45.xml.rels><?xml version="1.0" encoding="UTF-8" standalone="yes"?><Relationships xmlns="http://schemas.openxmlformats.org/package/2006/relationships"><Relationship Id="rId1" Type="http://schemas.openxmlformats.org/officeDocument/2006/relationships/image" Target="../media/image45.jpg"/></Relationships>
</file>

<file path=xl/drawings/_rels/drawing46.xml.rels><?xml version="1.0" encoding="UTF-8" standalone="yes"?><Relationships xmlns="http://schemas.openxmlformats.org/package/2006/relationships"><Relationship Id="rId1" Type="http://schemas.openxmlformats.org/officeDocument/2006/relationships/image" Target="../media/image46.jpg"/></Relationships>
</file>

<file path=xl/drawings/_rels/drawing47.xml.rels><?xml version="1.0" encoding="UTF-8" standalone="yes"?><Relationships xmlns="http://schemas.openxmlformats.org/package/2006/relationships"><Relationship Id="rId1" Type="http://schemas.openxmlformats.org/officeDocument/2006/relationships/image" Target="../media/image47.jpg"/></Relationships>
</file>

<file path=xl/drawings/_rels/drawing48.xml.rels><?xml version="1.0" encoding="UTF-8" standalone="yes"?><Relationships xmlns="http://schemas.openxmlformats.org/package/2006/relationships"><Relationship Id="rId1" Type="http://schemas.openxmlformats.org/officeDocument/2006/relationships/image" Target="../media/image48.jpg"/></Relationships>
</file>

<file path=xl/drawings/_rels/drawing49.xml.rels><?xml version="1.0" encoding="UTF-8" standalone="yes"?><Relationships xmlns="http://schemas.openxmlformats.org/package/2006/relationships"><Relationship Id="rId1" Type="http://schemas.openxmlformats.org/officeDocument/2006/relationships/image" Target="../media/image49.jpg"/></Relationships>
</file>

<file path=xl/drawings/_rels/drawing5.xml.rels><?xml version="1.0" encoding="UTF-8" standalone="yes"?><Relationships xmlns="http://schemas.openxmlformats.org/package/2006/relationships"><Relationship Id="rId1" Type="http://schemas.openxmlformats.org/officeDocument/2006/relationships/image" Target="../media/image5.jpg"/></Relationships>
</file>

<file path=xl/drawings/_rels/drawing50.xml.rels><?xml version="1.0" encoding="UTF-8" standalone="yes"?><Relationships xmlns="http://schemas.openxmlformats.org/package/2006/relationships"><Relationship Id="rId1" Type="http://schemas.openxmlformats.org/officeDocument/2006/relationships/image" Target="../media/image50.jpg"/></Relationships>
</file>

<file path=xl/drawings/_rels/drawing51.xml.rels><?xml version="1.0" encoding="UTF-8" standalone="yes"?><Relationships xmlns="http://schemas.openxmlformats.org/package/2006/relationships"><Relationship Id="rId1" Type="http://schemas.openxmlformats.org/officeDocument/2006/relationships/image" Target="../media/image51.jpg"/></Relationships>
</file>

<file path=xl/drawings/_rels/drawing52.xml.rels><?xml version="1.0" encoding="UTF-8" standalone="yes"?><Relationships xmlns="http://schemas.openxmlformats.org/package/2006/relationships"><Relationship Id="rId1" Type="http://schemas.openxmlformats.org/officeDocument/2006/relationships/image" Target="../media/image52.jpg"/></Relationships>
</file>

<file path=xl/drawings/_rels/drawing53.xml.rels><?xml version="1.0" encoding="UTF-8" standalone="yes"?><Relationships xmlns="http://schemas.openxmlformats.org/package/2006/relationships"><Relationship Id="rId1" Type="http://schemas.openxmlformats.org/officeDocument/2006/relationships/image" Target="../media/image53.jpg"/></Relationships>
</file>

<file path=xl/drawings/_rels/drawing54.xml.rels><?xml version="1.0" encoding="UTF-8" standalone="yes"?><Relationships xmlns="http://schemas.openxmlformats.org/package/2006/relationships"><Relationship Id="rId1" Type="http://schemas.openxmlformats.org/officeDocument/2006/relationships/image" Target="../media/image54.jpg"/></Relationships>
</file>

<file path=xl/drawings/_rels/drawing55.xml.rels><?xml version="1.0" encoding="UTF-8" standalone="yes"?><Relationships xmlns="http://schemas.openxmlformats.org/package/2006/relationships"><Relationship Id="rId1" Type="http://schemas.openxmlformats.org/officeDocument/2006/relationships/image" Target="../media/image55.jpg"/></Relationships>
</file>

<file path=xl/drawings/_rels/drawing56.xml.rels><?xml version="1.0" encoding="UTF-8" standalone="yes"?><Relationships xmlns="http://schemas.openxmlformats.org/package/2006/relationships"><Relationship Id="rId1" Type="http://schemas.openxmlformats.org/officeDocument/2006/relationships/image" Target="../media/image56.jpg"/></Relationships>
</file>

<file path=xl/drawings/_rels/drawing57.xml.rels><?xml version="1.0" encoding="UTF-8" standalone="yes"?><Relationships xmlns="http://schemas.openxmlformats.org/package/2006/relationships"><Relationship Id="rId1" Type="http://schemas.openxmlformats.org/officeDocument/2006/relationships/image" Target="../media/image57.jpg"/></Relationships>
</file>

<file path=xl/drawings/_rels/drawing58.xml.rels><?xml version="1.0" encoding="UTF-8" standalone="yes"?><Relationships xmlns="http://schemas.openxmlformats.org/package/2006/relationships"><Relationship Id="rId1" Type="http://schemas.openxmlformats.org/officeDocument/2006/relationships/image" Target="../media/image58.jpg"/></Relationships>
</file>

<file path=xl/drawings/_rels/drawing59.xml.rels><?xml version="1.0" encoding="UTF-8" standalone="yes"?><Relationships xmlns="http://schemas.openxmlformats.org/package/2006/relationships"><Relationship Id="rId1" Type="http://schemas.openxmlformats.org/officeDocument/2006/relationships/image" Target="../media/image59.jpg"/></Relationships>
</file>

<file path=xl/drawings/_rels/drawing6.xml.rels><?xml version="1.0" encoding="UTF-8" standalone="yes"?><Relationships xmlns="http://schemas.openxmlformats.org/package/2006/relationships"><Relationship Id="rId1" Type="http://schemas.openxmlformats.org/officeDocument/2006/relationships/image" Target="../media/image6.jpg"/></Relationships>
</file>

<file path=xl/drawings/_rels/drawing60.xml.rels><?xml version="1.0" encoding="UTF-8" standalone="yes"?><Relationships xmlns="http://schemas.openxmlformats.org/package/2006/relationships"><Relationship Id="rId1" Type="http://schemas.openxmlformats.org/officeDocument/2006/relationships/image" Target="../media/image60.jpg"/></Relationships>
</file>

<file path=xl/drawings/_rels/drawing61.xml.rels><?xml version="1.0" encoding="UTF-8" standalone="yes"?><Relationships xmlns="http://schemas.openxmlformats.org/package/2006/relationships"><Relationship Id="rId1" Type="http://schemas.openxmlformats.org/officeDocument/2006/relationships/image" Target="../media/image61.jpg"/></Relationships>
</file>

<file path=xl/drawings/_rels/drawing62.xml.rels><?xml version="1.0" encoding="UTF-8" standalone="yes"?><Relationships xmlns="http://schemas.openxmlformats.org/package/2006/relationships"><Relationship Id="rId1" Type="http://schemas.openxmlformats.org/officeDocument/2006/relationships/image" Target="../media/image62.jpg"/></Relationships>
</file>

<file path=xl/drawings/_rels/drawing63.xml.rels><?xml version="1.0" encoding="UTF-8" standalone="yes"?><Relationships xmlns="http://schemas.openxmlformats.org/package/2006/relationships"><Relationship Id="rId1" Type="http://schemas.openxmlformats.org/officeDocument/2006/relationships/image" Target="../media/image63.jpg"/></Relationships>
</file>

<file path=xl/drawings/_rels/drawing64.xml.rels><?xml version="1.0" encoding="UTF-8" standalone="yes"?><Relationships xmlns="http://schemas.openxmlformats.org/package/2006/relationships"><Relationship Id="rId1" Type="http://schemas.openxmlformats.org/officeDocument/2006/relationships/image" Target="../media/image64.jpg"/></Relationships>
</file>

<file path=xl/drawings/_rels/drawing65.xml.rels><?xml version="1.0" encoding="UTF-8" standalone="yes"?><Relationships xmlns="http://schemas.openxmlformats.org/package/2006/relationships"><Relationship Id="rId1" Type="http://schemas.openxmlformats.org/officeDocument/2006/relationships/image" Target="../media/image65.jpg"/></Relationships>
</file>

<file path=xl/drawings/_rels/drawing66.xml.rels><?xml version="1.0" encoding="UTF-8" standalone="yes"?><Relationships xmlns="http://schemas.openxmlformats.org/package/2006/relationships"><Relationship Id="rId1" Type="http://schemas.openxmlformats.org/officeDocument/2006/relationships/image" Target="../media/image66.jpg"/></Relationships>
</file>

<file path=xl/drawings/_rels/drawing67.xml.rels><?xml version="1.0" encoding="UTF-8" standalone="yes"?><Relationships xmlns="http://schemas.openxmlformats.org/package/2006/relationships"><Relationship Id="rId1" Type="http://schemas.openxmlformats.org/officeDocument/2006/relationships/image" Target="../media/image67.jpg"/></Relationships>
</file>

<file path=xl/drawings/_rels/drawing68.xml.rels><?xml version="1.0" encoding="UTF-8" standalone="yes"?><Relationships xmlns="http://schemas.openxmlformats.org/package/2006/relationships"><Relationship Id="rId1" Type="http://schemas.openxmlformats.org/officeDocument/2006/relationships/image" Target="../media/image68.jpg"/></Relationships>
</file>

<file path=xl/drawings/_rels/drawing69.xml.rels><?xml version="1.0" encoding="UTF-8" standalone="yes"?><Relationships xmlns="http://schemas.openxmlformats.org/package/2006/relationships"><Relationship Id="rId1" Type="http://schemas.openxmlformats.org/officeDocument/2006/relationships/image" Target="../media/image69.jpg"/></Relationships>
</file>

<file path=xl/drawings/_rels/drawing7.xml.rels><?xml version="1.0" encoding="UTF-8" standalone="yes"?><Relationships xmlns="http://schemas.openxmlformats.org/package/2006/relationships"><Relationship Id="rId1" Type="http://schemas.openxmlformats.org/officeDocument/2006/relationships/image" Target="../media/image7.jpg"/></Relationships>
</file>

<file path=xl/drawings/_rels/drawing70.xml.rels><?xml version="1.0" encoding="UTF-8" standalone="yes"?><Relationships xmlns="http://schemas.openxmlformats.org/package/2006/relationships"><Relationship Id="rId1" Type="http://schemas.openxmlformats.org/officeDocument/2006/relationships/image" Target="../media/image70.jpg"/></Relationships>
</file>

<file path=xl/drawings/_rels/drawing71.xml.rels><?xml version="1.0" encoding="UTF-8" standalone="yes"?><Relationships xmlns="http://schemas.openxmlformats.org/package/2006/relationships"><Relationship Id="rId1" Type="http://schemas.openxmlformats.org/officeDocument/2006/relationships/image" Target="../media/image71.jpg"/></Relationships>
</file>

<file path=xl/drawings/_rels/drawing72.xml.rels><?xml version="1.0" encoding="UTF-8" standalone="yes"?><Relationships xmlns="http://schemas.openxmlformats.org/package/2006/relationships"><Relationship Id="rId1" Type="http://schemas.openxmlformats.org/officeDocument/2006/relationships/image" Target="../media/image72.jpg"/></Relationships>
</file>

<file path=xl/drawings/_rels/drawing73.xml.rels><?xml version="1.0" encoding="UTF-8" standalone="yes"?><Relationships xmlns="http://schemas.openxmlformats.org/package/2006/relationships"><Relationship Id="rId1" Type="http://schemas.openxmlformats.org/officeDocument/2006/relationships/image" Target="../media/image73.jpg"/></Relationships>
</file>

<file path=xl/drawings/_rels/drawing74.xml.rels><?xml version="1.0" encoding="UTF-8" standalone="yes"?><Relationships xmlns="http://schemas.openxmlformats.org/package/2006/relationships"><Relationship Id="rId1" Type="http://schemas.openxmlformats.org/officeDocument/2006/relationships/image" Target="../media/image74.jpg"/></Relationships>
</file>

<file path=xl/drawings/_rels/drawing75.xml.rels><?xml version="1.0" encoding="UTF-8" standalone="yes"?><Relationships xmlns="http://schemas.openxmlformats.org/package/2006/relationships"><Relationship Id="rId1" Type="http://schemas.openxmlformats.org/officeDocument/2006/relationships/image" Target="../media/image75.jpg"/></Relationships>
</file>

<file path=xl/drawings/_rels/drawing76.xml.rels><?xml version="1.0" encoding="UTF-8" standalone="yes"?><Relationships xmlns="http://schemas.openxmlformats.org/package/2006/relationships"><Relationship Id="rId1" Type="http://schemas.openxmlformats.org/officeDocument/2006/relationships/image" Target="../media/image76.jpg"/></Relationships>
</file>

<file path=xl/drawings/_rels/drawing77.xml.rels><?xml version="1.0" encoding="UTF-8" standalone="yes"?><Relationships xmlns="http://schemas.openxmlformats.org/package/2006/relationships"><Relationship Id="rId1" Type="http://schemas.openxmlformats.org/officeDocument/2006/relationships/image" Target="../media/image77.jpg"/></Relationships>
</file>

<file path=xl/drawings/_rels/drawing78.xml.rels><?xml version="1.0" encoding="UTF-8" standalone="yes"?><Relationships xmlns="http://schemas.openxmlformats.org/package/2006/relationships"><Relationship Id="rId1" Type="http://schemas.openxmlformats.org/officeDocument/2006/relationships/image" Target="../media/image78.jpg"/></Relationships>
</file>

<file path=xl/drawings/_rels/drawing79.xml.rels><?xml version="1.0" encoding="UTF-8" standalone="yes"?><Relationships xmlns="http://schemas.openxmlformats.org/package/2006/relationships"><Relationship Id="rId1" Type="http://schemas.openxmlformats.org/officeDocument/2006/relationships/image" Target="../media/image79.jpg"/></Relationships>
</file>

<file path=xl/drawings/_rels/drawing8.xml.rels><?xml version="1.0" encoding="UTF-8" standalone="yes"?><Relationships xmlns="http://schemas.openxmlformats.org/package/2006/relationships"><Relationship Id="rId1" Type="http://schemas.openxmlformats.org/officeDocument/2006/relationships/image" Target="../media/image8.jpg"/></Relationships>
</file>

<file path=xl/drawings/_rels/drawing80.xml.rels><?xml version="1.0" encoding="UTF-8" standalone="yes"?><Relationships xmlns="http://schemas.openxmlformats.org/package/2006/relationships"><Relationship Id="rId1" Type="http://schemas.openxmlformats.org/officeDocument/2006/relationships/image" Target="../media/image80.jpg"/></Relationships>
</file>

<file path=xl/drawings/_rels/drawing81.xml.rels><?xml version="1.0" encoding="UTF-8" standalone="yes"?><Relationships xmlns="http://schemas.openxmlformats.org/package/2006/relationships"><Relationship Id="rId1" Type="http://schemas.openxmlformats.org/officeDocument/2006/relationships/image" Target="../media/image81.jpg"/></Relationships>
</file>

<file path=xl/drawings/_rels/drawing82.xml.rels><?xml version="1.0" encoding="UTF-8" standalone="yes"?><Relationships xmlns="http://schemas.openxmlformats.org/package/2006/relationships"><Relationship Id="rId1" Type="http://schemas.openxmlformats.org/officeDocument/2006/relationships/image" Target="../media/image82.jpg"/></Relationships>
</file>

<file path=xl/drawings/_rels/drawing83.xml.rels><?xml version="1.0" encoding="UTF-8" standalone="yes"?><Relationships xmlns="http://schemas.openxmlformats.org/package/2006/relationships"><Relationship Id="rId1" Type="http://schemas.openxmlformats.org/officeDocument/2006/relationships/image" Target="../media/image83.jpg"/></Relationships>
</file>

<file path=xl/drawings/_rels/drawing84.xml.rels><?xml version="1.0" encoding="UTF-8" standalone="yes"?><Relationships xmlns="http://schemas.openxmlformats.org/package/2006/relationships"><Relationship Id="rId1" Type="http://schemas.openxmlformats.org/officeDocument/2006/relationships/image" Target="../media/image84.jpg"/></Relationships>
</file>

<file path=xl/drawings/_rels/drawing85.xml.rels><?xml version="1.0" encoding="UTF-8" standalone="yes"?><Relationships xmlns="http://schemas.openxmlformats.org/package/2006/relationships"><Relationship Id="rId1" Type="http://schemas.openxmlformats.org/officeDocument/2006/relationships/image" Target="../media/image85.jpg"/></Relationships>
</file>

<file path=xl/drawings/_rels/drawing86.xml.rels><?xml version="1.0" encoding="UTF-8" standalone="yes"?><Relationships xmlns="http://schemas.openxmlformats.org/package/2006/relationships"><Relationship Id="rId1" Type="http://schemas.openxmlformats.org/officeDocument/2006/relationships/image" Target="../media/image86.jpg"/></Relationships>
</file>

<file path=xl/drawings/_rels/drawing87.xml.rels><?xml version="1.0" encoding="UTF-8" standalone="yes"?><Relationships xmlns="http://schemas.openxmlformats.org/package/2006/relationships"><Relationship Id="rId1" Type="http://schemas.openxmlformats.org/officeDocument/2006/relationships/image" Target="../media/image87.jpg"/></Relationships>
</file>

<file path=xl/drawings/_rels/drawing88.xml.rels><?xml version="1.0" encoding="UTF-8" standalone="yes"?><Relationships xmlns="http://schemas.openxmlformats.org/package/2006/relationships"><Relationship Id="rId1" Type="http://schemas.openxmlformats.org/officeDocument/2006/relationships/image" Target="../media/image88.jpg"/></Relationships>
</file>

<file path=xl/drawings/_rels/drawing89.xml.rels><?xml version="1.0" encoding="UTF-8" standalone="yes"?><Relationships xmlns="http://schemas.openxmlformats.org/package/2006/relationships"><Relationship Id="rId1" Type="http://schemas.openxmlformats.org/officeDocument/2006/relationships/image" Target="../media/image89.jpg"/></Relationships>
</file>

<file path=xl/drawings/_rels/drawing9.xml.rels><?xml version="1.0" encoding="UTF-8" standalone="yes"?><Relationships xmlns="http://schemas.openxmlformats.org/package/2006/relationships"><Relationship Id="rId1" Type="http://schemas.openxmlformats.org/officeDocument/2006/relationships/image" Target="../media/image9.jpg"/></Relationships>
</file>

<file path=xl/drawings/_rels/drawing90.xml.rels><?xml version="1.0" encoding="UTF-8" standalone="yes"?><Relationships xmlns="http://schemas.openxmlformats.org/package/2006/relationships"><Relationship Id="rId1" Type="http://schemas.openxmlformats.org/officeDocument/2006/relationships/image" Target="../media/image90.jpg"/></Relationships>
</file>

<file path=xl/drawings/_rels/drawing91.xml.rels><?xml version="1.0" encoding="UTF-8" standalone="yes"?><Relationships xmlns="http://schemas.openxmlformats.org/package/2006/relationships"><Relationship Id="rId1" Type="http://schemas.openxmlformats.org/officeDocument/2006/relationships/image" Target="../media/image91.jpg"/></Relationships>
</file>

<file path=xl/drawings/_rels/drawing92.xml.rels><?xml version="1.0" encoding="UTF-8" standalone="yes"?><Relationships xmlns="http://schemas.openxmlformats.org/package/2006/relationships"><Relationship Id="rId1" Type="http://schemas.openxmlformats.org/officeDocument/2006/relationships/image" Target="../media/image92.jpg"/></Relationships>
</file>

<file path=xl/drawings/_rels/drawing93.xml.rels><?xml version="1.0" encoding="UTF-8" standalone="yes"?><Relationships xmlns="http://schemas.openxmlformats.org/package/2006/relationships"><Relationship Id="rId1" Type="http://schemas.openxmlformats.org/officeDocument/2006/relationships/image" Target="../media/image93.jpg"/></Relationships>
</file>

<file path=xl/drawings/_rels/drawing94.xml.rels><?xml version="1.0" encoding="UTF-8" standalone="yes"?><Relationships xmlns="http://schemas.openxmlformats.org/package/2006/relationships"><Relationship Id="rId1" Type="http://schemas.openxmlformats.org/officeDocument/2006/relationships/image" Target="../media/image94.jpg"/></Relationships>
</file>

<file path=xl/drawings/_rels/drawing95.xml.rels><?xml version="1.0" encoding="UTF-8" standalone="yes"?><Relationships xmlns="http://schemas.openxmlformats.org/package/2006/relationships"><Relationship Id="rId1" Type="http://schemas.openxmlformats.org/officeDocument/2006/relationships/image" Target="../media/image95.jpg"/></Relationships>
</file>

<file path=xl/drawings/_rels/drawing96.xml.rels><?xml version="1.0" encoding="UTF-8" standalone="yes"?><Relationships xmlns="http://schemas.openxmlformats.org/package/2006/relationships"><Relationship Id="rId1" Type="http://schemas.openxmlformats.org/officeDocument/2006/relationships/image" Target="../media/image96.jpg"/></Relationships>
</file>

<file path=xl/drawings/_rels/drawing97.xml.rels><?xml version="1.0" encoding="UTF-8" standalone="yes"?><Relationships xmlns="http://schemas.openxmlformats.org/package/2006/relationships"><Relationship Id="rId1" Type="http://schemas.openxmlformats.org/officeDocument/2006/relationships/image" Target="../media/image97.jpg"/></Relationships>
</file>

<file path=xl/drawings/_rels/drawing98.xml.rels><?xml version="1.0" encoding="UTF-8" standalone="yes"?><Relationships xmlns="http://schemas.openxmlformats.org/package/2006/relationships"><Relationship Id="rId1" Type="http://schemas.openxmlformats.org/officeDocument/2006/relationships/image" Target="../media/image98.jpg"/></Relationships>
</file>

<file path=xl/drawings/_rels/drawing99.xml.rels><?xml version="1.0" encoding="UTF-8" standalone="yes"?><Relationships xmlns="http://schemas.openxmlformats.org/package/2006/relationships"><Relationship Id="rId1" Type="http://schemas.openxmlformats.org/officeDocument/2006/relationships/image" Target="../media/image99.jp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5</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4389120" cy="82296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s>
</file>

<file path=xl/worksheets/_rels/sheet100.xml.rels><?xml version="1.0" encoding="UTF-8" standalone="yes"?><Relationships xmlns="http://schemas.openxmlformats.org/package/2006/relationships"><Relationship Id="rId1" Type="http://schemas.openxmlformats.org/officeDocument/2006/relationships/drawing" Target="../drawings/drawing100.xml"/><Relationship Id="rId2" Type="http://schemas.openxmlformats.org/officeDocument/2006/relationships/printerSettings" Target="../printerSettings/printerSettings100.bin"/><Relationship Id="rIdvml" Type="http://schemas.openxmlformats.org/officeDocument/2006/relationships/vmlDrawing" Target="../drawings/vmlDrawing100.vml"/></Relationships>
</file>

<file path=xl/worksheets/_rels/sheet101.xml.rels><?xml version="1.0" encoding="UTF-8" standalone="yes"?><Relationships xmlns="http://schemas.openxmlformats.org/package/2006/relationships"><Relationship Id="rId1" Type="http://schemas.openxmlformats.org/officeDocument/2006/relationships/drawing" Target="../drawings/drawing101.xml"/><Relationship Id="rId2" Type="http://schemas.openxmlformats.org/officeDocument/2006/relationships/printerSettings" Target="../printerSettings/printerSettings101.bin"/><Relationship Id="rIdvml" Type="http://schemas.openxmlformats.org/officeDocument/2006/relationships/vmlDrawing" Target="../drawings/vmlDrawing101.vml"/></Relationships>
</file>

<file path=xl/worksheets/_rels/sheet102.xml.rels><?xml version="1.0" encoding="UTF-8" standalone="yes"?><Relationships xmlns="http://schemas.openxmlformats.org/package/2006/relationships"><Relationship Id="rId1" Type="http://schemas.openxmlformats.org/officeDocument/2006/relationships/drawing" Target="../drawings/drawing102.xml"/><Relationship Id="rId2" Type="http://schemas.openxmlformats.org/officeDocument/2006/relationships/printerSettings" Target="../printerSettings/printerSettings102.bin"/><Relationship Id="rIdvml" Type="http://schemas.openxmlformats.org/officeDocument/2006/relationships/vmlDrawing" Target="../drawings/vmlDrawing102.vml"/></Relationships>
</file>

<file path=xl/worksheets/_rels/sheet103.xml.rels><?xml version="1.0" encoding="UTF-8" standalone="yes"?><Relationships xmlns="http://schemas.openxmlformats.org/package/2006/relationships"><Relationship Id="rId1" Type="http://schemas.openxmlformats.org/officeDocument/2006/relationships/drawing" Target="../drawings/drawing103.xml"/><Relationship Id="rId2" Type="http://schemas.openxmlformats.org/officeDocument/2006/relationships/printerSettings" Target="../printerSettings/printerSettings103.bin"/><Relationship Id="rIdvml" Type="http://schemas.openxmlformats.org/officeDocument/2006/relationships/vmlDrawing" Target="../drawings/vmlDrawing103.vml"/></Relationships>
</file>

<file path=xl/worksheets/_rels/sheet104.xml.rels><?xml version="1.0" encoding="UTF-8" standalone="yes"?><Relationships xmlns="http://schemas.openxmlformats.org/package/2006/relationships"><Relationship Id="rId1" Type="http://schemas.openxmlformats.org/officeDocument/2006/relationships/drawing" Target="../drawings/drawing104.xml"/><Relationship Id="rId2" Type="http://schemas.openxmlformats.org/officeDocument/2006/relationships/printerSettings" Target="../printerSettings/printerSettings104.bin"/><Relationship Id="rIdvml" Type="http://schemas.openxmlformats.org/officeDocument/2006/relationships/vmlDrawing" Target="../drawings/vmlDrawing104.vml"/></Relationships>
</file>

<file path=xl/worksheets/_rels/sheet105.xml.rels><?xml version="1.0" encoding="UTF-8" standalone="yes"?><Relationships xmlns="http://schemas.openxmlformats.org/package/2006/relationships"><Relationship Id="rId1" Type="http://schemas.openxmlformats.org/officeDocument/2006/relationships/drawing" Target="../drawings/drawing105.xml"/><Relationship Id="rId2" Type="http://schemas.openxmlformats.org/officeDocument/2006/relationships/printerSettings" Target="../printerSettings/printerSettings105.bin"/><Relationship Id="rIdvml" Type="http://schemas.openxmlformats.org/officeDocument/2006/relationships/vmlDrawing" Target="../drawings/vmlDrawing105.vml"/></Relationships>
</file>

<file path=xl/worksheets/_rels/sheet106.xml.rels><?xml version="1.0" encoding="UTF-8" standalone="yes"?><Relationships xmlns="http://schemas.openxmlformats.org/package/2006/relationships"><Relationship Id="rId1" Type="http://schemas.openxmlformats.org/officeDocument/2006/relationships/drawing" Target="../drawings/drawing106.xml"/><Relationship Id="rId2" Type="http://schemas.openxmlformats.org/officeDocument/2006/relationships/printerSettings" Target="../printerSettings/printerSettings106.bin"/><Relationship Id="rIdvml" Type="http://schemas.openxmlformats.org/officeDocument/2006/relationships/vmlDrawing" Target="../drawings/vmlDrawing106.vml"/></Relationships>
</file>

<file path=xl/worksheets/_rels/sheet107.xml.rels><?xml version="1.0" encoding="UTF-8" standalone="yes"?><Relationships xmlns="http://schemas.openxmlformats.org/package/2006/relationships"><Relationship Id="rId1" Type="http://schemas.openxmlformats.org/officeDocument/2006/relationships/drawing" Target="../drawings/drawing107.xml"/><Relationship Id="rId2" Type="http://schemas.openxmlformats.org/officeDocument/2006/relationships/printerSettings" Target="../printerSettings/printerSettings107.bin"/><Relationship Id="rIdvml" Type="http://schemas.openxmlformats.org/officeDocument/2006/relationships/vmlDrawing" Target="../drawings/vmlDrawing107.vml"/></Relationships>
</file>

<file path=xl/worksheets/_rels/sheet108.xml.rels><?xml version="1.0" encoding="UTF-8" standalone="yes"?><Relationships xmlns="http://schemas.openxmlformats.org/package/2006/relationships"><Relationship Id="rId1" Type="http://schemas.openxmlformats.org/officeDocument/2006/relationships/drawing" Target="../drawings/drawing108.xml"/><Relationship Id="rId2" Type="http://schemas.openxmlformats.org/officeDocument/2006/relationships/printerSettings" Target="../printerSettings/printerSettings108.bin"/><Relationship Id="rIdvml" Type="http://schemas.openxmlformats.org/officeDocument/2006/relationships/vmlDrawing" Target="../drawings/vmlDrawing108.vml"/></Relationships>
</file>

<file path=xl/worksheets/_rels/sheet109.xml.rels><?xml version="1.0" encoding="UTF-8" standalone="yes"?><Relationships xmlns="http://schemas.openxmlformats.org/package/2006/relationships"><Relationship Id="rId1" Type="http://schemas.openxmlformats.org/officeDocument/2006/relationships/drawing" Target="../drawings/drawing109.xml"/><Relationship Id="rId2" Type="http://schemas.openxmlformats.org/officeDocument/2006/relationships/printerSettings" Target="../printerSettings/printerSettings109.bin"/><Relationship Id="rIdvml" Type="http://schemas.openxmlformats.org/officeDocument/2006/relationships/vmlDrawing" Target="../drawings/vmlDrawing109.v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s>
</file>

<file path=xl/worksheets/_rels/sheet110.xml.rels><?xml version="1.0" encoding="UTF-8" standalone="yes"?><Relationships xmlns="http://schemas.openxmlformats.org/package/2006/relationships"><Relationship Id="rId1" Type="http://schemas.openxmlformats.org/officeDocument/2006/relationships/drawing" Target="../drawings/drawing110.xml"/><Relationship Id="rId2" Type="http://schemas.openxmlformats.org/officeDocument/2006/relationships/printerSettings" Target="../printerSettings/printerSettings110.bin"/><Relationship Id="rIdvml" Type="http://schemas.openxmlformats.org/officeDocument/2006/relationships/vmlDrawing" Target="../drawings/vmlDrawing110.vml"/></Relationships>
</file>

<file path=xl/worksheets/_rels/sheet111.xml.rels><?xml version="1.0" encoding="UTF-8" standalone="yes"?><Relationships xmlns="http://schemas.openxmlformats.org/package/2006/relationships"><Relationship Id="rId1" Type="http://schemas.openxmlformats.org/officeDocument/2006/relationships/drawing" Target="../drawings/drawing111.xml"/><Relationship Id="rId2" Type="http://schemas.openxmlformats.org/officeDocument/2006/relationships/printerSettings" Target="../printerSettings/printerSettings111.bin"/><Relationship Id="rIdvml" Type="http://schemas.openxmlformats.org/officeDocument/2006/relationships/vmlDrawing" Target="../drawings/vmlDrawing111.vml"/></Relationships>
</file>

<file path=xl/worksheets/_rels/sheet112.xml.rels><?xml version="1.0" encoding="UTF-8" standalone="yes"?><Relationships xmlns="http://schemas.openxmlformats.org/package/2006/relationships"><Relationship Id="rId1" Type="http://schemas.openxmlformats.org/officeDocument/2006/relationships/drawing" Target="../drawings/drawing112.xml"/><Relationship Id="rId2" Type="http://schemas.openxmlformats.org/officeDocument/2006/relationships/printerSettings" Target="../printerSettings/printerSettings112.bin"/><Relationship Id="rIdvml" Type="http://schemas.openxmlformats.org/officeDocument/2006/relationships/vmlDrawing" Target="../drawings/vmlDrawing112.vml"/></Relationships>
</file>

<file path=xl/worksheets/_rels/sheet113.xml.rels><?xml version="1.0" encoding="UTF-8" standalone="yes"?><Relationships xmlns="http://schemas.openxmlformats.org/package/2006/relationships"><Relationship Id="rId1" Type="http://schemas.openxmlformats.org/officeDocument/2006/relationships/drawing" Target="../drawings/drawing113.xml"/><Relationship Id="rId2" Type="http://schemas.openxmlformats.org/officeDocument/2006/relationships/printerSettings" Target="../printerSettings/printerSettings113.bin"/><Relationship Id="rIdvml" Type="http://schemas.openxmlformats.org/officeDocument/2006/relationships/vmlDrawing" Target="../drawings/vmlDrawing113.vml"/></Relationships>
</file>

<file path=xl/worksheets/_rels/sheet114.xml.rels><?xml version="1.0" encoding="UTF-8" standalone="yes"?><Relationships xmlns="http://schemas.openxmlformats.org/package/2006/relationships"><Relationship Id="rId1" Type="http://schemas.openxmlformats.org/officeDocument/2006/relationships/drawing" Target="../drawings/drawing114.xml"/><Relationship Id="rId2" Type="http://schemas.openxmlformats.org/officeDocument/2006/relationships/printerSettings" Target="../printerSettings/printerSettings114.bin"/><Relationship Id="rIdvml" Type="http://schemas.openxmlformats.org/officeDocument/2006/relationships/vmlDrawing" Target="../drawings/vmlDrawing114.vml"/></Relationships>
</file>

<file path=xl/worksheets/_rels/sheet115.xml.rels><?xml version="1.0" encoding="UTF-8" standalone="yes"?><Relationships xmlns="http://schemas.openxmlformats.org/package/2006/relationships"><Relationship Id="rId1" Type="http://schemas.openxmlformats.org/officeDocument/2006/relationships/drawing" Target="../drawings/drawing115.xml"/><Relationship Id="rId2" Type="http://schemas.openxmlformats.org/officeDocument/2006/relationships/printerSettings" Target="../printerSettings/printerSettings115.bin"/><Relationship Id="rIdvml" Type="http://schemas.openxmlformats.org/officeDocument/2006/relationships/vmlDrawing" Target="../drawings/vmlDrawing115.vml"/></Relationships>
</file>

<file path=xl/worksheets/_rels/sheet116.xml.rels><?xml version="1.0" encoding="UTF-8" standalone="yes"?><Relationships xmlns="http://schemas.openxmlformats.org/package/2006/relationships"><Relationship Id="rId1" Type="http://schemas.openxmlformats.org/officeDocument/2006/relationships/drawing" Target="../drawings/drawing116.xml"/><Relationship Id="rId2" Type="http://schemas.openxmlformats.org/officeDocument/2006/relationships/printerSettings" Target="../printerSettings/printerSettings116.bin"/><Relationship Id="rIdvml" Type="http://schemas.openxmlformats.org/officeDocument/2006/relationships/vmlDrawing" Target="../drawings/vmlDrawing116.vml"/></Relationships>
</file>

<file path=xl/worksheets/_rels/sheet117.xml.rels><?xml version="1.0" encoding="UTF-8" standalone="yes"?><Relationships xmlns="http://schemas.openxmlformats.org/package/2006/relationships"><Relationship Id="rId1" Type="http://schemas.openxmlformats.org/officeDocument/2006/relationships/drawing" Target="../drawings/drawing117.xml"/><Relationship Id="rId2" Type="http://schemas.openxmlformats.org/officeDocument/2006/relationships/printerSettings" Target="../printerSettings/printerSettings117.bin"/><Relationship Id="rIdvml" Type="http://schemas.openxmlformats.org/officeDocument/2006/relationships/vmlDrawing" Target="../drawings/vmlDrawing117.vml"/></Relationships>
</file>

<file path=xl/worksheets/_rels/sheet118.xml.rels><?xml version="1.0" encoding="UTF-8" standalone="yes"?><Relationships xmlns="http://schemas.openxmlformats.org/package/2006/relationships"><Relationship Id="rId1" Type="http://schemas.openxmlformats.org/officeDocument/2006/relationships/drawing" Target="../drawings/drawing118.xml"/><Relationship Id="rId2" Type="http://schemas.openxmlformats.org/officeDocument/2006/relationships/printerSettings" Target="../printerSettings/printerSettings118.bin"/><Relationship Id="rIdvml" Type="http://schemas.openxmlformats.org/officeDocument/2006/relationships/vmlDrawing" Target="../drawings/vmlDrawing118.vml"/></Relationships>
</file>

<file path=xl/worksheets/_rels/sheet119.xml.rels><?xml version="1.0" encoding="UTF-8" standalone="yes"?><Relationships xmlns="http://schemas.openxmlformats.org/package/2006/relationships"><Relationship Id="rId1" Type="http://schemas.openxmlformats.org/officeDocument/2006/relationships/drawing" Target="../drawings/drawing119.xml"/><Relationship Id="rId2" Type="http://schemas.openxmlformats.org/officeDocument/2006/relationships/printerSettings" Target="../printerSettings/printerSettings119.bin"/><Relationship Id="rIdvml" Type="http://schemas.openxmlformats.org/officeDocument/2006/relationships/vmlDrawing" Target="../drawings/vmlDrawing119.v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s>
</file>

<file path=xl/worksheets/_rels/sheet120.xml.rels><?xml version="1.0" encoding="UTF-8" standalone="yes"?><Relationships xmlns="http://schemas.openxmlformats.org/package/2006/relationships"><Relationship Id="rId1" Type="http://schemas.openxmlformats.org/officeDocument/2006/relationships/drawing" Target="../drawings/drawing120.xml"/><Relationship Id="rId2" Type="http://schemas.openxmlformats.org/officeDocument/2006/relationships/printerSettings" Target="../printerSettings/printerSettings120.bin"/><Relationship Id="rIdvml" Type="http://schemas.openxmlformats.org/officeDocument/2006/relationships/vmlDrawing" Target="../drawings/vmlDrawing120.vml"/></Relationships>
</file>

<file path=xl/worksheets/_rels/sheet121.xml.rels><?xml version="1.0" encoding="UTF-8" standalone="yes"?><Relationships xmlns="http://schemas.openxmlformats.org/package/2006/relationships"><Relationship Id="rId1" Type="http://schemas.openxmlformats.org/officeDocument/2006/relationships/drawing" Target="../drawings/drawing121.xml"/><Relationship Id="rId2" Type="http://schemas.openxmlformats.org/officeDocument/2006/relationships/printerSettings" Target="../printerSettings/printerSettings121.bin"/><Relationship Id="rIdvml" Type="http://schemas.openxmlformats.org/officeDocument/2006/relationships/vmlDrawing" Target="../drawings/vmlDrawing121.vml"/></Relationships>
</file>

<file path=xl/worksheets/_rels/sheet122.xml.rels><?xml version="1.0" encoding="UTF-8" standalone="yes"?><Relationships xmlns="http://schemas.openxmlformats.org/package/2006/relationships"><Relationship Id="rId1" Type="http://schemas.openxmlformats.org/officeDocument/2006/relationships/drawing" Target="../drawings/drawing122.xml"/><Relationship Id="rId2" Type="http://schemas.openxmlformats.org/officeDocument/2006/relationships/printerSettings" Target="../printerSettings/printerSettings122.bin"/><Relationship Id="rIdvml" Type="http://schemas.openxmlformats.org/officeDocument/2006/relationships/vmlDrawing" Target="../drawings/vmlDrawing122.vml"/></Relationships>
</file>

<file path=xl/worksheets/_rels/sheet123.xml.rels><?xml version="1.0" encoding="UTF-8" standalone="yes"?><Relationships xmlns="http://schemas.openxmlformats.org/package/2006/relationships"><Relationship Id="rId1" Type="http://schemas.openxmlformats.org/officeDocument/2006/relationships/drawing" Target="../drawings/drawing123.xml"/><Relationship Id="rId2" Type="http://schemas.openxmlformats.org/officeDocument/2006/relationships/printerSettings" Target="../printerSettings/printerSettings123.bin"/><Relationship Id="rIdvml" Type="http://schemas.openxmlformats.org/officeDocument/2006/relationships/vmlDrawing" Target="../drawings/vmlDrawing123.vml"/></Relationships>
</file>

<file path=xl/worksheets/_rels/sheet124.xml.rels><?xml version="1.0" encoding="UTF-8" standalone="yes"?><Relationships xmlns="http://schemas.openxmlformats.org/package/2006/relationships"><Relationship Id="rId1" Type="http://schemas.openxmlformats.org/officeDocument/2006/relationships/drawing" Target="../drawings/drawing124.xml"/><Relationship Id="rId2" Type="http://schemas.openxmlformats.org/officeDocument/2006/relationships/printerSettings" Target="../printerSettings/printerSettings124.bin"/><Relationship Id="rIdvml" Type="http://schemas.openxmlformats.org/officeDocument/2006/relationships/vmlDrawing" Target="../drawings/vmlDrawing124.vml"/></Relationships>
</file>

<file path=xl/worksheets/_rels/sheet125.xml.rels><?xml version="1.0" encoding="UTF-8" standalone="yes"?><Relationships xmlns="http://schemas.openxmlformats.org/package/2006/relationships"><Relationship Id="rId1" Type="http://schemas.openxmlformats.org/officeDocument/2006/relationships/drawing" Target="../drawings/drawing125.xml"/><Relationship Id="rId2" Type="http://schemas.openxmlformats.org/officeDocument/2006/relationships/printerSettings" Target="../printerSettings/printerSettings125.bin"/><Relationship Id="rIdvml" Type="http://schemas.openxmlformats.org/officeDocument/2006/relationships/vmlDrawing" Target="../drawings/vmlDrawing125.vml"/></Relationships>
</file>

<file path=xl/worksheets/_rels/sheet126.xml.rels><?xml version="1.0" encoding="UTF-8" standalone="yes"?><Relationships xmlns="http://schemas.openxmlformats.org/package/2006/relationships"><Relationship Id="rId1" Type="http://schemas.openxmlformats.org/officeDocument/2006/relationships/drawing" Target="../drawings/drawing126.xml"/><Relationship Id="rId2" Type="http://schemas.openxmlformats.org/officeDocument/2006/relationships/printerSettings" Target="../printerSettings/printerSettings126.bin"/><Relationship Id="rIdvml" Type="http://schemas.openxmlformats.org/officeDocument/2006/relationships/vmlDrawing" Target="../drawings/vmlDrawing126.vml"/></Relationships>
</file>

<file path=xl/worksheets/_rels/sheet127.xml.rels><?xml version="1.0" encoding="UTF-8" standalone="yes"?><Relationships xmlns="http://schemas.openxmlformats.org/package/2006/relationships"><Relationship Id="rId1" Type="http://schemas.openxmlformats.org/officeDocument/2006/relationships/drawing" Target="../drawings/drawing127.xml"/><Relationship Id="rId2" Type="http://schemas.openxmlformats.org/officeDocument/2006/relationships/printerSettings" Target="../printerSettings/printerSettings127.bin"/><Relationship Id="rIdvml" Type="http://schemas.openxmlformats.org/officeDocument/2006/relationships/vmlDrawing" Target="../drawings/vmlDrawing127.vml"/></Relationships>
</file>

<file path=xl/worksheets/_rels/sheet128.xml.rels><?xml version="1.0" encoding="UTF-8" standalone="yes"?><Relationships xmlns="http://schemas.openxmlformats.org/package/2006/relationships"><Relationship Id="rId1" Type="http://schemas.openxmlformats.org/officeDocument/2006/relationships/drawing" Target="../drawings/drawing128.xml"/><Relationship Id="rId2" Type="http://schemas.openxmlformats.org/officeDocument/2006/relationships/printerSettings" Target="../printerSettings/printerSettings128.bin"/><Relationship Id="rIdvml" Type="http://schemas.openxmlformats.org/officeDocument/2006/relationships/vmlDrawing" Target="../drawings/vmlDrawing128.vml"/></Relationships>
</file>

<file path=xl/worksheets/_rels/sheet129.xml.rels><?xml version="1.0" encoding="UTF-8" standalone="yes"?><Relationships xmlns="http://schemas.openxmlformats.org/package/2006/relationships"><Relationship Id="rId1" Type="http://schemas.openxmlformats.org/officeDocument/2006/relationships/drawing" Target="../drawings/drawing129.xml"/><Relationship Id="rId2" Type="http://schemas.openxmlformats.org/officeDocument/2006/relationships/printerSettings" Target="../printerSettings/printerSettings129.bin"/><Relationship Id="rIdvml" Type="http://schemas.openxmlformats.org/officeDocument/2006/relationships/vmlDrawing" Target="../drawings/vmlDrawing129.v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s>
</file>

<file path=xl/worksheets/_rels/sheet130.xml.rels><?xml version="1.0" encoding="UTF-8" standalone="yes"?><Relationships xmlns="http://schemas.openxmlformats.org/package/2006/relationships"><Relationship Id="rId1" Type="http://schemas.openxmlformats.org/officeDocument/2006/relationships/drawing" Target="../drawings/drawing130.xml"/><Relationship Id="rId2" Type="http://schemas.openxmlformats.org/officeDocument/2006/relationships/printerSettings" Target="../printerSettings/printerSettings130.bin"/><Relationship Id="rIdvml" Type="http://schemas.openxmlformats.org/officeDocument/2006/relationships/vmlDrawing" Target="../drawings/vmlDrawing130.vml"/></Relationships>
</file>

<file path=xl/worksheets/_rels/sheet131.xml.rels><?xml version="1.0" encoding="UTF-8" standalone="yes"?><Relationships xmlns="http://schemas.openxmlformats.org/package/2006/relationships"><Relationship Id="rId1" Type="http://schemas.openxmlformats.org/officeDocument/2006/relationships/drawing" Target="../drawings/drawing131.xml"/><Relationship Id="rId2" Type="http://schemas.openxmlformats.org/officeDocument/2006/relationships/printerSettings" Target="../printerSettings/printerSettings131.bin"/><Relationship Id="rIdvml" Type="http://schemas.openxmlformats.org/officeDocument/2006/relationships/vmlDrawing" Target="../drawings/vmlDrawing131.vml"/></Relationships>
</file>

<file path=xl/worksheets/_rels/sheet132.xml.rels><?xml version="1.0" encoding="UTF-8" standalone="yes"?><Relationships xmlns="http://schemas.openxmlformats.org/package/2006/relationships"><Relationship Id="rId1" Type="http://schemas.openxmlformats.org/officeDocument/2006/relationships/drawing" Target="../drawings/drawing132.xml"/><Relationship Id="rId2" Type="http://schemas.openxmlformats.org/officeDocument/2006/relationships/printerSettings" Target="../printerSettings/printerSettings132.bin"/><Relationship Id="rIdvml" Type="http://schemas.openxmlformats.org/officeDocument/2006/relationships/vmlDrawing" Target="../drawings/vmlDrawing132.vml"/></Relationships>
</file>

<file path=xl/worksheets/_rels/sheet133.xml.rels><?xml version="1.0" encoding="UTF-8" standalone="yes"?><Relationships xmlns="http://schemas.openxmlformats.org/package/2006/relationships"><Relationship Id="rId1" Type="http://schemas.openxmlformats.org/officeDocument/2006/relationships/drawing" Target="../drawings/drawing133.xml"/><Relationship Id="rId2" Type="http://schemas.openxmlformats.org/officeDocument/2006/relationships/printerSettings" Target="../printerSettings/printerSettings133.bin"/><Relationship Id="rIdvml" Type="http://schemas.openxmlformats.org/officeDocument/2006/relationships/vmlDrawing" Target="../drawings/vmlDrawing133.vml"/></Relationships>
</file>

<file path=xl/worksheets/_rels/sheet134.xml.rels><?xml version="1.0" encoding="UTF-8" standalone="yes"?><Relationships xmlns="http://schemas.openxmlformats.org/package/2006/relationships"><Relationship Id="rId1" Type="http://schemas.openxmlformats.org/officeDocument/2006/relationships/drawing" Target="../drawings/drawing134.xml"/><Relationship Id="rId2" Type="http://schemas.openxmlformats.org/officeDocument/2006/relationships/printerSettings" Target="../printerSettings/printerSettings134.bin"/><Relationship Id="rIdvml" Type="http://schemas.openxmlformats.org/officeDocument/2006/relationships/vmlDrawing" Target="../drawings/vmlDrawing134.vml"/></Relationships>
</file>

<file path=xl/worksheets/_rels/sheet135.xml.rels><?xml version="1.0" encoding="UTF-8" standalone="yes"?><Relationships xmlns="http://schemas.openxmlformats.org/package/2006/relationships"><Relationship Id="rId1" Type="http://schemas.openxmlformats.org/officeDocument/2006/relationships/drawing" Target="../drawings/drawing135.xml"/><Relationship Id="rId2" Type="http://schemas.openxmlformats.org/officeDocument/2006/relationships/printerSettings" Target="../printerSettings/printerSettings135.bin"/><Relationship Id="rIdvml" Type="http://schemas.openxmlformats.org/officeDocument/2006/relationships/vmlDrawing" Target="../drawings/vmlDrawing135.vml"/></Relationships>
</file>

<file path=xl/worksheets/_rels/sheet136.xml.rels><?xml version="1.0" encoding="UTF-8" standalone="yes"?><Relationships xmlns="http://schemas.openxmlformats.org/package/2006/relationships"><Relationship Id="rId1" Type="http://schemas.openxmlformats.org/officeDocument/2006/relationships/drawing" Target="../drawings/drawing136.xml"/><Relationship Id="rId2" Type="http://schemas.openxmlformats.org/officeDocument/2006/relationships/printerSettings" Target="../printerSettings/printerSettings136.bin"/><Relationship Id="rIdvml" Type="http://schemas.openxmlformats.org/officeDocument/2006/relationships/vmlDrawing" Target="../drawings/vmlDrawing136.v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7.xml"/><Relationship Id="rId2" Type="http://schemas.openxmlformats.org/officeDocument/2006/relationships/printerSettings" Target="../printerSettings/printerSettings17.bin"/><Relationship Id="rIdvml" Type="http://schemas.openxmlformats.org/officeDocument/2006/relationships/vmlDrawing" Target="../drawings/vmlDrawing17.vml"/></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Relationship Id="rId2" Type="http://schemas.openxmlformats.org/officeDocument/2006/relationships/printerSettings" Target="../printerSettings/printerSettings18.bin"/><Relationship Id="rIdvml" Type="http://schemas.openxmlformats.org/officeDocument/2006/relationships/vmlDrawing" Target="../drawings/vmlDrawing18.vml"/></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9.xml"/><Relationship Id="rId2" Type="http://schemas.openxmlformats.org/officeDocument/2006/relationships/printerSettings" Target="../printerSettings/printerSettings19.bin"/><Relationship Id="rIdvml" Type="http://schemas.openxmlformats.org/officeDocument/2006/relationships/vmlDrawing" Target="../drawings/vmlDrawing19.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20.xml"/><Relationship Id="rId2" Type="http://schemas.openxmlformats.org/officeDocument/2006/relationships/printerSettings" Target="../printerSettings/printerSettings20.bin"/><Relationship Id="rIdvml" Type="http://schemas.openxmlformats.org/officeDocument/2006/relationships/vmlDrawing" Target="../drawings/vmlDrawing20.vml"/></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1.xml"/><Relationship Id="rId2" Type="http://schemas.openxmlformats.org/officeDocument/2006/relationships/printerSettings" Target="../printerSettings/printerSettings21.bin"/><Relationship Id="rIdvml" Type="http://schemas.openxmlformats.org/officeDocument/2006/relationships/vmlDrawing" Target="../drawings/vmlDrawing21.vml"/></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Relationship Id="rId2" Type="http://schemas.openxmlformats.org/officeDocument/2006/relationships/printerSettings" Target="../printerSettings/printerSettings22.bin"/><Relationship Id="rIdvml" Type="http://schemas.openxmlformats.org/officeDocument/2006/relationships/vmlDrawing" Target="../drawings/vmlDrawing22.vml"/></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3.xml"/><Relationship Id="rId2" Type="http://schemas.openxmlformats.org/officeDocument/2006/relationships/printerSettings" Target="../printerSettings/printerSettings23.bin"/><Relationship Id="rIdvml" Type="http://schemas.openxmlformats.org/officeDocument/2006/relationships/vmlDrawing" Target="../drawings/vmlDrawing23.vml"/></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4.xml"/><Relationship Id="rId2" Type="http://schemas.openxmlformats.org/officeDocument/2006/relationships/printerSettings" Target="../printerSettings/printerSettings24.bin"/><Relationship Id="rIdvml" Type="http://schemas.openxmlformats.org/officeDocument/2006/relationships/vmlDrawing" Target="../drawings/vmlDrawing24.vml"/></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5.xml"/><Relationship Id="rId2" Type="http://schemas.openxmlformats.org/officeDocument/2006/relationships/printerSettings" Target="../printerSettings/printerSettings25.bin"/><Relationship Id="rIdvml" Type="http://schemas.openxmlformats.org/officeDocument/2006/relationships/vmlDrawing" Target="../drawings/vmlDrawing25.vml"/></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6.xml"/><Relationship Id="rId2" Type="http://schemas.openxmlformats.org/officeDocument/2006/relationships/printerSettings" Target="../printerSettings/printerSettings26.bin"/><Relationship Id="rIdvml" Type="http://schemas.openxmlformats.org/officeDocument/2006/relationships/vmlDrawing" Target="../drawings/vmlDrawing26.vml"/></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7.xml"/><Relationship Id="rId2" Type="http://schemas.openxmlformats.org/officeDocument/2006/relationships/printerSettings" Target="../printerSettings/printerSettings27.bin"/><Relationship Id="rIdvml" Type="http://schemas.openxmlformats.org/officeDocument/2006/relationships/vmlDrawing" Target="../drawings/vmlDrawing27.vml"/></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8.xml"/><Relationship Id="rId2" Type="http://schemas.openxmlformats.org/officeDocument/2006/relationships/printerSettings" Target="../printerSettings/printerSettings28.bin"/><Relationship Id="rIdvml" Type="http://schemas.openxmlformats.org/officeDocument/2006/relationships/vmlDrawing" Target="../drawings/vmlDrawing28.vml"/></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9.xml"/><Relationship Id="rId2" Type="http://schemas.openxmlformats.org/officeDocument/2006/relationships/printerSettings" Target="../printerSettings/printerSettings29.bin"/><Relationship Id="rIdvml" Type="http://schemas.openxmlformats.org/officeDocument/2006/relationships/vmlDrawing" Target="../drawings/vmlDrawing29.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30.xml"/><Relationship Id="rId2" Type="http://schemas.openxmlformats.org/officeDocument/2006/relationships/printerSettings" Target="../printerSettings/printerSettings30.bin"/><Relationship Id="rIdvml" Type="http://schemas.openxmlformats.org/officeDocument/2006/relationships/vmlDrawing" Target="../drawings/vmlDrawing30.vml"/></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1.xml"/><Relationship Id="rId2" Type="http://schemas.openxmlformats.org/officeDocument/2006/relationships/printerSettings" Target="../printerSettings/printerSettings31.bin"/><Relationship Id="rIdvml" Type="http://schemas.openxmlformats.org/officeDocument/2006/relationships/vmlDrawing" Target="../drawings/vmlDrawing31.vml"/></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2.xml"/><Relationship Id="rId2" Type="http://schemas.openxmlformats.org/officeDocument/2006/relationships/printerSettings" Target="../printerSettings/printerSettings32.bin"/><Relationship Id="rIdvml" Type="http://schemas.openxmlformats.org/officeDocument/2006/relationships/vmlDrawing" Target="../drawings/vmlDrawing32.vml"/></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3.xml"/><Relationship Id="rId2" Type="http://schemas.openxmlformats.org/officeDocument/2006/relationships/printerSettings" Target="../printerSettings/printerSettings33.bin"/><Relationship Id="rIdvml" Type="http://schemas.openxmlformats.org/officeDocument/2006/relationships/vmlDrawing" Target="../drawings/vmlDrawing33.vml"/></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34.xml"/><Relationship Id="rId2" Type="http://schemas.openxmlformats.org/officeDocument/2006/relationships/printerSettings" Target="../printerSettings/printerSettings34.bin"/><Relationship Id="rIdvml" Type="http://schemas.openxmlformats.org/officeDocument/2006/relationships/vmlDrawing" Target="../drawings/vmlDrawing34.vml"/></Relationships>
</file>

<file path=xl/worksheets/_rels/sheet35.xml.rels><?xml version="1.0" encoding="UTF-8" standalone="yes"?><Relationships xmlns="http://schemas.openxmlformats.org/package/2006/relationships"><Relationship Id="rId1" Type="http://schemas.openxmlformats.org/officeDocument/2006/relationships/drawing" Target="../drawings/drawing35.xml"/><Relationship Id="rId2" Type="http://schemas.openxmlformats.org/officeDocument/2006/relationships/printerSettings" Target="../printerSettings/printerSettings35.bin"/><Relationship Id="rIdvml" Type="http://schemas.openxmlformats.org/officeDocument/2006/relationships/vmlDrawing" Target="../drawings/vmlDrawing35.vml"/></Relationships>
</file>

<file path=xl/worksheets/_rels/sheet36.xml.rels><?xml version="1.0" encoding="UTF-8" standalone="yes"?><Relationships xmlns="http://schemas.openxmlformats.org/package/2006/relationships"><Relationship Id="rId1" Type="http://schemas.openxmlformats.org/officeDocument/2006/relationships/drawing" Target="../drawings/drawing36.xml"/><Relationship Id="rId2" Type="http://schemas.openxmlformats.org/officeDocument/2006/relationships/printerSettings" Target="../printerSettings/printerSettings36.bin"/><Relationship Id="rIdvml" Type="http://schemas.openxmlformats.org/officeDocument/2006/relationships/vmlDrawing" Target="../drawings/vmlDrawing36.vml"/></Relationships>
</file>

<file path=xl/worksheets/_rels/sheet37.xml.rels><?xml version="1.0" encoding="UTF-8" standalone="yes"?><Relationships xmlns="http://schemas.openxmlformats.org/package/2006/relationships"><Relationship Id="rId1" Type="http://schemas.openxmlformats.org/officeDocument/2006/relationships/drawing" Target="../drawings/drawing37.xml"/><Relationship Id="rId2" Type="http://schemas.openxmlformats.org/officeDocument/2006/relationships/printerSettings" Target="../printerSettings/printerSettings37.bin"/><Relationship Id="rIdvml" Type="http://schemas.openxmlformats.org/officeDocument/2006/relationships/vmlDrawing" Target="../drawings/vmlDrawing37.vml"/></Relationships>
</file>

<file path=xl/worksheets/_rels/sheet38.xml.rels><?xml version="1.0" encoding="UTF-8" standalone="yes"?><Relationships xmlns="http://schemas.openxmlformats.org/package/2006/relationships"><Relationship Id="rId1" Type="http://schemas.openxmlformats.org/officeDocument/2006/relationships/drawing" Target="../drawings/drawing38.xml"/><Relationship Id="rId2" Type="http://schemas.openxmlformats.org/officeDocument/2006/relationships/printerSettings" Target="../printerSettings/printerSettings38.bin"/><Relationship Id="rIdvml" Type="http://schemas.openxmlformats.org/officeDocument/2006/relationships/vmlDrawing" Target="../drawings/vmlDrawing38.vml"/></Relationships>
</file>

<file path=xl/worksheets/_rels/sheet39.xml.rels><?xml version="1.0" encoding="UTF-8" standalone="yes"?><Relationships xmlns="http://schemas.openxmlformats.org/package/2006/relationships"><Relationship Id="rId1" Type="http://schemas.openxmlformats.org/officeDocument/2006/relationships/drawing" Target="../drawings/drawing39.xml"/><Relationship Id="rId2" Type="http://schemas.openxmlformats.org/officeDocument/2006/relationships/printerSettings" Target="../printerSettings/printerSettings39.bin"/><Relationship Id="rIdvml" Type="http://schemas.openxmlformats.org/officeDocument/2006/relationships/vmlDrawing" Target="../drawings/vmlDrawing39.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40.xml.rels><?xml version="1.0" encoding="UTF-8" standalone="yes"?><Relationships xmlns="http://schemas.openxmlformats.org/package/2006/relationships"><Relationship Id="rId1" Type="http://schemas.openxmlformats.org/officeDocument/2006/relationships/drawing" Target="../drawings/drawing40.xml"/><Relationship Id="rId2" Type="http://schemas.openxmlformats.org/officeDocument/2006/relationships/printerSettings" Target="../printerSettings/printerSettings40.bin"/><Relationship Id="rIdvml" Type="http://schemas.openxmlformats.org/officeDocument/2006/relationships/vmlDrawing" Target="../drawings/vmlDrawing40.vml"/></Relationships>
</file>

<file path=xl/worksheets/_rels/sheet41.xml.rels><?xml version="1.0" encoding="UTF-8" standalone="yes"?><Relationships xmlns="http://schemas.openxmlformats.org/package/2006/relationships"><Relationship Id="rId1" Type="http://schemas.openxmlformats.org/officeDocument/2006/relationships/drawing" Target="../drawings/drawing41.xml"/><Relationship Id="rId2" Type="http://schemas.openxmlformats.org/officeDocument/2006/relationships/printerSettings" Target="../printerSettings/printerSettings41.bin"/><Relationship Id="rIdvml" Type="http://schemas.openxmlformats.org/officeDocument/2006/relationships/vmlDrawing" Target="../drawings/vmlDrawing41.vml"/></Relationships>
</file>

<file path=xl/worksheets/_rels/sheet42.xml.rels><?xml version="1.0" encoding="UTF-8" standalone="yes"?><Relationships xmlns="http://schemas.openxmlformats.org/package/2006/relationships"><Relationship Id="rId1" Type="http://schemas.openxmlformats.org/officeDocument/2006/relationships/drawing" Target="../drawings/drawing42.xml"/><Relationship Id="rId2" Type="http://schemas.openxmlformats.org/officeDocument/2006/relationships/printerSettings" Target="../printerSettings/printerSettings42.bin"/><Relationship Id="rIdvml" Type="http://schemas.openxmlformats.org/officeDocument/2006/relationships/vmlDrawing" Target="../drawings/vmlDrawing42.vml"/></Relationships>
</file>

<file path=xl/worksheets/_rels/sheet43.xml.rels><?xml version="1.0" encoding="UTF-8" standalone="yes"?><Relationships xmlns="http://schemas.openxmlformats.org/package/2006/relationships"><Relationship Id="rId1" Type="http://schemas.openxmlformats.org/officeDocument/2006/relationships/drawing" Target="../drawings/drawing43.xml"/><Relationship Id="rId2" Type="http://schemas.openxmlformats.org/officeDocument/2006/relationships/printerSettings" Target="../printerSettings/printerSettings43.bin"/><Relationship Id="rIdvml" Type="http://schemas.openxmlformats.org/officeDocument/2006/relationships/vmlDrawing" Target="../drawings/vmlDrawing43.vml"/></Relationships>
</file>

<file path=xl/worksheets/_rels/sheet44.xml.rels><?xml version="1.0" encoding="UTF-8" standalone="yes"?><Relationships xmlns="http://schemas.openxmlformats.org/package/2006/relationships"><Relationship Id="rId1" Type="http://schemas.openxmlformats.org/officeDocument/2006/relationships/drawing" Target="../drawings/drawing44.xml"/><Relationship Id="rId2" Type="http://schemas.openxmlformats.org/officeDocument/2006/relationships/printerSettings" Target="../printerSettings/printerSettings44.bin"/><Relationship Id="rIdvml" Type="http://schemas.openxmlformats.org/officeDocument/2006/relationships/vmlDrawing" Target="../drawings/vmlDrawing44.vml"/></Relationships>
</file>

<file path=xl/worksheets/_rels/sheet45.xml.rels><?xml version="1.0" encoding="UTF-8" standalone="yes"?><Relationships xmlns="http://schemas.openxmlformats.org/package/2006/relationships"><Relationship Id="rId1" Type="http://schemas.openxmlformats.org/officeDocument/2006/relationships/drawing" Target="../drawings/drawing45.xml"/><Relationship Id="rId2" Type="http://schemas.openxmlformats.org/officeDocument/2006/relationships/printerSettings" Target="../printerSettings/printerSettings45.bin"/><Relationship Id="rIdvml" Type="http://schemas.openxmlformats.org/officeDocument/2006/relationships/vmlDrawing" Target="../drawings/vmlDrawing45.vml"/></Relationships>
</file>

<file path=xl/worksheets/_rels/sheet46.xml.rels><?xml version="1.0" encoding="UTF-8" standalone="yes"?><Relationships xmlns="http://schemas.openxmlformats.org/package/2006/relationships"><Relationship Id="rId1" Type="http://schemas.openxmlformats.org/officeDocument/2006/relationships/drawing" Target="../drawings/drawing46.xml"/><Relationship Id="rId2" Type="http://schemas.openxmlformats.org/officeDocument/2006/relationships/printerSettings" Target="../printerSettings/printerSettings46.bin"/><Relationship Id="rIdvml" Type="http://schemas.openxmlformats.org/officeDocument/2006/relationships/vmlDrawing" Target="../drawings/vmlDrawing46.vml"/></Relationships>
</file>

<file path=xl/worksheets/_rels/sheet47.xml.rels><?xml version="1.0" encoding="UTF-8" standalone="yes"?><Relationships xmlns="http://schemas.openxmlformats.org/package/2006/relationships"><Relationship Id="rId1" Type="http://schemas.openxmlformats.org/officeDocument/2006/relationships/drawing" Target="../drawings/drawing47.xml"/><Relationship Id="rId2" Type="http://schemas.openxmlformats.org/officeDocument/2006/relationships/printerSettings" Target="../printerSettings/printerSettings47.bin"/><Relationship Id="rIdvml" Type="http://schemas.openxmlformats.org/officeDocument/2006/relationships/vmlDrawing" Target="../drawings/vmlDrawing47.vml"/></Relationships>
</file>

<file path=xl/worksheets/_rels/sheet48.xml.rels><?xml version="1.0" encoding="UTF-8" standalone="yes"?><Relationships xmlns="http://schemas.openxmlformats.org/package/2006/relationships"><Relationship Id="rId1" Type="http://schemas.openxmlformats.org/officeDocument/2006/relationships/drawing" Target="../drawings/drawing48.xml"/><Relationship Id="rId2" Type="http://schemas.openxmlformats.org/officeDocument/2006/relationships/printerSettings" Target="../printerSettings/printerSettings48.bin"/><Relationship Id="rIdvml" Type="http://schemas.openxmlformats.org/officeDocument/2006/relationships/vmlDrawing" Target="../drawings/vmlDrawing48.vml"/></Relationships>
</file>

<file path=xl/worksheets/_rels/sheet49.xml.rels><?xml version="1.0" encoding="UTF-8" standalone="yes"?><Relationships xmlns="http://schemas.openxmlformats.org/package/2006/relationships"><Relationship Id="rId1" Type="http://schemas.openxmlformats.org/officeDocument/2006/relationships/drawing" Target="../drawings/drawing49.xml"/><Relationship Id="rId2" Type="http://schemas.openxmlformats.org/officeDocument/2006/relationships/printerSettings" Target="../printerSettings/printerSettings49.bin"/><Relationship Id="rIdvml" Type="http://schemas.openxmlformats.org/officeDocument/2006/relationships/vmlDrawing" Target="../drawings/vmlDrawing49.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50.xml.rels><?xml version="1.0" encoding="UTF-8" standalone="yes"?><Relationships xmlns="http://schemas.openxmlformats.org/package/2006/relationships"><Relationship Id="rId1" Type="http://schemas.openxmlformats.org/officeDocument/2006/relationships/drawing" Target="../drawings/drawing50.xml"/><Relationship Id="rId2" Type="http://schemas.openxmlformats.org/officeDocument/2006/relationships/printerSettings" Target="../printerSettings/printerSettings50.bin"/><Relationship Id="rIdvml" Type="http://schemas.openxmlformats.org/officeDocument/2006/relationships/vmlDrawing" Target="../drawings/vmlDrawing50.vml"/></Relationships>
</file>

<file path=xl/worksheets/_rels/sheet51.xml.rels><?xml version="1.0" encoding="UTF-8" standalone="yes"?><Relationships xmlns="http://schemas.openxmlformats.org/package/2006/relationships"><Relationship Id="rId1" Type="http://schemas.openxmlformats.org/officeDocument/2006/relationships/drawing" Target="../drawings/drawing51.xml"/><Relationship Id="rId2" Type="http://schemas.openxmlformats.org/officeDocument/2006/relationships/printerSettings" Target="../printerSettings/printerSettings51.bin"/><Relationship Id="rIdvml" Type="http://schemas.openxmlformats.org/officeDocument/2006/relationships/vmlDrawing" Target="../drawings/vmlDrawing51.vml"/></Relationships>
</file>

<file path=xl/worksheets/_rels/sheet52.xml.rels><?xml version="1.0" encoding="UTF-8" standalone="yes"?><Relationships xmlns="http://schemas.openxmlformats.org/package/2006/relationships"><Relationship Id="rId1" Type="http://schemas.openxmlformats.org/officeDocument/2006/relationships/drawing" Target="../drawings/drawing52.xml"/><Relationship Id="rId2" Type="http://schemas.openxmlformats.org/officeDocument/2006/relationships/printerSettings" Target="../printerSettings/printerSettings52.bin"/><Relationship Id="rIdvml" Type="http://schemas.openxmlformats.org/officeDocument/2006/relationships/vmlDrawing" Target="../drawings/vmlDrawing52.vml"/></Relationships>
</file>

<file path=xl/worksheets/_rels/sheet53.xml.rels><?xml version="1.0" encoding="UTF-8" standalone="yes"?><Relationships xmlns="http://schemas.openxmlformats.org/package/2006/relationships"><Relationship Id="rId1" Type="http://schemas.openxmlformats.org/officeDocument/2006/relationships/drawing" Target="../drawings/drawing53.xml"/><Relationship Id="rId2" Type="http://schemas.openxmlformats.org/officeDocument/2006/relationships/printerSettings" Target="../printerSettings/printerSettings53.bin"/><Relationship Id="rIdvml" Type="http://schemas.openxmlformats.org/officeDocument/2006/relationships/vmlDrawing" Target="../drawings/vmlDrawing53.vml"/></Relationships>
</file>

<file path=xl/worksheets/_rels/sheet54.xml.rels><?xml version="1.0" encoding="UTF-8" standalone="yes"?><Relationships xmlns="http://schemas.openxmlformats.org/package/2006/relationships"><Relationship Id="rId1" Type="http://schemas.openxmlformats.org/officeDocument/2006/relationships/drawing" Target="../drawings/drawing54.xml"/><Relationship Id="rId2" Type="http://schemas.openxmlformats.org/officeDocument/2006/relationships/printerSettings" Target="../printerSettings/printerSettings54.bin"/><Relationship Id="rIdvml" Type="http://schemas.openxmlformats.org/officeDocument/2006/relationships/vmlDrawing" Target="../drawings/vmlDrawing54.vml"/></Relationships>
</file>

<file path=xl/worksheets/_rels/sheet55.xml.rels><?xml version="1.0" encoding="UTF-8" standalone="yes"?><Relationships xmlns="http://schemas.openxmlformats.org/package/2006/relationships"><Relationship Id="rId1" Type="http://schemas.openxmlformats.org/officeDocument/2006/relationships/drawing" Target="../drawings/drawing55.xml"/><Relationship Id="rId2" Type="http://schemas.openxmlformats.org/officeDocument/2006/relationships/printerSettings" Target="../printerSettings/printerSettings55.bin"/><Relationship Id="rIdvml" Type="http://schemas.openxmlformats.org/officeDocument/2006/relationships/vmlDrawing" Target="../drawings/vmlDrawing55.vml"/></Relationships>
</file>

<file path=xl/worksheets/_rels/sheet56.xml.rels><?xml version="1.0" encoding="UTF-8" standalone="yes"?><Relationships xmlns="http://schemas.openxmlformats.org/package/2006/relationships"><Relationship Id="rId1" Type="http://schemas.openxmlformats.org/officeDocument/2006/relationships/drawing" Target="../drawings/drawing56.xml"/><Relationship Id="rId2" Type="http://schemas.openxmlformats.org/officeDocument/2006/relationships/printerSettings" Target="../printerSettings/printerSettings56.bin"/><Relationship Id="rIdvml" Type="http://schemas.openxmlformats.org/officeDocument/2006/relationships/vmlDrawing" Target="../drawings/vmlDrawing56.vml"/></Relationships>
</file>

<file path=xl/worksheets/_rels/sheet57.xml.rels><?xml version="1.0" encoding="UTF-8" standalone="yes"?><Relationships xmlns="http://schemas.openxmlformats.org/package/2006/relationships"><Relationship Id="rId1" Type="http://schemas.openxmlformats.org/officeDocument/2006/relationships/drawing" Target="../drawings/drawing57.xml"/><Relationship Id="rId2" Type="http://schemas.openxmlformats.org/officeDocument/2006/relationships/printerSettings" Target="../printerSettings/printerSettings57.bin"/><Relationship Id="rIdvml" Type="http://schemas.openxmlformats.org/officeDocument/2006/relationships/vmlDrawing" Target="../drawings/vmlDrawing57.vml"/></Relationships>
</file>

<file path=xl/worksheets/_rels/sheet58.xml.rels><?xml version="1.0" encoding="UTF-8" standalone="yes"?><Relationships xmlns="http://schemas.openxmlformats.org/package/2006/relationships"><Relationship Id="rId1" Type="http://schemas.openxmlformats.org/officeDocument/2006/relationships/drawing" Target="../drawings/drawing58.xml"/><Relationship Id="rId2" Type="http://schemas.openxmlformats.org/officeDocument/2006/relationships/printerSettings" Target="../printerSettings/printerSettings58.bin"/><Relationship Id="rIdvml" Type="http://schemas.openxmlformats.org/officeDocument/2006/relationships/vmlDrawing" Target="../drawings/vmlDrawing58.vml"/></Relationships>
</file>

<file path=xl/worksheets/_rels/sheet59.xml.rels><?xml version="1.0" encoding="UTF-8" standalone="yes"?><Relationships xmlns="http://schemas.openxmlformats.org/package/2006/relationships"><Relationship Id="rId1" Type="http://schemas.openxmlformats.org/officeDocument/2006/relationships/drawing" Target="../drawings/drawing59.xml"/><Relationship Id="rId2" Type="http://schemas.openxmlformats.org/officeDocument/2006/relationships/printerSettings" Target="../printerSettings/printerSettings59.bin"/><Relationship Id="rIdvml" Type="http://schemas.openxmlformats.org/officeDocument/2006/relationships/vmlDrawing" Target="../drawings/vmlDrawing59.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_rels/sheet60.xml.rels><?xml version="1.0" encoding="UTF-8" standalone="yes"?><Relationships xmlns="http://schemas.openxmlformats.org/package/2006/relationships"><Relationship Id="rId1" Type="http://schemas.openxmlformats.org/officeDocument/2006/relationships/drawing" Target="../drawings/drawing60.xml"/><Relationship Id="rId2" Type="http://schemas.openxmlformats.org/officeDocument/2006/relationships/printerSettings" Target="../printerSettings/printerSettings60.bin"/><Relationship Id="rIdvml" Type="http://schemas.openxmlformats.org/officeDocument/2006/relationships/vmlDrawing" Target="../drawings/vmlDrawing60.vml"/></Relationships>
</file>

<file path=xl/worksheets/_rels/sheet61.xml.rels><?xml version="1.0" encoding="UTF-8" standalone="yes"?><Relationships xmlns="http://schemas.openxmlformats.org/package/2006/relationships"><Relationship Id="rId1" Type="http://schemas.openxmlformats.org/officeDocument/2006/relationships/drawing" Target="../drawings/drawing61.xml"/><Relationship Id="rId2" Type="http://schemas.openxmlformats.org/officeDocument/2006/relationships/printerSettings" Target="../printerSettings/printerSettings61.bin"/><Relationship Id="rIdvml" Type="http://schemas.openxmlformats.org/officeDocument/2006/relationships/vmlDrawing" Target="../drawings/vmlDrawing61.vml"/></Relationships>
</file>

<file path=xl/worksheets/_rels/sheet62.xml.rels><?xml version="1.0" encoding="UTF-8" standalone="yes"?><Relationships xmlns="http://schemas.openxmlformats.org/package/2006/relationships"><Relationship Id="rId1" Type="http://schemas.openxmlformats.org/officeDocument/2006/relationships/drawing" Target="../drawings/drawing62.xml"/><Relationship Id="rId2" Type="http://schemas.openxmlformats.org/officeDocument/2006/relationships/printerSettings" Target="../printerSettings/printerSettings62.bin"/><Relationship Id="rIdvml" Type="http://schemas.openxmlformats.org/officeDocument/2006/relationships/vmlDrawing" Target="../drawings/vmlDrawing62.vml"/></Relationships>
</file>

<file path=xl/worksheets/_rels/sheet63.xml.rels><?xml version="1.0" encoding="UTF-8" standalone="yes"?><Relationships xmlns="http://schemas.openxmlformats.org/package/2006/relationships"><Relationship Id="rId1" Type="http://schemas.openxmlformats.org/officeDocument/2006/relationships/drawing" Target="../drawings/drawing63.xml"/><Relationship Id="rId2" Type="http://schemas.openxmlformats.org/officeDocument/2006/relationships/printerSettings" Target="../printerSettings/printerSettings63.bin"/><Relationship Id="rIdvml" Type="http://schemas.openxmlformats.org/officeDocument/2006/relationships/vmlDrawing" Target="../drawings/vmlDrawing63.vml"/></Relationships>
</file>

<file path=xl/worksheets/_rels/sheet64.xml.rels><?xml version="1.0" encoding="UTF-8" standalone="yes"?><Relationships xmlns="http://schemas.openxmlformats.org/package/2006/relationships"><Relationship Id="rId1" Type="http://schemas.openxmlformats.org/officeDocument/2006/relationships/drawing" Target="../drawings/drawing64.xml"/><Relationship Id="rId2" Type="http://schemas.openxmlformats.org/officeDocument/2006/relationships/printerSettings" Target="../printerSettings/printerSettings64.bin"/><Relationship Id="rIdvml" Type="http://schemas.openxmlformats.org/officeDocument/2006/relationships/vmlDrawing" Target="../drawings/vmlDrawing64.vml"/></Relationships>
</file>

<file path=xl/worksheets/_rels/sheet65.xml.rels><?xml version="1.0" encoding="UTF-8" standalone="yes"?><Relationships xmlns="http://schemas.openxmlformats.org/package/2006/relationships"><Relationship Id="rId1" Type="http://schemas.openxmlformats.org/officeDocument/2006/relationships/drawing" Target="../drawings/drawing65.xml"/><Relationship Id="rId2" Type="http://schemas.openxmlformats.org/officeDocument/2006/relationships/printerSettings" Target="../printerSettings/printerSettings65.bin"/><Relationship Id="rIdvml" Type="http://schemas.openxmlformats.org/officeDocument/2006/relationships/vmlDrawing" Target="../drawings/vmlDrawing65.vml"/></Relationships>
</file>

<file path=xl/worksheets/_rels/sheet66.xml.rels><?xml version="1.0" encoding="UTF-8" standalone="yes"?><Relationships xmlns="http://schemas.openxmlformats.org/package/2006/relationships"><Relationship Id="rId1" Type="http://schemas.openxmlformats.org/officeDocument/2006/relationships/drawing" Target="../drawings/drawing66.xml"/><Relationship Id="rId2" Type="http://schemas.openxmlformats.org/officeDocument/2006/relationships/printerSettings" Target="../printerSettings/printerSettings66.bin"/><Relationship Id="rIdvml" Type="http://schemas.openxmlformats.org/officeDocument/2006/relationships/vmlDrawing" Target="../drawings/vmlDrawing66.vml"/></Relationships>
</file>

<file path=xl/worksheets/_rels/sheet67.xml.rels><?xml version="1.0" encoding="UTF-8" standalone="yes"?><Relationships xmlns="http://schemas.openxmlformats.org/package/2006/relationships"><Relationship Id="rId1" Type="http://schemas.openxmlformats.org/officeDocument/2006/relationships/drawing" Target="../drawings/drawing67.xml"/><Relationship Id="rId2" Type="http://schemas.openxmlformats.org/officeDocument/2006/relationships/printerSettings" Target="../printerSettings/printerSettings67.bin"/><Relationship Id="rIdvml" Type="http://schemas.openxmlformats.org/officeDocument/2006/relationships/vmlDrawing" Target="../drawings/vmlDrawing67.vml"/></Relationships>
</file>

<file path=xl/worksheets/_rels/sheet68.xml.rels><?xml version="1.0" encoding="UTF-8" standalone="yes"?><Relationships xmlns="http://schemas.openxmlformats.org/package/2006/relationships"><Relationship Id="rId1" Type="http://schemas.openxmlformats.org/officeDocument/2006/relationships/drawing" Target="../drawings/drawing68.xml"/><Relationship Id="rId2" Type="http://schemas.openxmlformats.org/officeDocument/2006/relationships/printerSettings" Target="../printerSettings/printerSettings68.bin"/><Relationship Id="rIdvml" Type="http://schemas.openxmlformats.org/officeDocument/2006/relationships/vmlDrawing" Target="../drawings/vmlDrawing68.vml"/></Relationships>
</file>

<file path=xl/worksheets/_rels/sheet69.xml.rels><?xml version="1.0" encoding="UTF-8" standalone="yes"?><Relationships xmlns="http://schemas.openxmlformats.org/package/2006/relationships"><Relationship Id="rId1" Type="http://schemas.openxmlformats.org/officeDocument/2006/relationships/drawing" Target="../drawings/drawing69.xml"/><Relationship Id="rId2" Type="http://schemas.openxmlformats.org/officeDocument/2006/relationships/printerSettings" Target="../printerSettings/printerSettings69.bin"/><Relationship Id="rIdvml" Type="http://schemas.openxmlformats.org/officeDocument/2006/relationships/vmlDrawing" Target="../drawings/vmlDrawing69.v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s>
</file>

<file path=xl/worksheets/_rels/sheet70.xml.rels><?xml version="1.0" encoding="UTF-8" standalone="yes"?><Relationships xmlns="http://schemas.openxmlformats.org/package/2006/relationships"><Relationship Id="rId1" Type="http://schemas.openxmlformats.org/officeDocument/2006/relationships/drawing" Target="../drawings/drawing70.xml"/><Relationship Id="rId2" Type="http://schemas.openxmlformats.org/officeDocument/2006/relationships/printerSettings" Target="../printerSettings/printerSettings70.bin"/><Relationship Id="rIdvml" Type="http://schemas.openxmlformats.org/officeDocument/2006/relationships/vmlDrawing" Target="../drawings/vmlDrawing70.vml"/></Relationships>
</file>

<file path=xl/worksheets/_rels/sheet71.xml.rels><?xml version="1.0" encoding="UTF-8" standalone="yes"?><Relationships xmlns="http://schemas.openxmlformats.org/package/2006/relationships"><Relationship Id="rId1" Type="http://schemas.openxmlformats.org/officeDocument/2006/relationships/drawing" Target="../drawings/drawing71.xml"/><Relationship Id="rId2" Type="http://schemas.openxmlformats.org/officeDocument/2006/relationships/printerSettings" Target="../printerSettings/printerSettings71.bin"/><Relationship Id="rIdvml" Type="http://schemas.openxmlformats.org/officeDocument/2006/relationships/vmlDrawing" Target="../drawings/vmlDrawing71.vml"/></Relationships>
</file>

<file path=xl/worksheets/_rels/sheet72.xml.rels><?xml version="1.0" encoding="UTF-8" standalone="yes"?><Relationships xmlns="http://schemas.openxmlformats.org/package/2006/relationships"><Relationship Id="rId1" Type="http://schemas.openxmlformats.org/officeDocument/2006/relationships/drawing" Target="../drawings/drawing72.xml"/><Relationship Id="rId2" Type="http://schemas.openxmlformats.org/officeDocument/2006/relationships/printerSettings" Target="../printerSettings/printerSettings72.bin"/><Relationship Id="rIdvml" Type="http://schemas.openxmlformats.org/officeDocument/2006/relationships/vmlDrawing" Target="../drawings/vmlDrawing72.vml"/></Relationships>
</file>

<file path=xl/worksheets/_rels/sheet73.xml.rels><?xml version="1.0" encoding="UTF-8" standalone="yes"?><Relationships xmlns="http://schemas.openxmlformats.org/package/2006/relationships"><Relationship Id="rId1" Type="http://schemas.openxmlformats.org/officeDocument/2006/relationships/drawing" Target="../drawings/drawing73.xml"/><Relationship Id="rId2" Type="http://schemas.openxmlformats.org/officeDocument/2006/relationships/printerSettings" Target="../printerSettings/printerSettings73.bin"/><Relationship Id="rIdvml" Type="http://schemas.openxmlformats.org/officeDocument/2006/relationships/vmlDrawing" Target="../drawings/vmlDrawing73.vml"/></Relationships>
</file>

<file path=xl/worksheets/_rels/sheet74.xml.rels><?xml version="1.0" encoding="UTF-8" standalone="yes"?><Relationships xmlns="http://schemas.openxmlformats.org/package/2006/relationships"><Relationship Id="rId1" Type="http://schemas.openxmlformats.org/officeDocument/2006/relationships/drawing" Target="../drawings/drawing74.xml"/><Relationship Id="rId2" Type="http://schemas.openxmlformats.org/officeDocument/2006/relationships/printerSettings" Target="../printerSettings/printerSettings74.bin"/><Relationship Id="rIdvml" Type="http://schemas.openxmlformats.org/officeDocument/2006/relationships/vmlDrawing" Target="../drawings/vmlDrawing74.vml"/></Relationships>
</file>

<file path=xl/worksheets/_rels/sheet75.xml.rels><?xml version="1.0" encoding="UTF-8" standalone="yes"?><Relationships xmlns="http://schemas.openxmlformats.org/package/2006/relationships"><Relationship Id="rId1" Type="http://schemas.openxmlformats.org/officeDocument/2006/relationships/drawing" Target="../drawings/drawing75.xml"/><Relationship Id="rId2" Type="http://schemas.openxmlformats.org/officeDocument/2006/relationships/printerSettings" Target="../printerSettings/printerSettings75.bin"/><Relationship Id="rIdvml" Type="http://schemas.openxmlformats.org/officeDocument/2006/relationships/vmlDrawing" Target="../drawings/vmlDrawing75.vml"/></Relationships>
</file>

<file path=xl/worksheets/_rels/sheet76.xml.rels><?xml version="1.0" encoding="UTF-8" standalone="yes"?><Relationships xmlns="http://schemas.openxmlformats.org/package/2006/relationships"><Relationship Id="rId1" Type="http://schemas.openxmlformats.org/officeDocument/2006/relationships/drawing" Target="../drawings/drawing76.xml"/><Relationship Id="rId2" Type="http://schemas.openxmlformats.org/officeDocument/2006/relationships/printerSettings" Target="../printerSettings/printerSettings76.bin"/><Relationship Id="rIdvml" Type="http://schemas.openxmlformats.org/officeDocument/2006/relationships/vmlDrawing" Target="../drawings/vmlDrawing76.vml"/></Relationships>
</file>

<file path=xl/worksheets/_rels/sheet77.xml.rels><?xml version="1.0" encoding="UTF-8" standalone="yes"?><Relationships xmlns="http://schemas.openxmlformats.org/package/2006/relationships"><Relationship Id="rId1" Type="http://schemas.openxmlformats.org/officeDocument/2006/relationships/drawing" Target="../drawings/drawing77.xml"/><Relationship Id="rId2" Type="http://schemas.openxmlformats.org/officeDocument/2006/relationships/printerSettings" Target="../printerSettings/printerSettings77.bin"/><Relationship Id="rIdvml" Type="http://schemas.openxmlformats.org/officeDocument/2006/relationships/vmlDrawing" Target="../drawings/vmlDrawing77.vml"/></Relationships>
</file>

<file path=xl/worksheets/_rels/sheet78.xml.rels><?xml version="1.0" encoding="UTF-8" standalone="yes"?><Relationships xmlns="http://schemas.openxmlformats.org/package/2006/relationships"><Relationship Id="rId1" Type="http://schemas.openxmlformats.org/officeDocument/2006/relationships/drawing" Target="../drawings/drawing78.xml"/><Relationship Id="rId2" Type="http://schemas.openxmlformats.org/officeDocument/2006/relationships/printerSettings" Target="../printerSettings/printerSettings78.bin"/><Relationship Id="rIdvml" Type="http://schemas.openxmlformats.org/officeDocument/2006/relationships/vmlDrawing" Target="../drawings/vmlDrawing78.vml"/></Relationships>
</file>

<file path=xl/worksheets/_rels/sheet79.xml.rels><?xml version="1.0" encoding="UTF-8" standalone="yes"?><Relationships xmlns="http://schemas.openxmlformats.org/package/2006/relationships"><Relationship Id="rId1" Type="http://schemas.openxmlformats.org/officeDocument/2006/relationships/drawing" Target="../drawings/drawing79.xml"/><Relationship Id="rId2" Type="http://schemas.openxmlformats.org/officeDocument/2006/relationships/printerSettings" Target="../printerSettings/printerSettings79.bin"/><Relationship Id="rIdvml" Type="http://schemas.openxmlformats.org/officeDocument/2006/relationships/vmlDrawing" Target="../drawings/vmlDrawing79.v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s>
</file>

<file path=xl/worksheets/_rels/sheet80.xml.rels><?xml version="1.0" encoding="UTF-8" standalone="yes"?><Relationships xmlns="http://schemas.openxmlformats.org/package/2006/relationships"><Relationship Id="rId1" Type="http://schemas.openxmlformats.org/officeDocument/2006/relationships/drawing" Target="../drawings/drawing80.xml"/><Relationship Id="rId2" Type="http://schemas.openxmlformats.org/officeDocument/2006/relationships/printerSettings" Target="../printerSettings/printerSettings80.bin"/><Relationship Id="rIdvml" Type="http://schemas.openxmlformats.org/officeDocument/2006/relationships/vmlDrawing" Target="../drawings/vmlDrawing80.vml"/></Relationships>
</file>

<file path=xl/worksheets/_rels/sheet81.xml.rels><?xml version="1.0" encoding="UTF-8" standalone="yes"?><Relationships xmlns="http://schemas.openxmlformats.org/package/2006/relationships"><Relationship Id="rId1" Type="http://schemas.openxmlformats.org/officeDocument/2006/relationships/drawing" Target="../drawings/drawing81.xml"/><Relationship Id="rId2" Type="http://schemas.openxmlformats.org/officeDocument/2006/relationships/printerSettings" Target="../printerSettings/printerSettings81.bin"/><Relationship Id="rIdvml" Type="http://schemas.openxmlformats.org/officeDocument/2006/relationships/vmlDrawing" Target="../drawings/vmlDrawing81.vml"/></Relationships>
</file>

<file path=xl/worksheets/_rels/sheet82.xml.rels><?xml version="1.0" encoding="UTF-8" standalone="yes"?><Relationships xmlns="http://schemas.openxmlformats.org/package/2006/relationships"><Relationship Id="rId1" Type="http://schemas.openxmlformats.org/officeDocument/2006/relationships/drawing" Target="../drawings/drawing82.xml"/><Relationship Id="rId2" Type="http://schemas.openxmlformats.org/officeDocument/2006/relationships/printerSettings" Target="../printerSettings/printerSettings82.bin"/><Relationship Id="rIdvml" Type="http://schemas.openxmlformats.org/officeDocument/2006/relationships/vmlDrawing" Target="../drawings/vmlDrawing82.vml"/></Relationships>
</file>

<file path=xl/worksheets/_rels/sheet83.xml.rels><?xml version="1.0" encoding="UTF-8" standalone="yes"?><Relationships xmlns="http://schemas.openxmlformats.org/package/2006/relationships"><Relationship Id="rId1" Type="http://schemas.openxmlformats.org/officeDocument/2006/relationships/drawing" Target="../drawings/drawing83.xml"/><Relationship Id="rId2" Type="http://schemas.openxmlformats.org/officeDocument/2006/relationships/printerSettings" Target="../printerSettings/printerSettings83.bin"/><Relationship Id="rIdvml" Type="http://schemas.openxmlformats.org/officeDocument/2006/relationships/vmlDrawing" Target="../drawings/vmlDrawing83.vml"/></Relationships>
</file>

<file path=xl/worksheets/_rels/sheet84.xml.rels><?xml version="1.0" encoding="UTF-8" standalone="yes"?><Relationships xmlns="http://schemas.openxmlformats.org/package/2006/relationships"><Relationship Id="rId1" Type="http://schemas.openxmlformats.org/officeDocument/2006/relationships/drawing" Target="../drawings/drawing84.xml"/><Relationship Id="rId2" Type="http://schemas.openxmlformats.org/officeDocument/2006/relationships/printerSettings" Target="../printerSettings/printerSettings84.bin"/><Relationship Id="rIdvml" Type="http://schemas.openxmlformats.org/officeDocument/2006/relationships/vmlDrawing" Target="../drawings/vmlDrawing84.vml"/></Relationships>
</file>

<file path=xl/worksheets/_rels/sheet85.xml.rels><?xml version="1.0" encoding="UTF-8" standalone="yes"?><Relationships xmlns="http://schemas.openxmlformats.org/package/2006/relationships"><Relationship Id="rId1" Type="http://schemas.openxmlformats.org/officeDocument/2006/relationships/drawing" Target="../drawings/drawing85.xml"/><Relationship Id="rId2" Type="http://schemas.openxmlformats.org/officeDocument/2006/relationships/printerSettings" Target="../printerSettings/printerSettings85.bin"/><Relationship Id="rIdvml" Type="http://schemas.openxmlformats.org/officeDocument/2006/relationships/vmlDrawing" Target="../drawings/vmlDrawing85.vml"/></Relationships>
</file>

<file path=xl/worksheets/_rels/sheet86.xml.rels><?xml version="1.0" encoding="UTF-8" standalone="yes"?><Relationships xmlns="http://schemas.openxmlformats.org/package/2006/relationships"><Relationship Id="rId1" Type="http://schemas.openxmlformats.org/officeDocument/2006/relationships/drawing" Target="../drawings/drawing86.xml"/><Relationship Id="rId2" Type="http://schemas.openxmlformats.org/officeDocument/2006/relationships/printerSettings" Target="../printerSettings/printerSettings86.bin"/><Relationship Id="rIdvml" Type="http://schemas.openxmlformats.org/officeDocument/2006/relationships/vmlDrawing" Target="../drawings/vmlDrawing86.vml"/></Relationships>
</file>

<file path=xl/worksheets/_rels/sheet87.xml.rels><?xml version="1.0" encoding="UTF-8" standalone="yes"?><Relationships xmlns="http://schemas.openxmlformats.org/package/2006/relationships"><Relationship Id="rId1" Type="http://schemas.openxmlformats.org/officeDocument/2006/relationships/drawing" Target="../drawings/drawing87.xml"/><Relationship Id="rId2" Type="http://schemas.openxmlformats.org/officeDocument/2006/relationships/printerSettings" Target="../printerSettings/printerSettings87.bin"/><Relationship Id="rIdvml" Type="http://schemas.openxmlformats.org/officeDocument/2006/relationships/vmlDrawing" Target="../drawings/vmlDrawing87.vml"/></Relationships>
</file>

<file path=xl/worksheets/_rels/sheet88.xml.rels><?xml version="1.0" encoding="UTF-8" standalone="yes"?><Relationships xmlns="http://schemas.openxmlformats.org/package/2006/relationships"><Relationship Id="rId1" Type="http://schemas.openxmlformats.org/officeDocument/2006/relationships/drawing" Target="../drawings/drawing88.xml"/><Relationship Id="rId2" Type="http://schemas.openxmlformats.org/officeDocument/2006/relationships/printerSettings" Target="../printerSettings/printerSettings88.bin"/><Relationship Id="rIdvml" Type="http://schemas.openxmlformats.org/officeDocument/2006/relationships/vmlDrawing" Target="../drawings/vmlDrawing88.vml"/></Relationships>
</file>

<file path=xl/worksheets/_rels/sheet89.xml.rels><?xml version="1.0" encoding="UTF-8" standalone="yes"?><Relationships xmlns="http://schemas.openxmlformats.org/package/2006/relationships"><Relationship Id="rId1" Type="http://schemas.openxmlformats.org/officeDocument/2006/relationships/drawing" Target="../drawings/drawing89.xml"/><Relationship Id="rId2" Type="http://schemas.openxmlformats.org/officeDocument/2006/relationships/printerSettings" Target="../printerSettings/printerSettings89.bin"/><Relationship Id="rIdvml" Type="http://schemas.openxmlformats.org/officeDocument/2006/relationships/vmlDrawing" Target="../drawings/vmlDrawing89.v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s>
</file>

<file path=xl/worksheets/_rels/sheet90.xml.rels><?xml version="1.0" encoding="UTF-8" standalone="yes"?><Relationships xmlns="http://schemas.openxmlformats.org/package/2006/relationships"><Relationship Id="rId1" Type="http://schemas.openxmlformats.org/officeDocument/2006/relationships/drawing" Target="../drawings/drawing90.xml"/><Relationship Id="rId2" Type="http://schemas.openxmlformats.org/officeDocument/2006/relationships/printerSettings" Target="../printerSettings/printerSettings90.bin"/><Relationship Id="rIdvml" Type="http://schemas.openxmlformats.org/officeDocument/2006/relationships/vmlDrawing" Target="../drawings/vmlDrawing90.vml"/></Relationships>
</file>

<file path=xl/worksheets/_rels/sheet91.xml.rels><?xml version="1.0" encoding="UTF-8" standalone="yes"?><Relationships xmlns="http://schemas.openxmlformats.org/package/2006/relationships"><Relationship Id="rId1" Type="http://schemas.openxmlformats.org/officeDocument/2006/relationships/drawing" Target="../drawings/drawing91.xml"/><Relationship Id="rId2" Type="http://schemas.openxmlformats.org/officeDocument/2006/relationships/printerSettings" Target="../printerSettings/printerSettings91.bin"/><Relationship Id="rIdvml" Type="http://schemas.openxmlformats.org/officeDocument/2006/relationships/vmlDrawing" Target="../drawings/vmlDrawing91.vml"/></Relationships>
</file>

<file path=xl/worksheets/_rels/sheet92.xml.rels><?xml version="1.0" encoding="UTF-8" standalone="yes"?><Relationships xmlns="http://schemas.openxmlformats.org/package/2006/relationships"><Relationship Id="rId1" Type="http://schemas.openxmlformats.org/officeDocument/2006/relationships/drawing" Target="../drawings/drawing92.xml"/><Relationship Id="rId2" Type="http://schemas.openxmlformats.org/officeDocument/2006/relationships/printerSettings" Target="../printerSettings/printerSettings92.bin"/><Relationship Id="rIdvml" Type="http://schemas.openxmlformats.org/officeDocument/2006/relationships/vmlDrawing" Target="../drawings/vmlDrawing92.vml"/></Relationships>
</file>

<file path=xl/worksheets/_rels/sheet93.xml.rels><?xml version="1.0" encoding="UTF-8" standalone="yes"?><Relationships xmlns="http://schemas.openxmlformats.org/package/2006/relationships"><Relationship Id="rId1" Type="http://schemas.openxmlformats.org/officeDocument/2006/relationships/drawing" Target="../drawings/drawing93.xml"/><Relationship Id="rId2" Type="http://schemas.openxmlformats.org/officeDocument/2006/relationships/printerSettings" Target="../printerSettings/printerSettings93.bin"/><Relationship Id="rIdvml" Type="http://schemas.openxmlformats.org/officeDocument/2006/relationships/vmlDrawing" Target="../drawings/vmlDrawing93.vml"/></Relationships>
</file>

<file path=xl/worksheets/_rels/sheet94.xml.rels><?xml version="1.0" encoding="UTF-8" standalone="yes"?><Relationships xmlns="http://schemas.openxmlformats.org/package/2006/relationships"><Relationship Id="rId1" Type="http://schemas.openxmlformats.org/officeDocument/2006/relationships/drawing" Target="../drawings/drawing94.xml"/><Relationship Id="rId2" Type="http://schemas.openxmlformats.org/officeDocument/2006/relationships/printerSettings" Target="../printerSettings/printerSettings94.bin"/><Relationship Id="rIdvml" Type="http://schemas.openxmlformats.org/officeDocument/2006/relationships/vmlDrawing" Target="../drawings/vmlDrawing94.vml"/></Relationships>
</file>

<file path=xl/worksheets/_rels/sheet95.xml.rels><?xml version="1.0" encoding="UTF-8" standalone="yes"?><Relationships xmlns="http://schemas.openxmlformats.org/package/2006/relationships"><Relationship Id="rId1" Type="http://schemas.openxmlformats.org/officeDocument/2006/relationships/drawing" Target="../drawings/drawing95.xml"/><Relationship Id="rId2" Type="http://schemas.openxmlformats.org/officeDocument/2006/relationships/printerSettings" Target="../printerSettings/printerSettings95.bin"/><Relationship Id="rIdvml" Type="http://schemas.openxmlformats.org/officeDocument/2006/relationships/vmlDrawing" Target="../drawings/vmlDrawing95.vml"/></Relationships>
</file>

<file path=xl/worksheets/_rels/sheet96.xml.rels><?xml version="1.0" encoding="UTF-8" standalone="yes"?><Relationships xmlns="http://schemas.openxmlformats.org/package/2006/relationships"><Relationship Id="rId1" Type="http://schemas.openxmlformats.org/officeDocument/2006/relationships/drawing" Target="../drawings/drawing96.xml"/><Relationship Id="rId2" Type="http://schemas.openxmlformats.org/officeDocument/2006/relationships/printerSettings" Target="../printerSettings/printerSettings96.bin"/><Relationship Id="rIdvml" Type="http://schemas.openxmlformats.org/officeDocument/2006/relationships/vmlDrawing" Target="../drawings/vmlDrawing96.vml"/></Relationships>
</file>

<file path=xl/worksheets/_rels/sheet97.xml.rels><?xml version="1.0" encoding="UTF-8" standalone="yes"?><Relationships xmlns="http://schemas.openxmlformats.org/package/2006/relationships"><Relationship Id="rId1" Type="http://schemas.openxmlformats.org/officeDocument/2006/relationships/drawing" Target="../drawings/drawing97.xml"/><Relationship Id="rId2" Type="http://schemas.openxmlformats.org/officeDocument/2006/relationships/printerSettings" Target="../printerSettings/printerSettings97.bin"/><Relationship Id="rIdvml" Type="http://schemas.openxmlformats.org/officeDocument/2006/relationships/vmlDrawing" Target="../drawings/vmlDrawing97.vml"/></Relationships>
</file>

<file path=xl/worksheets/_rels/sheet98.xml.rels><?xml version="1.0" encoding="UTF-8" standalone="yes"?><Relationships xmlns="http://schemas.openxmlformats.org/package/2006/relationships"><Relationship Id="rId1" Type="http://schemas.openxmlformats.org/officeDocument/2006/relationships/drawing" Target="../drawings/drawing98.xml"/><Relationship Id="rId2" Type="http://schemas.openxmlformats.org/officeDocument/2006/relationships/printerSettings" Target="../printerSettings/printerSettings98.bin"/><Relationship Id="rIdvml" Type="http://schemas.openxmlformats.org/officeDocument/2006/relationships/vmlDrawing" Target="../drawings/vmlDrawing98.vml"/></Relationships>
</file>

<file path=xl/worksheets/_rels/sheet99.xml.rels><?xml version="1.0" encoding="UTF-8" standalone="yes"?><Relationships xmlns="http://schemas.openxmlformats.org/package/2006/relationships"><Relationship Id="rId1" Type="http://schemas.openxmlformats.org/officeDocument/2006/relationships/drawing" Target="../drawings/drawing99.xml"/><Relationship Id="rId2" Type="http://schemas.openxmlformats.org/officeDocument/2006/relationships/printerSettings" Target="../printerSettings/printerSettings99.bin"/><Relationship Id="rIdvml" Type="http://schemas.openxmlformats.org/officeDocument/2006/relationships/vmlDrawing" Target="../drawings/vmlDrawing9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sheetData>
    <row r="7" ht="40" customHeight="1">
      <c r="F7" s="1" t="s">
        <v>0</v>
      </c>
    </row>
    <row r="10" ht="20" customHeight="1">
      <c r="F10" s="2" t="s">
        <v>1</v>
      </c>
      <c r="K10" s="3" t="s">
        <v>2</v>
      </c>
    </row>
    <row r="11" ht="20" customHeight="1">
      <c r="F11" s="2" t="s">
        <v>3</v>
      </c>
      <c r="K11" s="3" t="s">
        <v>4</v>
      </c>
    </row>
    <row r="12" ht="20" customHeight="1">
      <c r="F12" s="2" t="s">
        <v>5</v>
      </c>
      <c r="K12" s="3" t="s">
        <v>6</v>
      </c>
    </row>
    <row r="13" ht="20" customHeight="1">
      <c r="F13" s="2" t="s">
        <v>7</v>
      </c>
      <c r="K13" s="3" t="n">
        <v>2011</v>
      </c>
    </row>
    <row r="14">
      <c r="F14" s="2"/>
    </row>
    <row r="15">
      <c r="F15" s="2"/>
    </row>
    <row r="16">
      <c r="F16" s="2" t="s">
        <v>8</v>
      </c>
    </row>
    <row r="17" ht="50" customHeight="1">
      <c r="F17" s="4" t="s">
        <v>9</v>
      </c>
    </row>
    <row r="19" ht="30" customHeight="1">
      <c r="F19" s="5" t="s">
        <v>10</v>
      </c>
    </row>
    <row r="20">
      <c r="F20" s="6" t="str">
        <f>HYPERLINK("mailto:" &amp; "polling@publicfirst.co.uk" &amp; "?subject="&amp; F7, "polling@publicfirst.co.uk")</f>
      </c>
    </row>
  </sheetData>
  <mergeCells count="2">
    <mergeCell ref="F7:L7"/>
    <mergeCell ref="F17:M17"/>
  </mergeCells>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96</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78</v>
      </c>
      <c r="C9" s="16" t="n">
        <v>0.231290644842899</v>
      </c>
      <c r="D9" s="16" t="n">
        <v>0.293155424052831</v>
      </c>
      <c r="E9" s="16" t="n">
        <v>0.170411186687526</v>
      </c>
      <c r="F9" s="16"/>
      <c r="G9" s="16" t="n">
        <v>0.0871511898554018</v>
      </c>
      <c r="H9" s="16" t="n">
        <v>0.161382242710765</v>
      </c>
      <c r="I9" s="16" t="n">
        <v>0.156913090347375</v>
      </c>
      <c r="J9" s="16" t="n">
        <v>0.259669913656532</v>
      </c>
      <c r="K9" s="16" t="n">
        <v>0.311277541837648</v>
      </c>
      <c r="L9" s="16" t="n">
        <v>0.3668249133691</v>
      </c>
      <c r="M9" s="16"/>
      <c r="N9" s="16" t="n">
        <v>0.238271182850766</v>
      </c>
      <c r="O9" s="16" t="n">
        <v>0.238201844113828</v>
      </c>
      <c r="P9" s="16" t="n">
        <v>0.222698726412169</v>
      </c>
      <c r="Q9" s="16" t="n">
        <v>0.227360234981507</v>
      </c>
      <c r="R9" s="16"/>
      <c r="S9" s="16" t="n">
        <v>0.177201002755861</v>
      </c>
      <c r="T9" s="16" t="n">
        <v>0.231830452374169</v>
      </c>
      <c r="U9" s="16" t="n">
        <v>0.19231504129193</v>
      </c>
      <c r="V9" s="16" t="n">
        <v>0.230797781791969</v>
      </c>
      <c r="W9" s="16" t="n">
        <v>0.259656841582366</v>
      </c>
      <c r="X9" s="16" t="n">
        <v>0.211384443213075</v>
      </c>
      <c r="Y9" s="16" t="n">
        <v>0.241125637428239</v>
      </c>
      <c r="Z9" s="16" t="n">
        <v>0.262857361009477</v>
      </c>
      <c r="AA9" s="16" t="n">
        <v>0.20974105799969</v>
      </c>
      <c r="AB9" s="16" t="n">
        <v>0.355568012827291</v>
      </c>
      <c r="AC9" s="16" t="n">
        <v>0.181016758213803</v>
      </c>
      <c r="AD9" s="16" t="n">
        <v>0.303250823009265</v>
      </c>
      <c r="AE9" s="16"/>
      <c r="AF9" s="16" t="n">
        <v>0.354083988790146</v>
      </c>
      <c r="AG9" s="16" t="n">
        <v>0.191223790792983</v>
      </c>
      <c r="AH9" s="16" t="n">
        <v>0.130436537521987</v>
      </c>
      <c r="AI9" s="16"/>
      <c r="AJ9" s="16" t="n">
        <v>0.373755111484653</v>
      </c>
      <c r="AK9" s="16" t="n">
        <v>0.102338225458726</v>
      </c>
      <c r="AL9" s="16" t="n">
        <v>0.228874453382384</v>
      </c>
      <c r="AM9" s="16" t="n">
        <v>0.656706779002515</v>
      </c>
      <c r="AN9" s="16" t="n">
        <v>0.180407552824818</v>
      </c>
      <c r="AO9" s="16"/>
      <c r="AP9" s="16" t="n">
        <v>0.350883607149316</v>
      </c>
      <c r="AQ9" s="16" t="n">
        <v>0.117692029827518</v>
      </c>
      <c r="AR9" s="16" t="n">
        <v>0.153378101761157</v>
      </c>
      <c r="AS9" s="16" t="n">
        <v>0.576912521374207</v>
      </c>
      <c r="AT9" s="16" t="n">
        <v>0.242761389112355</v>
      </c>
      <c r="AU9" s="16"/>
      <c r="AV9" s="16" t="n">
        <v>0.240305732808817</v>
      </c>
      <c r="AW9" s="16" t="n">
        <v>0.230741369435738</v>
      </c>
      <c r="AX9" s="16" t="n">
        <v>0.208636487257736</v>
      </c>
      <c r="AY9" s="16" t="n">
        <v>0.170432248698755</v>
      </c>
      <c r="AZ9" s="16" t="n">
        <v>0.188613117640931</v>
      </c>
      <c r="BA9" s="16"/>
      <c r="BB9" s="16" t="n">
        <v>0.211709127409043</v>
      </c>
      <c r="BC9" s="16" t="n">
        <v>0.647869868399755</v>
      </c>
      <c r="BD9" s="16" t="n">
        <v>0.374486473168435</v>
      </c>
      <c r="BE9" s="16"/>
      <c r="BF9" s="16" t="n">
        <v>0.382966892357331</v>
      </c>
    </row>
    <row r="10">
      <c r="B10" s="17" t="s">
        <v>79</v>
      </c>
      <c r="C10" s="16" t="n">
        <v>0.190518682704157</v>
      </c>
      <c r="D10" s="16" t="n">
        <v>0.199549868927174</v>
      </c>
      <c r="E10" s="16" t="n">
        <v>0.182066163802746</v>
      </c>
      <c r="F10" s="16"/>
      <c r="G10" s="16" t="n">
        <v>0.137933062210839</v>
      </c>
      <c r="H10" s="16" t="n">
        <v>0.158662645725298</v>
      </c>
      <c r="I10" s="16" t="n">
        <v>0.172724408915474</v>
      </c>
      <c r="J10" s="16" t="n">
        <v>0.199809392134669</v>
      </c>
      <c r="K10" s="16" t="n">
        <v>0.204760594975672</v>
      </c>
      <c r="L10" s="16" t="n">
        <v>0.248448509971728</v>
      </c>
      <c r="M10" s="16"/>
      <c r="N10" s="16" t="n">
        <v>0.210670241662564</v>
      </c>
      <c r="O10" s="16" t="n">
        <v>0.19547041648621</v>
      </c>
      <c r="P10" s="16" t="n">
        <v>0.186087936727654</v>
      </c>
      <c r="Q10" s="16" t="n">
        <v>0.166642735803974</v>
      </c>
      <c r="R10" s="16"/>
      <c r="S10" s="16" t="n">
        <v>0.164416695156447</v>
      </c>
      <c r="T10" s="16" t="n">
        <v>0.232484514136936</v>
      </c>
      <c r="U10" s="16" t="n">
        <v>0.283425000708468</v>
      </c>
      <c r="V10" s="16" t="n">
        <v>0.228404038547788</v>
      </c>
      <c r="W10" s="16" t="n">
        <v>0.217647301116291</v>
      </c>
      <c r="X10" s="16" t="n">
        <v>0.168664334107347</v>
      </c>
      <c r="Y10" s="16" t="n">
        <v>0.178030827895334</v>
      </c>
      <c r="Z10" s="16" t="n">
        <v>0.220813949718879</v>
      </c>
      <c r="AA10" s="16" t="n">
        <v>0.196117069890238</v>
      </c>
      <c r="AB10" s="16" t="n">
        <v>0.0995380311885459</v>
      </c>
      <c r="AC10" s="16" t="n">
        <v>0.155387977320092</v>
      </c>
      <c r="AD10" s="16" t="n">
        <v>0.0753231840229436</v>
      </c>
      <c r="AE10" s="16"/>
      <c r="AF10" s="16" t="n">
        <v>0.227862363858994</v>
      </c>
      <c r="AG10" s="16" t="n">
        <v>0.193888760621573</v>
      </c>
      <c r="AH10" s="16" t="n">
        <v>0.15101945799051</v>
      </c>
      <c r="AI10" s="16"/>
      <c r="AJ10" s="16" t="n">
        <v>0.255502283907972</v>
      </c>
      <c r="AK10" s="16" t="n">
        <v>0.173802554720963</v>
      </c>
      <c r="AL10" s="16" t="n">
        <v>0.202963988497195</v>
      </c>
      <c r="AM10" s="16" t="n">
        <v>0.125432471326403</v>
      </c>
      <c r="AN10" s="16" t="n">
        <v>0.145651021038499</v>
      </c>
      <c r="AO10" s="16"/>
      <c r="AP10" s="16" t="n">
        <v>0.287332443384165</v>
      </c>
      <c r="AQ10" s="16" t="n">
        <v>0.175087771069896</v>
      </c>
      <c r="AR10" s="16" t="n">
        <v>0.169617769152811</v>
      </c>
      <c r="AS10" s="16" t="n">
        <v>0.186121299611505</v>
      </c>
      <c r="AT10" s="16" t="n">
        <v>0.194949820155439</v>
      </c>
      <c r="AU10" s="16"/>
      <c r="AV10" s="16" t="n">
        <v>0.198341066134058</v>
      </c>
      <c r="AW10" s="16" t="n">
        <v>0.193144479244068</v>
      </c>
      <c r="AX10" s="16" t="n">
        <v>0.198905518840294</v>
      </c>
      <c r="AY10" s="16" t="n">
        <v>0.181604063802932</v>
      </c>
      <c r="AZ10" s="16" t="n">
        <v>0.1453645505119</v>
      </c>
      <c r="BA10" s="16"/>
      <c r="BB10" s="16" t="n">
        <v>0.227990363182342</v>
      </c>
      <c r="BC10" s="16" t="n">
        <v>0.20388953476898</v>
      </c>
      <c r="BD10" s="16" t="n">
        <v>0.283561965122521</v>
      </c>
      <c r="BE10" s="16"/>
      <c r="BF10" s="16" t="n">
        <v>0.23411826103284</v>
      </c>
    </row>
    <row r="11">
      <c r="B11" s="17" t="s">
        <v>80</v>
      </c>
      <c r="C11" s="16" t="n">
        <v>0.375679717141364</v>
      </c>
      <c r="D11" s="16" t="n">
        <v>0.329502940743442</v>
      </c>
      <c r="E11" s="16" t="n">
        <v>0.420449714043201</v>
      </c>
      <c r="F11" s="16"/>
      <c r="G11" s="16" t="n">
        <v>0.462181307181044</v>
      </c>
      <c r="H11" s="16" t="n">
        <v>0.455904317632687</v>
      </c>
      <c r="I11" s="16" t="n">
        <v>0.413488264398878</v>
      </c>
      <c r="J11" s="16" t="n">
        <v>0.343833952760001</v>
      </c>
      <c r="K11" s="16" t="n">
        <v>0.328117914862399</v>
      </c>
      <c r="L11" s="16" t="n">
        <v>0.280488047460272</v>
      </c>
      <c r="M11" s="16"/>
      <c r="N11" s="16" t="n">
        <v>0.369568082475533</v>
      </c>
      <c r="O11" s="16" t="n">
        <v>0.363999179172115</v>
      </c>
      <c r="P11" s="16" t="n">
        <v>0.371049545444503</v>
      </c>
      <c r="Q11" s="16" t="n">
        <v>0.399633136570802</v>
      </c>
      <c r="R11" s="16"/>
      <c r="S11" s="16" t="n">
        <v>0.428598260429668</v>
      </c>
      <c r="T11" s="16" t="n">
        <v>0.347819170628173</v>
      </c>
      <c r="U11" s="16" t="n">
        <v>0.369708781202743</v>
      </c>
      <c r="V11" s="16" t="n">
        <v>0.395659128223313</v>
      </c>
      <c r="W11" s="16" t="n">
        <v>0.37986586339253</v>
      </c>
      <c r="X11" s="16" t="n">
        <v>0.427578652024702</v>
      </c>
      <c r="Y11" s="16" t="n">
        <v>0.403090064487974</v>
      </c>
      <c r="Z11" s="16" t="n">
        <v>0.346766329242529</v>
      </c>
      <c r="AA11" s="16" t="n">
        <v>0.450709547883927</v>
      </c>
      <c r="AB11" s="16" t="n">
        <v>0.109272601210685</v>
      </c>
      <c r="AC11" s="16" t="n">
        <v>0.409914805024424</v>
      </c>
      <c r="AD11" s="16" t="n">
        <v>0.472151013170182</v>
      </c>
      <c r="AE11" s="16"/>
      <c r="AF11" s="16" t="n">
        <v>0.288044912983499</v>
      </c>
      <c r="AG11" s="16" t="n">
        <v>0.39089171805363</v>
      </c>
      <c r="AH11" s="16" t="n">
        <v>0.497772231738847</v>
      </c>
      <c r="AI11" s="16"/>
      <c r="AJ11" s="16" t="n">
        <v>0.273736462071439</v>
      </c>
      <c r="AK11" s="16" t="n">
        <v>0.480780495174588</v>
      </c>
      <c r="AL11" s="16" t="n">
        <v>0.351600262834348</v>
      </c>
      <c r="AM11" s="16" t="n">
        <v>0.217860749671082</v>
      </c>
      <c r="AN11" s="16" t="n">
        <v>0.439148382681799</v>
      </c>
      <c r="AO11" s="16"/>
      <c r="AP11" s="16" t="n">
        <v>0.284017892317247</v>
      </c>
      <c r="AQ11" s="16" t="n">
        <v>0.482512512592369</v>
      </c>
      <c r="AR11" s="16" t="n">
        <v>0.40039678955284</v>
      </c>
      <c r="AS11" s="16" t="n">
        <v>0.166032141256985</v>
      </c>
      <c r="AT11" s="16" t="n">
        <v>0.323614681625444</v>
      </c>
      <c r="AU11" s="16"/>
      <c r="AV11" s="16" t="n">
        <v>0.365601403453671</v>
      </c>
      <c r="AW11" s="16" t="n">
        <v>0.367350510814902</v>
      </c>
      <c r="AX11" s="16" t="n">
        <v>0.415176063936531</v>
      </c>
      <c r="AY11" s="16" t="n">
        <v>0.439875024483464</v>
      </c>
      <c r="AZ11" s="16" t="n">
        <v>0.307511690977331</v>
      </c>
      <c r="BA11" s="16"/>
      <c r="BB11" s="16" t="n">
        <v>0.410406895030658</v>
      </c>
      <c r="BC11" s="16" t="n">
        <v>0.109743474939966</v>
      </c>
      <c r="BD11" s="16" t="n">
        <v>0.252641888085136</v>
      </c>
      <c r="BE11" s="16"/>
      <c r="BF11" s="16" t="n">
        <v>0.270075710876505</v>
      </c>
    </row>
    <row r="12">
      <c r="B12" s="17" t="s">
        <v>81</v>
      </c>
      <c r="C12" s="16" t="n">
        <v>0.0873997446427642</v>
      </c>
      <c r="D12" s="16" t="n">
        <v>0.085056641563911</v>
      </c>
      <c r="E12" s="16" t="n">
        <v>0.0898623474544875</v>
      </c>
      <c r="F12" s="16"/>
      <c r="G12" s="16" t="n">
        <v>0.141854980998576</v>
      </c>
      <c r="H12" s="16" t="n">
        <v>0.119201832488467</v>
      </c>
      <c r="I12" s="16" t="n">
        <v>0.102340985491458</v>
      </c>
      <c r="J12" s="16" t="n">
        <v>0.0860557091833144</v>
      </c>
      <c r="K12" s="16" t="n">
        <v>0.053647896902364</v>
      </c>
      <c r="L12" s="16" t="n">
        <v>0.0372243342496012</v>
      </c>
      <c r="M12" s="16"/>
      <c r="N12" s="16" t="n">
        <v>0.100590088239138</v>
      </c>
      <c r="O12" s="16" t="n">
        <v>0.0875139503603709</v>
      </c>
      <c r="P12" s="16" t="n">
        <v>0.0882778788990796</v>
      </c>
      <c r="Q12" s="16" t="n">
        <v>0.0718122376896914</v>
      </c>
      <c r="R12" s="16"/>
      <c r="S12" s="16" t="n">
        <v>0.112608188049263</v>
      </c>
      <c r="T12" s="16" t="n">
        <v>0.0700935080870386</v>
      </c>
      <c r="U12" s="16" t="n">
        <v>0.0571994817711171</v>
      </c>
      <c r="V12" s="16" t="n">
        <v>0.044422005822872</v>
      </c>
      <c r="W12" s="16" t="n">
        <v>0.0172078178572374</v>
      </c>
      <c r="X12" s="16" t="n">
        <v>0.0975765924342286</v>
      </c>
      <c r="Y12" s="16" t="n">
        <v>0.0716994132913263</v>
      </c>
      <c r="Z12" s="16" t="n">
        <v>0.10006966936659</v>
      </c>
      <c r="AA12" s="16" t="n">
        <v>0.0708014223731179</v>
      </c>
      <c r="AB12" s="16" t="n">
        <v>0.21220076139225</v>
      </c>
      <c r="AC12" s="16" t="n">
        <v>0.0895361378922525</v>
      </c>
      <c r="AD12" s="16" t="n">
        <v>0.0954509529484646</v>
      </c>
      <c r="AE12" s="16"/>
      <c r="AF12" s="16" t="n">
        <v>0.0464972389336167</v>
      </c>
      <c r="AG12" s="16" t="n">
        <v>0.118455590962606</v>
      </c>
      <c r="AH12" s="16" t="n">
        <v>0.0577759044974759</v>
      </c>
      <c r="AI12" s="16"/>
      <c r="AJ12" s="16" t="n">
        <v>0.0360313634246554</v>
      </c>
      <c r="AK12" s="16" t="n">
        <v>0.138078680765937</v>
      </c>
      <c r="AL12" s="16" t="n">
        <v>0.110350776690828</v>
      </c>
      <c r="AM12" s="16" t="n">
        <v>0</v>
      </c>
      <c r="AN12" s="16" t="n">
        <v>0.0314068290572764</v>
      </c>
      <c r="AO12" s="16"/>
      <c r="AP12" s="16" t="n">
        <v>0.0307746347995912</v>
      </c>
      <c r="AQ12" s="16" t="n">
        <v>0.126983489516944</v>
      </c>
      <c r="AR12" s="16" t="n">
        <v>0.111923052443637</v>
      </c>
      <c r="AS12" s="16" t="n">
        <v>0.0222721094727178</v>
      </c>
      <c r="AT12" s="16" t="n">
        <v>0.0382736842221618</v>
      </c>
      <c r="AU12" s="16"/>
      <c r="AV12" s="16" t="n">
        <v>0.0694767178643231</v>
      </c>
      <c r="AW12" s="16" t="n">
        <v>0.065207633358699</v>
      </c>
      <c r="AX12" s="16" t="n">
        <v>0.097576401087056</v>
      </c>
      <c r="AY12" s="16" t="n">
        <v>0.120026056312267</v>
      </c>
      <c r="AZ12" s="16" t="n">
        <v>0.192300178294205</v>
      </c>
      <c r="BA12" s="16"/>
      <c r="BB12" s="16" t="n">
        <v>0.0768491282856808</v>
      </c>
      <c r="BC12" s="16" t="n">
        <v>0</v>
      </c>
      <c r="BD12" s="16" t="n">
        <v>0.0120110171173225</v>
      </c>
      <c r="BE12" s="16"/>
      <c r="BF12" s="16" t="n">
        <v>0.0419827297846893</v>
      </c>
    </row>
    <row r="13">
      <c r="B13" s="17" t="s">
        <v>82</v>
      </c>
      <c r="C13" s="16" t="n">
        <v>0.0336424575927988</v>
      </c>
      <c r="D13" s="16" t="n">
        <v>0.043095458607865</v>
      </c>
      <c r="E13" s="16" t="n">
        <v>0.0244684791253917</v>
      </c>
      <c r="F13" s="16"/>
      <c r="G13" s="16" t="n">
        <v>0.0241141015157165</v>
      </c>
      <c r="H13" s="16" t="n">
        <v>0.0275069479766898</v>
      </c>
      <c r="I13" s="16" t="n">
        <v>0.0637970171977039</v>
      </c>
      <c r="J13" s="16" t="n">
        <v>0.0360082452925583</v>
      </c>
      <c r="K13" s="16" t="n">
        <v>0.0351677498144557</v>
      </c>
      <c r="L13" s="16" t="n">
        <v>0.0175102735641377</v>
      </c>
      <c r="M13" s="16"/>
      <c r="N13" s="16" t="n">
        <v>0.0384967172808881</v>
      </c>
      <c r="O13" s="16" t="n">
        <v>0.0307995716778326</v>
      </c>
      <c r="P13" s="16" t="n">
        <v>0.0389394948100503</v>
      </c>
      <c r="Q13" s="16" t="n">
        <v>0.0249430567955678</v>
      </c>
      <c r="R13" s="16"/>
      <c r="S13" s="16" t="n">
        <v>0.0253859756914721</v>
      </c>
      <c r="T13" s="16" t="n">
        <v>0.0198816233454404</v>
      </c>
      <c r="U13" s="16" t="n">
        <v>0.00601509997824234</v>
      </c>
      <c r="V13" s="16" t="n">
        <v>0.0055556548512415</v>
      </c>
      <c r="W13" s="16" t="n">
        <v>0.0202996562065585</v>
      </c>
      <c r="X13" s="16" t="n">
        <v>0.00463659466542272</v>
      </c>
      <c r="Y13" s="16" t="n">
        <v>0.0327762771193965</v>
      </c>
      <c r="Z13" s="16" t="n">
        <v>0</v>
      </c>
      <c r="AA13" s="16" t="n">
        <v>0.0135058337371652</v>
      </c>
      <c r="AB13" s="16" t="n">
        <v>0.217025519749677</v>
      </c>
      <c r="AC13" s="16" t="n">
        <v>0.0206832787835363</v>
      </c>
      <c r="AD13" s="16" t="n">
        <v>0</v>
      </c>
      <c r="AE13" s="16"/>
      <c r="AF13" s="16" t="n">
        <v>0.0235757825237098</v>
      </c>
      <c r="AG13" s="16" t="n">
        <v>0.0510604423802363</v>
      </c>
      <c r="AH13" s="16" t="n">
        <v>0.0158758793100732</v>
      </c>
      <c r="AI13" s="16"/>
      <c r="AJ13" s="16" t="n">
        <v>0.0180089220986854</v>
      </c>
      <c r="AK13" s="16" t="n">
        <v>0.0301065665241885</v>
      </c>
      <c r="AL13" s="16" t="n">
        <v>0.020632099698997</v>
      </c>
      <c r="AM13" s="16" t="n">
        <v>0</v>
      </c>
      <c r="AN13" s="16" t="n">
        <v>0.020295095566836</v>
      </c>
      <c r="AO13" s="16"/>
      <c r="AP13" s="16" t="n">
        <v>0.0207447438902772</v>
      </c>
      <c r="AQ13" s="16" t="n">
        <v>0.0260420395539209</v>
      </c>
      <c r="AR13" s="16" t="n">
        <v>0.02218720198727</v>
      </c>
      <c r="AS13" s="16" t="n">
        <v>0.0298803673497988</v>
      </c>
      <c r="AT13" s="16" t="n">
        <v>0.0133265411058224</v>
      </c>
      <c r="AU13" s="16"/>
      <c r="AV13" s="16" t="n">
        <v>0.0311184437988044</v>
      </c>
      <c r="AW13" s="16" t="n">
        <v>0.032312405596507</v>
      </c>
      <c r="AX13" s="16" t="n">
        <v>0.0312062859575491</v>
      </c>
      <c r="AY13" s="16" t="n">
        <v>0.0472886543812197</v>
      </c>
      <c r="AZ13" s="16" t="n">
        <v>0.0528891807054286</v>
      </c>
      <c r="BA13" s="16"/>
      <c r="BB13" s="16" t="n">
        <v>0.0216236704903096</v>
      </c>
      <c r="BC13" s="16" t="n">
        <v>0.00908843057034411</v>
      </c>
      <c r="BD13" s="16" t="n">
        <v>0</v>
      </c>
      <c r="BE13" s="16"/>
      <c r="BF13" s="16" t="n">
        <v>0.0134975944568525</v>
      </c>
    </row>
    <row r="14">
      <c r="B14" s="17" t="s">
        <v>83</v>
      </c>
      <c r="C14" s="16" t="n">
        <v>0.0814687530760168</v>
      </c>
      <c r="D14" s="16" t="n">
        <v>0.0496396661047767</v>
      </c>
      <c r="E14" s="16" t="n">
        <v>0.112742108886648</v>
      </c>
      <c r="F14" s="16"/>
      <c r="G14" s="16" t="n">
        <v>0.146765358238422</v>
      </c>
      <c r="H14" s="16" t="n">
        <v>0.077342013466093</v>
      </c>
      <c r="I14" s="16" t="n">
        <v>0.0907362336491114</v>
      </c>
      <c r="J14" s="16" t="n">
        <v>0.0746227869729258</v>
      </c>
      <c r="K14" s="16" t="n">
        <v>0.0670283016074607</v>
      </c>
      <c r="L14" s="16" t="n">
        <v>0.0495039213851612</v>
      </c>
      <c r="M14" s="16"/>
      <c r="N14" s="16" t="n">
        <v>0.0424036874911115</v>
      </c>
      <c r="O14" s="16" t="n">
        <v>0.0840150381896431</v>
      </c>
      <c r="P14" s="16" t="n">
        <v>0.092946417706544</v>
      </c>
      <c r="Q14" s="16" t="n">
        <v>0.109608598158458</v>
      </c>
      <c r="R14" s="16"/>
      <c r="S14" s="16" t="n">
        <v>0.0917898779172886</v>
      </c>
      <c r="T14" s="16" t="n">
        <v>0.097890731428243</v>
      </c>
      <c r="U14" s="16" t="n">
        <v>0.091336595047499</v>
      </c>
      <c r="V14" s="16" t="n">
        <v>0.0951613907628155</v>
      </c>
      <c r="W14" s="16" t="n">
        <v>0.105322519845017</v>
      </c>
      <c r="X14" s="16" t="n">
        <v>0.0901593835552243</v>
      </c>
      <c r="Y14" s="16" t="n">
        <v>0.0732777797777302</v>
      </c>
      <c r="Z14" s="16" t="n">
        <v>0.0694926906625246</v>
      </c>
      <c r="AA14" s="16" t="n">
        <v>0.0591250681158611</v>
      </c>
      <c r="AB14" s="16" t="n">
        <v>0.00639507363155036</v>
      </c>
      <c r="AC14" s="16" t="n">
        <v>0.143461042765892</v>
      </c>
      <c r="AD14" s="16" t="n">
        <v>0.0538240268491444</v>
      </c>
      <c r="AE14" s="16"/>
      <c r="AF14" s="16" t="n">
        <v>0.0599357129100348</v>
      </c>
      <c r="AG14" s="16" t="n">
        <v>0.0544796971889703</v>
      </c>
      <c r="AH14" s="16" t="n">
        <v>0.147119988941106</v>
      </c>
      <c r="AI14" s="16"/>
      <c r="AJ14" s="16" t="n">
        <v>0.0429658570125954</v>
      </c>
      <c r="AK14" s="16" t="n">
        <v>0.0748934773555971</v>
      </c>
      <c r="AL14" s="16" t="n">
        <v>0.0855784188962473</v>
      </c>
      <c r="AM14" s="16" t="n">
        <v>0</v>
      </c>
      <c r="AN14" s="16" t="n">
        <v>0.183091118830772</v>
      </c>
      <c r="AO14" s="16"/>
      <c r="AP14" s="16" t="n">
        <v>0.0262466784594036</v>
      </c>
      <c r="AQ14" s="16" t="n">
        <v>0.0716821574393519</v>
      </c>
      <c r="AR14" s="16" t="n">
        <v>0.142497085102285</v>
      </c>
      <c r="AS14" s="16" t="n">
        <v>0.0187815609347862</v>
      </c>
      <c r="AT14" s="16" t="n">
        <v>0.187073883778777</v>
      </c>
      <c r="AU14" s="16"/>
      <c r="AV14" s="16" t="n">
        <v>0.0951566359403275</v>
      </c>
      <c r="AW14" s="16" t="n">
        <v>0.111243601550085</v>
      </c>
      <c r="AX14" s="16" t="n">
        <v>0.0484992429208339</v>
      </c>
      <c r="AY14" s="16" t="n">
        <v>0.0407739523213626</v>
      </c>
      <c r="AZ14" s="16" t="n">
        <v>0.113321281870205</v>
      </c>
      <c r="BA14" s="16"/>
      <c r="BB14" s="16" t="n">
        <v>0.0514208156019671</v>
      </c>
      <c r="BC14" s="16" t="n">
        <v>0.0294086913209551</v>
      </c>
      <c r="BD14" s="16" t="n">
        <v>0.0772986565065859</v>
      </c>
      <c r="BE14" s="16"/>
      <c r="BF14" s="16" t="n">
        <v>0.0573588114917822</v>
      </c>
    </row>
    <row r="15">
      <c r="B15" s="17" t="s">
        <v>84</v>
      </c>
      <c r="C15" s="20" t="n">
        <v>0.421809327547056</v>
      </c>
      <c r="D15" s="20" t="n">
        <v>0.492705292980005</v>
      </c>
      <c r="E15" s="20" t="n">
        <v>0.352477350490272</v>
      </c>
      <c r="F15" s="20"/>
      <c r="G15" s="20" t="n">
        <v>0.225084252066241</v>
      </c>
      <c r="H15" s="20" t="n">
        <v>0.320044888436063</v>
      </c>
      <c r="I15" s="20" t="n">
        <v>0.32963749926285</v>
      </c>
      <c r="J15" s="20" t="n">
        <v>0.459479305791201</v>
      </c>
      <c r="K15" s="20" t="n">
        <v>0.516038136813321</v>
      </c>
      <c r="L15" s="20" t="n">
        <v>0.615273423340828</v>
      </c>
      <c r="M15" s="20"/>
      <c r="N15" s="20" t="n">
        <v>0.44894142451333</v>
      </c>
      <c r="O15" s="20" t="n">
        <v>0.433672260600039</v>
      </c>
      <c r="P15" s="20" t="n">
        <v>0.408786663139823</v>
      </c>
      <c r="Q15" s="20" t="n">
        <v>0.394002970785481</v>
      </c>
      <c r="R15" s="20"/>
      <c r="S15" s="20" t="n">
        <v>0.341617697912308</v>
      </c>
      <c r="T15" s="20" t="n">
        <v>0.464314966511105</v>
      </c>
      <c r="U15" s="20" t="n">
        <v>0.475740042000399</v>
      </c>
      <c r="V15" s="20" t="n">
        <v>0.459201820339758</v>
      </c>
      <c r="W15" s="20" t="n">
        <v>0.477304142698657</v>
      </c>
      <c r="X15" s="20" t="n">
        <v>0.380048777320422</v>
      </c>
      <c r="Y15" s="20" t="n">
        <v>0.419156465323573</v>
      </c>
      <c r="Z15" s="20" t="n">
        <v>0.483671310728356</v>
      </c>
      <c r="AA15" s="20" t="n">
        <v>0.405858127889928</v>
      </c>
      <c r="AB15" s="20" t="n">
        <v>0.455106044015837</v>
      </c>
      <c r="AC15" s="20" t="n">
        <v>0.336404735533895</v>
      </c>
      <c r="AD15" s="20" t="n">
        <v>0.378574007032209</v>
      </c>
      <c r="AE15" s="20"/>
      <c r="AF15" s="20" t="n">
        <v>0.58194635264914</v>
      </c>
      <c r="AG15" s="20" t="n">
        <v>0.385112551414557</v>
      </c>
      <c r="AH15" s="20" t="n">
        <v>0.281455995512498</v>
      </c>
      <c r="AI15" s="20"/>
      <c r="AJ15" s="20" t="n">
        <v>0.629257395392624</v>
      </c>
      <c r="AK15" s="20" t="n">
        <v>0.276140780179689</v>
      </c>
      <c r="AL15" s="20" t="n">
        <v>0.43183844187958</v>
      </c>
      <c r="AM15" s="20" t="n">
        <v>0.782139250328918</v>
      </c>
      <c r="AN15" s="20" t="n">
        <v>0.326058573863317</v>
      </c>
      <c r="AO15" s="20"/>
      <c r="AP15" s="20" t="n">
        <v>0.638216050533481</v>
      </c>
      <c r="AQ15" s="20" t="n">
        <v>0.292779800897414</v>
      </c>
      <c r="AR15" s="20" t="n">
        <v>0.322995870913968</v>
      </c>
      <c r="AS15" s="20" t="n">
        <v>0.763033820985712</v>
      </c>
      <c r="AT15" s="20" t="n">
        <v>0.437711209267794</v>
      </c>
      <c r="AU15" s="20"/>
      <c r="AV15" s="20" t="n">
        <v>0.438646798942874</v>
      </c>
      <c r="AW15" s="20" t="n">
        <v>0.423885848679806</v>
      </c>
      <c r="AX15" s="20" t="n">
        <v>0.407542006098029</v>
      </c>
      <c r="AY15" s="20" t="n">
        <v>0.352036312501687</v>
      </c>
      <c r="AZ15" s="20" t="n">
        <v>0.333977668152831</v>
      </c>
      <c r="BA15" s="20"/>
      <c r="BB15" s="20" t="n">
        <v>0.439699490591385</v>
      </c>
      <c r="BC15" s="20" t="n">
        <v>0.851759403168735</v>
      </c>
      <c r="BD15" s="20" t="n">
        <v>0.658048438290956</v>
      </c>
      <c r="BE15" s="20"/>
      <c r="BF15" s="20" t="n">
        <v>0.617085153390171</v>
      </c>
    </row>
    <row r="16">
      <c r="B16" s="17" t="s">
        <v>85</v>
      </c>
      <c r="C16" s="20" t="n">
        <v>0.121042202235563</v>
      </c>
      <c r="D16" s="20" t="n">
        <v>0.128152100171776</v>
      </c>
      <c r="E16" s="20" t="n">
        <v>0.114330826579879</v>
      </c>
      <c r="F16" s="20"/>
      <c r="G16" s="20" t="n">
        <v>0.165969082514293</v>
      </c>
      <c r="H16" s="20" t="n">
        <v>0.146708780465157</v>
      </c>
      <c r="I16" s="20" t="n">
        <v>0.166138002689162</v>
      </c>
      <c r="J16" s="20" t="n">
        <v>0.122063954475873</v>
      </c>
      <c r="K16" s="20" t="n">
        <v>0.0888156467168196</v>
      </c>
      <c r="L16" s="20" t="n">
        <v>0.0547346078137388</v>
      </c>
      <c r="M16" s="20"/>
      <c r="N16" s="20" t="n">
        <v>0.139086805520026</v>
      </c>
      <c r="O16" s="20" t="n">
        <v>0.118313522038203</v>
      </c>
      <c r="P16" s="20" t="n">
        <v>0.12721737370913</v>
      </c>
      <c r="Q16" s="20" t="n">
        <v>0.0967552944852592</v>
      </c>
      <c r="R16" s="20"/>
      <c r="S16" s="20" t="n">
        <v>0.137994163740735</v>
      </c>
      <c r="T16" s="20" t="n">
        <v>0.0899751314324791</v>
      </c>
      <c r="U16" s="20" t="n">
        <v>0.0632145817493594</v>
      </c>
      <c r="V16" s="20" t="n">
        <v>0.0499776606741135</v>
      </c>
      <c r="W16" s="20" t="n">
        <v>0.0375074740637959</v>
      </c>
      <c r="X16" s="20" t="n">
        <v>0.102213187099651</v>
      </c>
      <c r="Y16" s="20" t="n">
        <v>0.104475690410723</v>
      </c>
      <c r="Z16" s="20" t="n">
        <v>0.10006966936659</v>
      </c>
      <c r="AA16" s="20" t="n">
        <v>0.0843072561102831</v>
      </c>
      <c r="AB16" s="20" t="n">
        <v>0.429226281141927</v>
      </c>
      <c r="AC16" s="20" t="n">
        <v>0.110219416675789</v>
      </c>
      <c r="AD16" s="20" t="n">
        <v>0.0954509529484646</v>
      </c>
      <c r="AE16" s="20"/>
      <c r="AF16" s="20" t="n">
        <v>0.0700730214573265</v>
      </c>
      <c r="AG16" s="20" t="n">
        <v>0.169516033342843</v>
      </c>
      <c r="AH16" s="20" t="n">
        <v>0.0736517838075492</v>
      </c>
      <c r="AI16" s="20"/>
      <c r="AJ16" s="20" t="n">
        <v>0.0540402855233408</v>
      </c>
      <c r="AK16" s="20" t="n">
        <v>0.168185247290125</v>
      </c>
      <c r="AL16" s="20" t="n">
        <v>0.130982876389825</v>
      </c>
      <c r="AM16" s="20" t="n">
        <v>0</v>
      </c>
      <c r="AN16" s="20" t="n">
        <v>0.0517019246241124</v>
      </c>
      <c r="AO16" s="20"/>
      <c r="AP16" s="20" t="n">
        <v>0.0515193786898684</v>
      </c>
      <c r="AQ16" s="20" t="n">
        <v>0.153025529070865</v>
      </c>
      <c r="AR16" s="20" t="n">
        <v>0.134110254430907</v>
      </c>
      <c r="AS16" s="20" t="n">
        <v>0.0521524768225167</v>
      </c>
      <c r="AT16" s="20" t="n">
        <v>0.0516002253279842</v>
      </c>
      <c r="AU16" s="20"/>
      <c r="AV16" s="20" t="n">
        <v>0.100595161663128</v>
      </c>
      <c r="AW16" s="20" t="n">
        <v>0.0975200389552061</v>
      </c>
      <c r="AX16" s="20" t="n">
        <v>0.128782687044605</v>
      </c>
      <c r="AY16" s="20" t="n">
        <v>0.167314710693486</v>
      </c>
      <c r="AZ16" s="20" t="n">
        <v>0.245189358999634</v>
      </c>
      <c r="BA16" s="20"/>
      <c r="BB16" s="20" t="n">
        <v>0.0984727987759904</v>
      </c>
      <c r="BC16" s="20" t="n">
        <v>0.00908843057034411</v>
      </c>
      <c r="BD16" s="20" t="n">
        <v>0.0120110171173225</v>
      </c>
      <c r="BE16" s="20"/>
      <c r="BF16" s="20" t="n">
        <v>0.0554803242415417</v>
      </c>
    </row>
    <row r="17">
      <c r="B17" s="17" t="s">
        <v>86</v>
      </c>
      <c r="C17" s="21" t="n">
        <v>0.300767125311493</v>
      </c>
      <c r="D17" s="21" t="n">
        <v>0.364553192808229</v>
      </c>
      <c r="E17" s="21" t="n">
        <v>0.238146523910393</v>
      </c>
      <c r="F17" s="21"/>
      <c r="G17" s="21" t="n">
        <v>0.0591151695519483</v>
      </c>
      <c r="H17" s="21" t="n">
        <v>0.173336107970906</v>
      </c>
      <c r="I17" s="21" t="n">
        <v>0.163499496573688</v>
      </c>
      <c r="J17" s="21" t="n">
        <v>0.337415351315328</v>
      </c>
      <c r="K17" s="21" t="n">
        <v>0.427222490096501</v>
      </c>
      <c r="L17" s="21" t="n">
        <v>0.560538815527089</v>
      </c>
      <c r="M17" s="21"/>
      <c r="N17" s="21" t="n">
        <v>0.309854618993305</v>
      </c>
      <c r="O17" s="21" t="n">
        <v>0.315358738561835</v>
      </c>
      <c r="P17" s="21" t="n">
        <v>0.281569289430693</v>
      </c>
      <c r="Q17" s="21" t="n">
        <v>0.297247676300222</v>
      </c>
      <c r="R17" s="21"/>
      <c r="S17" s="21" t="n">
        <v>0.203623534171573</v>
      </c>
      <c r="T17" s="21" t="n">
        <v>0.374339835078626</v>
      </c>
      <c r="U17" s="21" t="n">
        <v>0.412525460251039</v>
      </c>
      <c r="V17" s="21" t="n">
        <v>0.409224159665644</v>
      </c>
      <c r="W17" s="21" t="n">
        <v>0.439796668634861</v>
      </c>
      <c r="X17" s="21" t="n">
        <v>0.277835590220771</v>
      </c>
      <c r="Y17" s="21" t="n">
        <v>0.31468077491285</v>
      </c>
      <c r="Z17" s="21" t="n">
        <v>0.383601641361765</v>
      </c>
      <c r="AA17" s="21" t="n">
        <v>0.321550871779645</v>
      </c>
      <c r="AB17" s="21" t="n">
        <v>0.0258797628739104</v>
      </c>
      <c r="AC17" s="21" t="n">
        <v>0.226185318858106</v>
      </c>
      <c r="AD17" s="21" t="n">
        <v>0.283123054083744</v>
      </c>
      <c r="AE17" s="21"/>
      <c r="AF17" s="21" t="n">
        <v>0.511873331191813</v>
      </c>
      <c r="AG17" s="21" t="n">
        <v>0.215596518071714</v>
      </c>
      <c r="AH17" s="21" t="n">
        <v>0.207804211704949</v>
      </c>
      <c r="AI17" s="21"/>
      <c r="AJ17" s="21" t="n">
        <v>0.575217109869284</v>
      </c>
      <c r="AK17" s="21" t="n">
        <v>0.107955532889564</v>
      </c>
      <c r="AL17" s="21" t="n">
        <v>0.300855565489755</v>
      </c>
      <c r="AM17" s="21" t="n">
        <v>0.782139250328918</v>
      </c>
      <c r="AN17" s="21" t="n">
        <v>0.274356649239204</v>
      </c>
      <c r="AO17" s="21"/>
      <c r="AP17" s="21" t="n">
        <v>0.586696671843612</v>
      </c>
      <c r="AQ17" s="21" t="n">
        <v>0.139754271826549</v>
      </c>
      <c r="AR17" s="21" t="n">
        <v>0.188885616483062</v>
      </c>
      <c r="AS17" s="21" t="n">
        <v>0.710881344163195</v>
      </c>
      <c r="AT17" s="21" t="n">
        <v>0.38611098393981</v>
      </c>
      <c r="AU17" s="21"/>
      <c r="AV17" s="21" t="n">
        <v>0.338051637279747</v>
      </c>
      <c r="AW17" s="21" t="n">
        <v>0.3263658097246</v>
      </c>
      <c r="AX17" s="21" t="n">
        <v>0.278759319053424</v>
      </c>
      <c r="AY17" s="21" t="n">
        <v>0.184721601808201</v>
      </c>
      <c r="AZ17" s="21" t="n">
        <v>0.0887883091531969</v>
      </c>
      <c r="BA17" s="21"/>
      <c r="BB17" s="21" t="n">
        <v>0.341226691815395</v>
      </c>
      <c r="BC17" s="21" t="n">
        <v>0.842670972598391</v>
      </c>
      <c r="BD17" s="21" t="n">
        <v>0.646037421173633</v>
      </c>
      <c r="BE17" s="21"/>
      <c r="BF17" s="21" t="n">
        <v>0.561604829148629</v>
      </c>
    </row>
    <row r="18">
      <c r="B18" s="18"/>
    </row>
    <row r="19">
      <c r="B19" t="s">
        <v>88</v>
      </c>
    </row>
    <row r="20">
      <c r="B20" t="s">
        <v>89</v>
      </c>
    </row>
    <row r="22">
      <c r="B22"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269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0.0833364976461494</v>
      </c>
      <c r="D9" s="16" t="n">
        <v>0.104734260986682</v>
      </c>
      <c r="E9" s="16" t="n">
        <v>0.0614765454874113</v>
      </c>
      <c r="F9" s="16"/>
      <c r="G9" s="16" t="n">
        <v>0.101661639780483</v>
      </c>
      <c r="H9" s="16" t="n">
        <v>0.103099100561704</v>
      </c>
      <c r="I9" s="16" t="n">
        <v>0.0759122747510661</v>
      </c>
      <c r="J9" s="16" t="n">
        <v>0.0733670003773547</v>
      </c>
      <c r="K9" s="16" t="n">
        <v>0.0885050002635495</v>
      </c>
      <c r="L9" s="16" t="n">
        <v>0.0658292776833907</v>
      </c>
      <c r="M9" s="16"/>
      <c r="N9" s="16" t="n">
        <v>0.0765527411961026</v>
      </c>
      <c r="O9" s="16" t="n">
        <v>0.0795757964363357</v>
      </c>
      <c r="P9" s="16" t="n">
        <v>0.101393539161716</v>
      </c>
      <c r="Q9" s="16" t="n">
        <v>0.0798425610093163</v>
      </c>
      <c r="R9" s="16"/>
      <c r="S9" s="16" t="n">
        <v>0.090988399438446</v>
      </c>
      <c r="T9" s="16" t="n">
        <v>0.0882108791210849</v>
      </c>
      <c r="U9" s="16" t="n">
        <v>0.0716131364606103</v>
      </c>
      <c r="V9" s="16" t="n">
        <v>0.0854551851102216</v>
      </c>
      <c r="W9" s="16" t="n">
        <v>0.0590256905128019</v>
      </c>
      <c r="X9" s="16" t="n">
        <v>0.0983775611002716</v>
      </c>
      <c r="Y9" s="16" t="n">
        <v>0.116214897293966</v>
      </c>
      <c r="Z9" s="16" t="n">
        <v>0.0544720031376877</v>
      </c>
      <c r="AA9" s="16" t="n">
        <v>0.0845999722566984</v>
      </c>
      <c r="AB9" s="16" t="n">
        <v>0.0750236257611663</v>
      </c>
      <c r="AC9" s="16" t="n">
        <v>0.0689265992194653</v>
      </c>
      <c r="AD9" s="16" t="n">
        <v>0.0579393212090386</v>
      </c>
      <c r="AE9" s="16"/>
      <c r="AF9" s="16" t="n">
        <v>0.0949280099463579</v>
      </c>
      <c r="AG9" s="16" t="n">
        <v>0.0705223523644698</v>
      </c>
      <c r="AH9" s="16" t="n">
        <v>0.0752891009539243</v>
      </c>
      <c r="AI9" s="16"/>
      <c r="AJ9" s="16" t="n">
        <v>0.0903335733753541</v>
      </c>
      <c r="AK9" s="16" t="n">
        <v>0.0822234483781071</v>
      </c>
      <c r="AL9" s="16" t="n">
        <v>0.0786563399884215</v>
      </c>
      <c r="AM9" s="16" t="n">
        <v>0.0399834831205087</v>
      </c>
      <c r="AN9" s="16" t="n">
        <v>0.0592449231562352</v>
      </c>
      <c r="AO9" s="16"/>
      <c r="AP9" s="16" t="n">
        <v>0.0836021273679366</v>
      </c>
      <c r="AQ9" s="16" t="n">
        <v>0.0806003118971923</v>
      </c>
      <c r="AR9" s="16" t="n">
        <v>0.0556694622419887</v>
      </c>
      <c r="AS9" s="16" t="n">
        <v>0.131526347775</v>
      </c>
      <c r="AT9" s="16" t="n">
        <v>0.0618128044437041</v>
      </c>
      <c r="AU9" s="16"/>
      <c r="AV9" s="16" t="n">
        <v>0.0821632059921532</v>
      </c>
      <c r="AW9" s="16" t="n">
        <v>0.082653541578937</v>
      </c>
      <c r="AX9" s="16" t="n">
        <v>0.0814568638020964</v>
      </c>
      <c r="AY9" s="16" t="n">
        <v>0.0795498622992965</v>
      </c>
      <c r="AZ9" s="16" t="n">
        <v>0.119800808223992</v>
      </c>
      <c r="BA9" s="16"/>
      <c r="BB9" s="16" t="n">
        <v>0.0773931427928654</v>
      </c>
      <c r="BC9" s="16" t="n">
        <v>0.137977802779414</v>
      </c>
      <c r="BD9" s="16" t="n">
        <v>0.0784032096956901</v>
      </c>
      <c r="BE9" s="16"/>
      <c r="BF9" s="16" t="n">
        <v>0.0948206475701924</v>
      </c>
    </row>
    <row r="10">
      <c r="B10" s="17" t="s">
        <v>224</v>
      </c>
      <c r="C10" s="16" t="n">
        <v>0.244082072506797</v>
      </c>
      <c r="D10" s="16" t="n">
        <v>0.246820745459536</v>
      </c>
      <c r="E10" s="16" t="n">
        <v>0.241886013064924</v>
      </c>
      <c r="F10" s="16"/>
      <c r="G10" s="16" t="n">
        <v>0.235203793863236</v>
      </c>
      <c r="H10" s="16" t="n">
        <v>0.198619828897283</v>
      </c>
      <c r="I10" s="16" t="n">
        <v>0.224668472441425</v>
      </c>
      <c r="J10" s="16" t="n">
        <v>0.245205280442262</v>
      </c>
      <c r="K10" s="16" t="n">
        <v>0.268478067127432</v>
      </c>
      <c r="L10" s="16" t="n">
        <v>0.285402110938824</v>
      </c>
      <c r="M10" s="16"/>
      <c r="N10" s="16" t="n">
        <v>0.273281418080422</v>
      </c>
      <c r="O10" s="16" t="n">
        <v>0.228924762846504</v>
      </c>
      <c r="P10" s="16" t="n">
        <v>0.219096310432403</v>
      </c>
      <c r="Q10" s="16" t="n">
        <v>0.25202692346985</v>
      </c>
      <c r="R10" s="16"/>
      <c r="S10" s="16" t="n">
        <v>0.206652327400032</v>
      </c>
      <c r="T10" s="16" t="n">
        <v>0.296302689077266</v>
      </c>
      <c r="U10" s="16" t="n">
        <v>0.21560839139954</v>
      </c>
      <c r="V10" s="16" t="n">
        <v>0.328166655202868</v>
      </c>
      <c r="W10" s="16" t="n">
        <v>0.199118715373949</v>
      </c>
      <c r="X10" s="16" t="n">
        <v>0.232027260659662</v>
      </c>
      <c r="Y10" s="16" t="n">
        <v>0.255397128941435</v>
      </c>
      <c r="Z10" s="16" t="n">
        <v>0.221034655434139</v>
      </c>
      <c r="AA10" s="16" t="n">
        <v>0.26574343024349</v>
      </c>
      <c r="AB10" s="16" t="n">
        <v>0.226464985756834</v>
      </c>
      <c r="AC10" s="16" t="n">
        <v>0.236830972391196</v>
      </c>
      <c r="AD10" s="16" t="n">
        <v>0.143582376485186</v>
      </c>
      <c r="AE10" s="16"/>
      <c r="AF10" s="16" t="n">
        <v>0.279034544133661</v>
      </c>
      <c r="AG10" s="16" t="n">
        <v>0.238375793169824</v>
      </c>
      <c r="AH10" s="16" t="n">
        <v>0.185019555828609</v>
      </c>
      <c r="AI10" s="16"/>
      <c r="AJ10" s="16" t="n">
        <v>0.3163684638919</v>
      </c>
      <c r="AK10" s="16" t="n">
        <v>0.220595005684814</v>
      </c>
      <c r="AL10" s="16" t="n">
        <v>0.239282754531249</v>
      </c>
      <c r="AM10" s="16" t="n">
        <v>0.194197151003817</v>
      </c>
      <c r="AN10" s="16" t="n">
        <v>0.202090465675479</v>
      </c>
      <c r="AO10" s="16"/>
      <c r="AP10" s="16" t="n">
        <v>0.342160399556252</v>
      </c>
      <c r="AQ10" s="16" t="n">
        <v>0.218942320911771</v>
      </c>
      <c r="AR10" s="16" t="n">
        <v>0.175326022112376</v>
      </c>
      <c r="AS10" s="16" t="n">
        <v>0.273816137397038</v>
      </c>
      <c r="AT10" s="16" t="n">
        <v>0.258148342388494</v>
      </c>
      <c r="AU10" s="16"/>
      <c r="AV10" s="16" t="n">
        <v>0.26759378013936</v>
      </c>
      <c r="AW10" s="16" t="n">
        <v>0.222154851485096</v>
      </c>
      <c r="AX10" s="16" t="n">
        <v>0.23715623224707</v>
      </c>
      <c r="AY10" s="16" t="n">
        <v>0.238669427787595</v>
      </c>
      <c r="AZ10" s="16" t="n">
        <v>0.301554328137365</v>
      </c>
      <c r="BA10" s="16"/>
      <c r="BB10" s="16" t="n">
        <v>0.28190728390013</v>
      </c>
      <c r="BC10" s="16" t="n">
        <v>0.310099154129321</v>
      </c>
      <c r="BD10" s="16" t="n">
        <v>0.290040176320848</v>
      </c>
      <c r="BE10" s="16"/>
      <c r="BF10" s="16" t="n">
        <v>0.298872140720858</v>
      </c>
    </row>
    <row r="11">
      <c r="B11" s="17" t="s">
        <v>225</v>
      </c>
      <c r="C11" s="16" t="n">
        <v>0.417566343559252</v>
      </c>
      <c r="D11" s="16" t="n">
        <v>0.380281891786597</v>
      </c>
      <c r="E11" s="16" t="n">
        <v>0.453971964146524</v>
      </c>
      <c r="F11" s="16"/>
      <c r="G11" s="16" t="n">
        <v>0.314023035018515</v>
      </c>
      <c r="H11" s="16" t="n">
        <v>0.385275344950179</v>
      </c>
      <c r="I11" s="16" t="n">
        <v>0.439776159716931</v>
      </c>
      <c r="J11" s="16" t="n">
        <v>0.455099610608695</v>
      </c>
      <c r="K11" s="16" t="n">
        <v>0.431466149296939</v>
      </c>
      <c r="L11" s="16" t="n">
        <v>0.454260687571112</v>
      </c>
      <c r="M11" s="16"/>
      <c r="N11" s="16" t="n">
        <v>0.398219861319746</v>
      </c>
      <c r="O11" s="16" t="n">
        <v>0.429167987600011</v>
      </c>
      <c r="P11" s="16" t="n">
        <v>0.415277233409302</v>
      </c>
      <c r="Q11" s="16" t="n">
        <v>0.425623755704683</v>
      </c>
      <c r="R11" s="16"/>
      <c r="S11" s="16" t="n">
        <v>0.430519101931954</v>
      </c>
      <c r="T11" s="16" t="n">
        <v>0.422031218166208</v>
      </c>
      <c r="U11" s="16" t="n">
        <v>0.483802348122834</v>
      </c>
      <c r="V11" s="16" t="n">
        <v>0.394144084101331</v>
      </c>
      <c r="W11" s="16" t="n">
        <v>0.458654366343653</v>
      </c>
      <c r="X11" s="16" t="n">
        <v>0.406778561741209</v>
      </c>
      <c r="Y11" s="16" t="n">
        <v>0.369414953340087</v>
      </c>
      <c r="Z11" s="16" t="n">
        <v>0.378197534562876</v>
      </c>
      <c r="AA11" s="16" t="n">
        <v>0.355754916326056</v>
      </c>
      <c r="AB11" s="16" t="n">
        <v>0.416130733146716</v>
      </c>
      <c r="AC11" s="16" t="n">
        <v>0.430859922069904</v>
      </c>
      <c r="AD11" s="16" t="n">
        <v>0.557491934848765</v>
      </c>
      <c r="AE11" s="16"/>
      <c r="AF11" s="16" t="n">
        <v>0.43182816684759</v>
      </c>
      <c r="AG11" s="16" t="n">
        <v>0.406056371426111</v>
      </c>
      <c r="AH11" s="16" t="n">
        <v>0.481562310539003</v>
      </c>
      <c r="AI11" s="16"/>
      <c r="AJ11" s="16" t="n">
        <v>0.432673069212857</v>
      </c>
      <c r="AK11" s="16" t="n">
        <v>0.341684899817836</v>
      </c>
      <c r="AL11" s="16" t="n">
        <v>0.436318275446203</v>
      </c>
      <c r="AM11" s="16" t="n">
        <v>0.625883209481505</v>
      </c>
      <c r="AN11" s="16" t="n">
        <v>0.548406158249359</v>
      </c>
      <c r="AO11" s="16"/>
      <c r="AP11" s="16" t="n">
        <v>0.416456621346015</v>
      </c>
      <c r="AQ11" s="16" t="n">
        <v>0.377979337911819</v>
      </c>
      <c r="AR11" s="16" t="n">
        <v>0.456031579118466</v>
      </c>
      <c r="AS11" s="16" t="n">
        <v>0.440118367732198</v>
      </c>
      <c r="AT11" s="16" t="n">
        <v>0.507864945147661</v>
      </c>
      <c r="AU11" s="16"/>
      <c r="AV11" s="16" t="n">
        <v>0.434459810612163</v>
      </c>
      <c r="AW11" s="16" t="n">
        <v>0.457762155095668</v>
      </c>
      <c r="AX11" s="16" t="n">
        <v>0.40353619981872</v>
      </c>
      <c r="AY11" s="16" t="n">
        <v>0.355846126075791</v>
      </c>
      <c r="AZ11" s="16" t="n">
        <v>0.296970597513771</v>
      </c>
      <c r="BA11" s="16"/>
      <c r="BB11" s="16" t="n">
        <v>0.384103916650572</v>
      </c>
      <c r="BC11" s="16" t="n">
        <v>0.451195417358198</v>
      </c>
      <c r="BD11" s="16" t="n">
        <v>0.520360596385653</v>
      </c>
      <c r="BE11" s="16"/>
      <c r="BF11" s="16" t="n">
        <v>0.449546236828885</v>
      </c>
    </row>
    <row r="12">
      <c r="B12" s="17" t="s">
        <v>226</v>
      </c>
      <c r="C12" s="16" t="n">
        <v>0.171762477912383</v>
      </c>
      <c r="D12" s="16" t="n">
        <v>0.177094339155373</v>
      </c>
      <c r="E12" s="16" t="n">
        <v>0.16688907493025</v>
      </c>
      <c r="F12" s="16"/>
      <c r="G12" s="16" t="n">
        <v>0.216029579014877</v>
      </c>
      <c r="H12" s="16" t="n">
        <v>0.169567313279474</v>
      </c>
      <c r="I12" s="16" t="n">
        <v>0.187541459791252</v>
      </c>
      <c r="J12" s="16" t="n">
        <v>0.166508596494887</v>
      </c>
      <c r="K12" s="16" t="n">
        <v>0.152376151123095</v>
      </c>
      <c r="L12" s="16" t="n">
        <v>0.148837530969641</v>
      </c>
      <c r="M12" s="16"/>
      <c r="N12" s="16" t="n">
        <v>0.180689758966843</v>
      </c>
      <c r="O12" s="16" t="n">
        <v>0.176646043778325</v>
      </c>
      <c r="P12" s="16" t="n">
        <v>0.165361273968914</v>
      </c>
      <c r="Q12" s="16" t="n">
        <v>0.161415168307404</v>
      </c>
      <c r="R12" s="16"/>
      <c r="S12" s="16" t="n">
        <v>0.174188044297326</v>
      </c>
      <c r="T12" s="16" t="n">
        <v>0.127051840998122</v>
      </c>
      <c r="U12" s="16" t="n">
        <v>0.173755494453422</v>
      </c>
      <c r="V12" s="16" t="n">
        <v>0.107979364953582</v>
      </c>
      <c r="W12" s="16" t="n">
        <v>0.17741077675554</v>
      </c>
      <c r="X12" s="16" t="n">
        <v>0.22232003762974</v>
      </c>
      <c r="Y12" s="16" t="n">
        <v>0.157189811430193</v>
      </c>
      <c r="Z12" s="16" t="n">
        <v>0.257542638972762</v>
      </c>
      <c r="AA12" s="16" t="n">
        <v>0.183721595015519</v>
      </c>
      <c r="AB12" s="16" t="n">
        <v>0.192870203404686</v>
      </c>
      <c r="AC12" s="16" t="n">
        <v>0.173660204496272</v>
      </c>
      <c r="AD12" s="16" t="n">
        <v>0.189909103736104</v>
      </c>
      <c r="AE12" s="16"/>
      <c r="AF12" s="16" t="n">
        <v>0.139676096209523</v>
      </c>
      <c r="AG12" s="16" t="n">
        <v>0.189809911923398</v>
      </c>
      <c r="AH12" s="16" t="n">
        <v>0.173417632766307</v>
      </c>
      <c r="AI12" s="16"/>
      <c r="AJ12" s="16" t="n">
        <v>0.114703221970553</v>
      </c>
      <c r="AK12" s="16" t="n">
        <v>0.229916252675048</v>
      </c>
      <c r="AL12" s="16" t="n">
        <v>0.18980964376737</v>
      </c>
      <c r="AM12" s="16" t="n">
        <v>0.0536950119376468</v>
      </c>
      <c r="AN12" s="16" t="n">
        <v>0.117384369956504</v>
      </c>
      <c r="AO12" s="16"/>
      <c r="AP12" s="16" t="n">
        <v>0.114656901219231</v>
      </c>
      <c r="AQ12" s="16" t="n">
        <v>0.219622008273214</v>
      </c>
      <c r="AR12" s="16" t="n">
        <v>0.226171490284626</v>
      </c>
      <c r="AS12" s="16" t="n">
        <v>0.113190300702182</v>
      </c>
      <c r="AT12" s="16" t="n">
        <v>0.119156682480766</v>
      </c>
      <c r="AU12" s="16"/>
      <c r="AV12" s="16" t="n">
        <v>0.152011114406004</v>
      </c>
      <c r="AW12" s="16" t="n">
        <v>0.161775061425846</v>
      </c>
      <c r="AX12" s="16" t="n">
        <v>0.183568660707336</v>
      </c>
      <c r="AY12" s="16" t="n">
        <v>0.232765067152273</v>
      </c>
      <c r="AZ12" s="16" t="n">
        <v>0.206903605494512</v>
      </c>
      <c r="BA12" s="16"/>
      <c r="BB12" s="16" t="n">
        <v>0.175073171401935</v>
      </c>
      <c r="BC12" s="16" t="n">
        <v>0.0793108700037882</v>
      </c>
      <c r="BD12" s="16" t="n">
        <v>0.0816774082330048</v>
      </c>
      <c r="BE12" s="16"/>
      <c r="BF12" s="16" t="n">
        <v>0.111766043929715</v>
      </c>
    </row>
    <row r="13">
      <c r="B13" s="17" t="s">
        <v>227</v>
      </c>
      <c r="C13" s="25" t="n">
        <v>0.0832526083754183</v>
      </c>
      <c r="D13" s="25" t="n">
        <v>0.0910687626118111</v>
      </c>
      <c r="E13" s="25" t="n">
        <v>0.0757764023708911</v>
      </c>
      <c r="F13" s="25"/>
      <c r="G13" s="25" t="n">
        <v>0.133081952322889</v>
      </c>
      <c r="H13" s="25" t="n">
        <v>0.14343841231136</v>
      </c>
      <c r="I13" s="25" t="n">
        <v>0.0721016332993263</v>
      </c>
      <c r="J13" s="25" t="n">
        <v>0.059819512076801</v>
      </c>
      <c r="K13" s="25" t="n">
        <v>0.0591746321889847</v>
      </c>
      <c r="L13" s="25" t="n">
        <v>0.0456703928370316</v>
      </c>
      <c r="M13" s="25"/>
      <c r="N13" s="25" t="n">
        <v>0.0712562204368864</v>
      </c>
      <c r="O13" s="25" t="n">
        <v>0.0856854093388254</v>
      </c>
      <c r="P13" s="25" t="n">
        <v>0.0988716430276653</v>
      </c>
      <c r="Q13" s="25" t="n">
        <v>0.0810915915087471</v>
      </c>
      <c r="R13" s="25"/>
      <c r="S13" s="25" t="n">
        <v>0.0976521269322423</v>
      </c>
      <c r="T13" s="25" t="n">
        <v>0.0664033726373198</v>
      </c>
      <c r="U13" s="25" t="n">
        <v>0.0552206295635945</v>
      </c>
      <c r="V13" s="25" t="n">
        <v>0.0842547106319971</v>
      </c>
      <c r="W13" s="25" t="n">
        <v>0.105790451014057</v>
      </c>
      <c r="X13" s="25" t="n">
        <v>0.040496578869118</v>
      </c>
      <c r="Y13" s="25" t="n">
        <v>0.101783208994319</v>
      </c>
      <c r="Z13" s="25" t="n">
        <v>0.0887531678925352</v>
      </c>
      <c r="AA13" s="25" t="n">
        <v>0.110180086158236</v>
      </c>
      <c r="AB13" s="25" t="n">
        <v>0.0895104519305973</v>
      </c>
      <c r="AC13" s="25" t="n">
        <v>0.0897223018231627</v>
      </c>
      <c r="AD13" s="25" t="n">
        <v>0.0510772637209058</v>
      </c>
      <c r="AE13" s="25"/>
      <c r="AF13" s="25" t="n">
        <v>0.0545331828628693</v>
      </c>
      <c r="AG13" s="25" t="n">
        <v>0.0952355711161965</v>
      </c>
      <c r="AH13" s="25" t="n">
        <v>0.0847113999121565</v>
      </c>
      <c r="AI13" s="25"/>
      <c r="AJ13" s="25" t="n">
        <v>0.0459216715493347</v>
      </c>
      <c r="AK13" s="25" t="n">
        <v>0.125580393444195</v>
      </c>
      <c r="AL13" s="25" t="n">
        <v>0.0559329862667558</v>
      </c>
      <c r="AM13" s="25" t="n">
        <v>0.0862411444565227</v>
      </c>
      <c r="AN13" s="25" t="n">
        <v>0.0728740829624221</v>
      </c>
      <c r="AO13" s="25"/>
      <c r="AP13" s="25" t="n">
        <v>0.0431239505105655</v>
      </c>
      <c r="AQ13" s="25" t="n">
        <v>0.102856021006003</v>
      </c>
      <c r="AR13" s="25" t="n">
        <v>0.0868014462425435</v>
      </c>
      <c r="AS13" s="25" t="n">
        <v>0.0413488463935809</v>
      </c>
      <c r="AT13" s="25" t="n">
        <v>0.0530172255393751</v>
      </c>
      <c r="AU13" s="25"/>
      <c r="AV13" s="25" t="n">
        <v>0.0637720888503188</v>
      </c>
      <c r="AW13" s="25" t="n">
        <v>0.0756543904144527</v>
      </c>
      <c r="AX13" s="25" t="n">
        <v>0.0942820434247778</v>
      </c>
      <c r="AY13" s="25" t="n">
        <v>0.0931695166850449</v>
      </c>
      <c r="AZ13" s="25" t="n">
        <v>0.0747706606303602</v>
      </c>
      <c r="BA13" s="25"/>
      <c r="BB13" s="25" t="n">
        <v>0.0815224852544968</v>
      </c>
      <c r="BC13" s="25" t="n">
        <v>0.0214167557292785</v>
      </c>
      <c r="BD13" s="25" t="n">
        <v>0.0295186093648043</v>
      </c>
      <c r="BE13" s="25"/>
      <c r="BF13" s="25" t="n">
        <v>0.0449949309503495</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270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0.0624329461819327</v>
      </c>
      <c r="D9" s="16" t="n">
        <v>0.0591439577093246</v>
      </c>
      <c r="E9" s="16" t="n">
        <v>0.0657709494015937</v>
      </c>
      <c r="F9" s="16"/>
      <c r="G9" s="16" t="n">
        <v>0.0848657689917525</v>
      </c>
      <c r="H9" s="16" t="n">
        <v>0.121619720040435</v>
      </c>
      <c r="I9" s="16" t="n">
        <v>0.0381911877078809</v>
      </c>
      <c r="J9" s="16" t="n">
        <v>0.0599271623219181</v>
      </c>
      <c r="K9" s="16" t="n">
        <v>0.0533323741109365</v>
      </c>
      <c r="L9" s="16" t="n">
        <v>0.027275882831028</v>
      </c>
      <c r="M9" s="16"/>
      <c r="N9" s="16" t="n">
        <v>0.0519475100115756</v>
      </c>
      <c r="O9" s="16" t="n">
        <v>0.0453372467376517</v>
      </c>
      <c r="P9" s="16" t="n">
        <v>0.0912086132039151</v>
      </c>
      <c r="Q9" s="16" t="n">
        <v>0.0670765426793635</v>
      </c>
      <c r="R9" s="16"/>
      <c r="S9" s="16" t="n">
        <v>0.0604078220052883</v>
      </c>
      <c r="T9" s="16" t="n">
        <v>0.0485729202079099</v>
      </c>
      <c r="U9" s="16" t="n">
        <v>0.0233228000441057</v>
      </c>
      <c r="V9" s="16" t="n">
        <v>0.0641961473096239</v>
      </c>
      <c r="W9" s="16" t="n">
        <v>0.0586937046168116</v>
      </c>
      <c r="X9" s="16" t="n">
        <v>0.0915536445856479</v>
      </c>
      <c r="Y9" s="16" t="n">
        <v>0.0715024295468805</v>
      </c>
      <c r="Z9" s="16" t="n">
        <v>0.0758975561091655</v>
      </c>
      <c r="AA9" s="16" t="n">
        <v>0.0624888820963531</v>
      </c>
      <c r="AB9" s="16" t="n">
        <v>0.0664124472543432</v>
      </c>
      <c r="AC9" s="16" t="n">
        <v>0.0900561186376174</v>
      </c>
      <c r="AD9" s="16" t="n">
        <v>0.0517982002377706</v>
      </c>
      <c r="AE9" s="16"/>
      <c r="AF9" s="16" t="n">
        <v>0.0578766646911116</v>
      </c>
      <c r="AG9" s="16" t="n">
        <v>0.0492230278278152</v>
      </c>
      <c r="AH9" s="16" t="n">
        <v>0.092866216325466</v>
      </c>
      <c r="AI9" s="16"/>
      <c r="AJ9" s="16" t="n">
        <v>0.0404264525688442</v>
      </c>
      <c r="AK9" s="16" t="n">
        <v>0.0893430869969204</v>
      </c>
      <c r="AL9" s="16" t="n">
        <v>0.0415459003356443</v>
      </c>
      <c r="AM9" s="16" t="n">
        <v>0.10710579548821</v>
      </c>
      <c r="AN9" s="16" t="n">
        <v>0.0539561297636293</v>
      </c>
      <c r="AO9" s="16"/>
      <c r="AP9" s="16" t="n">
        <v>0.0114156691234764</v>
      </c>
      <c r="AQ9" s="16" t="n">
        <v>0.0703916176251752</v>
      </c>
      <c r="AR9" s="16" t="n">
        <v>0.0453683610311071</v>
      </c>
      <c r="AS9" s="16" t="n">
        <v>0.115285838966688</v>
      </c>
      <c r="AT9" s="16" t="n">
        <v>0.0465968115166203</v>
      </c>
      <c r="AU9" s="16"/>
      <c r="AV9" s="16" t="n">
        <v>0.0617987251652708</v>
      </c>
      <c r="AW9" s="16" t="n">
        <v>0.0865047175570184</v>
      </c>
      <c r="AX9" s="16" t="n">
        <v>0.034715095102582</v>
      </c>
      <c r="AY9" s="16" t="n">
        <v>0.0825156889780089</v>
      </c>
      <c r="AZ9" s="16" t="n">
        <v>0.075532176346622</v>
      </c>
      <c r="BA9" s="16"/>
      <c r="BB9" s="16" t="n">
        <v>0.0699852447736047</v>
      </c>
      <c r="BC9" s="16" t="n">
        <v>0.096595472820749</v>
      </c>
      <c r="BD9" s="16" t="n">
        <v>0.0400605513280322</v>
      </c>
      <c r="BE9" s="16"/>
      <c r="BF9" s="16" t="n">
        <v>0.0683394924819949</v>
      </c>
    </row>
    <row r="10">
      <c r="B10" s="17" t="s">
        <v>224</v>
      </c>
      <c r="C10" s="16" t="n">
        <v>0.0764792072443348</v>
      </c>
      <c r="D10" s="16" t="n">
        <v>0.0836222619642879</v>
      </c>
      <c r="E10" s="16" t="n">
        <v>0.069647606005054</v>
      </c>
      <c r="F10" s="16"/>
      <c r="G10" s="16" t="n">
        <v>0.122897074222204</v>
      </c>
      <c r="H10" s="16" t="n">
        <v>0.108701034060057</v>
      </c>
      <c r="I10" s="16" t="n">
        <v>0.111443474488574</v>
      </c>
      <c r="J10" s="16" t="n">
        <v>0.0398659560816906</v>
      </c>
      <c r="K10" s="16" t="n">
        <v>0.0598690818779584</v>
      </c>
      <c r="L10" s="16" t="n">
        <v>0.0322080735393516</v>
      </c>
      <c r="M10" s="16"/>
      <c r="N10" s="16" t="n">
        <v>0.0579180537723779</v>
      </c>
      <c r="O10" s="16" t="n">
        <v>0.0736655085706943</v>
      </c>
      <c r="P10" s="16" t="n">
        <v>0.101750445387454</v>
      </c>
      <c r="Q10" s="16" t="n">
        <v>0.0758406937642726</v>
      </c>
      <c r="R10" s="16"/>
      <c r="S10" s="16" t="n">
        <v>0.0889041826083098</v>
      </c>
      <c r="T10" s="16" t="n">
        <v>0.0861511707839547</v>
      </c>
      <c r="U10" s="16" t="n">
        <v>0.0552188207465578</v>
      </c>
      <c r="V10" s="16" t="n">
        <v>0.0559320705743916</v>
      </c>
      <c r="W10" s="16" t="n">
        <v>0.0701909650789168</v>
      </c>
      <c r="X10" s="16" t="n">
        <v>0.0736247701351023</v>
      </c>
      <c r="Y10" s="16" t="n">
        <v>0.0821100194744005</v>
      </c>
      <c r="Z10" s="16" t="n">
        <v>0.0333330479153151</v>
      </c>
      <c r="AA10" s="16" t="n">
        <v>0.127176880396998</v>
      </c>
      <c r="AB10" s="16" t="n">
        <v>0.0742873108004403</v>
      </c>
      <c r="AC10" s="16" t="n">
        <v>0.0519766367807104</v>
      </c>
      <c r="AD10" s="16" t="n">
        <v>0.0219868018632983</v>
      </c>
      <c r="AE10" s="16"/>
      <c r="AF10" s="16" t="n">
        <v>0.0741837486562734</v>
      </c>
      <c r="AG10" s="16" t="n">
        <v>0.0763194664487</v>
      </c>
      <c r="AH10" s="16" t="n">
        <v>0.0786144697086213</v>
      </c>
      <c r="AI10" s="16"/>
      <c r="AJ10" s="16" t="n">
        <v>0.0538134513976146</v>
      </c>
      <c r="AK10" s="16" t="n">
        <v>0.120919834542512</v>
      </c>
      <c r="AL10" s="16" t="n">
        <v>0.0526040312879298</v>
      </c>
      <c r="AM10" s="16" t="n">
        <v>0.142175927666627</v>
      </c>
      <c r="AN10" s="16" t="n">
        <v>0.051098049866055</v>
      </c>
      <c r="AO10" s="16"/>
      <c r="AP10" s="16" t="n">
        <v>0.0357869709199783</v>
      </c>
      <c r="AQ10" s="16" t="n">
        <v>0.10364643127691</v>
      </c>
      <c r="AR10" s="16" t="n">
        <v>0.0707014099455608</v>
      </c>
      <c r="AS10" s="16" t="n">
        <v>0.115083615266042</v>
      </c>
      <c r="AT10" s="16" t="n">
        <v>0.0546532620000675</v>
      </c>
      <c r="AU10" s="16"/>
      <c r="AV10" s="16" t="n">
        <v>0.0923685484916027</v>
      </c>
      <c r="AW10" s="16" t="n">
        <v>0.0724282058587424</v>
      </c>
      <c r="AX10" s="16" t="n">
        <v>0.069002992229615</v>
      </c>
      <c r="AY10" s="16" t="n">
        <v>0.0826932062790869</v>
      </c>
      <c r="AZ10" s="16" t="n">
        <v>0.131567361702124</v>
      </c>
      <c r="BA10" s="16"/>
      <c r="BB10" s="16" t="n">
        <v>0.0585879062498304</v>
      </c>
      <c r="BC10" s="16" t="n">
        <v>0.121615939976661</v>
      </c>
      <c r="BD10" s="16" t="n">
        <v>0.0723651231867202</v>
      </c>
      <c r="BE10" s="16"/>
      <c r="BF10" s="16" t="n">
        <v>0.0772262368900113</v>
      </c>
    </row>
    <row r="11">
      <c r="B11" s="17" t="s">
        <v>225</v>
      </c>
      <c r="C11" s="16" t="n">
        <v>0.334623649293259</v>
      </c>
      <c r="D11" s="16" t="n">
        <v>0.289077585489757</v>
      </c>
      <c r="E11" s="16" t="n">
        <v>0.379804161354059</v>
      </c>
      <c r="F11" s="16"/>
      <c r="G11" s="16" t="n">
        <v>0.273460559725932</v>
      </c>
      <c r="H11" s="16" t="n">
        <v>0.316404742074366</v>
      </c>
      <c r="I11" s="16" t="n">
        <v>0.374943906656202</v>
      </c>
      <c r="J11" s="16" t="n">
        <v>0.364449505511238</v>
      </c>
      <c r="K11" s="16" t="n">
        <v>0.35602376209734</v>
      </c>
      <c r="L11" s="16" t="n">
        <v>0.318457111364348</v>
      </c>
      <c r="M11" s="16"/>
      <c r="N11" s="16" t="n">
        <v>0.297886131677815</v>
      </c>
      <c r="O11" s="16" t="n">
        <v>0.315206057004707</v>
      </c>
      <c r="P11" s="16" t="n">
        <v>0.352412260284796</v>
      </c>
      <c r="Q11" s="16" t="n">
        <v>0.377549079717736</v>
      </c>
      <c r="R11" s="16"/>
      <c r="S11" s="16" t="n">
        <v>0.302242435106607</v>
      </c>
      <c r="T11" s="16" t="n">
        <v>0.316225267575292</v>
      </c>
      <c r="U11" s="16" t="n">
        <v>0.430914174429398</v>
      </c>
      <c r="V11" s="16" t="n">
        <v>0.39847847466372</v>
      </c>
      <c r="W11" s="16" t="n">
        <v>0.35566315012608</v>
      </c>
      <c r="X11" s="16" t="n">
        <v>0.34869394065778</v>
      </c>
      <c r="Y11" s="16" t="n">
        <v>0.337457105259844</v>
      </c>
      <c r="Z11" s="16" t="n">
        <v>0.355447468113112</v>
      </c>
      <c r="AA11" s="16" t="n">
        <v>0.275589432842341</v>
      </c>
      <c r="AB11" s="16" t="n">
        <v>0.259659249705907</v>
      </c>
      <c r="AC11" s="16" t="n">
        <v>0.378722555692668</v>
      </c>
      <c r="AD11" s="16" t="n">
        <v>0.35788509952667</v>
      </c>
      <c r="AE11" s="16"/>
      <c r="AF11" s="16" t="n">
        <v>0.39530071744142</v>
      </c>
      <c r="AG11" s="16" t="n">
        <v>0.255958857832016</v>
      </c>
      <c r="AH11" s="16" t="n">
        <v>0.447728276763855</v>
      </c>
      <c r="AI11" s="16"/>
      <c r="AJ11" s="16" t="n">
        <v>0.390772455887184</v>
      </c>
      <c r="AK11" s="16" t="n">
        <v>0.227333858861561</v>
      </c>
      <c r="AL11" s="16" t="n">
        <v>0.2701585797023</v>
      </c>
      <c r="AM11" s="16" t="n">
        <v>0.559712794486681</v>
      </c>
      <c r="AN11" s="16" t="n">
        <v>0.507754149667371</v>
      </c>
      <c r="AO11" s="16"/>
      <c r="AP11" s="16" t="n">
        <v>0.367550901730841</v>
      </c>
      <c r="AQ11" s="16" t="n">
        <v>0.270710302084183</v>
      </c>
      <c r="AR11" s="16" t="n">
        <v>0.313130299118649</v>
      </c>
      <c r="AS11" s="16" t="n">
        <v>0.421216679513336</v>
      </c>
      <c r="AT11" s="16" t="n">
        <v>0.465752195929952</v>
      </c>
      <c r="AU11" s="16"/>
      <c r="AV11" s="16" t="n">
        <v>0.394471898854279</v>
      </c>
      <c r="AW11" s="16" t="n">
        <v>0.35492987796516</v>
      </c>
      <c r="AX11" s="16" t="n">
        <v>0.274254668675206</v>
      </c>
      <c r="AY11" s="16" t="n">
        <v>0.286160717874341</v>
      </c>
      <c r="AZ11" s="16" t="n">
        <v>0.22812214612579</v>
      </c>
      <c r="BA11" s="16"/>
      <c r="BB11" s="16" t="n">
        <v>0.382630493182485</v>
      </c>
      <c r="BC11" s="16" t="n">
        <v>0.409017500283251</v>
      </c>
      <c r="BD11" s="16" t="n">
        <v>0.421647609276242</v>
      </c>
      <c r="BE11" s="16"/>
      <c r="BF11" s="16" t="n">
        <v>0.404004056172902</v>
      </c>
    </row>
    <row r="12">
      <c r="B12" s="17" t="s">
        <v>226</v>
      </c>
      <c r="C12" s="16" t="n">
        <v>0.291351958565314</v>
      </c>
      <c r="D12" s="16" t="n">
        <v>0.305511391541204</v>
      </c>
      <c r="E12" s="16" t="n">
        <v>0.276114717352765</v>
      </c>
      <c r="F12" s="16"/>
      <c r="G12" s="16" t="n">
        <v>0.216726526049834</v>
      </c>
      <c r="H12" s="16" t="n">
        <v>0.25409321158208</v>
      </c>
      <c r="I12" s="16" t="n">
        <v>0.251956678626629</v>
      </c>
      <c r="J12" s="16" t="n">
        <v>0.309891458147275</v>
      </c>
      <c r="K12" s="16" t="n">
        <v>0.296589556719814</v>
      </c>
      <c r="L12" s="16" t="n">
        <v>0.384257948638694</v>
      </c>
      <c r="M12" s="16"/>
      <c r="N12" s="16" t="n">
        <v>0.319756538549525</v>
      </c>
      <c r="O12" s="16" t="n">
        <v>0.323194573828056</v>
      </c>
      <c r="P12" s="16" t="n">
        <v>0.251228350268422</v>
      </c>
      <c r="Q12" s="16" t="n">
        <v>0.263590785099345</v>
      </c>
      <c r="R12" s="16"/>
      <c r="S12" s="16" t="n">
        <v>0.352726109483204</v>
      </c>
      <c r="T12" s="16" t="n">
        <v>0.335657417839126</v>
      </c>
      <c r="U12" s="16" t="n">
        <v>0.253602075757944</v>
      </c>
      <c r="V12" s="16" t="n">
        <v>0.252641250924245</v>
      </c>
      <c r="W12" s="16" t="n">
        <v>0.268529916709518</v>
      </c>
      <c r="X12" s="16" t="n">
        <v>0.293041169504589</v>
      </c>
      <c r="Y12" s="16" t="n">
        <v>0.282682137919766</v>
      </c>
      <c r="Z12" s="16" t="n">
        <v>0.309955391477311</v>
      </c>
      <c r="AA12" s="16" t="n">
        <v>0.26105426634574</v>
      </c>
      <c r="AB12" s="16" t="n">
        <v>0.280719927814562</v>
      </c>
      <c r="AC12" s="16" t="n">
        <v>0.230051062792735</v>
      </c>
      <c r="AD12" s="16" t="n">
        <v>0.322139739530541</v>
      </c>
      <c r="AE12" s="16"/>
      <c r="AF12" s="16" t="n">
        <v>0.299684226428662</v>
      </c>
      <c r="AG12" s="16" t="n">
        <v>0.323256242500725</v>
      </c>
      <c r="AH12" s="16" t="n">
        <v>0.222655287801251</v>
      </c>
      <c r="AI12" s="16"/>
      <c r="AJ12" s="16" t="n">
        <v>0.362472122739857</v>
      </c>
      <c r="AK12" s="16" t="n">
        <v>0.237091453638111</v>
      </c>
      <c r="AL12" s="16" t="n">
        <v>0.373630736848925</v>
      </c>
      <c r="AM12" s="16" t="n">
        <v>0.191005482358482</v>
      </c>
      <c r="AN12" s="16" t="n">
        <v>0.216911980779636</v>
      </c>
      <c r="AO12" s="16"/>
      <c r="AP12" s="16" t="n">
        <v>0.405341183069592</v>
      </c>
      <c r="AQ12" s="16" t="n">
        <v>0.256418560303282</v>
      </c>
      <c r="AR12" s="16" t="n">
        <v>0.348062160242899</v>
      </c>
      <c r="AS12" s="16" t="n">
        <v>0.258349395729704</v>
      </c>
      <c r="AT12" s="16" t="n">
        <v>0.302536610648371</v>
      </c>
      <c r="AU12" s="16"/>
      <c r="AV12" s="16" t="n">
        <v>0.254904423222405</v>
      </c>
      <c r="AW12" s="16" t="n">
        <v>0.267230064744268</v>
      </c>
      <c r="AX12" s="16" t="n">
        <v>0.353462388746273</v>
      </c>
      <c r="AY12" s="16" t="n">
        <v>0.274199508063556</v>
      </c>
      <c r="AZ12" s="16" t="n">
        <v>0.33414795361918</v>
      </c>
      <c r="BA12" s="16"/>
      <c r="BB12" s="16" t="n">
        <v>0.279186926340307</v>
      </c>
      <c r="BC12" s="16" t="n">
        <v>0.337028729201088</v>
      </c>
      <c r="BD12" s="16" t="n">
        <v>0.391201401747259</v>
      </c>
      <c r="BE12" s="16"/>
      <c r="BF12" s="16" t="n">
        <v>0.327498317136987</v>
      </c>
    </row>
    <row r="13">
      <c r="B13" s="17" t="s">
        <v>227</v>
      </c>
      <c r="C13" s="25" t="n">
        <v>0.235112238715159</v>
      </c>
      <c r="D13" s="25" t="n">
        <v>0.262644803295426</v>
      </c>
      <c r="E13" s="25" t="n">
        <v>0.208662565886527</v>
      </c>
      <c r="F13" s="25"/>
      <c r="G13" s="25" t="n">
        <v>0.302050071010278</v>
      </c>
      <c r="H13" s="25" t="n">
        <v>0.199181292243062</v>
      </c>
      <c r="I13" s="25" t="n">
        <v>0.223464752520714</v>
      </c>
      <c r="J13" s="25" t="n">
        <v>0.225865917937878</v>
      </c>
      <c r="K13" s="25" t="n">
        <v>0.234185225193951</v>
      </c>
      <c r="L13" s="25" t="n">
        <v>0.237800983626579</v>
      </c>
      <c r="M13" s="25"/>
      <c r="N13" s="25" t="n">
        <v>0.272491765988706</v>
      </c>
      <c r="O13" s="25" t="n">
        <v>0.242596613858891</v>
      </c>
      <c r="P13" s="25" t="n">
        <v>0.203400330855413</v>
      </c>
      <c r="Q13" s="25" t="n">
        <v>0.215942898739283</v>
      </c>
      <c r="R13" s="25"/>
      <c r="S13" s="25" t="n">
        <v>0.195719450796591</v>
      </c>
      <c r="T13" s="25" t="n">
        <v>0.213393223593717</v>
      </c>
      <c r="U13" s="25" t="n">
        <v>0.236942129021994</v>
      </c>
      <c r="V13" s="25" t="n">
        <v>0.228752056528019</v>
      </c>
      <c r="W13" s="25" t="n">
        <v>0.246922263468673</v>
      </c>
      <c r="X13" s="25" t="n">
        <v>0.19308647511688</v>
      </c>
      <c r="Y13" s="25" t="n">
        <v>0.22624830779911</v>
      </c>
      <c r="Z13" s="25" t="n">
        <v>0.225366536385096</v>
      </c>
      <c r="AA13" s="25" t="n">
        <v>0.273690538318567</v>
      </c>
      <c r="AB13" s="25" t="n">
        <v>0.318921064424748</v>
      </c>
      <c r="AC13" s="25" t="n">
        <v>0.24919362609627</v>
      </c>
      <c r="AD13" s="25" t="n">
        <v>0.24619015884172</v>
      </c>
      <c r="AE13" s="25"/>
      <c r="AF13" s="25" t="n">
        <v>0.172954642782533</v>
      </c>
      <c r="AG13" s="25" t="n">
        <v>0.295242405390744</v>
      </c>
      <c r="AH13" s="25" t="n">
        <v>0.158135749400807</v>
      </c>
      <c r="AI13" s="25"/>
      <c r="AJ13" s="25" t="n">
        <v>0.1525155174065</v>
      </c>
      <c r="AK13" s="25" t="n">
        <v>0.325311765960896</v>
      </c>
      <c r="AL13" s="25" t="n">
        <v>0.262060751825201</v>
      </c>
      <c r="AM13" s="25" t="n">
        <v>0</v>
      </c>
      <c r="AN13" s="25" t="n">
        <v>0.170279689923309</v>
      </c>
      <c r="AO13" s="25"/>
      <c r="AP13" s="25" t="n">
        <v>0.179905275156112</v>
      </c>
      <c r="AQ13" s="25" t="n">
        <v>0.29883308871045</v>
      </c>
      <c r="AR13" s="25" t="n">
        <v>0.222737769661784</v>
      </c>
      <c r="AS13" s="25" t="n">
        <v>0.0900644705242293</v>
      </c>
      <c r="AT13" s="25" t="n">
        <v>0.130461119904989</v>
      </c>
      <c r="AU13" s="25"/>
      <c r="AV13" s="25" t="n">
        <v>0.196456404266442</v>
      </c>
      <c r="AW13" s="25" t="n">
        <v>0.218907133874811</v>
      </c>
      <c r="AX13" s="25" t="n">
        <v>0.268564855246325</v>
      </c>
      <c r="AY13" s="25" t="n">
        <v>0.274430878805007</v>
      </c>
      <c r="AZ13" s="25" t="n">
        <v>0.230630362206284</v>
      </c>
      <c r="BA13" s="25"/>
      <c r="BB13" s="25" t="n">
        <v>0.209609429453773</v>
      </c>
      <c r="BC13" s="25" t="n">
        <v>0.0357423577182512</v>
      </c>
      <c r="BD13" s="25" t="n">
        <v>0.0747253144617462</v>
      </c>
      <c r="BE13" s="25"/>
      <c r="BF13" s="25" t="n">
        <v>0.122931897318105</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271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0.0687424964182043</v>
      </c>
      <c r="D9" s="16" t="n">
        <v>0.08450412196028</v>
      </c>
      <c r="E9" s="16" t="n">
        <v>0.0534710281826327</v>
      </c>
      <c r="F9" s="16"/>
      <c r="G9" s="16" t="n">
        <v>0.0989247640145382</v>
      </c>
      <c r="H9" s="16" t="n">
        <v>0.0779218322915719</v>
      </c>
      <c r="I9" s="16" t="n">
        <v>0.0627871497924713</v>
      </c>
      <c r="J9" s="16" t="n">
        <v>0.0597046288918286</v>
      </c>
      <c r="K9" s="16" t="n">
        <v>0.0647423492906838</v>
      </c>
      <c r="L9" s="16" t="n">
        <v>0.0562327842749315</v>
      </c>
      <c r="M9" s="16"/>
      <c r="N9" s="16" t="n">
        <v>0.0545768426933818</v>
      </c>
      <c r="O9" s="16" t="n">
        <v>0.0645593654949151</v>
      </c>
      <c r="P9" s="16" t="n">
        <v>0.0913969322897523</v>
      </c>
      <c r="Q9" s="16" t="n">
        <v>0.0694084068607937</v>
      </c>
      <c r="R9" s="16"/>
      <c r="S9" s="16" t="n">
        <v>0.0782631661567801</v>
      </c>
      <c r="T9" s="16" t="n">
        <v>0.0521893419826102</v>
      </c>
      <c r="U9" s="16" t="n">
        <v>0.0289583267729346</v>
      </c>
      <c r="V9" s="16" t="n">
        <v>0.0707448371686648</v>
      </c>
      <c r="W9" s="16" t="n">
        <v>0.0445338904792867</v>
      </c>
      <c r="X9" s="16" t="n">
        <v>0.0919535336231661</v>
      </c>
      <c r="Y9" s="16" t="n">
        <v>0.0726816003238905</v>
      </c>
      <c r="Z9" s="16" t="n">
        <v>0.0699131213345386</v>
      </c>
      <c r="AA9" s="16" t="n">
        <v>0.079616617029608</v>
      </c>
      <c r="AB9" s="16" t="n">
        <v>0.077509413125178</v>
      </c>
      <c r="AC9" s="16" t="n">
        <v>0.0706719612373624</v>
      </c>
      <c r="AD9" s="16" t="n">
        <v>0.101704714577852</v>
      </c>
      <c r="AE9" s="16"/>
      <c r="AF9" s="16" t="n">
        <v>0.0749465752465536</v>
      </c>
      <c r="AG9" s="16" t="n">
        <v>0.0533437242742842</v>
      </c>
      <c r="AH9" s="16" t="n">
        <v>0.0838591077116865</v>
      </c>
      <c r="AI9" s="16"/>
      <c r="AJ9" s="16" t="n">
        <v>0.0689418031980886</v>
      </c>
      <c r="AK9" s="16" t="n">
        <v>0.0748707032352175</v>
      </c>
      <c r="AL9" s="16" t="n">
        <v>0.0256575790713917</v>
      </c>
      <c r="AM9" s="16" t="n">
        <v>0</v>
      </c>
      <c r="AN9" s="16" t="n">
        <v>0.0684281668598632</v>
      </c>
      <c r="AO9" s="16"/>
      <c r="AP9" s="16" t="n">
        <v>0.0563709751449437</v>
      </c>
      <c r="AQ9" s="16" t="n">
        <v>0.0690970200501131</v>
      </c>
      <c r="AR9" s="16" t="n">
        <v>0.0369762560022577</v>
      </c>
      <c r="AS9" s="16" t="n">
        <v>0.152361687922956</v>
      </c>
      <c r="AT9" s="16" t="n">
        <v>0.0469240801561575</v>
      </c>
      <c r="AU9" s="16"/>
      <c r="AV9" s="16" t="n">
        <v>0.0782683196110111</v>
      </c>
      <c r="AW9" s="16" t="n">
        <v>0.0742397776610604</v>
      </c>
      <c r="AX9" s="16" t="n">
        <v>0.0540777800849249</v>
      </c>
      <c r="AY9" s="16" t="n">
        <v>0.0522864747500246</v>
      </c>
      <c r="AZ9" s="16" t="n">
        <v>0.096524247476239</v>
      </c>
      <c r="BA9" s="16"/>
      <c r="BB9" s="16" t="n">
        <v>0.0944376328109371</v>
      </c>
      <c r="BC9" s="16" t="n">
        <v>0.11059100853015</v>
      </c>
      <c r="BD9" s="16" t="n">
        <v>0.0259667527140098</v>
      </c>
      <c r="BE9" s="16"/>
      <c r="BF9" s="16" t="n">
        <v>0.0839229177423081</v>
      </c>
    </row>
    <row r="10">
      <c r="B10" s="17" t="s">
        <v>224</v>
      </c>
      <c r="C10" s="16" t="n">
        <v>0.161293511334142</v>
      </c>
      <c r="D10" s="16" t="n">
        <v>0.169303267950312</v>
      </c>
      <c r="E10" s="16" t="n">
        <v>0.153781845565527</v>
      </c>
      <c r="F10" s="16"/>
      <c r="G10" s="16" t="n">
        <v>0.088800785784664</v>
      </c>
      <c r="H10" s="16" t="n">
        <v>0.145926266503329</v>
      </c>
      <c r="I10" s="16" t="n">
        <v>0.139365856773026</v>
      </c>
      <c r="J10" s="16" t="n">
        <v>0.191932129757688</v>
      </c>
      <c r="K10" s="16" t="n">
        <v>0.193084426327961</v>
      </c>
      <c r="L10" s="16" t="n">
        <v>0.193140571725183</v>
      </c>
      <c r="M10" s="16"/>
      <c r="N10" s="16" t="n">
        <v>0.189159353289945</v>
      </c>
      <c r="O10" s="16" t="n">
        <v>0.130657385057377</v>
      </c>
      <c r="P10" s="16" t="n">
        <v>0.159525751317858</v>
      </c>
      <c r="Q10" s="16" t="n">
        <v>0.165034196387162</v>
      </c>
      <c r="R10" s="16"/>
      <c r="S10" s="16" t="n">
        <v>0.143732406274345</v>
      </c>
      <c r="T10" s="16" t="n">
        <v>0.227150856487345</v>
      </c>
      <c r="U10" s="16" t="n">
        <v>0.184621812177155</v>
      </c>
      <c r="V10" s="16" t="n">
        <v>0.159989839018214</v>
      </c>
      <c r="W10" s="16" t="n">
        <v>0.121283862196092</v>
      </c>
      <c r="X10" s="16" t="n">
        <v>0.155117214690123</v>
      </c>
      <c r="Y10" s="16" t="n">
        <v>0.198304282621624</v>
      </c>
      <c r="Z10" s="16" t="n">
        <v>0.135754877570834</v>
      </c>
      <c r="AA10" s="16" t="n">
        <v>0.164630629317507</v>
      </c>
      <c r="AB10" s="16" t="n">
        <v>0.124212278512295</v>
      </c>
      <c r="AC10" s="16" t="n">
        <v>0.121429289355186</v>
      </c>
      <c r="AD10" s="16" t="n">
        <v>0.112794531588439</v>
      </c>
      <c r="AE10" s="16"/>
      <c r="AF10" s="16" t="n">
        <v>0.189711277917454</v>
      </c>
      <c r="AG10" s="16" t="n">
        <v>0.160620631768447</v>
      </c>
      <c r="AH10" s="16" t="n">
        <v>0.13211229988968</v>
      </c>
      <c r="AI10" s="16"/>
      <c r="AJ10" s="16" t="n">
        <v>0.211098933786761</v>
      </c>
      <c r="AK10" s="16" t="n">
        <v>0.141400964767049</v>
      </c>
      <c r="AL10" s="16" t="n">
        <v>0.170182551591646</v>
      </c>
      <c r="AM10" s="16" t="n">
        <v>0.131829729505484</v>
      </c>
      <c r="AN10" s="16" t="n">
        <v>0.155185778944784</v>
      </c>
      <c r="AO10" s="16"/>
      <c r="AP10" s="16" t="n">
        <v>0.216346740824456</v>
      </c>
      <c r="AQ10" s="16" t="n">
        <v>0.138158247546746</v>
      </c>
      <c r="AR10" s="16" t="n">
        <v>0.185491415231788</v>
      </c>
      <c r="AS10" s="16" t="n">
        <v>0.179254927958841</v>
      </c>
      <c r="AT10" s="16" t="n">
        <v>0.157782817464449</v>
      </c>
      <c r="AU10" s="16"/>
      <c r="AV10" s="16" t="n">
        <v>0.185608211713648</v>
      </c>
      <c r="AW10" s="16" t="n">
        <v>0.163553323879714</v>
      </c>
      <c r="AX10" s="16" t="n">
        <v>0.154122019052778</v>
      </c>
      <c r="AY10" s="16" t="n">
        <v>0.158801934004677</v>
      </c>
      <c r="AZ10" s="16" t="n">
        <v>0.190941572766194</v>
      </c>
      <c r="BA10" s="16"/>
      <c r="BB10" s="16" t="n">
        <v>0.156481049652882</v>
      </c>
      <c r="BC10" s="16" t="n">
        <v>0.249801487181096</v>
      </c>
      <c r="BD10" s="16" t="n">
        <v>0.213314602054815</v>
      </c>
      <c r="BE10" s="16"/>
      <c r="BF10" s="16" t="n">
        <v>0.203065158030888</v>
      </c>
    </row>
    <row r="11">
      <c r="B11" s="17" t="s">
        <v>225</v>
      </c>
      <c r="C11" s="16" t="n">
        <v>0.450388888059927</v>
      </c>
      <c r="D11" s="16" t="n">
        <v>0.400149906412516</v>
      </c>
      <c r="E11" s="16" t="n">
        <v>0.498414254605066</v>
      </c>
      <c r="F11" s="16"/>
      <c r="G11" s="16" t="n">
        <v>0.372913425168318</v>
      </c>
      <c r="H11" s="16" t="n">
        <v>0.373486209748617</v>
      </c>
      <c r="I11" s="16" t="n">
        <v>0.436604665282724</v>
      </c>
      <c r="J11" s="16" t="n">
        <v>0.447000693703431</v>
      </c>
      <c r="K11" s="16" t="n">
        <v>0.494101813580819</v>
      </c>
      <c r="L11" s="16" t="n">
        <v>0.548681517602927</v>
      </c>
      <c r="M11" s="16"/>
      <c r="N11" s="16" t="n">
        <v>0.434054331772526</v>
      </c>
      <c r="O11" s="16" t="n">
        <v>0.485793830002895</v>
      </c>
      <c r="P11" s="16" t="n">
        <v>0.429028923955048</v>
      </c>
      <c r="Q11" s="16" t="n">
        <v>0.450053973095976</v>
      </c>
      <c r="R11" s="16"/>
      <c r="S11" s="16" t="n">
        <v>0.410648633561805</v>
      </c>
      <c r="T11" s="16" t="n">
        <v>0.452065152565825</v>
      </c>
      <c r="U11" s="16" t="n">
        <v>0.513011634626035</v>
      </c>
      <c r="V11" s="16" t="n">
        <v>0.507572643240817</v>
      </c>
      <c r="W11" s="16" t="n">
        <v>0.435765923201279</v>
      </c>
      <c r="X11" s="16" t="n">
        <v>0.445774931143053</v>
      </c>
      <c r="Y11" s="16" t="n">
        <v>0.410241827752123</v>
      </c>
      <c r="Z11" s="16" t="n">
        <v>0.489690942532094</v>
      </c>
      <c r="AA11" s="16" t="n">
        <v>0.386419565364784</v>
      </c>
      <c r="AB11" s="16" t="n">
        <v>0.410418234873263</v>
      </c>
      <c r="AC11" s="16" t="n">
        <v>0.524342603168793</v>
      </c>
      <c r="AD11" s="16" t="n">
        <v>0.624633943478254</v>
      </c>
      <c r="AE11" s="16"/>
      <c r="AF11" s="16" t="n">
        <v>0.517496406750411</v>
      </c>
      <c r="AG11" s="16" t="n">
        <v>0.391230282090562</v>
      </c>
      <c r="AH11" s="16" t="n">
        <v>0.504716118910641</v>
      </c>
      <c r="AI11" s="16"/>
      <c r="AJ11" s="16" t="n">
        <v>0.54297025234725</v>
      </c>
      <c r="AK11" s="16" t="n">
        <v>0.320371208589429</v>
      </c>
      <c r="AL11" s="16" t="n">
        <v>0.37717782567359</v>
      </c>
      <c r="AM11" s="16" t="n">
        <v>0.718269754149029</v>
      </c>
      <c r="AN11" s="16" t="n">
        <v>0.546866477987496</v>
      </c>
      <c r="AO11" s="16"/>
      <c r="AP11" s="16" t="n">
        <v>0.542371864132736</v>
      </c>
      <c r="AQ11" s="16" t="n">
        <v>0.363684376616082</v>
      </c>
      <c r="AR11" s="16" t="n">
        <v>0.426623160432003</v>
      </c>
      <c r="AS11" s="16" t="n">
        <v>0.490962190211246</v>
      </c>
      <c r="AT11" s="16" t="n">
        <v>0.585593699660893</v>
      </c>
      <c r="AU11" s="16"/>
      <c r="AV11" s="16" t="n">
        <v>0.488372825749134</v>
      </c>
      <c r="AW11" s="16" t="n">
        <v>0.453361203321025</v>
      </c>
      <c r="AX11" s="16" t="n">
        <v>0.423183902392398</v>
      </c>
      <c r="AY11" s="16" t="n">
        <v>0.380473644531195</v>
      </c>
      <c r="AZ11" s="16" t="n">
        <v>0.401368653028565</v>
      </c>
      <c r="BA11" s="16"/>
      <c r="BB11" s="16" t="n">
        <v>0.458916046802352</v>
      </c>
      <c r="BC11" s="16" t="n">
        <v>0.526744634314505</v>
      </c>
      <c r="BD11" s="16" t="n">
        <v>0.630151097757117</v>
      </c>
      <c r="BE11" s="16"/>
      <c r="BF11" s="16" t="n">
        <v>0.534793015198187</v>
      </c>
    </row>
    <row r="12">
      <c r="B12" s="17" t="s">
        <v>226</v>
      </c>
      <c r="C12" s="16" t="n">
        <v>0.198183534329059</v>
      </c>
      <c r="D12" s="16" t="n">
        <v>0.212971851611043</v>
      </c>
      <c r="E12" s="16" t="n">
        <v>0.184118545257137</v>
      </c>
      <c r="F12" s="16"/>
      <c r="G12" s="16" t="n">
        <v>0.259303897353208</v>
      </c>
      <c r="H12" s="16" t="n">
        <v>0.234772721436388</v>
      </c>
      <c r="I12" s="16" t="n">
        <v>0.217721214167061</v>
      </c>
      <c r="J12" s="16" t="n">
        <v>0.195301435147622</v>
      </c>
      <c r="K12" s="16" t="n">
        <v>0.158996705788091</v>
      </c>
      <c r="L12" s="16" t="n">
        <v>0.140885980905836</v>
      </c>
      <c r="M12" s="16"/>
      <c r="N12" s="16" t="n">
        <v>0.205410895826258</v>
      </c>
      <c r="O12" s="16" t="n">
        <v>0.206531965996327</v>
      </c>
      <c r="P12" s="16" t="n">
        <v>0.191315970471287</v>
      </c>
      <c r="Q12" s="16" t="n">
        <v>0.186848347508733</v>
      </c>
      <c r="R12" s="16"/>
      <c r="S12" s="16" t="n">
        <v>0.22139308292444</v>
      </c>
      <c r="T12" s="16" t="n">
        <v>0.188662627857376</v>
      </c>
      <c r="U12" s="16" t="n">
        <v>0.156228238644988</v>
      </c>
      <c r="V12" s="16" t="n">
        <v>0.153017512262779</v>
      </c>
      <c r="W12" s="16" t="n">
        <v>0.262871700761172</v>
      </c>
      <c r="X12" s="16" t="n">
        <v>0.194217291615926</v>
      </c>
      <c r="Y12" s="16" t="n">
        <v>0.199186360665686</v>
      </c>
      <c r="Z12" s="16" t="n">
        <v>0.194542608026396</v>
      </c>
      <c r="AA12" s="16" t="n">
        <v>0.226575585726138</v>
      </c>
      <c r="AB12" s="16" t="n">
        <v>0.227264535701423</v>
      </c>
      <c r="AC12" s="16" t="n">
        <v>0.159950802575187</v>
      </c>
      <c r="AD12" s="16" t="n">
        <v>0.113508965002261</v>
      </c>
      <c r="AE12" s="16"/>
      <c r="AF12" s="16" t="n">
        <v>0.13816442398309</v>
      </c>
      <c r="AG12" s="16" t="n">
        <v>0.241685638936842</v>
      </c>
      <c r="AH12" s="16" t="n">
        <v>0.182228154390477</v>
      </c>
      <c r="AI12" s="16"/>
      <c r="AJ12" s="16" t="n">
        <v>0.126117581643293</v>
      </c>
      <c r="AK12" s="16" t="n">
        <v>0.270357831755831</v>
      </c>
      <c r="AL12" s="16" t="n">
        <v>0.277313616120428</v>
      </c>
      <c r="AM12" s="16" t="n">
        <v>0.0466996080198982</v>
      </c>
      <c r="AN12" s="16" t="n">
        <v>0.143519935072075</v>
      </c>
      <c r="AO12" s="16"/>
      <c r="AP12" s="16" t="n">
        <v>0.126976907678595</v>
      </c>
      <c r="AQ12" s="16" t="n">
        <v>0.268731723787401</v>
      </c>
      <c r="AR12" s="16" t="n">
        <v>0.218361282874783</v>
      </c>
      <c r="AS12" s="16" t="n">
        <v>0.0879190756296554</v>
      </c>
      <c r="AT12" s="16" t="n">
        <v>0.144419525128042</v>
      </c>
      <c r="AU12" s="16"/>
      <c r="AV12" s="16" t="n">
        <v>0.139643703139345</v>
      </c>
      <c r="AW12" s="16" t="n">
        <v>0.198953908952047</v>
      </c>
      <c r="AX12" s="16" t="n">
        <v>0.234768894390318</v>
      </c>
      <c r="AY12" s="16" t="n">
        <v>0.257620592917897</v>
      </c>
      <c r="AZ12" s="16" t="n">
        <v>0.192314406189072</v>
      </c>
      <c r="BA12" s="16"/>
      <c r="BB12" s="16" t="n">
        <v>0.222453125768002</v>
      </c>
      <c r="BC12" s="16" t="n">
        <v>0.0823900259985081</v>
      </c>
      <c r="BD12" s="16" t="n">
        <v>0.101359358287643</v>
      </c>
      <c r="BE12" s="16"/>
      <c r="BF12" s="16" t="n">
        <v>0.135845933147611</v>
      </c>
    </row>
    <row r="13">
      <c r="B13" s="17" t="s">
        <v>227</v>
      </c>
      <c r="C13" s="25" t="n">
        <v>0.121391569858667</v>
      </c>
      <c r="D13" s="25" t="n">
        <v>0.133070852065848</v>
      </c>
      <c r="E13" s="25" t="n">
        <v>0.110214326389637</v>
      </c>
      <c r="F13" s="25"/>
      <c r="G13" s="25" t="n">
        <v>0.180057127679272</v>
      </c>
      <c r="H13" s="25" t="n">
        <v>0.167892970020095</v>
      </c>
      <c r="I13" s="25" t="n">
        <v>0.143521113984719</v>
      </c>
      <c r="J13" s="25" t="n">
        <v>0.10606111249943</v>
      </c>
      <c r="K13" s="25" t="n">
        <v>0.0890747050124448</v>
      </c>
      <c r="L13" s="25" t="n">
        <v>0.0610591454911228</v>
      </c>
      <c r="M13" s="25"/>
      <c r="N13" s="25" t="n">
        <v>0.116798576417889</v>
      </c>
      <c r="O13" s="25" t="n">
        <v>0.112457453448486</v>
      </c>
      <c r="P13" s="25" t="n">
        <v>0.128732421966055</v>
      </c>
      <c r="Q13" s="25" t="n">
        <v>0.128655076147335</v>
      </c>
      <c r="R13" s="25"/>
      <c r="S13" s="25" t="n">
        <v>0.145962711082631</v>
      </c>
      <c r="T13" s="25" t="n">
        <v>0.0799320211068427</v>
      </c>
      <c r="U13" s="25" t="n">
        <v>0.117179987778888</v>
      </c>
      <c r="V13" s="25" t="n">
        <v>0.108675168309525</v>
      </c>
      <c r="W13" s="25" t="n">
        <v>0.135544623362171</v>
      </c>
      <c r="X13" s="25" t="n">
        <v>0.112937028927732</v>
      </c>
      <c r="Y13" s="25" t="n">
        <v>0.119585928636676</v>
      </c>
      <c r="Z13" s="25" t="n">
        <v>0.110098450536137</v>
      </c>
      <c r="AA13" s="25" t="n">
        <v>0.142757602561963</v>
      </c>
      <c r="AB13" s="25" t="n">
        <v>0.16059553778784</v>
      </c>
      <c r="AC13" s="25" t="n">
        <v>0.123605343663472</v>
      </c>
      <c r="AD13" s="25" t="n">
        <v>0.0473578453531931</v>
      </c>
      <c r="AE13" s="25"/>
      <c r="AF13" s="25" t="n">
        <v>0.0796813161024918</v>
      </c>
      <c r="AG13" s="25" t="n">
        <v>0.153119722929865</v>
      </c>
      <c r="AH13" s="25" t="n">
        <v>0.0970843190975157</v>
      </c>
      <c r="AI13" s="25"/>
      <c r="AJ13" s="25" t="n">
        <v>0.0508714290246073</v>
      </c>
      <c r="AK13" s="25" t="n">
        <v>0.192999291652474</v>
      </c>
      <c r="AL13" s="25" t="n">
        <v>0.149668427542944</v>
      </c>
      <c r="AM13" s="25" t="n">
        <v>0.103200908325589</v>
      </c>
      <c r="AN13" s="25" t="n">
        <v>0.0859996411357812</v>
      </c>
      <c r="AO13" s="25"/>
      <c r="AP13" s="25" t="n">
        <v>0.0579335122192696</v>
      </c>
      <c r="AQ13" s="25" t="n">
        <v>0.160328631999658</v>
      </c>
      <c r="AR13" s="25" t="n">
        <v>0.132547885459168</v>
      </c>
      <c r="AS13" s="25" t="n">
        <v>0.0895021182773013</v>
      </c>
      <c r="AT13" s="25" t="n">
        <v>0.065279877590458</v>
      </c>
      <c r="AU13" s="25"/>
      <c r="AV13" s="25" t="n">
        <v>0.108106939786862</v>
      </c>
      <c r="AW13" s="25" t="n">
        <v>0.109891786186154</v>
      </c>
      <c r="AX13" s="25" t="n">
        <v>0.133847404079581</v>
      </c>
      <c r="AY13" s="25" t="n">
        <v>0.150817353796207</v>
      </c>
      <c r="AZ13" s="25" t="n">
        <v>0.118851120539929</v>
      </c>
      <c r="BA13" s="25"/>
      <c r="BB13" s="25" t="n">
        <v>0.0677121449658266</v>
      </c>
      <c r="BC13" s="25" t="n">
        <v>0.0304728439757401</v>
      </c>
      <c r="BD13" s="25" t="n">
        <v>0.0292081891864151</v>
      </c>
      <c r="BE13" s="25"/>
      <c r="BF13" s="25" t="n">
        <v>0.0423729758810067</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272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0.273933443900104</v>
      </c>
      <c r="D9" s="16" t="n">
        <v>0.285012116384607</v>
      </c>
      <c r="E9" s="16" t="n">
        <v>0.263643890196422</v>
      </c>
      <c r="F9" s="16"/>
      <c r="G9" s="16" t="n">
        <v>0.342258293445918</v>
      </c>
      <c r="H9" s="16" t="n">
        <v>0.278086882163866</v>
      </c>
      <c r="I9" s="16" t="n">
        <v>0.306293516951904</v>
      </c>
      <c r="J9" s="16" t="n">
        <v>0.309038135204892</v>
      </c>
      <c r="K9" s="16" t="n">
        <v>0.264490896784443</v>
      </c>
      <c r="L9" s="16" t="n">
        <v>0.177016117974071</v>
      </c>
      <c r="M9" s="16"/>
      <c r="N9" s="16" t="n">
        <v>0.21128998073968</v>
      </c>
      <c r="O9" s="16" t="n">
        <v>0.299224031456479</v>
      </c>
      <c r="P9" s="16" t="n">
        <v>0.31738694205296</v>
      </c>
      <c r="Q9" s="16" t="n">
        <v>0.274517098539354</v>
      </c>
      <c r="R9" s="16"/>
      <c r="S9" s="16" t="n">
        <v>0.285590786103562</v>
      </c>
      <c r="T9" s="16" t="n">
        <v>0.255030546051681</v>
      </c>
      <c r="U9" s="16" t="n">
        <v>0.278356963511754</v>
      </c>
      <c r="V9" s="16" t="n">
        <v>0.234931132653142</v>
      </c>
      <c r="W9" s="16" t="n">
        <v>0.288463392135198</v>
      </c>
      <c r="X9" s="16" t="n">
        <v>0.284950985987313</v>
      </c>
      <c r="Y9" s="16" t="n">
        <v>0.283200282906419</v>
      </c>
      <c r="Z9" s="16" t="n">
        <v>0.294167063068535</v>
      </c>
      <c r="AA9" s="16" t="n">
        <v>0.297278816582234</v>
      </c>
      <c r="AB9" s="16" t="n">
        <v>0.249181504640882</v>
      </c>
      <c r="AC9" s="16" t="n">
        <v>0.326708507901569</v>
      </c>
      <c r="AD9" s="16" t="n">
        <v>0.187758980737169</v>
      </c>
      <c r="AE9" s="16"/>
      <c r="AF9" s="16" t="n">
        <v>0.246450250802684</v>
      </c>
      <c r="AG9" s="16" t="n">
        <v>0.281846257683419</v>
      </c>
      <c r="AH9" s="16" t="n">
        <v>0.254469214467067</v>
      </c>
      <c r="AI9" s="16"/>
      <c r="AJ9" s="16" t="n">
        <v>0.158793689066661</v>
      </c>
      <c r="AK9" s="16" t="n">
        <v>0.388452981753578</v>
      </c>
      <c r="AL9" s="16" t="n">
        <v>0.258694567147961</v>
      </c>
      <c r="AM9" s="16" t="n">
        <v>0.220874127486183</v>
      </c>
      <c r="AN9" s="16" t="n">
        <v>0.250149941932672</v>
      </c>
      <c r="AO9" s="16"/>
      <c r="AP9" s="16" t="n">
        <v>0.0428069138559363</v>
      </c>
      <c r="AQ9" s="16" t="n">
        <v>0.348427663879222</v>
      </c>
      <c r="AR9" s="16" t="n">
        <v>0.265803336693191</v>
      </c>
      <c r="AS9" s="16" t="n">
        <v>0.394919116237232</v>
      </c>
      <c r="AT9" s="16" t="n">
        <v>0.228919557258856</v>
      </c>
      <c r="AU9" s="16"/>
      <c r="AV9" s="16" t="n">
        <v>0.25805540234071</v>
      </c>
      <c r="AW9" s="16" t="n">
        <v>0.313746507447312</v>
      </c>
      <c r="AX9" s="16" t="n">
        <v>0.276330760144571</v>
      </c>
      <c r="AY9" s="16" t="n">
        <v>0.202515209899118</v>
      </c>
      <c r="AZ9" s="16" t="n">
        <v>0.171294908106599</v>
      </c>
      <c r="BA9" s="16"/>
      <c r="BB9" s="16" t="n">
        <v>0.301086385470053</v>
      </c>
      <c r="BC9" s="16" t="n">
        <v>0.380938107208671</v>
      </c>
      <c r="BD9" s="16" t="n">
        <v>0.141777356662223</v>
      </c>
      <c r="BE9" s="16"/>
      <c r="BF9" s="16" t="n">
        <v>0.279387034430452</v>
      </c>
    </row>
    <row r="10">
      <c r="B10" s="17" t="s">
        <v>224</v>
      </c>
      <c r="C10" s="16" t="n">
        <v>0.292730393501179</v>
      </c>
      <c r="D10" s="16" t="n">
        <v>0.290713306844478</v>
      </c>
      <c r="E10" s="16" t="n">
        <v>0.295278936947213</v>
      </c>
      <c r="F10" s="16"/>
      <c r="G10" s="16" t="n">
        <v>0.291376940545445</v>
      </c>
      <c r="H10" s="16" t="n">
        <v>0.305114559756211</v>
      </c>
      <c r="I10" s="16" t="n">
        <v>0.294911384877891</v>
      </c>
      <c r="J10" s="16" t="n">
        <v>0.314907675827577</v>
      </c>
      <c r="K10" s="16" t="n">
        <v>0.331765374275414</v>
      </c>
      <c r="L10" s="16" t="n">
        <v>0.237533944090101</v>
      </c>
      <c r="M10" s="16"/>
      <c r="N10" s="16" t="n">
        <v>0.297231187700625</v>
      </c>
      <c r="O10" s="16" t="n">
        <v>0.304311916140798</v>
      </c>
      <c r="P10" s="16" t="n">
        <v>0.271651635344852</v>
      </c>
      <c r="Q10" s="16" t="n">
        <v>0.296797334059789</v>
      </c>
      <c r="R10" s="16"/>
      <c r="S10" s="16" t="n">
        <v>0.228830109078333</v>
      </c>
      <c r="T10" s="16" t="n">
        <v>0.314547820144819</v>
      </c>
      <c r="U10" s="16" t="n">
        <v>0.230406711894987</v>
      </c>
      <c r="V10" s="16" t="n">
        <v>0.299518924334291</v>
      </c>
      <c r="W10" s="16" t="n">
        <v>0.271972222151488</v>
      </c>
      <c r="X10" s="16" t="n">
        <v>0.285840055464147</v>
      </c>
      <c r="Y10" s="16" t="n">
        <v>0.341575394762427</v>
      </c>
      <c r="Z10" s="16" t="n">
        <v>0.29187835307074</v>
      </c>
      <c r="AA10" s="16" t="n">
        <v>0.317335550886834</v>
      </c>
      <c r="AB10" s="16" t="n">
        <v>0.352263577466545</v>
      </c>
      <c r="AC10" s="16" t="n">
        <v>0.292112533612125</v>
      </c>
      <c r="AD10" s="16" t="n">
        <v>0.315390727388913</v>
      </c>
      <c r="AE10" s="16"/>
      <c r="AF10" s="16" t="n">
        <v>0.2519411533724</v>
      </c>
      <c r="AG10" s="16" t="n">
        <v>0.332146917092307</v>
      </c>
      <c r="AH10" s="16" t="n">
        <v>0.296152877467601</v>
      </c>
      <c r="AI10" s="16"/>
      <c r="AJ10" s="16" t="n">
        <v>0.235742615577158</v>
      </c>
      <c r="AK10" s="16" t="n">
        <v>0.315486608730554</v>
      </c>
      <c r="AL10" s="16" t="n">
        <v>0.403318205619297</v>
      </c>
      <c r="AM10" s="16" t="n">
        <v>0.426577313118634</v>
      </c>
      <c r="AN10" s="16" t="n">
        <v>0.313707154333729</v>
      </c>
      <c r="AO10" s="16"/>
      <c r="AP10" s="16" t="n">
        <v>0.144542717137617</v>
      </c>
      <c r="AQ10" s="16" t="n">
        <v>0.33439795059262</v>
      </c>
      <c r="AR10" s="16" t="n">
        <v>0.389914430391455</v>
      </c>
      <c r="AS10" s="16" t="n">
        <v>0.28877712208977</v>
      </c>
      <c r="AT10" s="16" t="n">
        <v>0.314967899337385</v>
      </c>
      <c r="AU10" s="16"/>
      <c r="AV10" s="16" t="n">
        <v>0.290696227037697</v>
      </c>
      <c r="AW10" s="16" t="n">
        <v>0.317552577043871</v>
      </c>
      <c r="AX10" s="16" t="n">
        <v>0.292919601679791</v>
      </c>
      <c r="AY10" s="16" t="n">
        <v>0.299577459154361</v>
      </c>
      <c r="AZ10" s="16" t="n">
        <v>0.259414599212005</v>
      </c>
      <c r="BA10" s="16"/>
      <c r="BB10" s="16" t="n">
        <v>0.335515722696452</v>
      </c>
      <c r="BC10" s="16" t="n">
        <v>0.27756629416186</v>
      </c>
      <c r="BD10" s="16" t="n">
        <v>0.314137803541086</v>
      </c>
      <c r="BE10" s="16"/>
      <c r="BF10" s="16" t="n">
        <v>0.329201521221897</v>
      </c>
    </row>
    <row r="11">
      <c r="B11" s="17" t="s">
        <v>225</v>
      </c>
      <c r="C11" s="16" t="n">
        <v>0.255510257424079</v>
      </c>
      <c r="D11" s="16" t="n">
        <v>0.231157518850886</v>
      </c>
      <c r="E11" s="16" t="n">
        <v>0.278955831565275</v>
      </c>
      <c r="F11" s="16"/>
      <c r="G11" s="16" t="n">
        <v>0.191205150381605</v>
      </c>
      <c r="H11" s="16" t="n">
        <v>0.213574589846159</v>
      </c>
      <c r="I11" s="16" t="n">
        <v>0.251817673304189</v>
      </c>
      <c r="J11" s="16" t="n">
        <v>0.242062361827677</v>
      </c>
      <c r="K11" s="16" t="n">
        <v>0.237097931303642</v>
      </c>
      <c r="L11" s="16" t="n">
        <v>0.358348473964934</v>
      </c>
      <c r="M11" s="16"/>
      <c r="N11" s="16" t="n">
        <v>0.286119675989395</v>
      </c>
      <c r="O11" s="16" t="n">
        <v>0.249044466687246</v>
      </c>
      <c r="P11" s="16" t="n">
        <v>0.223230514249698</v>
      </c>
      <c r="Q11" s="16" t="n">
        <v>0.25873334195806</v>
      </c>
      <c r="R11" s="16"/>
      <c r="S11" s="16" t="n">
        <v>0.260086036632693</v>
      </c>
      <c r="T11" s="16" t="n">
        <v>0.293373079146714</v>
      </c>
      <c r="U11" s="16" t="n">
        <v>0.303122181232151</v>
      </c>
      <c r="V11" s="16" t="n">
        <v>0.269448448672636</v>
      </c>
      <c r="W11" s="16" t="n">
        <v>0.219941087509164</v>
      </c>
      <c r="X11" s="16" t="n">
        <v>0.200497214701918</v>
      </c>
      <c r="Y11" s="16" t="n">
        <v>0.245170320556355</v>
      </c>
      <c r="Z11" s="16" t="n">
        <v>0.268244310787533</v>
      </c>
      <c r="AA11" s="16" t="n">
        <v>0.232717993416159</v>
      </c>
      <c r="AB11" s="16" t="n">
        <v>0.215782127908255</v>
      </c>
      <c r="AC11" s="16" t="n">
        <v>0.298556780906369</v>
      </c>
      <c r="AD11" s="16" t="n">
        <v>0.291174109175299</v>
      </c>
      <c r="AE11" s="16"/>
      <c r="AF11" s="16" t="n">
        <v>0.285292365581874</v>
      </c>
      <c r="AG11" s="16" t="n">
        <v>0.231835766983999</v>
      </c>
      <c r="AH11" s="16" t="n">
        <v>0.274661388476143</v>
      </c>
      <c r="AI11" s="16"/>
      <c r="AJ11" s="16" t="n">
        <v>0.332707270901692</v>
      </c>
      <c r="AK11" s="16" t="n">
        <v>0.156739587045352</v>
      </c>
      <c r="AL11" s="16" t="n">
        <v>0.235013675294805</v>
      </c>
      <c r="AM11" s="16" t="n">
        <v>0.23553486837784</v>
      </c>
      <c r="AN11" s="16" t="n">
        <v>0.306729660897333</v>
      </c>
      <c r="AO11" s="16"/>
      <c r="AP11" s="16" t="n">
        <v>0.371555930015487</v>
      </c>
      <c r="AQ11" s="16" t="n">
        <v>0.196857432691698</v>
      </c>
      <c r="AR11" s="16" t="n">
        <v>0.258045400119776</v>
      </c>
      <c r="AS11" s="16" t="n">
        <v>0.179153176939012</v>
      </c>
      <c r="AT11" s="16" t="n">
        <v>0.353867375701232</v>
      </c>
      <c r="AU11" s="16"/>
      <c r="AV11" s="16" t="n">
        <v>0.265431109867787</v>
      </c>
      <c r="AW11" s="16" t="n">
        <v>0.239570129222206</v>
      </c>
      <c r="AX11" s="16" t="n">
        <v>0.251756190750904</v>
      </c>
      <c r="AY11" s="16" t="n">
        <v>0.259652794328445</v>
      </c>
      <c r="AZ11" s="16" t="n">
        <v>0.302540009223148</v>
      </c>
      <c r="BA11" s="16"/>
      <c r="BB11" s="16" t="n">
        <v>0.259881680433763</v>
      </c>
      <c r="BC11" s="16" t="n">
        <v>0.223570203761668</v>
      </c>
      <c r="BD11" s="16" t="n">
        <v>0.409645579535095</v>
      </c>
      <c r="BE11" s="16"/>
      <c r="BF11" s="16" t="n">
        <v>0.284058864907032</v>
      </c>
    </row>
    <row r="12">
      <c r="B12" s="17" t="s">
        <v>226</v>
      </c>
      <c r="C12" s="16" t="n">
        <v>0.132115503645013</v>
      </c>
      <c r="D12" s="16" t="n">
        <v>0.131774266082677</v>
      </c>
      <c r="E12" s="16" t="n">
        <v>0.131601467619321</v>
      </c>
      <c r="F12" s="16"/>
      <c r="G12" s="16" t="n">
        <v>0.116496764255866</v>
      </c>
      <c r="H12" s="16" t="n">
        <v>0.147585194573676</v>
      </c>
      <c r="I12" s="16" t="n">
        <v>0.0999411720487532</v>
      </c>
      <c r="J12" s="16" t="n">
        <v>0.103914863365012</v>
      </c>
      <c r="K12" s="16" t="n">
        <v>0.134810551840379</v>
      </c>
      <c r="L12" s="16" t="n">
        <v>0.177059809592716</v>
      </c>
      <c r="M12" s="16"/>
      <c r="N12" s="16" t="n">
        <v>0.144229662131486</v>
      </c>
      <c r="O12" s="16" t="n">
        <v>0.116890212264689</v>
      </c>
      <c r="P12" s="16" t="n">
        <v>0.130040334054958</v>
      </c>
      <c r="Q12" s="16" t="n">
        <v>0.136849111938723</v>
      </c>
      <c r="R12" s="16"/>
      <c r="S12" s="16" t="n">
        <v>0.156214058513673</v>
      </c>
      <c r="T12" s="16" t="n">
        <v>0.103835137527339</v>
      </c>
      <c r="U12" s="16" t="n">
        <v>0.134794509974559</v>
      </c>
      <c r="V12" s="16" t="n">
        <v>0.144425536948184</v>
      </c>
      <c r="W12" s="16" t="n">
        <v>0.188779117638298</v>
      </c>
      <c r="X12" s="16" t="n">
        <v>0.161478140771385</v>
      </c>
      <c r="Y12" s="16" t="n">
        <v>0.0990660263666522</v>
      </c>
      <c r="Z12" s="16" t="n">
        <v>0.122652653046888</v>
      </c>
      <c r="AA12" s="16" t="n">
        <v>0.114283563129552</v>
      </c>
      <c r="AB12" s="16" t="n">
        <v>0.14162046895041</v>
      </c>
      <c r="AC12" s="16" t="n">
        <v>0.0725954735671542</v>
      </c>
      <c r="AD12" s="16" t="n">
        <v>0.1142780417302</v>
      </c>
      <c r="AE12" s="16"/>
      <c r="AF12" s="16" t="n">
        <v>0.162972340797314</v>
      </c>
      <c r="AG12" s="16" t="n">
        <v>0.112181598583553</v>
      </c>
      <c r="AH12" s="16" t="n">
        <v>0.129277763071072</v>
      </c>
      <c r="AI12" s="16"/>
      <c r="AJ12" s="16" t="n">
        <v>0.204559680486198</v>
      </c>
      <c r="AK12" s="16" t="n">
        <v>0.0990793390956181</v>
      </c>
      <c r="AL12" s="16" t="n">
        <v>0.102973551937937</v>
      </c>
      <c r="AM12" s="16" t="n">
        <v>0.117013691017344</v>
      </c>
      <c r="AN12" s="16" t="n">
        <v>0.0737098108581396</v>
      </c>
      <c r="AO12" s="16"/>
      <c r="AP12" s="16" t="n">
        <v>0.3157364792181</v>
      </c>
      <c r="AQ12" s="16" t="n">
        <v>0.0923455497423023</v>
      </c>
      <c r="AR12" s="16" t="n">
        <v>0.0862368327955783</v>
      </c>
      <c r="AS12" s="16" t="n">
        <v>0.104521687558078</v>
      </c>
      <c r="AT12" s="16" t="n">
        <v>0.0827583939803705</v>
      </c>
      <c r="AU12" s="16"/>
      <c r="AV12" s="16" t="n">
        <v>0.125289272279719</v>
      </c>
      <c r="AW12" s="16" t="n">
        <v>0.108240939290521</v>
      </c>
      <c r="AX12" s="16" t="n">
        <v>0.128587986757591</v>
      </c>
      <c r="AY12" s="16" t="n">
        <v>0.179751259617728</v>
      </c>
      <c r="AZ12" s="16" t="n">
        <v>0.222670023548679</v>
      </c>
      <c r="BA12" s="16"/>
      <c r="BB12" s="16" t="n">
        <v>0.0819938077587553</v>
      </c>
      <c r="BC12" s="16" t="n">
        <v>0.107349443166408</v>
      </c>
      <c r="BD12" s="16" t="n">
        <v>0.134439260261597</v>
      </c>
      <c r="BE12" s="16"/>
      <c r="BF12" s="16" t="n">
        <v>0.0962987570217191</v>
      </c>
    </row>
    <row r="13">
      <c r="B13" s="17" t="s">
        <v>227</v>
      </c>
      <c r="C13" s="25" t="n">
        <v>0.0457104015296241</v>
      </c>
      <c r="D13" s="25" t="n">
        <v>0.0613427918373529</v>
      </c>
      <c r="E13" s="25" t="n">
        <v>0.0305198736717691</v>
      </c>
      <c r="F13" s="25"/>
      <c r="G13" s="25" t="n">
        <v>0.0586628513711651</v>
      </c>
      <c r="H13" s="25" t="n">
        <v>0.0556387736600885</v>
      </c>
      <c r="I13" s="25" t="n">
        <v>0.0470362528172627</v>
      </c>
      <c r="J13" s="25" t="n">
        <v>0.0300769637748421</v>
      </c>
      <c r="K13" s="25" t="n">
        <v>0.0318352457961229</v>
      </c>
      <c r="L13" s="25" t="n">
        <v>0.0500416543781783</v>
      </c>
      <c r="M13" s="25"/>
      <c r="N13" s="25" t="n">
        <v>0.0611294934388141</v>
      </c>
      <c r="O13" s="25" t="n">
        <v>0.0305293734507875</v>
      </c>
      <c r="P13" s="25" t="n">
        <v>0.0576905742975327</v>
      </c>
      <c r="Q13" s="25" t="n">
        <v>0.033103113504074</v>
      </c>
      <c r="R13" s="25"/>
      <c r="S13" s="25" t="n">
        <v>0.0692790096717401</v>
      </c>
      <c r="T13" s="25" t="n">
        <v>0.0332134171294465</v>
      </c>
      <c r="U13" s="25" t="n">
        <v>0.0533196333865493</v>
      </c>
      <c r="V13" s="25" t="n">
        <v>0.0516759573917469</v>
      </c>
      <c r="W13" s="25" t="n">
        <v>0.030844180565852</v>
      </c>
      <c r="X13" s="25" t="n">
        <v>0.0672336030752368</v>
      </c>
      <c r="Y13" s="25" t="n">
        <v>0.0309879754081465</v>
      </c>
      <c r="Z13" s="25" t="n">
        <v>0.0230576200263037</v>
      </c>
      <c r="AA13" s="25" t="n">
        <v>0.0383840759852204</v>
      </c>
      <c r="AB13" s="25" t="n">
        <v>0.0411523210339076</v>
      </c>
      <c r="AC13" s="25" t="n">
        <v>0.0100267040127828</v>
      </c>
      <c r="AD13" s="25" t="n">
        <v>0.0913981409684189</v>
      </c>
      <c r="AE13" s="25"/>
      <c r="AF13" s="25" t="n">
        <v>0.0533438894457281</v>
      </c>
      <c r="AG13" s="25" t="n">
        <v>0.0419894596567229</v>
      </c>
      <c r="AH13" s="25" t="n">
        <v>0.0454387565181172</v>
      </c>
      <c r="AI13" s="25"/>
      <c r="AJ13" s="25" t="n">
        <v>0.0681967439682902</v>
      </c>
      <c r="AK13" s="25" t="n">
        <v>0.0402414833748977</v>
      </c>
      <c r="AL13" s="25" t="n">
        <v>0</v>
      </c>
      <c r="AM13" s="25" t="n">
        <v>0</v>
      </c>
      <c r="AN13" s="25" t="n">
        <v>0.0557034319781264</v>
      </c>
      <c r="AO13" s="25"/>
      <c r="AP13" s="25" t="n">
        <v>0.125357959772859</v>
      </c>
      <c r="AQ13" s="25" t="n">
        <v>0.0279714030941574</v>
      </c>
      <c r="AR13" s="25" t="n">
        <v>0</v>
      </c>
      <c r="AS13" s="25" t="n">
        <v>0.032628897175908</v>
      </c>
      <c r="AT13" s="25" t="n">
        <v>0.0194867737221577</v>
      </c>
      <c r="AU13" s="25"/>
      <c r="AV13" s="25" t="n">
        <v>0.0605279884740872</v>
      </c>
      <c r="AW13" s="25" t="n">
        <v>0.0208898469960901</v>
      </c>
      <c r="AX13" s="25" t="n">
        <v>0.0504054606671422</v>
      </c>
      <c r="AY13" s="25" t="n">
        <v>0.058503277000349</v>
      </c>
      <c r="AZ13" s="25" t="n">
        <v>0.0440804599095692</v>
      </c>
      <c r="BA13" s="25"/>
      <c r="BB13" s="25" t="n">
        <v>0.0215224036409768</v>
      </c>
      <c r="BC13" s="25" t="n">
        <v>0.0105759517013925</v>
      </c>
      <c r="BD13" s="25" t="n">
        <v>0</v>
      </c>
      <c r="BE13" s="25"/>
      <c r="BF13" s="25" t="n">
        <v>0.0110538224189003</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273</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0.19509162627103</v>
      </c>
      <c r="D9" s="16" t="n">
        <v>0.208168013592583</v>
      </c>
      <c r="E9" s="16" t="n">
        <v>0.1826939495684</v>
      </c>
      <c r="F9" s="16"/>
      <c r="G9" s="16" t="n">
        <v>0.241379543369027</v>
      </c>
      <c r="H9" s="16" t="n">
        <v>0.230739035083227</v>
      </c>
      <c r="I9" s="16" t="n">
        <v>0.22690137108104</v>
      </c>
      <c r="J9" s="16" t="n">
        <v>0.207466697726037</v>
      </c>
      <c r="K9" s="16" t="n">
        <v>0.182513907135974</v>
      </c>
      <c r="L9" s="16" t="n">
        <v>0.10811719677739</v>
      </c>
      <c r="M9" s="16"/>
      <c r="N9" s="16" t="n">
        <v>0.160133666399283</v>
      </c>
      <c r="O9" s="16" t="n">
        <v>0.178709902533591</v>
      </c>
      <c r="P9" s="16" t="n">
        <v>0.230025080516317</v>
      </c>
      <c r="Q9" s="16" t="n">
        <v>0.217503089593367</v>
      </c>
      <c r="R9" s="16"/>
      <c r="S9" s="16" t="n">
        <v>0.183354271514208</v>
      </c>
      <c r="T9" s="16" t="n">
        <v>0.158266445815279</v>
      </c>
      <c r="U9" s="16" t="n">
        <v>0.178726327051893</v>
      </c>
      <c r="V9" s="16" t="n">
        <v>0.176848571554294</v>
      </c>
      <c r="W9" s="16" t="n">
        <v>0.197882824466831</v>
      </c>
      <c r="X9" s="16" t="n">
        <v>0.194075233566889</v>
      </c>
      <c r="Y9" s="16" t="n">
        <v>0.179690099323905</v>
      </c>
      <c r="Z9" s="16" t="n">
        <v>0.200686107757755</v>
      </c>
      <c r="AA9" s="16" t="n">
        <v>0.260651200026172</v>
      </c>
      <c r="AB9" s="16" t="n">
        <v>0.208359454803252</v>
      </c>
      <c r="AC9" s="16" t="n">
        <v>0.262515068047952</v>
      </c>
      <c r="AD9" s="16" t="n">
        <v>0.144752399509175</v>
      </c>
      <c r="AE9" s="16"/>
      <c r="AF9" s="16" t="n">
        <v>0.1449291837537</v>
      </c>
      <c r="AG9" s="16" t="n">
        <v>0.219027064069176</v>
      </c>
      <c r="AH9" s="16" t="n">
        <v>0.175285248525731</v>
      </c>
      <c r="AI9" s="16"/>
      <c r="AJ9" s="16" t="n">
        <v>0.0812350189352382</v>
      </c>
      <c r="AK9" s="16" t="n">
        <v>0.295284714228989</v>
      </c>
      <c r="AL9" s="16" t="n">
        <v>0.207539383905565</v>
      </c>
      <c r="AM9" s="16" t="n">
        <v>0.130371406204122</v>
      </c>
      <c r="AN9" s="16" t="n">
        <v>0.170078973951755</v>
      </c>
      <c r="AO9" s="16"/>
      <c r="AP9" s="16" t="n">
        <v>0.0175521738128286</v>
      </c>
      <c r="AQ9" s="16" t="n">
        <v>0.25557204205304</v>
      </c>
      <c r="AR9" s="16" t="n">
        <v>0.188473420782827</v>
      </c>
      <c r="AS9" s="16" t="n">
        <v>0.188368985827503</v>
      </c>
      <c r="AT9" s="16" t="n">
        <v>0.144378106924835</v>
      </c>
      <c r="AU9" s="16"/>
      <c r="AV9" s="16" t="n">
        <v>0.190528732294108</v>
      </c>
      <c r="AW9" s="16" t="n">
        <v>0.213271905652118</v>
      </c>
      <c r="AX9" s="16" t="n">
        <v>0.196991755881195</v>
      </c>
      <c r="AY9" s="16" t="n">
        <v>0.197185582889099</v>
      </c>
      <c r="AZ9" s="16" t="n">
        <v>0.0990792020186143</v>
      </c>
      <c r="BA9" s="16"/>
      <c r="BB9" s="16" t="n">
        <v>0.178195350091718</v>
      </c>
      <c r="BC9" s="16" t="n">
        <v>0.161919985343509</v>
      </c>
      <c r="BD9" s="16" t="n">
        <v>0.0614886038939155</v>
      </c>
      <c r="BE9" s="16"/>
      <c r="BF9" s="16" t="n">
        <v>0.145378211773238</v>
      </c>
    </row>
    <row r="10">
      <c r="B10" s="17" t="s">
        <v>224</v>
      </c>
      <c r="C10" s="16" t="n">
        <v>0.18891671049923</v>
      </c>
      <c r="D10" s="16" t="n">
        <v>0.179613040497222</v>
      </c>
      <c r="E10" s="16" t="n">
        <v>0.198383289113255</v>
      </c>
      <c r="F10" s="16"/>
      <c r="G10" s="16" t="n">
        <v>0.230020287255918</v>
      </c>
      <c r="H10" s="16" t="n">
        <v>0.244228211433266</v>
      </c>
      <c r="I10" s="16" t="n">
        <v>0.166616633187055</v>
      </c>
      <c r="J10" s="16" t="n">
        <v>0.217779225621011</v>
      </c>
      <c r="K10" s="16" t="n">
        <v>0.17411903606113</v>
      </c>
      <c r="L10" s="16" t="n">
        <v>0.121328761781549</v>
      </c>
      <c r="M10" s="16"/>
      <c r="N10" s="16" t="n">
        <v>0.15942568519442</v>
      </c>
      <c r="O10" s="16" t="n">
        <v>0.207337125818994</v>
      </c>
      <c r="P10" s="16" t="n">
        <v>0.191646700566616</v>
      </c>
      <c r="Q10" s="16" t="n">
        <v>0.198179836511505</v>
      </c>
      <c r="R10" s="16"/>
      <c r="S10" s="16" t="n">
        <v>0.189728177539478</v>
      </c>
      <c r="T10" s="16" t="n">
        <v>0.174590622454328</v>
      </c>
      <c r="U10" s="16" t="n">
        <v>0.180723155637214</v>
      </c>
      <c r="V10" s="16" t="n">
        <v>0.190252747946003</v>
      </c>
      <c r="W10" s="16" t="n">
        <v>0.189516387452429</v>
      </c>
      <c r="X10" s="16" t="n">
        <v>0.182586743075424</v>
      </c>
      <c r="Y10" s="16" t="n">
        <v>0.248994674740185</v>
      </c>
      <c r="Z10" s="16" t="n">
        <v>0.174092612885736</v>
      </c>
      <c r="AA10" s="16" t="n">
        <v>0.239022555945038</v>
      </c>
      <c r="AB10" s="16" t="n">
        <v>0.17168218929393</v>
      </c>
      <c r="AC10" s="16" t="n">
        <v>0.167409342541033</v>
      </c>
      <c r="AD10" s="16" t="n">
        <v>0.045251233127615</v>
      </c>
      <c r="AE10" s="16"/>
      <c r="AF10" s="16" t="n">
        <v>0.140792049107761</v>
      </c>
      <c r="AG10" s="16" t="n">
        <v>0.226805532313232</v>
      </c>
      <c r="AH10" s="16" t="n">
        <v>0.190946340489989</v>
      </c>
      <c r="AI10" s="16"/>
      <c r="AJ10" s="16" t="n">
        <v>0.104610942837936</v>
      </c>
      <c r="AK10" s="16" t="n">
        <v>0.261542749191463</v>
      </c>
      <c r="AL10" s="16" t="n">
        <v>0.21426908927705</v>
      </c>
      <c r="AM10" s="16" t="n">
        <v>0.360887282837702</v>
      </c>
      <c r="AN10" s="16" t="n">
        <v>0.213301808641401</v>
      </c>
      <c r="AO10" s="16"/>
      <c r="AP10" s="16" t="n">
        <v>0.0411844671461117</v>
      </c>
      <c r="AQ10" s="16" t="n">
        <v>0.265687817882734</v>
      </c>
      <c r="AR10" s="16" t="n">
        <v>0.229418941368069</v>
      </c>
      <c r="AS10" s="16" t="n">
        <v>0.196036727314461</v>
      </c>
      <c r="AT10" s="16" t="n">
        <v>0.160325178484326</v>
      </c>
      <c r="AU10" s="16"/>
      <c r="AV10" s="16" t="n">
        <v>0.191870136420981</v>
      </c>
      <c r="AW10" s="16" t="n">
        <v>0.191544827792572</v>
      </c>
      <c r="AX10" s="16" t="n">
        <v>0.177605589221398</v>
      </c>
      <c r="AY10" s="16" t="n">
        <v>0.211861147389507</v>
      </c>
      <c r="AZ10" s="16" t="n">
        <v>0.146429155859697</v>
      </c>
      <c r="BA10" s="16"/>
      <c r="BB10" s="16" t="n">
        <v>0.22673914698405</v>
      </c>
      <c r="BC10" s="16" t="n">
        <v>0.149342547096315</v>
      </c>
      <c r="BD10" s="16" t="n">
        <v>0.143638256744368</v>
      </c>
      <c r="BE10" s="16"/>
      <c r="BF10" s="16" t="n">
        <v>0.170130424912895</v>
      </c>
    </row>
    <row r="11">
      <c r="B11" s="17" t="s">
        <v>225</v>
      </c>
      <c r="C11" s="16" t="n">
        <v>0.346164159993447</v>
      </c>
      <c r="D11" s="16" t="n">
        <v>0.346019963847744</v>
      </c>
      <c r="E11" s="16" t="n">
        <v>0.346124613981179</v>
      </c>
      <c r="F11" s="16"/>
      <c r="G11" s="16" t="n">
        <v>0.326226678943651</v>
      </c>
      <c r="H11" s="16" t="n">
        <v>0.252390105299179</v>
      </c>
      <c r="I11" s="16" t="n">
        <v>0.362035311529917</v>
      </c>
      <c r="J11" s="16" t="n">
        <v>0.371577641059345</v>
      </c>
      <c r="K11" s="16" t="n">
        <v>0.381451802610801</v>
      </c>
      <c r="L11" s="16" t="n">
        <v>0.378405589300225</v>
      </c>
      <c r="M11" s="16"/>
      <c r="N11" s="16" t="n">
        <v>0.354893886852715</v>
      </c>
      <c r="O11" s="16" t="n">
        <v>0.376659717742068</v>
      </c>
      <c r="P11" s="16" t="n">
        <v>0.307170230917778</v>
      </c>
      <c r="Q11" s="16" t="n">
        <v>0.340062985695003</v>
      </c>
      <c r="R11" s="16"/>
      <c r="S11" s="16" t="n">
        <v>0.314836097425961</v>
      </c>
      <c r="T11" s="16" t="n">
        <v>0.368083818774734</v>
      </c>
      <c r="U11" s="16" t="n">
        <v>0.388069886601429</v>
      </c>
      <c r="V11" s="16" t="n">
        <v>0.333970477983382</v>
      </c>
      <c r="W11" s="16" t="n">
        <v>0.332771064248589</v>
      </c>
      <c r="X11" s="16" t="n">
        <v>0.342846614281435</v>
      </c>
      <c r="Y11" s="16" t="n">
        <v>0.342150148340702</v>
      </c>
      <c r="Z11" s="16" t="n">
        <v>0.308469947570572</v>
      </c>
      <c r="AA11" s="16" t="n">
        <v>0.261399362006859</v>
      </c>
      <c r="AB11" s="16" t="n">
        <v>0.390807363082308</v>
      </c>
      <c r="AC11" s="16" t="n">
        <v>0.369137717501005</v>
      </c>
      <c r="AD11" s="16" t="n">
        <v>0.56378520539528</v>
      </c>
      <c r="AE11" s="16"/>
      <c r="AF11" s="16" t="n">
        <v>0.366539515586162</v>
      </c>
      <c r="AG11" s="16" t="n">
        <v>0.307665839288631</v>
      </c>
      <c r="AH11" s="16" t="n">
        <v>0.407097084969875</v>
      </c>
      <c r="AI11" s="16"/>
      <c r="AJ11" s="16" t="n">
        <v>0.380522307819004</v>
      </c>
      <c r="AK11" s="16" t="n">
        <v>0.253936229994959</v>
      </c>
      <c r="AL11" s="16" t="n">
        <v>0.338224842155205</v>
      </c>
      <c r="AM11" s="16" t="n">
        <v>0.3548951456205</v>
      </c>
      <c r="AN11" s="16" t="n">
        <v>0.441916153413702</v>
      </c>
      <c r="AO11" s="16"/>
      <c r="AP11" s="16" t="n">
        <v>0.302155471415118</v>
      </c>
      <c r="AQ11" s="16" t="n">
        <v>0.296140667813488</v>
      </c>
      <c r="AR11" s="16" t="n">
        <v>0.425677977783307</v>
      </c>
      <c r="AS11" s="16" t="n">
        <v>0.412008578963703</v>
      </c>
      <c r="AT11" s="16" t="n">
        <v>0.472040255124179</v>
      </c>
      <c r="AU11" s="16"/>
      <c r="AV11" s="16" t="n">
        <v>0.344642488024306</v>
      </c>
      <c r="AW11" s="16" t="n">
        <v>0.363489731469053</v>
      </c>
      <c r="AX11" s="16" t="n">
        <v>0.374079418491838</v>
      </c>
      <c r="AY11" s="16" t="n">
        <v>0.289163932579279</v>
      </c>
      <c r="AZ11" s="16" t="n">
        <v>0.322625573257284</v>
      </c>
      <c r="BA11" s="16"/>
      <c r="BB11" s="16" t="n">
        <v>0.377234340940839</v>
      </c>
      <c r="BC11" s="16" t="n">
        <v>0.482844679259543</v>
      </c>
      <c r="BD11" s="16" t="n">
        <v>0.491244010245534</v>
      </c>
      <c r="BE11" s="16"/>
      <c r="BF11" s="16" t="n">
        <v>0.459701475131925</v>
      </c>
    </row>
    <row r="12">
      <c r="B12" s="17" t="s">
        <v>226</v>
      </c>
      <c r="C12" s="16" t="n">
        <v>0.206703501002861</v>
      </c>
      <c r="D12" s="16" t="n">
        <v>0.204240451207348</v>
      </c>
      <c r="E12" s="16" t="n">
        <v>0.208410510229636</v>
      </c>
      <c r="F12" s="16"/>
      <c r="G12" s="16" t="n">
        <v>0.144016090829352</v>
      </c>
      <c r="H12" s="16" t="n">
        <v>0.194818712115741</v>
      </c>
      <c r="I12" s="16" t="n">
        <v>0.183222271431813</v>
      </c>
      <c r="J12" s="16" t="n">
        <v>0.170294272294178</v>
      </c>
      <c r="K12" s="16" t="n">
        <v>0.209060477270101</v>
      </c>
      <c r="L12" s="16" t="n">
        <v>0.30480932189724</v>
      </c>
      <c r="M12" s="16"/>
      <c r="N12" s="16" t="n">
        <v>0.243106020643548</v>
      </c>
      <c r="O12" s="16" t="n">
        <v>0.186834366739467</v>
      </c>
      <c r="P12" s="16" t="n">
        <v>0.207334349166531</v>
      </c>
      <c r="Q12" s="16" t="n">
        <v>0.190389681227329</v>
      </c>
      <c r="R12" s="16"/>
      <c r="S12" s="16" t="n">
        <v>0.225229102872751</v>
      </c>
      <c r="T12" s="16" t="n">
        <v>0.247412941949066</v>
      </c>
      <c r="U12" s="16" t="n">
        <v>0.216911521405773</v>
      </c>
      <c r="V12" s="16" t="n">
        <v>0.211519412440184</v>
      </c>
      <c r="W12" s="16" t="n">
        <v>0.20651947305853</v>
      </c>
      <c r="X12" s="16" t="n">
        <v>0.194953228824877</v>
      </c>
      <c r="Y12" s="16" t="n">
        <v>0.182761075647409</v>
      </c>
      <c r="Z12" s="16" t="n">
        <v>0.258001769190539</v>
      </c>
      <c r="AA12" s="16" t="n">
        <v>0.199432106362117</v>
      </c>
      <c r="AB12" s="16" t="n">
        <v>0.148352196295721</v>
      </c>
      <c r="AC12" s="16" t="n">
        <v>0.177955085715425</v>
      </c>
      <c r="AD12" s="16" t="n">
        <v>0.183581124893943</v>
      </c>
      <c r="AE12" s="16"/>
      <c r="AF12" s="16" t="n">
        <v>0.26155912325254</v>
      </c>
      <c r="AG12" s="16" t="n">
        <v>0.1959063801249</v>
      </c>
      <c r="AH12" s="16" t="n">
        <v>0.167290542390228</v>
      </c>
      <c r="AI12" s="16"/>
      <c r="AJ12" s="16" t="n">
        <v>0.318119424078839</v>
      </c>
      <c r="AK12" s="16" t="n">
        <v>0.154436084097541</v>
      </c>
      <c r="AL12" s="16" t="n">
        <v>0.196758933456794</v>
      </c>
      <c r="AM12" s="16" t="n">
        <v>0.0368324743203321</v>
      </c>
      <c r="AN12" s="16" t="n">
        <v>0.143780380948169</v>
      </c>
      <c r="AO12" s="16"/>
      <c r="AP12" s="16" t="n">
        <v>0.437091106523419</v>
      </c>
      <c r="AQ12" s="16" t="n">
        <v>0.149035404524914</v>
      </c>
      <c r="AR12" s="16" t="n">
        <v>0.130040570184365</v>
      </c>
      <c r="AS12" s="16" t="n">
        <v>0.183063947410062</v>
      </c>
      <c r="AT12" s="16" t="n">
        <v>0.207010437332455</v>
      </c>
      <c r="AU12" s="16"/>
      <c r="AV12" s="16" t="n">
        <v>0.213303000980874</v>
      </c>
      <c r="AW12" s="16" t="n">
        <v>0.185366096283722</v>
      </c>
      <c r="AX12" s="16" t="n">
        <v>0.198227181501183</v>
      </c>
      <c r="AY12" s="16" t="n">
        <v>0.205065971794813</v>
      </c>
      <c r="AZ12" s="16" t="n">
        <v>0.365263210357637</v>
      </c>
      <c r="BA12" s="16"/>
      <c r="BB12" s="16" t="n">
        <v>0.168130148369656</v>
      </c>
      <c r="BC12" s="16" t="n">
        <v>0.205892788300634</v>
      </c>
      <c r="BD12" s="16" t="n">
        <v>0.276345056217391</v>
      </c>
      <c r="BE12" s="16"/>
      <c r="BF12" s="16" t="n">
        <v>0.195961478413664</v>
      </c>
    </row>
    <row r="13">
      <c r="B13" s="17" t="s">
        <v>227</v>
      </c>
      <c r="C13" s="25" t="n">
        <v>0.0631240022334314</v>
      </c>
      <c r="D13" s="25" t="n">
        <v>0.0619585308551032</v>
      </c>
      <c r="E13" s="25" t="n">
        <v>0.0643876371075302</v>
      </c>
      <c r="F13" s="25"/>
      <c r="G13" s="25" t="n">
        <v>0.0583573996020525</v>
      </c>
      <c r="H13" s="25" t="n">
        <v>0.0778239360685873</v>
      </c>
      <c r="I13" s="25" t="n">
        <v>0.0612244127701745</v>
      </c>
      <c r="J13" s="25" t="n">
        <v>0.0328821632994294</v>
      </c>
      <c r="K13" s="25" t="n">
        <v>0.0528547769219934</v>
      </c>
      <c r="L13" s="25" t="n">
        <v>0.087339130243596</v>
      </c>
      <c r="M13" s="25"/>
      <c r="N13" s="25" t="n">
        <v>0.0824407409100334</v>
      </c>
      <c r="O13" s="25" t="n">
        <v>0.0504588871658793</v>
      </c>
      <c r="P13" s="25" t="n">
        <v>0.0638236388327586</v>
      </c>
      <c r="Q13" s="25" t="n">
        <v>0.0538644069727953</v>
      </c>
      <c r="R13" s="25"/>
      <c r="S13" s="25" t="n">
        <v>0.0868523506476024</v>
      </c>
      <c r="T13" s="25" t="n">
        <v>0.0516461710065934</v>
      </c>
      <c r="U13" s="25" t="n">
        <v>0.0355691093036905</v>
      </c>
      <c r="V13" s="25" t="n">
        <v>0.0874087900761373</v>
      </c>
      <c r="W13" s="25" t="n">
        <v>0.0733102507736204</v>
      </c>
      <c r="X13" s="25" t="n">
        <v>0.0855381802513748</v>
      </c>
      <c r="Y13" s="25" t="n">
        <v>0.0464040019477987</v>
      </c>
      <c r="Z13" s="25" t="n">
        <v>0.0587495625953976</v>
      </c>
      <c r="AA13" s="25" t="n">
        <v>0.0394947756598132</v>
      </c>
      <c r="AB13" s="25" t="n">
        <v>0.0807987965247896</v>
      </c>
      <c r="AC13" s="25" t="n">
        <v>0.0229827861945849</v>
      </c>
      <c r="AD13" s="25" t="n">
        <v>0.0626300370739869</v>
      </c>
      <c r="AE13" s="25"/>
      <c r="AF13" s="25" t="n">
        <v>0.0861801282998372</v>
      </c>
      <c r="AG13" s="25" t="n">
        <v>0.050595184204061</v>
      </c>
      <c r="AH13" s="25" t="n">
        <v>0.0593807836241771</v>
      </c>
      <c r="AI13" s="25"/>
      <c r="AJ13" s="25" t="n">
        <v>0.115512306328982</v>
      </c>
      <c r="AK13" s="25" t="n">
        <v>0.0348002224870481</v>
      </c>
      <c r="AL13" s="25" t="n">
        <v>0.0432077512053871</v>
      </c>
      <c r="AM13" s="25" t="n">
        <v>0.117013691017344</v>
      </c>
      <c r="AN13" s="25" t="n">
        <v>0.0309226830449733</v>
      </c>
      <c r="AO13" s="25"/>
      <c r="AP13" s="25" t="n">
        <v>0.202016781102523</v>
      </c>
      <c r="AQ13" s="25" t="n">
        <v>0.033564067725824</v>
      </c>
      <c r="AR13" s="25" t="n">
        <v>0.0263890898814318</v>
      </c>
      <c r="AS13" s="25" t="n">
        <v>0.020521760484271</v>
      </c>
      <c r="AT13" s="25" t="n">
        <v>0.0162460221342052</v>
      </c>
      <c r="AU13" s="25"/>
      <c r="AV13" s="25" t="n">
        <v>0.0596556422797302</v>
      </c>
      <c r="AW13" s="25" t="n">
        <v>0.0463274388025342</v>
      </c>
      <c r="AX13" s="25" t="n">
        <v>0.0530960549043861</v>
      </c>
      <c r="AY13" s="25" t="n">
        <v>0.0967233653473026</v>
      </c>
      <c r="AZ13" s="25" t="n">
        <v>0.0666028585067679</v>
      </c>
      <c r="BA13" s="25"/>
      <c r="BB13" s="25" t="n">
        <v>0.0497010136137375</v>
      </c>
      <c r="BC13" s="25" t="n">
        <v>0</v>
      </c>
      <c r="BD13" s="25" t="n">
        <v>0.0272840728987917</v>
      </c>
      <c r="BE13" s="25"/>
      <c r="BF13" s="25" t="n">
        <v>0.0288284097682771</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274</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0.235101448093468</v>
      </c>
      <c r="D9" s="16" t="n">
        <v>0.256771813973476</v>
      </c>
      <c r="E9" s="16" t="n">
        <v>0.214382031607223</v>
      </c>
      <c r="F9" s="16"/>
      <c r="G9" s="16" t="n">
        <v>0.294339514813325</v>
      </c>
      <c r="H9" s="16" t="n">
        <v>0.257360310585489</v>
      </c>
      <c r="I9" s="16" t="n">
        <v>0.271947265972536</v>
      </c>
      <c r="J9" s="16" t="n">
        <v>0.25494492050878</v>
      </c>
      <c r="K9" s="16" t="n">
        <v>0.225745067994015</v>
      </c>
      <c r="L9" s="16" t="n">
        <v>0.138159710591014</v>
      </c>
      <c r="M9" s="16"/>
      <c r="N9" s="16" t="n">
        <v>0.192952999290512</v>
      </c>
      <c r="O9" s="16" t="n">
        <v>0.219815042661494</v>
      </c>
      <c r="P9" s="16" t="n">
        <v>0.30813074783241</v>
      </c>
      <c r="Q9" s="16" t="n">
        <v>0.231163998371278</v>
      </c>
      <c r="R9" s="16"/>
      <c r="S9" s="16" t="n">
        <v>0.244828306096659</v>
      </c>
      <c r="T9" s="16" t="n">
        <v>0.20189133142962</v>
      </c>
      <c r="U9" s="16" t="n">
        <v>0.204575991810761</v>
      </c>
      <c r="V9" s="16" t="n">
        <v>0.217557377632992</v>
      </c>
      <c r="W9" s="16" t="n">
        <v>0.276534976332638</v>
      </c>
      <c r="X9" s="16" t="n">
        <v>0.236012981021269</v>
      </c>
      <c r="Y9" s="16" t="n">
        <v>0.228851956187563</v>
      </c>
      <c r="Z9" s="16" t="n">
        <v>0.227197757376792</v>
      </c>
      <c r="AA9" s="16" t="n">
        <v>0.264942526116404</v>
      </c>
      <c r="AB9" s="16" t="n">
        <v>0.279252067296223</v>
      </c>
      <c r="AC9" s="16" t="n">
        <v>0.268190436541614</v>
      </c>
      <c r="AD9" s="16" t="n">
        <v>0.0970494333653856</v>
      </c>
      <c r="AE9" s="16"/>
      <c r="AF9" s="16" t="n">
        <v>0.192692108111961</v>
      </c>
      <c r="AG9" s="16" t="n">
        <v>0.248639668387786</v>
      </c>
      <c r="AH9" s="16" t="n">
        <v>0.236108147749054</v>
      </c>
      <c r="AI9" s="16"/>
      <c r="AJ9" s="16" t="n">
        <v>0.122538014957943</v>
      </c>
      <c r="AK9" s="16" t="n">
        <v>0.318826703612088</v>
      </c>
      <c r="AL9" s="16" t="n">
        <v>0.238889742554184</v>
      </c>
      <c r="AM9" s="16" t="n">
        <v>0.320240449107903</v>
      </c>
      <c r="AN9" s="16" t="n">
        <v>0.215837152611196</v>
      </c>
      <c r="AO9" s="16"/>
      <c r="AP9" s="16" t="n">
        <v>0.0356554415688363</v>
      </c>
      <c r="AQ9" s="16" t="n">
        <v>0.278839347654242</v>
      </c>
      <c r="AR9" s="16" t="n">
        <v>0.249927503451404</v>
      </c>
      <c r="AS9" s="16" t="n">
        <v>0.353113702910313</v>
      </c>
      <c r="AT9" s="16" t="n">
        <v>0.185352374386286</v>
      </c>
      <c r="AU9" s="16"/>
      <c r="AV9" s="16" t="n">
        <v>0.212411441143886</v>
      </c>
      <c r="AW9" s="16" t="n">
        <v>0.258972765569688</v>
      </c>
      <c r="AX9" s="16" t="n">
        <v>0.230095780782701</v>
      </c>
      <c r="AY9" s="16" t="n">
        <v>0.204120132778801</v>
      </c>
      <c r="AZ9" s="16" t="n">
        <v>0.232116914179134</v>
      </c>
      <c r="BA9" s="16"/>
      <c r="BB9" s="16" t="n">
        <v>0.218623955638523</v>
      </c>
      <c r="BC9" s="16" t="n">
        <v>0.297579020202699</v>
      </c>
      <c r="BD9" s="16" t="n">
        <v>0.115793516074343</v>
      </c>
      <c r="BE9" s="16"/>
      <c r="BF9" s="16" t="n">
        <v>0.218010057085082</v>
      </c>
    </row>
    <row r="10">
      <c r="B10" s="17" t="s">
        <v>224</v>
      </c>
      <c r="C10" s="16" t="n">
        <v>0.226397152135969</v>
      </c>
      <c r="D10" s="16" t="n">
        <v>0.217877281812342</v>
      </c>
      <c r="E10" s="16" t="n">
        <v>0.235171427666809</v>
      </c>
      <c r="F10" s="16"/>
      <c r="G10" s="16" t="n">
        <v>0.239625518434709</v>
      </c>
      <c r="H10" s="16" t="n">
        <v>0.225945908934185</v>
      </c>
      <c r="I10" s="16" t="n">
        <v>0.197510769119184</v>
      </c>
      <c r="J10" s="16" t="n">
        <v>0.273303002773016</v>
      </c>
      <c r="K10" s="16" t="n">
        <v>0.258333071545186</v>
      </c>
      <c r="L10" s="16" t="n">
        <v>0.181879847567967</v>
      </c>
      <c r="M10" s="16"/>
      <c r="N10" s="16" t="n">
        <v>0.216587362907942</v>
      </c>
      <c r="O10" s="16" t="n">
        <v>0.239778907620647</v>
      </c>
      <c r="P10" s="16" t="n">
        <v>0.181042332226319</v>
      </c>
      <c r="Q10" s="16" t="n">
        <v>0.262497318762754</v>
      </c>
      <c r="R10" s="16"/>
      <c r="S10" s="16" t="n">
        <v>0.195109384542285</v>
      </c>
      <c r="T10" s="16" t="n">
        <v>0.224844444121385</v>
      </c>
      <c r="U10" s="16" t="n">
        <v>0.186086072660405</v>
      </c>
      <c r="V10" s="16" t="n">
        <v>0.245859768430382</v>
      </c>
      <c r="W10" s="16" t="n">
        <v>0.20266988911079</v>
      </c>
      <c r="X10" s="16" t="n">
        <v>0.193472907067596</v>
      </c>
      <c r="Y10" s="16" t="n">
        <v>0.274945718789963</v>
      </c>
      <c r="Z10" s="16" t="n">
        <v>0.254747256278818</v>
      </c>
      <c r="AA10" s="16" t="n">
        <v>0.284767459027639</v>
      </c>
      <c r="AB10" s="16" t="n">
        <v>0.197524066482553</v>
      </c>
      <c r="AC10" s="16" t="n">
        <v>0.262435189199972</v>
      </c>
      <c r="AD10" s="16" t="n">
        <v>0.228121205150362</v>
      </c>
      <c r="AE10" s="16"/>
      <c r="AF10" s="16" t="n">
        <v>0.179830231292905</v>
      </c>
      <c r="AG10" s="16" t="n">
        <v>0.267094730157497</v>
      </c>
      <c r="AH10" s="16" t="n">
        <v>0.214615468983337</v>
      </c>
      <c r="AI10" s="16"/>
      <c r="AJ10" s="16" t="n">
        <v>0.169082256699021</v>
      </c>
      <c r="AK10" s="16" t="n">
        <v>0.257657275742282</v>
      </c>
      <c r="AL10" s="16" t="n">
        <v>0.292736174287486</v>
      </c>
      <c r="AM10" s="16" t="n">
        <v>0.205703499058645</v>
      </c>
      <c r="AN10" s="16" t="n">
        <v>0.28221340679598</v>
      </c>
      <c r="AO10" s="16"/>
      <c r="AP10" s="16" t="n">
        <v>0.0903824459744182</v>
      </c>
      <c r="AQ10" s="16" t="n">
        <v>0.268424216818177</v>
      </c>
      <c r="AR10" s="16" t="n">
        <v>0.321048349051998</v>
      </c>
      <c r="AS10" s="16" t="n">
        <v>0.218056546535306</v>
      </c>
      <c r="AT10" s="16" t="n">
        <v>0.247385449181894</v>
      </c>
      <c r="AU10" s="16"/>
      <c r="AV10" s="16" t="n">
        <v>0.251385484478125</v>
      </c>
      <c r="AW10" s="16" t="n">
        <v>0.239449157782197</v>
      </c>
      <c r="AX10" s="16" t="n">
        <v>0.230731419604331</v>
      </c>
      <c r="AY10" s="16" t="n">
        <v>0.212035952185548</v>
      </c>
      <c r="AZ10" s="16" t="n">
        <v>0.0668124212512971</v>
      </c>
      <c r="BA10" s="16"/>
      <c r="BB10" s="16" t="n">
        <v>0.30260015673587</v>
      </c>
      <c r="BC10" s="16" t="n">
        <v>0.208998344758854</v>
      </c>
      <c r="BD10" s="16" t="n">
        <v>0.195831305637126</v>
      </c>
      <c r="BE10" s="16"/>
      <c r="BF10" s="16" t="n">
        <v>0.245560851512769</v>
      </c>
    </row>
    <row r="11">
      <c r="B11" s="17" t="s">
        <v>225</v>
      </c>
      <c r="C11" s="16" t="n">
        <v>0.270410651824309</v>
      </c>
      <c r="D11" s="16" t="n">
        <v>0.25038364461066</v>
      </c>
      <c r="E11" s="16" t="n">
        <v>0.289411904682555</v>
      </c>
      <c r="F11" s="16"/>
      <c r="G11" s="16" t="n">
        <v>0.222398641218456</v>
      </c>
      <c r="H11" s="16" t="n">
        <v>0.25378586958663</v>
      </c>
      <c r="I11" s="16" t="n">
        <v>0.315375548355078</v>
      </c>
      <c r="J11" s="16" t="n">
        <v>0.29221095578728</v>
      </c>
      <c r="K11" s="16" t="n">
        <v>0.272103661966253</v>
      </c>
      <c r="L11" s="16" t="n">
        <v>0.260260320315744</v>
      </c>
      <c r="M11" s="16"/>
      <c r="N11" s="16" t="n">
        <v>0.265268396222013</v>
      </c>
      <c r="O11" s="16" t="n">
        <v>0.284943668971138</v>
      </c>
      <c r="P11" s="16" t="n">
        <v>0.260489117366742</v>
      </c>
      <c r="Q11" s="16" t="n">
        <v>0.269239668307248</v>
      </c>
      <c r="R11" s="16"/>
      <c r="S11" s="16" t="n">
        <v>0.269095487879751</v>
      </c>
      <c r="T11" s="16" t="n">
        <v>0.274934815077968</v>
      </c>
      <c r="U11" s="16" t="n">
        <v>0.33676345330958</v>
      </c>
      <c r="V11" s="16" t="n">
        <v>0.238430947636176</v>
      </c>
      <c r="W11" s="16" t="n">
        <v>0.252947118644611</v>
      </c>
      <c r="X11" s="16" t="n">
        <v>0.284709991757716</v>
      </c>
      <c r="Y11" s="16" t="n">
        <v>0.254287317094949</v>
      </c>
      <c r="Z11" s="16" t="n">
        <v>0.256435136941268</v>
      </c>
      <c r="AA11" s="16" t="n">
        <v>0.22715409216845</v>
      </c>
      <c r="AB11" s="16" t="n">
        <v>0.278966008670978</v>
      </c>
      <c r="AC11" s="16" t="n">
        <v>0.251381522303501</v>
      </c>
      <c r="AD11" s="16" t="n">
        <v>0.400688787711472</v>
      </c>
      <c r="AE11" s="16"/>
      <c r="AF11" s="16" t="n">
        <v>0.290592396665724</v>
      </c>
      <c r="AG11" s="16" t="n">
        <v>0.240438770414169</v>
      </c>
      <c r="AH11" s="16" t="n">
        <v>0.328010751689403</v>
      </c>
      <c r="AI11" s="16"/>
      <c r="AJ11" s="16" t="n">
        <v>0.2974499892489</v>
      </c>
      <c r="AK11" s="16" t="n">
        <v>0.224581326836566</v>
      </c>
      <c r="AL11" s="16" t="n">
        <v>0.223161258657325</v>
      </c>
      <c r="AM11" s="16" t="n">
        <v>0.242181761129815</v>
      </c>
      <c r="AN11" s="16" t="n">
        <v>0.33211769393674</v>
      </c>
      <c r="AO11" s="16"/>
      <c r="AP11" s="16" t="n">
        <v>0.269299009754829</v>
      </c>
      <c r="AQ11" s="16" t="n">
        <v>0.258392011835041</v>
      </c>
      <c r="AR11" s="16" t="n">
        <v>0.269480754337767</v>
      </c>
      <c r="AS11" s="16" t="n">
        <v>0.222014408551059</v>
      </c>
      <c r="AT11" s="16" t="n">
        <v>0.358694399362062</v>
      </c>
      <c r="AU11" s="16"/>
      <c r="AV11" s="16" t="n">
        <v>0.276498550015978</v>
      </c>
      <c r="AW11" s="16" t="n">
        <v>0.300509929537891</v>
      </c>
      <c r="AX11" s="16" t="n">
        <v>0.262281167499342</v>
      </c>
      <c r="AY11" s="16" t="n">
        <v>0.273210692546134</v>
      </c>
      <c r="AZ11" s="16" t="n">
        <v>0.336110182626478</v>
      </c>
      <c r="BA11" s="16"/>
      <c r="BB11" s="16" t="n">
        <v>0.289186466381141</v>
      </c>
      <c r="BC11" s="16" t="n">
        <v>0.274308384274886</v>
      </c>
      <c r="BD11" s="16" t="n">
        <v>0.354821422282152</v>
      </c>
      <c r="BE11" s="16"/>
      <c r="BF11" s="16" t="n">
        <v>0.317755266828628</v>
      </c>
    </row>
    <row r="12">
      <c r="B12" s="17" t="s">
        <v>226</v>
      </c>
      <c r="C12" s="16" t="n">
        <v>0.210533899914902</v>
      </c>
      <c r="D12" s="16" t="n">
        <v>0.212292021246722</v>
      </c>
      <c r="E12" s="16" t="n">
        <v>0.208367575297841</v>
      </c>
      <c r="F12" s="16"/>
      <c r="G12" s="16" t="n">
        <v>0.175296906590872</v>
      </c>
      <c r="H12" s="16" t="n">
        <v>0.191637667763476</v>
      </c>
      <c r="I12" s="16" t="n">
        <v>0.180458941726184</v>
      </c>
      <c r="J12" s="16" t="n">
        <v>0.147703350823347</v>
      </c>
      <c r="K12" s="16" t="n">
        <v>0.205503699310992</v>
      </c>
      <c r="L12" s="16" t="n">
        <v>0.328042857003909</v>
      </c>
      <c r="M12" s="16"/>
      <c r="N12" s="16" t="n">
        <v>0.240266772005502</v>
      </c>
      <c r="O12" s="16" t="n">
        <v>0.202616941402175</v>
      </c>
      <c r="P12" s="16" t="n">
        <v>0.209464661276943</v>
      </c>
      <c r="Q12" s="16" t="n">
        <v>0.190542928104245</v>
      </c>
      <c r="R12" s="16"/>
      <c r="S12" s="16" t="n">
        <v>0.219705199243434</v>
      </c>
      <c r="T12" s="16" t="n">
        <v>0.252061540780369</v>
      </c>
      <c r="U12" s="16" t="n">
        <v>0.229922924361433</v>
      </c>
      <c r="V12" s="16" t="n">
        <v>0.239263869637807</v>
      </c>
      <c r="W12" s="16" t="n">
        <v>0.224915411395326</v>
      </c>
      <c r="X12" s="16" t="n">
        <v>0.18097649465964</v>
      </c>
      <c r="Y12" s="16" t="n">
        <v>0.193518492882708</v>
      </c>
      <c r="Z12" s="16" t="n">
        <v>0.192081748940766</v>
      </c>
      <c r="AA12" s="16" t="n">
        <v>0.186792321372337</v>
      </c>
      <c r="AB12" s="16" t="n">
        <v>0.171853648152333</v>
      </c>
      <c r="AC12" s="16" t="n">
        <v>0.187528672886267</v>
      </c>
      <c r="AD12" s="16" t="n">
        <v>0.216597733415932</v>
      </c>
      <c r="AE12" s="16"/>
      <c r="AF12" s="16" t="n">
        <v>0.268025681614538</v>
      </c>
      <c r="AG12" s="16" t="n">
        <v>0.191901364093769</v>
      </c>
      <c r="AH12" s="16" t="n">
        <v>0.1712777169459</v>
      </c>
      <c r="AI12" s="16"/>
      <c r="AJ12" s="16" t="n">
        <v>0.313887037854735</v>
      </c>
      <c r="AK12" s="16" t="n">
        <v>0.160829410125028</v>
      </c>
      <c r="AL12" s="16" t="n">
        <v>0.209977485117152</v>
      </c>
      <c r="AM12" s="16" t="n">
        <v>0.114860599686294</v>
      </c>
      <c r="AN12" s="16" t="n">
        <v>0.127927696904233</v>
      </c>
      <c r="AO12" s="16"/>
      <c r="AP12" s="16" t="n">
        <v>0.441397285933228</v>
      </c>
      <c r="AQ12" s="16" t="n">
        <v>0.163054360273654</v>
      </c>
      <c r="AR12" s="16" t="n">
        <v>0.128307685375756</v>
      </c>
      <c r="AS12" s="16" t="n">
        <v>0.157531678493128</v>
      </c>
      <c r="AT12" s="16" t="n">
        <v>0.179917119182099</v>
      </c>
      <c r="AU12" s="16"/>
      <c r="AV12" s="16" t="n">
        <v>0.192966508867718</v>
      </c>
      <c r="AW12" s="16" t="n">
        <v>0.168122158013934</v>
      </c>
      <c r="AX12" s="16" t="n">
        <v>0.215765614816081</v>
      </c>
      <c r="AY12" s="16" t="n">
        <v>0.229870793196265</v>
      </c>
      <c r="AZ12" s="16" t="n">
        <v>0.249482247019863</v>
      </c>
      <c r="BA12" s="16"/>
      <c r="BB12" s="16" t="n">
        <v>0.161512476689027</v>
      </c>
      <c r="BC12" s="16" t="n">
        <v>0.182206211855502</v>
      </c>
      <c r="BD12" s="16" t="n">
        <v>0.286373105774475</v>
      </c>
      <c r="BE12" s="16"/>
      <c r="BF12" s="16" t="n">
        <v>0.188770099740919</v>
      </c>
    </row>
    <row r="13">
      <c r="B13" s="17" t="s">
        <v>227</v>
      </c>
      <c r="C13" s="25" t="n">
        <v>0.0575568480313526</v>
      </c>
      <c r="D13" s="25" t="n">
        <v>0.0626752383567991</v>
      </c>
      <c r="E13" s="25" t="n">
        <v>0.0526670607455723</v>
      </c>
      <c r="F13" s="25"/>
      <c r="G13" s="25" t="n">
        <v>0.0683394189426375</v>
      </c>
      <c r="H13" s="25" t="n">
        <v>0.0712702431302205</v>
      </c>
      <c r="I13" s="25" t="n">
        <v>0.0347074748270169</v>
      </c>
      <c r="J13" s="25" t="n">
        <v>0.0318377701075775</v>
      </c>
      <c r="K13" s="25" t="n">
        <v>0.0383144991835539</v>
      </c>
      <c r="L13" s="25" t="n">
        <v>0.0916572645213665</v>
      </c>
      <c r="M13" s="25"/>
      <c r="N13" s="25" t="n">
        <v>0.084924469574032</v>
      </c>
      <c r="O13" s="25" t="n">
        <v>0.0528454393445469</v>
      </c>
      <c r="P13" s="25" t="n">
        <v>0.0408731412975856</v>
      </c>
      <c r="Q13" s="25" t="n">
        <v>0.0465560864544754</v>
      </c>
      <c r="R13" s="25"/>
      <c r="S13" s="25" t="n">
        <v>0.0712616222378711</v>
      </c>
      <c r="T13" s="25" t="n">
        <v>0.0462678685906585</v>
      </c>
      <c r="U13" s="25" t="n">
        <v>0.0426515578578206</v>
      </c>
      <c r="V13" s="25" t="n">
        <v>0.0588880366626442</v>
      </c>
      <c r="W13" s="25" t="n">
        <v>0.0429326045166343</v>
      </c>
      <c r="X13" s="25" t="n">
        <v>0.104827625493779</v>
      </c>
      <c r="Y13" s="25" t="n">
        <v>0.0483965150448164</v>
      </c>
      <c r="Z13" s="25" t="n">
        <v>0.0695381004623553</v>
      </c>
      <c r="AA13" s="25" t="n">
        <v>0.0363436013151695</v>
      </c>
      <c r="AB13" s="25" t="n">
        <v>0.0724042093979133</v>
      </c>
      <c r="AC13" s="25" t="n">
        <v>0.0304641790686458</v>
      </c>
      <c r="AD13" s="25" t="n">
        <v>0.0575428403568482</v>
      </c>
      <c r="AE13" s="25"/>
      <c r="AF13" s="25" t="n">
        <v>0.068859582314873</v>
      </c>
      <c r="AG13" s="25" t="n">
        <v>0.0519254669467797</v>
      </c>
      <c r="AH13" s="25" t="n">
        <v>0.0499879146323074</v>
      </c>
      <c r="AI13" s="25"/>
      <c r="AJ13" s="25" t="n">
        <v>0.0970427012394009</v>
      </c>
      <c r="AK13" s="25" t="n">
        <v>0.0381052836840352</v>
      </c>
      <c r="AL13" s="25" t="n">
        <v>0.0352353393838534</v>
      </c>
      <c r="AM13" s="25" t="n">
        <v>0.117013691017344</v>
      </c>
      <c r="AN13" s="25" t="n">
        <v>0.0419040497518507</v>
      </c>
      <c r="AO13" s="25"/>
      <c r="AP13" s="25" t="n">
        <v>0.163265816768688</v>
      </c>
      <c r="AQ13" s="25" t="n">
        <v>0.0312900634188858</v>
      </c>
      <c r="AR13" s="25" t="n">
        <v>0.031235707783075</v>
      </c>
      <c r="AS13" s="25" t="n">
        <v>0.0492836635101942</v>
      </c>
      <c r="AT13" s="25" t="n">
        <v>0.0286506578876588</v>
      </c>
      <c r="AU13" s="25"/>
      <c r="AV13" s="25" t="n">
        <v>0.0667380154942934</v>
      </c>
      <c r="AW13" s="25" t="n">
        <v>0.0329459890962897</v>
      </c>
      <c r="AX13" s="25" t="n">
        <v>0.0611260172975457</v>
      </c>
      <c r="AY13" s="25" t="n">
        <v>0.0807624292932522</v>
      </c>
      <c r="AZ13" s="25" t="n">
        <v>0.115478234923227</v>
      </c>
      <c r="BA13" s="25"/>
      <c r="BB13" s="25" t="n">
        <v>0.0280769445554394</v>
      </c>
      <c r="BC13" s="25" t="n">
        <v>0.0369080389080597</v>
      </c>
      <c r="BD13" s="25" t="n">
        <v>0.0471806502319043</v>
      </c>
      <c r="BE13" s="25"/>
      <c r="BF13" s="25" t="n">
        <v>0.0299037248326023</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275</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0.247139109287937</v>
      </c>
      <c r="D9" s="16" t="n">
        <v>0.262040941292096</v>
      </c>
      <c r="E9" s="16" t="n">
        <v>0.233059630874133</v>
      </c>
      <c r="F9" s="16"/>
      <c r="G9" s="16" t="n">
        <v>0.336391886268767</v>
      </c>
      <c r="H9" s="16" t="n">
        <v>0.279689968463432</v>
      </c>
      <c r="I9" s="16" t="n">
        <v>0.243322454500355</v>
      </c>
      <c r="J9" s="16" t="n">
        <v>0.273752181337348</v>
      </c>
      <c r="K9" s="16" t="n">
        <v>0.218660124465848</v>
      </c>
      <c r="L9" s="16" t="n">
        <v>0.162337369400687</v>
      </c>
      <c r="M9" s="16"/>
      <c r="N9" s="16" t="n">
        <v>0.190740888880163</v>
      </c>
      <c r="O9" s="16" t="n">
        <v>0.242733861516449</v>
      </c>
      <c r="P9" s="16" t="n">
        <v>0.306969570438391</v>
      </c>
      <c r="Q9" s="16" t="n">
        <v>0.257070174810232</v>
      </c>
      <c r="R9" s="16"/>
      <c r="S9" s="16" t="n">
        <v>0.242118342676687</v>
      </c>
      <c r="T9" s="16" t="n">
        <v>0.200875430776904</v>
      </c>
      <c r="U9" s="16" t="n">
        <v>0.240818430979317</v>
      </c>
      <c r="V9" s="16" t="n">
        <v>0.213868223210667</v>
      </c>
      <c r="W9" s="16" t="n">
        <v>0.225000971582392</v>
      </c>
      <c r="X9" s="16" t="n">
        <v>0.232967778281423</v>
      </c>
      <c r="Y9" s="16" t="n">
        <v>0.290213787681213</v>
      </c>
      <c r="Z9" s="16" t="n">
        <v>0.221753645687073</v>
      </c>
      <c r="AA9" s="16" t="n">
        <v>0.322406042824246</v>
      </c>
      <c r="AB9" s="16" t="n">
        <v>0.283444169219848</v>
      </c>
      <c r="AC9" s="16" t="n">
        <v>0.289866499121966</v>
      </c>
      <c r="AD9" s="16" t="n">
        <v>0.143659357683413</v>
      </c>
      <c r="AE9" s="16"/>
      <c r="AF9" s="16" t="n">
        <v>0.213091860462446</v>
      </c>
      <c r="AG9" s="16" t="n">
        <v>0.260800427645487</v>
      </c>
      <c r="AH9" s="16" t="n">
        <v>0.220991079155511</v>
      </c>
      <c r="AI9" s="16"/>
      <c r="AJ9" s="16" t="n">
        <v>0.124026303336237</v>
      </c>
      <c r="AK9" s="16" t="n">
        <v>0.360143886893968</v>
      </c>
      <c r="AL9" s="16" t="n">
        <v>0.21822308130852</v>
      </c>
      <c r="AM9" s="16" t="n">
        <v>0.263188838484653</v>
      </c>
      <c r="AN9" s="16" t="n">
        <v>0.19500757434402</v>
      </c>
      <c r="AO9" s="16"/>
      <c r="AP9" s="16" t="n">
        <v>0.0428340441901446</v>
      </c>
      <c r="AQ9" s="16" t="n">
        <v>0.307723429048696</v>
      </c>
      <c r="AR9" s="16" t="n">
        <v>0.239394459384329</v>
      </c>
      <c r="AS9" s="16" t="n">
        <v>0.355773351800332</v>
      </c>
      <c r="AT9" s="16" t="n">
        <v>0.220637952752207</v>
      </c>
      <c r="AU9" s="16"/>
      <c r="AV9" s="16" t="n">
        <v>0.245669285907664</v>
      </c>
      <c r="AW9" s="16" t="n">
        <v>0.283186013462516</v>
      </c>
      <c r="AX9" s="16" t="n">
        <v>0.227294385299895</v>
      </c>
      <c r="AY9" s="16" t="n">
        <v>0.206988409340604</v>
      </c>
      <c r="AZ9" s="16" t="n">
        <v>0.179586130004575</v>
      </c>
      <c r="BA9" s="16"/>
      <c r="BB9" s="16" t="n">
        <v>0.215402769715247</v>
      </c>
      <c r="BC9" s="16" t="n">
        <v>0.29781200531892</v>
      </c>
      <c r="BD9" s="16" t="n">
        <v>0.103624609841502</v>
      </c>
      <c r="BE9" s="16"/>
      <c r="BF9" s="16" t="n">
        <v>0.206972218706401</v>
      </c>
    </row>
    <row r="10">
      <c r="B10" s="17" t="s">
        <v>224</v>
      </c>
      <c r="C10" s="16" t="n">
        <v>0.257583392516135</v>
      </c>
      <c r="D10" s="16" t="n">
        <v>0.260684024423047</v>
      </c>
      <c r="E10" s="16" t="n">
        <v>0.253952186301192</v>
      </c>
      <c r="F10" s="16"/>
      <c r="G10" s="16" t="n">
        <v>0.274343075948617</v>
      </c>
      <c r="H10" s="16" t="n">
        <v>0.229985074966992</v>
      </c>
      <c r="I10" s="16" t="n">
        <v>0.26328385270334</v>
      </c>
      <c r="J10" s="16" t="n">
        <v>0.291679954999237</v>
      </c>
      <c r="K10" s="16" t="n">
        <v>0.298108687631963</v>
      </c>
      <c r="L10" s="16" t="n">
        <v>0.20943082505144</v>
      </c>
      <c r="M10" s="16"/>
      <c r="N10" s="16" t="n">
        <v>0.250765670857778</v>
      </c>
      <c r="O10" s="16" t="n">
        <v>0.294693222894034</v>
      </c>
      <c r="P10" s="16" t="n">
        <v>0.244531725004596</v>
      </c>
      <c r="Q10" s="16" t="n">
        <v>0.23976828270784</v>
      </c>
      <c r="R10" s="16"/>
      <c r="S10" s="16" t="n">
        <v>0.258475207674246</v>
      </c>
      <c r="T10" s="16" t="n">
        <v>0.299706717324971</v>
      </c>
      <c r="U10" s="16" t="n">
        <v>0.258089072791454</v>
      </c>
      <c r="V10" s="16" t="n">
        <v>0.275289065648579</v>
      </c>
      <c r="W10" s="16" t="n">
        <v>0.256060389024932</v>
      </c>
      <c r="X10" s="16" t="n">
        <v>0.241810077962995</v>
      </c>
      <c r="Y10" s="16" t="n">
        <v>0.266266280453308</v>
      </c>
      <c r="Z10" s="16" t="n">
        <v>0.204899458475107</v>
      </c>
      <c r="AA10" s="16" t="n">
        <v>0.253967416047525</v>
      </c>
      <c r="AB10" s="16" t="n">
        <v>0.223035827323555</v>
      </c>
      <c r="AC10" s="16" t="n">
        <v>0.267248740455205</v>
      </c>
      <c r="AD10" s="16" t="n">
        <v>0.214784797890861</v>
      </c>
      <c r="AE10" s="16"/>
      <c r="AF10" s="16" t="n">
        <v>0.225113329323162</v>
      </c>
      <c r="AG10" s="16" t="n">
        <v>0.288190784170488</v>
      </c>
      <c r="AH10" s="16" t="n">
        <v>0.223717384172168</v>
      </c>
      <c r="AI10" s="16"/>
      <c r="AJ10" s="16" t="n">
        <v>0.217440915723775</v>
      </c>
      <c r="AK10" s="16" t="n">
        <v>0.28128765530646</v>
      </c>
      <c r="AL10" s="16" t="n">
        <v>0.346287957656424</v>
      </c>
      <c r="AM10" s="16" t="n">
        <v>0.34391397871388</v>
      </c>
      <c r="AN10" s="16" t="n">
        <v>0.270874900224441</v>
      </c>
      <c r="AO10" s="16"/>
      <c r="AP10" s="16" t="n">
        <v>0.104303877805544</v>
      </c>
      <c r="AQ10" s="16" t="n">
        <v>0.307578410828692</v>
      </c>
      <c r="AR10" s="16" t="n">
        <v>0.339182137637758</v>
      </c>
      <c r="AS10" s="16" t="n">
        <v>0.339370474933934</v>
      </c>
      <c r="AT10" s="16" t="n">
        <v>0.213687932391957</v>
      </c>
      <c r="AU10" s="16"/>
      <c r="AV10" s="16" t="n">
        <v>0.24782689801158</v>
      </c>
      <c r="AW10" s="16" t="n">
        <v>0.258061465345293</v>
      </c>
      <c r="AX10" s="16" t="n">
        <v>0.296030383556259</v>
      </c>
      <c r="AY10" s="16" t="n">
        <v>0.230084559660611</v>
      </c>
      <c r="AZ10" s="16" t="n">
        <v>0.242159608107336</v>
      </c>
      <c r="BA10" s="16"/>
      <c r="BB10" s="16" t="n">
        <v>0.372411500058116</v>
      </c>
      <c r="BC10" s="16" t="n">
        <v>0.380898207348312</v>
      </c>
      <c r="BD10" s="16" t="n">
        <v>0.242298891445453</v>
      </c>
      <c r="BE10" s="16"/>
      <c r="BF10" s="16" t="n">
        <v>0.334291490340146</v>
      </c>
    </row>
    <row r="11">
      <c r="B11" s="17" t="s">
        <v>225</v>
      </c>
      <c r="C11" s="16" t="n">
        <v>0.241524955094754</v>
      </c>
      <c r="D11" s="16" t="n">
        <v>0.235671204147667</v>
      </c>
      <c r="E11" s="16" t="n">
        <v>0.24686027790883</v>
      </c>
      <c r="F11" s="16"/>
      <c r="G11" s="16" t="n">
        <v>0.170182492596136</v>
      </c>
      <c r="H11" s="16" t="n">
        <v>0.213644053193587</v>
      </c>
      <c r="I11" s="16" t="n">
        <v>0.263239190212663</v>
      </c>
      <c r="J11" s="16" t="n">
        <v>0.253926225848473</v>
      </c>
      <c r="K11" s="16" t="n">
        <v>0.25918305295082</v>
      </c>
      <c r="L11" s="16" t="n">
        <v>0.271716925788378</v>
      </c>
      <c r="M11" s="16"/>
      <c r="N11" s="16" t="n">
        <v>0.246182201709401</v>
      </c>
      <c r="O11" s="16" t="n">
        <v>0.234954173198786</v>
      </c>
      <c r="P11" s="16" t="n">
        <v>0.194001620157074</v>
      </c>
      <c r="Q11" s="16" t="n">
        <v>0.284413338317323</v>
      </c>
      <c r="R11" s="16"/>
      <c r="S11" s="16" t="n">
        <v>0.216224800730852</v>
      </c>
      <c r="T11" s="16" t="n">
        <v>0.257063468353025</v>
      </c>
      <c r="U11" s="16" t="n">
        <v>0.227917343086264</v>
      </c>
      <c r="V11" s="16" t="n">
        <v>0.240734571467005</v>
      </c>
      <c r="W11" s="16" t="n">
        <v>0.237885620311772</v>
      </c>
      <c r="X11" s="16" t="n">
        <v>0.233605686043064</v>
      </c>
      <c r="Y11" s="16" t="n">
        <v>0.223491937299211</v>
      </c>
      <c r="Z11" s="16" t="n">
        <v>0.280145381238182</v>
      </c>
      <c r="AA11" s="16" t="n">
        <v>0.210644918069861</v>
      </c>
      <c r="AB11" s="16" t="n">
        <v>0.266787995881301</v>
      </c>
      <c r="AC11" s="16" t="n">
        <v>0.285135215614981</v>
      </c>
      <c r="AD11" s="16" t="n">
        <v>0.32520935584606</v>
      </c>
      <c r="AE11" s="16"/>
      <c r="AF11" s="16" t="n">
        <v>0.246840175421482</v>
      </c>
      <c r="AG11" s="16" t="n">
        <v>0.226042651412231</v>
      </c>
      <c r="AH11" s="16" t="n">
        <v>0.311776550006844</v>
      </c>
      <c r="AI11" s="16"/>
      <c r="AJ11" s="16" t="n">
        <v>0.264131273226995</v>
      </c>
      <c r="AK11" s="16" t="n">
        <v>0.187123761383596</v>
      </c>
      <c r="AL11" s="16" t="n">
        <v>0.250517608762974</v>
      </c>
      <c r="AM11" s="16" t="n">
        <v>0.278150470421639</v>
      </c>
      <c r="AN11" s="16" t="n">
        <v>0.338576018223315</v>
      </c>
      <c r="AO11" s="16"/>
      <c r="AP11" s="16" t="n">
        <v>0.258335052032708</v>
      </c>
      <c r="AQ11" s="16" t="n">
        <v>0.214022248766</v>
      </c>
      <c r="AR11" s="16" t="n">
        <v>0.227523166825182</v>
      </c>
      <c r="AS11" s="16" t="n">
        <v>0.142514764503807</v>
      </c>
      <c r="AT11" s="16" t="n">
        <v>0.363711742121499</v>
      </c>
      <c r="AU11" s="16"/>
      <c r="AV11" s="16" t="n">
        <v>0.252601522260946</v>
      </c>
      <c r="AW11" s="16" t="n">
        <v>0.242479517066131</v>
      </c>
      <c r="AX11" s="16" t="n">
        <v>0.223397631994264</v>
      </c>
      <c r="AY11" s="16" t="n">
        <v>0.247636864386761</v>
      </c>
      <c r="AZ11" s="16" t="n">
        <v>0.289851069185247</v>
      </c>
      <c r="BA11" s="16"/>
      <c r="BB11" s="16" t="n">
        <v>0.241610364887773</v>
      </c>
      <c r="BC11" s="16" t="n">
        <v>0.148768449406452</v>
      </c>
      <c r="BD11" s="16" t="n">
        <v>0.371799393426016</v>
      </c>
      <c r="BE11" s="16"/>
      <c r="BF11" s="16" t="n">
        <v>0.259483436351085</v>
      </c>
    </row>
    <row r="12">
      <c r="B12" s="17" t="s">
        <v>226</v>
      </c>
      <c r="C12" s="16" t="n">
        <v>0.18157477028464</v>
      </c>
      <c r="D12" s="16" t="n">
        <v>0.160443929416252</v>
      </c>
      <c r="E12" s="16" t="n">
        <v>0.202587896913736</v>
      </c>
      <c r="F12" s="16"/>
      <c r="G12" s="16" t="n">
        <v>0.155561711131772</v>
      </c>
      <c r="H12" s="16" t="n">
        <v>0.18358067124648</v>
      </c>
      <c r="I12" s="16" t="n">
        <v>0.163337436650474</v>
      </c>
      <c r="J12" s="16" t="n">
        <v>0.145636141110669</v>
      </c>
      <c r="K12" s="16" t="n">
        <v>0.172464421971052</v>
      </c>
      <c r="L12" s="16" t="n">
        <v>0.247245360369117</v>
      </c>
      <c r="M12" s="16"/>
      <c r="N12" s="16" t="n">
        <v>0.225337817208811</v>
      </c>
      <c r="O12" s="16" t="n">
        <v>0.155020881175285</v>
      </c>
      <c r="P12" s="16" t="n">
        <v>0.185772663826052</v>
      </c>
      <c r="Q12" s="16" t="n">
        <v>0.160773413358945</v>
      </c>
      <c r="R12" s="16"/>
      <c r="S12" s="16" t="n">
        <v>0.215275484497322</v>
      </c>
      <c r="T12" s="16" t="n">
        <v>0.172556479592356</v>
      </c>
      <c r="U12" s="16" t="n">
        <v>0.188114081687438</v>
      </c>
      <c r="V12" s="16" t="n">
        <v>0.196553607948429</v>
      </c>
      <c r="W12" s="16" t="n">
        <v>0.203673248829027</v>
      </c>
      <c r="X12" s="16" t="n">
        <v>0.18530663077298</v>
      </c>
      <c r="Y12" s="16" t="n">
        <v>0.151451535432889</v>
      </c>
      <c r="Z12" s="16" t="n">
        <v>0.214405689807421</v>
      </c>
      <c r="AA12" s="16" t="n">
        <v>0.171062928937745</v>
      </c>
      <c r="AB12" s="16" t="n">
        <v>0.155670769358477</v>
      </c>
      <c r="AC12" s="16" t="n">
        <v>0.114622049799147</v>
      </c>
      <c r="AD12" s="16" t="n">
        <v>0.203103519002335</v>
      </c>
      <c r="AE12" s="16"/>
      <c r="AF12" s="16" t="n">
        <v>0.228416099978207</v>
      </c>
      <c r="AG12" s="16" t="n">
        <v>0.157395290032807</v>
      </c>
      <c r="AH12" s="16" t="n">
        <v>0.172999891664639</v>
      </c>
      <c r="AI12" s="16"/>
      <c r="AJ12" s="16" t="n">
        <v>0.280883436635601</v>
      </c>
      <c r="AK12" s="16" t="n">
        <v>0.116935575822859</v>
      </c>
      <c r="AL12" s="16" t="n">
        <v>0.141311893093932</v>
      </c>
      <c r="AM12" s="16" t="n">
        <v>0.0766742710437343</v>
      </c>
      <c r="AN12" s="16" t="n">
        <v>0.139412272198558</v>
      </c>
      <c r="AO12" s="16"/>
      <c r="AP12" s="16" t="n">
        <v>0.399657773187992</v>
      </c>
      <c r="AQ12" s="16" t="n">
        <v>0.126484935499275</v>
      </c>
      <c r="AR12" s="16" t="n">
        <v>0.146770775211569</v>
      </c>
      <c r="AS12" s="16" t="n">
        <v>0.130469271856744</v>
      </c>
      <c r="AT12" s="16" t="n">
        <v>0.167155173561021</v>
      </c>
      <c r="AU12" s="16"/>
      <c r="AV12" s="16" t="n">
        <v>0.189825324765955</v>
      </c>
      <c r="AW12" s="16" t="n">
        <v>0.174075098821793</v>
      </c>
      <c r="AX12" s="16" t="n">
        <v>0.178822661184051</v>
      </c>
      <c r="AY12" s="16" t="n">
        <v>0.206710587286685</v>
      </c>
      <c r="AZ12" s="16" t="n">
        <v>0.208012007824194</v>
      </c>
      <c r="BA12" s="16"/>
      <c r="BB12" s="16" t="n">
        <v>0.136844048454207</v>
      </c>
      <c r="BC12" s="16" t="n">
        <v>0.154762628442319</v>
      </c>
      <c r="BD12" s="16" t="n">
        <v>0.240378114338361</v>
      </c>
      <c r="BE12" s="16"/>
      <c r="BF12" s="16" t="n">
        <v>0.167894886053375</v>
      </c>
    </row>
    <row r="13">
      <c r="B13" s="17" t="s">
        <v>227</v>
      </c>
      <c r="C13" s="25" t="n">
        <v>0.0721777728165345</v>
      </c>
      <c r="D13" s="25" t="n">
        <v>0.0811599007209382</v>
      </c>
      <c r="E13" s="25" t="n">
        <v>0.06354000800211</v>
      </c>
      <c r="F13" s="25"/>
      <c r="G13" s="25" t="n">
        <v>0.0635208340547086</v>
      </c>
      <c r="H13" s="25" t="n">
        <v>0.0931002321295082</v>
      </c>
      <c r="I13" s="25" t="n">
        <v>0.0668170659331682</v>
      </c>
      <c r="J13" s="25" t="n">
        <v>0.0350054967042734</v>
      </c>
      <c r="K13" s="25" t="n">
        <v>0.051583712980317</v>
      </c>
      <c r="L13" s="25" t="n">
        <v>0.109269519390377</v>
      </c>
      <c r="M13" s="25"/>
      <c r="N13" s="25" t="n">
        <v>0.0869734213438468</v>
      </c>
      <c r="O13" s="25" t="n">
        <v>0.0725978612154463</v>
      </c>
      <c r="P13" s="25" t="n">
        <v>0.0687244205738872</v>
      </c>
      <c r="Q13" s="25" t="n">
        <v>0.0579747908056598</v>
      </c>
      <c r="R13" s="25"/>
      <c r="S13" s="25" t="n">
        <v>0.067906164420894</v>
      </c>
      <c r="T13" s="25" t="n">
        <v>0.0697979039527436</v>
      </c>
      <c r="U13" s="25" t="n">
        <v>0.0850610714555264</v>
      </c>
      <c r="V13" s="25" t="n">
        <v>0.0735545317253203</v>
      </c>
      <c r="W13" s="25" t="n">
        <v>0.077379770251876</v>
      </c>
      <c r="X13" s="25" t="n">
        <v>0.106309826939538</v>
      </c>
      <c r="Y13" s="25" t="n">
        <v>0.0685764591333795</v>
      </c>
      <c r="Z13" s="25" t="n">
        <v>0.0787958247922164</v>
      </c>
      <c r="AA13" s="25" t="n">
        <v>0.0419186941206232</v>
      </c>
      <c r="AB13" s="25" t="n">
        <v>0.0710612382168176</v>
      </c>
      <c r="AC13" s="25" t="n">
        <v>0.0431274950087016</v>
      </c>
      <c r="AD13" s="25" t="n">
        <v>0.11324296957733</v>
      </c>
      <c r="AE13" s="25"/>
      <c r="AF13" s="25" t="n">
        <v>0.0865385348147026</v>
      </c>
      <c r="AG13" s="25" t="n">
        <v>0.0675708467389861</v>
      </c>
      <c r="AH13" s="25" t="n">
        <v>0.0705150950008379</v>
      </c>
      <c r="AI13" s="25"/>
      <c r="AJ13" s="25" t="n">
        <v>0.113518071077393</v>
      </c>
      <c r="AK13" s="25" t="n">
        <v>0.0545091205931165</v>
      </c>
      <c r="AL13" s="25" t="n">
        <v>0.0436594591781497</v>
      </c>
      <c r="AM13" s="25" t="n">
        <v>0.0380724413360939</v>
      </c>
      <c r="AN13" s="25" t="n">
        <v>0.0561292350096659</v>
      </c>
      <c r="AO13" s="25"/>
      <c r="AP13" s="25" t="n">
        <v>0.194869252783611</v>
      </c>
      <c r="AQ13" s="25" t="n">
        <v>0.0441909758573373</v>
      </c>
      <c r="AR13" s="25" t="n">
        <v>0.0471294609411627</v>
      </c>
      <c r="AS13" s="25" t="n">
        <v>0.0318721369051828</v>
      </c>
      <c r="AT13" s="25" t="n">
        <v>0.0348071991733153</v>
      </c>
      <c r="AU13" s="25"/>
      <c r="AV13" s="25" t="n">
        <v>0.0640769690538561</v>
      </c>
      <c r="AW13" s="25" t="n">
        <v>0.0421979053042678</v>
      </c>
      <c r="AX13" s="25" t="n">
        <v>0.0744549379655308</v>
      </c>
      <c r="AY13" s="25" t="n">
        <v>0.10857957932534</v>
      </c>
      <c r="AZ13" s="25" t="n">
        <v>0.0803911848786489</v>
      </c>
      <c r="BA13" s="25"/>
      <c r="BB13" s="25" t="n">
        <v>0.0337313168846577</v>
      </c>
      <c r="BC13" s="25" t="n">
        <v>0.0177587094839968</v>
      </c>
      <c r="BD13" s="25" t="n">
        <v>0.0418989909486694</v>
      </c>
      <c r="BE13" s="25"/>
      <c r="BF13" s="25" t="n">
        <v>0.0313579685489935</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276</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0.130085736233996</v>
      </c>
      <c r="D9" s="16" t="n">
        <v>0.135226522813176</v>
      </c>
      <c r="E9" s="16" t="n">
        <v>0.1253169806744</v>
      </c>
      <c r="F9" s="16"/>
      <c r="G9" s="16" t="n">
        <v>0.217277064951904</v>
      </c>
      <c r="H9" s="16" t="n">
        <v>0.200406356676567</v>
      </c>
      <c r="I9" s="16" t="n">
        <v>0.142117704411869</v>
      </c>
      <c r="J9" s="16" t="n">
        <v>0.119933094208585</v>
      </c>
      <c r="K9" s="16" t="n">
        <v>0.0806033593578942</v>
      </c>
      <c r="L9" s="16" t="n">
        <v>0.0470517401935491</v>
      </c>
      <c r="M9" s="16"/>
      <c r="N9" s="16" t="n">
        <v>0.0831763185684367</v>
      </c>
      <c r="O9" s="16" t="n">
        <v>0.118974936319702</v>
      </c>
      <c r="P9" s="16" t="n">
        <v>0.171800242402793</v>
      </c>
      <c r="Q9" s="16" t="n">
        <v>0.153044309788004</v>
      </c>
      <c r="R9" s="16"/>
      <c r="S9" s="16" t="n">
        <v>0.148158548195917</v>
      </c>
      <c r="T9" s="16" t="n">
        <v>0.10798648506456</v>
      </c>
      <c r="U9" s="16" t="n">
        <v>0.126895888180172</v>
      </c>
      <c r="V9" s="16" t="n">
        <v>0.0860246558460522</v>
      </c>
      <c r="W9" s="16" t="n">
        <v>0.124141652004788</v>
      </c>
      <c r="X9" s="16" t="n">
        <v>0.160766022534681</v>
      </c>
      <c r="Y9" s="16" t="n">
        <v>0.0942913409071058</v>
      </c>
      <c r="Z9" s="16" t="n">
        <v>0.146791595102929</v>
      </c>
      <c r="AA9" s="16" t="n">
        <v>0.198107638664882</v>
      </c>
      <c r="AB9" s="16" t="n">
        <v>0.0935493048993598</v>
      </c>
      <c r="AC9" s="16" t="n">
        <v>0.197564386818567</v>
      </c>
      <c r="AD9" s="16" t="n">
        <v>0.0240090869978036</v>
      </c>
      <c r="AE9" s="16"/>
      <c r="AF9" s="16" t="n">
        <v>0.103543291460442</v>
      </c>
      <c r="AG9" s="16" t="n">
        <v>0.123869215286031</v>
      </c>
      <c r="AH9" s="16" t="n">
        <v>0.13686198396639</v>
      </c>
      <c r="AI9" s="16"/>
      <c r="AJ9" s="16" t="n">
        <v>0.0518232951218373</v>
      </c>
      <c r="AK9" s="16" t="n">
        <v>0.192249231320623</v>
      </c>
      <c r="AL9" s="16" t="n">
        <v>0.115744483477484</v>
      </c>
      <c r="AM9" s="16" t="n">
        <v>0.136470181071564</v>
      </c>
      <c r="AN9" s="16" t="n">
        <v>0.119489215828628</v>
      </c>
      <c r="AO9" s="16"/>
      <c r="AP9" s="16" t="n">
        <v>0.0144033541852619</v>
      </c>
      <c r="AQ9" s="16" t="n">
        <v>0.159590462509308</v>
      </c>
      <c r="AR9" s="16" t="n">
        <v>0.168764288103746</v>
      </c>
      <c r="AS9" s="16" t="n">
        <v>0.16561108598585</v>
      </c>
      <c r="AT9" s="16" t="n">
        <v>0.0771042640786756</v>
      </c>
      <c r="AU9" s="16"/>
      <c r="AV9" s="16" t="n">
        <v>0.125628410115986</v>
      </c>
      <c r="AW9" s="16" t="n">
        <v>0.138382905792844</v>
      </c>
      <c r="AX9" s="16" t="n">
        <v>0.133369453058542</v>
      </c>
      <c r="AY9" s="16" t="n">
        <v>0.137381107982233</v>
      </c>
      <c r="AZ9" s="16" t="n">
        <v>0.126191673760321</v>
      </c>
      <c r="BA9" s="16"/>
      <c r="BB9" s="16" t="n">
        <v>0.118186039806774</v>
      </c>
      <c r="BC9" s="16" t="n">
        <v>0.099031429359675</v>
      </c>
      <c r="BD9" s="16" t="n">
        <v>0</v>
      </c>
      <c r="BE9" s="16"/>
      <c r="BF9" s="16" t="n">
        <v>0.0900786019793779</v>
      </c>
    </row>
    <row r="10">
      <c r="B10" s="17" t="s">
        <v>224</v>
      </c>
      <c r="C10" s="16" t="n">
        <v>0.124347504653275</v>
      </c>
      <c r="D10" s="16" t="n">
        <v>0.116482196174873</v>
      </c>
      <c r="E10" s="16" t="n">
        <v>0.131172912730719</v>
      </c>
      <c r="F10" s="16"/>
      <c r="G10" s="16" t="n">
        <v>0.226775019969323</v>
      </c>
      <c r="H10" s="16" t="n">
        <v>0.134618972918129</v>
      </c>
      <c r="I10" s="16" t="n">
        <v>0.116385827736979</v>
      </c>
      <c r="J10" s="16" t="n">
        <v>0.124657700724493</v>
      </c>
      <c r="K10" s="16" t="n">
        <v>0.109465155733914</v>
      </c>
      <c r="L10" s="16" t="n">
        <v>0.0646253391256174</v>
      </c>
      <c r="M10" s="16"/>
      <c r="N10" s="16" t="n">
        <v>0.0921520300275502</v>
      </c>
      <c r="O10" s="16" t="n">
        <v>0.13041220530997</v>
      </c>
      <c r="P10" s="16" t="n">
        <v>0.152798718160989</v>
      </c>
      <c r="Q10" s="16" t="n">
        <v>0.12782671659261</v>
      </c>
      <c r="R10" s="16"/>
      <c r="S10" s="16" t="n">
        <v>0.113588076764985</v>
      </c>
      <c r="T10" s="16" t="n">
        <v>0.107060230988897</v>
      </c>
      <c r="U10" s="16" t="n">
        <v>0.137455146306957</v>
      </c>
      <c r="V10" s="16" t="n">
        <v>0.110760909096848</v>
      </c>
      <c r="W10" s="16" t="n">
        <v>0.134764882261788</v>
      </c>
      <c r="X10" s="16" t="n">
        <v>0.112759454016252</v>
      </c>
      <c r="Y10" s="16" t="n">
        <v>0.173136375575035</v>
      </c>
      <c r="Z10" s="16" t="n">
        <v>0.121006616924959</v>
      </c>
      <c r="AA10" s="16" t="n">
        <v>0.162160453060995</v>
      </c>
      <c r="AB10" s="16" t="n">
        <v>0.106232540856502</v>
      </c>
      <c r="AC10" s="16" t="n">
        <v>0.100686785441173</v>
      </c>
      <c r="AD10" s="16" t="n">
        <v>0.0951341548949616</v>
      </c>
      <c r="AE10" s="16"/>
      <c r="AF10" s="16" t="n">
        <v>0.102469399273729</v>
      </c>
      <c r="AG10" s="16" t="n">
        <v>0.119751412605703</v>
      </c>
      <c r="AH10" s="16" t="n">
        <v>0.123436462029573</v>
      </c>
      <c r="AI10" s="16"/>
      <c r="AJ10" s="16" t="n">
        <v>0.0758946118489719</v>
      </c>
      <c r="AK10" s="16" t="n">
        <v>0.168258809375111</v>
      </c>
      <c r="AL10" s="16" t="n">
        <v>0.0876792513653713</v>
      </c>
      <c r="AM10" s="16" t="n">
        <v>0.256514380256544</v>
      </c>
      <c r="AN10" s="16" t="n">
        <v>0.169213608512653</v>
      </c>
      <c r="AO10" s="16"/>
      <c r="AP10" s="16" t="n">
        <v>0.0346358730254917</v>
      </c>
      <c r="AQ10" s="16" t="n">
        <v>0.163912944719774</v>
      </c>
      <c r="AR10" s="16" t="n">
        <v>0.105800040304316</v>
      </c>
      <c r="AS10" s="16" t="n">
        <v>0.15461860571947</v>
      </c>
      <c r="AT10" s="16" t="n">
        <v>0.108323055412759</v>
      </c>
      <c r="AU10" s="16"/>
      <c r="AV10" s="16" t="n">
        <v>0.136638109714799</v>
      </c>
      <c r="AW10" s="16" t="n">
        <v>0.14910302605871</v>
      </c>
      <c r="AX10" s="16" t="n">
        <v>0.107641391607725</v>
      </c>
      <c r="AY10" s="16" t="n">
        <v>0.0884073809651307</v>
      </c>
      <c r="AZ10" s="16" t="n">
        <v>0.122019161415397</v>
      </c>
      <c r="BA10" s="16"/>
      <c r="BB10" s="16" t="n">
        <v>0.135571971096354</v>
      </c>
      <c r="BC10" s="16" t="n">
        <v>0.131078493595835</v>
      </c>
      <c r="BD10" s="16" t="n">
        <v>0.093482146098304</v>
      </c>
      <c r="BE10" s="16"/>
      <c r="BF10" s="16" t="n">
        <v>0.11400767667068</v>
      </c>
    </row>
    <row r="11">
      <c r="B11" s="17" t="s">
        <v>225</v>
      </c>
      <c r="C11" s="16" t="n">
        <v>0.277000539595288</v>
      </c>
      <c r="D11" s="16" t="n">
        <v>0.292098663360723</v>
      </c>
      <c r="E11" s="16" t="n">
        <v>0.262788031048307</v>
      </c>
      <c r="F11" s="16"/>
      <c r="G11" s="16" t="n">
        <v>0.220923159157782</v>
      </c>
      <c r="H11" s="16" t="n">
        <v>0.259698671216842</v>
      </c>
      <c r="I11" s="16" t="n">
        <v>0.31478603873013</v>
      </c>
      <c r="J11" s="16" t="n">
        <v>0.299440794963542</v>
      </c>
      <c r="K11" s="16" t="n">
        <v>0.335458272548861</v>
      </c>
      <c r="L11" s="16" t="n">
        <v>0.239926856330014</v>
      </c>
      <c r="M11" s="16"/>
      <c r="N11" s="16" t="n">
        <v>0.246066455061181</v>
      </c>
      <c r="O11" s="16" t="n">
        <v>0.279083988092807</v>
      </c>
      <c r="P11" s="16" t="n">
        <v>0.283790805611839</v>
      </c>
      <c r="Q11" s="16" t="n">
        <v>0.30369955119052</v>
      </c>
      <c r="R11" s="16"/>
      <c r="S11" s="16" t="n">
        <v>0.271964810494283</v>
      </c>
      <c r="T11" s="16" t="n">
        <v>0.241045072233327</v>
      </c>
      <c r="U11" s="16" t="n">
        <v>0.241485156189924</v>
      </c>
      <c r="V11" s="16" t="n">
        <v>0.290838394484622</v>
      </c>
      <c r="W11" s="16" t="n">
        <v>0.290808733941027</v>
      </c>
      <c r="X11" s="16" t="n">
        <v>0.28183749275069</v>
      </c>
      <c r="Y11" s="16" t="n">
        <v>0.307007075266267</v>
      </c>
      <c r="Z11" s="16" t="n">
        <v>0.280653250573987</v>
      </c>
      <c r="AA11" s="16" t="n">
        <v>0.233016967132362</v>
      </c>
      <c r="AB11" s="16" t="n">
        <v>0.339296068517518</v>
      </c>
      <c r="AC11" s="16" t="n">
        <v>0.291570596701908</v>
      </c>
      <c r="AD11" s="16" t="n">
        <v>0.327736254007203</v>
      </c>
      <c r="AE11" s="16"/>
      <c r="AF11" s="16" t="n">
        <v>0.262814954250917</v>
      </c>
      <c r="AG11" s="16" t="n">
        <v>0.290939770608756</v>
      </c>
      <c r="AH11" s="16" t="n">
        <v>0.286563497349152</v>
      </c>
      <c r="AI11" s="16"/>
      <c r="AJ11" s="16" t="n">
        <v>0.228569483575842</v>
      </c>
      <c r="AK11" s="16" t="n">
        <v>0.268250852725719</v>
      </c>
      <c r="AL11" s="16" t="n">
        <v>0.355567236485269</v>
      </c>
      <c r="AM11" s="16" t="n">
        <v>0.258925340487896</v>
      </c>
      <c r="AN11" s="16" t="n">
        <v>0.331588784358418</v>
      </c>
      <c r="AO11" s="16"/>
      <c r="AP11" s="16" t="n">
        <v>0.167590299261017</v>
      </c>
      <c r="AQ11" s="16" t="n">
        <v>0.268666526418657</v>
      </c>
      <c r="AR11" s="16" t="n">
        <v>0.35878029956536</v>
      </c>
      <c r="AS11" s="16" t="n">
        <v>0.257173998798885</v>
      </c>
      <c r="AT11" s="16" t="n">
        <v>0.430244961114364</v>
      </c>
      <c r="AU11" s="16"/>
      <c r="AV11" s="16" t="n">
        <v>0.291339329952737</v>
      </c>
      <c r="AW11" s="16" t="n">
        <v>0.291084265959454</v>
      </c>
      <c r="AX11" s="16" t="n">
        <v>0.281664460898589</v>
      </c>
      <c r="AY11" s="16" t="n">
        <v>0.216463605228144</v>
      </c>
      <c r="AZ11" s="16" t="n">
        <v>0.289793205520663</v>
      </c>
      <c r="BA11" s="16"/>
      <c r="BB11" s="16" t="n">
        <v>0.250614358787735</v>
      </c>
      <c r="BC11" s="16" t="n">
        <v>0.274568062115818</v>
      </c>
      <c r="BD11" s="16" t="n">
        <v>0.322289706573716</v>
      </c>
      <c r="BE11" s="16"/>
      <c r="BF11" s="16" t="n">
        <v>0.288822223762773</v>
      </c>
    </row>
    <row r="12">
      <c r="B12" s="17" t="s">
        <v>226</v>
      </c>
      <c r="C12" s="16" t="n">
        <v>0.334647652229898</v>
      </c>
      <c r="D12" s="16" t="n">
        <v>0.3111993284406</v>
      </c>
      <c r="E12" s="16" t="n">
        <v>0.357365110828867</v>
      </c>
      <c r="F12" s="16"/>
      <c r="G12" s="16" t="n">
        <v>0.243746192970216</v>
      </c>
      <c r="H12" s="16" t="n">
        <v>0.289126930423978</v>
      </c>
      <c r="I12" s="16" t="n">
        <v>0.317211126647289</v>
      </c>
      <c r="J12" s="16" t="n">
        <v>0.339665833268617</v>
      </c>
      <c r="K12" s="16" t="n">
        <v>0.328415353264114</v>
      </c>
      <c r="L12" s="16" t="n">
        <v>0.445897683119245</v>
      </c>
      <c r="M12" s="16"/>
      <c r="N12" s="16" t="n">
        <v>0.398585139497115</v>
      </c>
      <c r="O12" s="16" t="n">
        <v>0.343771404065767</v>
      </c>
      <c r="P12" s="16" t="n">
        <v>0.281449918423702</v>
      </c>
      <c r="Q12" s="16" t="n">
        <v>0.303939413952556</v>
      </c>
      <c r="R12" s="16"/>
      <c r="S12" s="16" t="n">
        <v>0.308994735397685</v>
      </c>
      <c r="T12" s="16" t="n">
        <v>0.39865477230934</v>
      </c>
      <c r="U12" s="16" t="n">
        <v>0.369882603438418</v>
      </c>
      <c r="V12" s="16" t="n">
        <v>0.390087123344064</v>
      </c>
      <c r="W12" s="16" t="n">
        <v>0.339624592962062</v>
      </c>
      <c r="X12" s="16" t="n">
        <v>0.317885439841972</v>
      </c>
      <c r="Y12" s="16" t="n">
        <v>0.298016826251116</v>
      </c>
      <c r="Z12" s="16" t="n">
        <v>0.280585862738529</v>
      </c>
      <c r="AA12" s="16" t="n">
        <v>0.286248169881199</v>
      </c>
      <c r="AB12" s="16" t="n">
        <v>0.346723941059128</v>
      </c>
      <c r="AC12" s="16" t="n">
        <v>0.288536106755348</v>
      </c>
      <c r="AD12" s="16" t="n">
        <v>0.343727992672741</v>
      </c>
      <c r="AE12" s="16"/>
      <c r="AF12" s="16" t="n">
        <v>0.379530690255945</v>
      </c>
      <c r="AG12" s="16" t="n">
        <v>0.332971153597966</v>
      </c>
      <c r="AH12" s="16" t="n">
        <v>0.324556218029625</v>
      </c>
      <c r="AI12" s="16"/>
      <c r="AJ12" s="16" t="n">
        <v>0.445646710432943</v>
      </c>
      <c r="AK12" s="16" t="n">
        <v>0.267823268890135</v>
      </c>
      <c r="AL12" s="16" t="n">
        <v>0.325188133267558</v>
      </c>
      <c r="AM12" s="16" t="n">
        <v>0.273346618667695</v>
      </c>
      <c r="AN12" s="16" t="n">
        <v>0.282559685390066</v>
      </c>
      <c r="AO12" s="16"/>
      <c r="AP12" s="16" t="n">
        <v>0.486037550553967</v>
      </c>
      <c r="AQ12" s="16" t="n">
        <v>0.316255013564569</v>
      </c>
      <c r="AR12" s="16" t="n">
        <v>0.307836707086474</v>
      </c>
      <c r="AS12" s="16" t="n">
        <v>0.29729304010833</v>
      </c>
      <c r="AT12" s="16" t="n">
        <v>0.300630612343373</v>
      </c>
      <c r="AU12" s="16"/>
      <c r="AV12" s="16" t="n">
        <v>0.309752454458433</v>
      </c>
      <c r="AW12" s="16" t="n">
        <v>0.310673147288339</v>
      </c>
      <c r="AX12" s="16" t="n">
        <v>0.347172482589158</v>
      </c>
      <c r="AY12" s="16" t="n">
        <v>0.386612852178632</v>
      </c>
      <c r="AZ12" s="16" t="n">
        <v>0.305188960772196</v>
      </c>
      <c r="BA12" s="16"/>
      <c r="BB12" s="16" t="n">
        <v>0.436312074606187</v>
      </c>
      <c r="BC12" s="16" t="n">
        <v>0.358394546336685</v>
      </c>
      <c r="BD12" s="16" t="n">
        <v>0.475510136953017</v>
      </c>
      <c r="BE12" s="16"/>
      <c r="BF12" s="16" t="n">
        <v>0.412851467396377</v>
      </c>
    </row>
    <row r="13">
      <c r="B13" s="17" t="s">
        <v>227</v>
      </c>
      <c r="C13" s="25" t="n">
        <v>0.133918567287543</v>
      </c>
      <c r="D13" s="25" t="n">
        <v>0.144993289210627</v>
      </c>
      <c r="E13" s="25" t="n">
        <v>0.123356964717707</v>
      </c>
      <c r="F13" s="25"/>
      <c r="G13" s="25" t="n">
        <v>0.0912785629507749</v>
      </c>
      <c r="H13" s="25" t="n">
        <v>0.116149068764484</v>
      </c>
      <c r="I13" s="25" t="n">
        <v>0.109499302473733</v>
      </c>
      <c r="J13" s="25" t="n">
        <v>0.116302576834763</v>
      </c>
      <c r="K13" s="25" t="n">
        <v>0.146057859095217</v>
      </c>
      <c r="L13" s="25" t="n">
        <v>0.202498381231574</v>
      </c>
      <c r="M13" s="25"/>
      <c r="N13" s="25" t="n">
        <v>0.180020056845718</v>
      </c>
      <c r="O13" s="25" t="n">
        <v>0.127757466211754</v>
      </c>
      <c r="P13" s="25" t="n">
        <v>0.110160315400678</v>
      </c>
      <c r="Q13" s="25" t="n">
        <v>0.11149000847631</v>
      </c>
      <c r="R13" s="25"/>
      <c r="S13" s="25" t="n">
        <v>0.15729382914713</v>
      </c>
      <c r="T13" s="25" t="n">
        <v>0.145253439403876</v>
      </c>
      <c r="U13" s="25" t="n">
        <v>0.124281205884529</v>
      </c>
      <c r="V13" s="25" t="n">
        <v>0.122288917228413</v>
      </c>
      <c r="W13" s="25" t="n">
        <v>0.110660138830335</v>
      </c>
      <c r="X13" s="25" t="n">
        <v>0.126751590856406</v>
      </c>
      <c r="Y13" s="25" t="n">
        <v>0.127548382000476</v>
      </c>
      <c r="Z13" s="25" t="n">
        <v>0.170962674659595</v>
      </c>
      <c r="AA13" s="25" t="n">
        <v>0.120466771260562</v>
      </c>
      <c r="AB13" s="25" t="n">
        <v>0.114198144667492</v>
      </c>
      <c r="AC13" s="25" t="n">
        <v>0.121642124283004</v>
      </c>
      <c r="AD13" s="25" t="n">
        <v>0.209392511427291</v>
      </c>
      <c r="AE13" s="25"/>
      <c r="AF13" s="25" t="n">
        <v>0.151641664758967</v>
      </c>
      <c r="AG13" s="25" t="n">
        <v>0.132468447901544</v>
      </c>
      <c r="AH13" s="25" t="n">
        <v>0.12858183862526</v>
      </c>
      <c r="AI13" s="25"/>
      <c r="AJ13" s="25" t="n">
        <v>0.198065899020405</v>
      </c>
      <c r="AK13" s="25" t="n">
        <v>0.103417837688412</v>
      </c>
      <c r="AL13" s="25" t="n">
        <v>0.115820895404318</v>
      </c>
      <c r="AM13" s="25" t="n">
        <v>0.0747434795163018</v>
      </c>
      <c r="AN13" s="25" t="n">
        <v>0.0971487059102347</v>
      </c>
      <c r="AO13" s="25"/>
      <c r="AP13" s="25" t="n">
        <v>0.297332922974263</v>
      </c>
      <c r="AQ13" s="25" t="n">
        <v>0.0915750527876924</v>
      </c>
      <c r="AR13" s="25" t="n">
        <v>0.0588186649401034</v>
      </c>
      <c r="AS13" s="25" t="n">
        <v>0.125303269387466</v>
      </c>
      <c r="AT13" s="25" t="n">
        <v>0.0836971070508274</v>
      </c>
      <c r="AU13" s="25"/>
      <c r="AV13" s="25" t="n">
        <v>0.136641695758045</v>
      </c>
      <c r="AW13" s="25" t="n">
        <v>0.110756654900653</v>
      </c>
      <c r="AX13" s="25" t="n">
        <v>0.130152211845986</v>
      </c>
      <c r="AY13" s="25" t="n">
        <v>0.17113505364586</v>
      </c>
      <c r="AZ13" s="25" t="n">
        <v>0.156806998531422</v>
      </c>
      <c r="BA13" s="25"/>
      <c r="BB13" s="25" t="n">
        <v>0.0593155557029508</v>
      </c>
      <c r="BC13" s="25" t="n">
        <v>0.136927468591987</v>
      </c>
      <c r="BD13" s="25" t="n">
        <v>0.108718010374962</v>
      </c>
      <c r="BE13" s="25"/>
      <c r="BF13" s="25" t="n">
        <v>0.0942400301907913</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277</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0.289482086561842</v>
      </c>
      <c r="D9" s="16" t="n">
        <v>0.302628227211383</v>
      </c>
      <c r="E9" s="16" t="n">
        <v>0.277202230198251</v>
      </c>
      <c r="F9" s="16"/>
      <c r="G9" s="16" t="n">
        <v>0.379935144218435</v>
      </c>
      <c r="H9" s="16" t="n">
        <v>0.304851753913959</v>
      </c>
      <c r="I9" s="16" t="n">
        <v>0.327700398198612</v>
      </c>
      <c r="J9" s="16" t="n">
        <v>0.312895357664087</v>
      </c>
      <c r="K9" s="16" t="n">
        <v>0.268562504880304</v>
      </c>
      <c r="L9" s="16" t="n">
        <v>0.181302646317474</v>
      </c>
      <c r="M9" s="16"/>
      <c r="N9" s="16" t="n">
        <v>0.220814820705206</v>
      </c>
      <c r="O9" s="16" t="n">
        <v>0.297300015080023</v>
      </c>
      <c r="P9" s="16" t="n">
        <v>0.347023016655517</v>
      </c>
      <c r="Q9" s="16" t="n">
        <v>0.304547346462108</v>
      </c>
      <c r="R9" s="16"/>
      <c r="S9" s="16" t="n">
        <v>0.288074749810214</v>
      </c>
      <c r="T9" s="16" t="n">
        <v>0.248399393201353</v>
      </c>
      <c r="U9" s="16" t="n">
        <v>0.260476385729649</v>
      </c>
      <c r="V9" s="16" t="n">
        <v>0.269204611648519</v>
      </c>
      <c r="W9" s="16" t="n">
        <v>0.285739228323704</v>
      </c>
      <c r="X9" s="16" t="n">
        <v>0.297624745769473</v>
      </c>
      <c r="Y9" s="16" t="n">
        <v>0.276020308879353</v>
      </c>
      <c r="Z9" s="16" t="n">
        <v>0.300514259024982</v>
      </c>
      <c r="AA9" s="16" t="n">
        <v>0.354746703189746</v>
      </c>
      <c r="AB9" s="16" t="n">
        <v>0.330379303870546</v>
      </c>
      <c r="AC9" s="16" t="n">
        <v>0.326060637880991</v>
      </c>
      <c r="AD9" s="16" t="n">
        <v>0.194097937773213</v>
      </c>
      <c r="AE9" s="16"/>
      <c r="AF9" s="16" t="n">
        <v>0.23890606464854</v>
      </c>
      <c r="AG9" s="16" t="n">
        <v>0.300801895314976</v>
      </c>
      <c r="AH9" s="16" t="n">
        <v>0.277879090249858</v>
      </c>
      <c r="AI9" s="16"/>
      <c r="AJ9" s="16" t="n">
        <v>0.153717652455748</v>
      </c>
      <c r="AK9" s="16" t="n">
        <v>0.405868677151277</v>
      </c>
      <c r="AL9" s="16" t="n">
        <v>0.271033066871519</v>
      </c>
      <c r="AM9" s="16" t="n">
        <v>0.353154452251978</v>
      </c>
      <c r="AN9" s="16" t="n">
        <v>0.26134976851263</v>
      </c>
      <c r="AO9" s="16"/>
      <c r="AP9" s="16" t="n">
        <v>0.0411537482902157</v>
      </c>
      <c r="AQ9" s="16" t="n">
        <v>0.357676913488234</v>
      </c>
      <c r="AR9" s="16" t="n">
        <v>0.313933637156233</v>
      </c>
      <c r="AS9" s="16" t="n">
        <v>0.3950826915037</v>
      </c>
      <c r="AT9" s="16" t="n">
        <v>0.239756590202144</v>
      </c>
      <c r="AU9" s="16"/>
      <c r="AV9" s="16" t="n">
        <v>0.290243640461351</v>
      </c>
      <c r="AW9" s="16" t="n">
        <v>0.317581852261712</v>
      </c>
      <c r="AX9" s="16" t="n">
        <v>0.283357067120631</v>
      </c>
      <c r="AY9" s="16" t="n">
        <v>0.231100547820391</v>
      </c>
      <c r="AZ9" s="16" t="n">
        <v>0.250301901953129</v>
      </c>
      <c r="BA9" s="16"/>
      <c r="BB9" s="16" t="n">
        <v>0.299657866045231</v>
      </c>
      <c r="BC9" s="16" t="n">
        <v>0.361632666885847</v>
      </c>
      <c r="BD9" s="16" t="n">
        <v>0.103697058731293</v>
      </c>
      <c r="BE9" s="16"/>
      <c r="BF9" s="16" t="n">
        <v>0.271578017641285</v>
      </c>
    </row>
    <row r="10">
      <c r="B10" s="17" t="s">
        <v>224</v>
      </c>
      <c r="C10" s="16" t="n">
        <v>0.260185989738616</v>
      </c>
      <c r="D10" s="16" t="n">
        <v>0.246230459809272</v>
      </c>
      <c r="E10" s="16" t="n">
        <v>0.274340186094019</v>
      </c>
      <c r="F10" s="16"/>
      <c r="G10" s="16" t="n">
        <v>0.246472017929682</v>
      </c>
      <c r="H10" s="16" t="n">
        <v>0.271665290634475</v>
      </c>
      <c r="I10" s="16" t="n">
        <v>0.266167098249428</v>
      </c>
      <c r="J10" s="16" t="n">
        <v>0.296634994893547</v>
      </c>
      <c r="K10" s="16" t="n">
        <v>0.278098219909004</v>
      </c>
      <c r="L10" s="16" t="n">
        <v>0.213361704821741</v>
      </c>
      <c r="M10" s="16"/>
      <c r="N10" s="16" t="n">
        <v>0.246521383961404</v>
      </c>
      <c r="O10" s="16" t="n">
        <v>0.285014820342676</v>
      </c>
      <c r="P10" s="16" t="n">
        <v>0.242752595344296</v>
      </c>
      <c r="Q10" s="16" t="n">
        <v>0.264439255820229</v>
      </c>
      <c r="R10" s="16"/>
      <c r="S10" s="16" t="n">
        <v>0.227028197630524</v>
      </c>
      <c r="T10" s="16" t="n">
        <v>0.303121490693568</v>
      </c>
      <c r="U10" s="16" t="n">
        <v>0.192883118377543</v>
      </c>
      <c r="V10" s="16" t="n">
        <v>0.235958132396607</v>
      </c>
      <c r="W10" s="16" t="n">
        <v>0.254282759349037</v>
      </c>
      <c r="X10" s="16" t="n">
        <v>0.267192407508388</v>
      </c>
      <c r="Y10" s="16" t="n">
        <v>0.34474129566576</v>
      </c>
      <c r="Z10" s="16" t="n">
        <v>0.249231388097623</v>
      </c>
      <c r="AA10" s="16" t="n">
        <v>0.291201059350841</v>
      </c>
      <c r="AB10" s="16" t="n">
        <v>0.210528104446654</v>
      </c>
      <c r="AC10" s="16" t="n">
        <v>0.280436442145548</v>
      </c>
      <c r="AD10" s="16" t="n">
        <v>0.264899283439964</v>
      </c>
      <c r="AE10" s="16"/>
      <c r="AF10" s="16" t="n">
        <v>0.229196152484945</v>
      </c>
      <c r="AG10" s="16" t="n">
        <v>0.290450878910649</v>
      </c>
      <c r="AH10" s="16" t="n">
        <v>0.260215845981213</v>
      </c>
      <c r="AI10" s="16"/>
      <c r="AJ10" s="16" t="n">
        <v>0.214897179606815</v>
      </c>
      <c r="AK10" s="16" t="n">
        <v>0.282226123718072</v>
      </c>
      <c r="AL10" s="16" t="n">
        <v>0.321270218160956</v>
      </c>
      <c r="AM10" s="16" t="n">
        <v>0.291592570841478</v>
      </c>
      <c r="AN10" s="16" t="n">
        <v>0.328548883214635</v>
      </c>
      <c r="AO10" s="16"/>
      <c r="AP10" s="16" t="n">
        <v>0.107962176687013</v>
      </c>
      <c r="AQ10" s="16" t="n">
        <v>0.299430690802897</v>
      </c>
      <c r="AR10" s="16" t="n">
        <v>0.309659814539423</v>
      </c>
      <c r="AS10" s="16" t="n">
        <v>0.274434519217653</v>
      </c>
      <c r="AT10" s="16" t="n">
        <v>0.293837282641262</v>
      </c>
      <c r="AU10" s="16"/>
      <c r="AV10" s="16" t="n">
        <v>0.265505841757305</v>
      </c>
      <c r="AW10" s="16" t="n">
        <v>0.275638868008306</v>
      </c>
      <c r="AX10" s="16" t="n">
        <v>0.264986804177926</v>
      </c>
      <c r="AY10" s="16" t="n">
        <v>0.259928285441995</v>
      </c>
      <c r="AZ10" s="16" t="n">
        <v>0.161699253158958</v>
      </c>
      <c r="BA10" s="16"/>
      <c r="BB10" s="16" t="n">
        <v>0.290965717057814</v>
      </c>
      <c r="BC10" s="16" t="n">
        <v>0.293231251134542</v>
      </c>
      <c r="BD10" s="16" t="n">
        <v>0.392136813204813</v>
      </c>
      <c r="BE10" s="16"/>
      <c r="BF10" s="16" t="n">
        <v>0.317320524308525</v>
      </c>
    </row>
    <row r="11">
      <c r="B11" s="17" t="s">
        <v>225</v>
      </c>
      <c r="C11" s="16" t="n">
        <v>0.222345153609856</v>
      </c>
      <c r="D11" s="16" t="n">
        <v>0.213256801252093</v>
      </c>
      <c r="E11" s="16" t="n">
        <v>0.22969655337453</v>
      </c>
      <c r="F11" s="16"/>
      <c r="G11" s="16" t="n">
        <v>0.170280709173226</v>
      </c>
      <c r="H11" s="16" t="n">
        <v>0.191779886563457</v>
      </c>
      <c r="I11" s="16" t="n">
        <v>0.20859151932879</v>
      </c>
      <c r="J11" s="16" t="n">
        <v>0.231762813596005</v>
      </c>
      <c r="K11" s="16" t="n">
        <v>0.232513734186429</v>
      </c>
      <c r="L11" s="16" t="n">
        <v>0.27823331324303</v>
      </c>
      <c r="M11" s="16"/>
      <c r="N11" s="16" t="n">
        <v>0.258883179483796</v>
      </c>
      <c r="O11" s="16" t="n">
        <v>0.199548961088832</v>
      </c>
      <c r="P11" s="16" t="n">
        <v>0.198108260488395</v>
      </c>
      <c r="Q11" s="16" t="n">
        <v>0.231037030351346</v>
      </c>
      <c r="R11" s="16"/>
      <c r="S11" s="16" t="n">
        <v>0.21636873513876</v>
      </c>
      <c r="T11" s="16" t="n">
        <v>0.237241755387951</v>
      </c>
      <c r="U11" s="16" t="n">
        <v>0.27616018939948</v>
      </c>
      <c r="V11" s="16" t="n">
        <v>0.231611228274868</v>
      </c>
      <c r="W11" s="16" t="n">
        <v>0.196137856969364</v>
      </c>
      <c r="X11" s="16" t="n">
        <v>0.206615067716373</v>
      </c>
      <c r="Y11" s="16" t="n">
        <v>0.173134693833676</v>
      </c>
      <c r="Z11" s="16" t="n">
        <v>0.234156502584938</v>
      </c>
      <c r="AA11" s="16" t="n">
        <v>0.180786233748432</v>
      </c>
      <c r="AB11" s="16" t="n">
        <v>0.241834725348042</v>
      </c>
      <c r="AC11" s="16" t="n">
        <v>0.206276828317224</v>
      </c>
      <c r="AD11" s="16" t="n">
        <v>0.359958449941938</v>
      </c>
      <c r="AE11" s="16"/>
      <c r="AF11" s="16" t="n">
        <v>0.238841164952121</v>
      </c>
      <c r="AG11" s="16" t="n">
        <v>0.209852085620861</v>
      </c>
      <c r="AH11" s="16" t="n">
        <v>0.253706673038529</v>
      </c>
      <c r="AI11" s="16"/>
      <c r="AJ11" s="16" t="n">
        <v>0.260875592694932</v>
      </c>
      <c r="AK11" s="16" t="n">
        <v>0.148480230637524</v>
      </c>
      <c r="AL11" s="16" t="n">
        <v>0.255796981129725</v>
      </c>
      <c r="AM11" s="16" t="n">
        <v>0.31718053557045</v>
      </c>
      <c r="AN11" s="16" t="n">
        <v>0.254545184831333</v>
      </c>
      <c r="AO11" s="16"/>
      <c r="AP11" s="16" t="n">
        <v>0.275298525616032</v>
      </c>
      <c r="AQ11" s="16" t="n">
        <v>0.179520625394137</v>
      </c>
      <c r="AR11" s="16" t="n">
        <v>0.219045784123006</v>
      </c>
      <c r="AS11" s="16" t="n">
        <v>0.179026828852462</v>
      </c>
      <c r="AT11" s="16" t="n">
        <v>0.342000872296886</v>
      </c>
      <c r="AU11" s="16"/>
      <c r="AV11" s="16" t="n">
        <v>0.210904878604011</v>
      </c>
      <c r="AW11" s="16" t="n">
        <v>0.212381399226022</v>
      </c>
      <c r="AX11" s="16" t="n">
        <v>0.243614491140626</v>
      </c>
      <c r="AY11" s="16" t="n">
        <v>0.213252942355309</v>
      </c>
      <c r="AZ11" s="16" t="n">
        <v>0.258798072488397</v>
      </c>
      <c r="BA11" s="16"/>
      <c r="BB11" s="16" t="n">
        <v>0.233937581210503</v>
      </c>
      <c r="BC11" s="16" t="n">
        <v>0.184201942311193</v>
      </c>
      <c r="BD11" s="16" t="n">
        <v>0.28177788511446</v>
      </c>
      <c r="BE11" s="16"/>
      <c r="BF11" s="16" t="n">
        <v>0.238071374398835</v>
      </c>
    </row>
    <row r="12">
      <c r="B12" s="17" t="s">
        <v>226</v>
      </c>
      <c r="C12" s="16" t="n">
        <v>0.170887599676824</v>
      </c>
      <c r="D12" s="16" t="n">
        <v>0.167315760927013</v>
      </c>
      <c r="E12" s="16" t="n">
        <v>0.174715806577813</v>
      </c>
      <c r="F12" s="16"/>
      <c r="G12" s="16" t="n">
        <v>0.14360309252604</v>
      </c>
      <c r="H12" s="16" t="n">
        <v>0.167192166546594</v>
      </c>
      <c r="I12" s="16" t="n">
        <v>0.150440498548288</v>
      </c>
      <c r="J12" s="16" t="n">
        <v>0.126728501627152</v>
      </c>
      <c r="K12" s="16" t="n">
        <v>0.179631893792694</v>
      </c>
      <c r="L12" s="16" t="n">
        <v>0.238534340344023</v>
      </c>
      <c r="M12" s="16"/>
      <c r="N12" s="16" t="n">
        <v>0.188699192736079</v>
      </c>
      <c r="O12" s="16" t="n">
        <v>0.16895567844858</v>
      </c>
      <c r="P12" s="16" t="n">
        <v>0.166982319450404</v>
      </c>
      <c r="Q12" s="16" t="n">
        <v>0.155366059845481</v>
      </c>
      <c r="R12" s="16"/>
      <c r="S12" s="16" t="n">
        <v>0.182642152127371</v>
      </c>
      <c r="T12" s="16" t="n">
        <v>0.16682882267168</v>
      </c>
      <c r="U12" s="16" t="n">
        <v>0.223248461601225</v>
      </c>
      <c r="V12" s="16" t="n">
        <v>0.206849906539193</v>
      </c>
      <c r="W12" s="16" t="n">
        <v>0.212023488296698</v>
      </c>
      <c r="X12" s="16" t="n">
        <v>0.170709794597595</v>
      </c>
      <c r="Y12" s="16" t="n">
        <v>0.151416005993357</v>
      </c>
      <c r="Z12" s="16" t="n">
        <v>0.148291998749394</v>
      </c>
      <c r="AA12" s="16" t="n">
        <v>0.129934209564965</v>
      </c>
      <c r="AB12" s="16" t="n">
        <v>0.137163160920782</v>
      </c>
      <c r="AC12" s="16" t="n">
        <v>0.1563467296083</v>
      </c>
      <c r="AD12" s="16" t="n">
        <v>0.147585509085504</v>
      </c>
      <c r="AE12" s="16"/>
      <c r="AF12" s="16" t="n">
        <v>0.22616797764848</v>
      </c>
      <c r="AG12" s="16" t="n">
        <v>0.140628827572989</v>
      </c>
      <c r="AH12" s="16" t="n">
        <v>0.161558615019197</v>
      </c>
      <c r="AI12" s="16"/>
      <c r="AJ12" s="16" t="n">
        <v>0.27171855765532</v>
      </c>
      <c r="AK12" s="16" t="n">
        <v>0.125961336734546</v>
      </c>
      <c r="AL12" s="16" t="n">
        <v>0.110193915244256</v>
      </c>
      <c r="AM12" s="16" t="n">
        <v>0</v>
      </c>
      <c r="AN12" s="16" t="n">
        <v>0.11669338138708</v>
      </c>
      <c r="AO12" s="16"/>
      <c r="AP12" s="16" t="n">
        <v>0.391136760125375</v>
      </c>
      <c r="AQ12" s="16" t="n">
        <v>0.134641076568461</v>
      </c>
      <c r="AR12" s="16" t="n">
        <v>0.122081463737003</v>
      </c>
      <c r="AS12" s="16" t="n">
        <v>0.110649924250079</v>
      </c>
      <c r="AT12" s="16" t="n">
        <v>0.112805878302882</v>
      </c>
      <c r="AU12" s="16"/>
      <c r="AV12" s="16" t="n">
        <v>0.18059480202244</v>
      </c>
      <c r="AW12" s="16" t="n">
        <v>0.155491118918107</v>
      </c>
      <c r="AX12" s="16" t="n">
        <v>0.155498163827781</v>
      </c>
      <c r="AY12" s="16" t="n">
        <v>0.204067132040202</v>
      </c>
      <c r="AZ12" s="16" t="n">
        <v>0.262597913892749</v>
      </c>
      <c r="BA12" s="16"/>
      <c r="BB12" s="16" t="n">
        <v>0.14829273178835</v>
      </c>
      <c r="BC12" s="16" t="n">
        <v>0.14124854661028</v>
      </c>
      <c r="BD12" s="16" t="n">
        <v>0.222388242949433</v>
      </c>
      <c r="BE12" s="16"/>
      <c r="BF12" s="16" t="n">
        <v>0.157273556715939</v>
      </c>
    </row>
    <row r="13">
      <c r="B13" s="17" t="s">
        <v>227</v>
      </c>
      <c r="C13" s="25" t="n">
        <v>0.0570991704128628</v>
      </c>
      <c r="D13" s="25" t="n">
        <v>0.0705687508002397</v>
      </c>
      <c r="E13" s="25" t="n">
        <v>0.0440452237553864</v>
      </c>
      <c r="F13" s="25"/>
      <c r="G13" s="25" t="n">
        <v>0.0597090361526166</v>
      </c>
      <c r="H13" s="25" t="n">
        <v>0.0645109023415147</v>
      </c>
      <c r="I13" s="25" t="n">
        <v>0.0471004856748819</v>
      </c>
      <c r="J13" s="25" t="n">
        <v>0.0319783322192088</v>
      </c>
      <c r="K13" s="25" t="n">
        <v>0.0411936472315696</v>
      </c>
      <c r="L13" s="25" t="n">
        <v>0.0885679952737315</v>
      </c>
      <c r="M13" s="25"/>
      <c r="N13" s="25" t="n">
        <v>0.0850814231135149</v>
      </c>
      <c r="O13" s="25" t="n">
        <v>0.0491805250398893</v>
      </c>
      <c r="P13" s="25" t="n">
        <v>0.0451338080613874</v>
      </c>
      <c r="Q13" s="25" t="n">
        <v>0.0446103075208364</v>
      </c>
      <c r="R13" s="25"/>
      <c r="S13" s="25" t="n">
        <v>0.0858861652931318</v>
      </c>
      <c r="T13" s="25" t="n">
        <v>0.0444085380454484</v>
      </c>
      <c r="U13" s="25" t="n">
        <v>0.0472318448921035</v>
      </c>
      <c r="V13" s="25" t="n">
        <v>0.0563761211408124</v>
      </c>
      <c r="W13" s="25" t="n">
        <v>0.0518166670611966</v>
      </c>
      <c r="X13" s="25" t="n">
        <v>0.0578579844081717</v>
      </c>
      <c r="Y13" s="25" t="n">
        <v>0.0546876956278543</v>
      </c>
      <c r="Z13" s="25" t="n">
        <v>0.0678058515430623</v>
      </c>
      <c r="AA13" s="25" t="n">
        <v>0.0433317941460162</v>
      </c>
      <c r="AB13" s="25" t="n">
        <v>0.0800947054139763</v>
      </c>
      <c r="AC13" s="25" t="n">
        <v>0.0308793620479364</v>
      </c>
      <c r="AD13" s="25" t="n">
        <v>0.0334588197593803</v>
      </c>
      <c r="AE13" s="25"/>
      <c r="AF13" s="25" t="n">
        <v>0.0668886402659139</v>
      </c>
      <c r="AG13" s="25" t="n">
        <v>0.0582663125805243</v>
      </c>
      <c r="AH13" s="25" t="n">
        <v>0.046639775711203</v>
      </c>
      <c r="AI13" s="25"/>
      <c r="AJ13" s="25" t="n">
        <v>0.0987910175871851</v>
      </c>
      <c r="AK13" s="25" t="n">
        <v>0.0374636317585812</v>
      </c>
      <c r="AL13" s="25" t="n">
        <v>0.041705818593544</v>
      </c>
      <c r="AM13" s="25" t="n">
        <v>0.0380724413360939</v>
      </c>
      <c r="AN13" s="25" t="n">
        <v>0.0388627820543221</v>
      </c>
      <c r="AO13" s="25"/>
      <c r="AP13" s="25" t="n">
        <v>0.184448789281364</v>
      </c>
      <c r="AQ13" s="25" t="n">
        <v>0.0287306937462705</v>
      </c>
      <c r="AR13" s="25" t="n">
        <v>0.0352793004443342</v>
      </c>
      <c r="AS13" s="25" t="n">
        <v>0.0408060361761063</v>
      </c>
      <c r="AT13" s="25" t="n">
        <v>0.0115993765568265</v>
      </c>
      <c r="AU13" s="25"/>
      <c r="AV13" s="25" t="n">
        <v>0.052750837154892</v>
      </c>
      <c r="AW13" s="25" t="n">
        <v>0.0389067615858523</v>
      </c>
      <c r="AX13" s="25" t="n">
        <v>0.0525434737330361</v>
      </c>
      <c r="AY13" s="25" t="n">
        <v>0.0916510923421043</v>
      </c>
      <c r="AZ13" s="25" t="n">
        <v>0.0666028585067679</v>
      </c>
      <c r="BA13" s="25"/>
      <c r="BB13" s="25" t="n">
        <v>0.0271461038981016</v>
      </c>
      <c r="BC13" s="25" t="n">
        <v>0.0196855930581386</v>
      </c>
      <c r="BD13" s="25" t="n">
        <v>0</v>
      </c>
      <c r="BE13" s="25"/>
      <c r="BF13" s="25" t="n">
        <v>0.0157565269354154</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278</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0.107344679617278</v>
      </c>
      <c r="D9" s="16" t="n">
        <v>0.113134432592764</v>
      </c>
      <c r="E9" s="16" t="n">
        <v>0.101896748726131</v>
      </c>
      <c r="F9" s="16"/>
      <c r="G9" s="16" t="n">
        <v>0.112747814137251</v>
      </c>
      <c r="H9" s="16" t="n">
        <v>0.110122930509962</v>
      </c>
      <c r="I9" s="16" t="n">
        <v>0.102160057109235</v>
      </c>
      <c r="J9" s="16" t="n">
        <v>0.101279413166496</v>
      </c>
      <c r="K9" s="16" t="n">
        <v>0.0767871087093909</v>
      </c>
      <c r="L9" s="16" t="n">
        <v>0.131168553293368</v>
      </c>
      <c r="M9" s="16"/>
      <c r="N9" s="16" t="n">
        <v>0.125287458932169</v>
      </c>
      <c r="O9" s="16" t="n">
        <v>0.104073033567145</v>
      </c>
      <c r="P9" s="16" t="n">
        <v>0.0922137998311769</v>
      </c>
      <c r="Q9" s="16" t="n">
        <v>0.102662089340119</v>
      </c>
      <c r="R9" s="16"/>
      <c r="S9" s="16" t="n">
        <v>0.119771346789634</v>
      </c>
      <c r="T9" s="16" t="n">
        <v>0.0821342966082407</v>
      </c>
      <c r="U9" s="16" t="n">
        <v>0.0959615166983577</v>
      </c>
      <c r="V9" s="16" t="n">
        <v>0.142677630143442</v>
      </c>
      <c r="W9" s="16" t="n">
        <v>0.0836536622050204</v>
      </c>
      <c r="X9" s="16" t="n">
        <v>0.137856151579895</v>
      </c>
      <c r="Y9" s="16" t="n">
        <v>0.0826374288809115</v>
      </c>
      <c r="Z9" s="16" t="n">
        <v>0.14035730760458</v>
      </c>
      <c r="AA9" s="16" t="n">
        <v>0.0894948072627345</v>
      </c>
      <c r="AB9" s="16" t="n">
        <v>0.0928170918213945</v>
      </c>
      <c r="AC9" s="16" t="n">
        <v>0.118770028190764</v>
      </c>
      <c r="AD9" s="16" t="n">
        <v>0.158793574844575</v>
      </c>
      <c r="AE9" s="16"/>
      <c r="AF9" s="16" t="n">
        <v>0.123694181053504</v>
      </c>
      <c r="AG9" s="16" t="n">
        <v>0.0981165771970694</v>
      </c>
      <c r="AH9" s="16" t="n">
        <v>0.0965967783178289</v>
      </c>
      <c r="AI9" s="16"/>
      <c r="AJ9" s="16" t="n">
        <v>0.143932621610255</v>
      </c>
      <c r="AK9" s="16" t="n">
        <v>0.0865393052158795</v>
      </c>
      <c r="AL9" s="16" t="n">
        <v>0.0602130225966426</v>
      </c>
      <c r="AM9" s="16" t="n">
        <v>0.0360755611140192</v>
      </c>
      <c r="AN9" s="16" t="n">
        <v>0.0884228703742482</v>
      </c>
      <c r="AO9" s="16"/>
      <c r="AP9" s="16" t="n">
        <v>0.207975700101069</v>
      </c>
      <c r="AQ9" s="16" t="n">
        <v>0.0776778831339618</v>
      </c>
      <c r="AR9" s="16" t="n">
        <v>0.0578406768933572</v>
      </c>
      <c r="AS9" s="16" t="n">
        <v>0.113259044833963</v>
      </c>
      <c r="AT9" s="16" t="n">
        <v>0.0932290024352356</v>
      </c>
      <c r="AU9" s="16"/>
      <c r="AV9" s="16" t="n">
        <v>0.100474989452901</v>
      </c>
      <c r="AW9" s="16" t="n">
        <v>0.0891588758455879</v>
      </c>
      <c r="AX9" s="16" t="n">
        <v>0.126839133788474</v>
      </c>
      <c r="AY9" s="16" t="n">
        <v>0.106632233710223</v>
      </c>
      <c r="AZ9" s="16" t="n">
        <v>0.074837399748833</v>
      </c>
      <c r="BA9" s="16"/>
      <c r="BB9" s="16" t="n">
        <v>0.0777972681077451</v>
      </c>
      <c r="BC9" s="16" t="n">
        <v>0.076613114980939</v>
      </c>
      <c r="BD9" s="16" t="n">
        <v>0.10369613495734</v>
      </c>
      <c r="BE9" s="16"/>
      <c r="BF9" s="16" t="n">
        <v>0.0839538904020834</v>
      </c>
    </row>
    <row r="10">
      <c r="B10" s="17" t="s">
        <v>224</v>
      </c>
      <c r="C10" s="16" t="n">
        <v>0.267271152550722</v>
      </c>
      <c r="D10" s="16" t="n">
        <v>0.272373588532837</v>
      </c>
      <c r="E10" s="16" t="n">
        <v>0.262810219405597</v>
      </c>
      <c r="F10" s="16"/>
      <c r="G10" s="16" t="n">
        <v>0.250750448081459</v>
      </c>
      <c r="H10" s="16" t="n">
        <v>0.25724907377205</v>
      </c>
      <c r="I10" s="16" t="n">
        <v>0.279897015814983</v>
      </c>
      <c r="J10" s="16" t="n">
        <v>0.205894314027445</v>
      </c>
      <c r="K10" s="16" t="n">
        <v>0.28411679277321</v>
      </c>
      <c r="L10" s="16" t="n">
        <v>0.314708309265915</v>
      </c>
      <c r="M10" s="16"/>
      <c r="N10" s="16" t="n">
        <v>0.280558604343138</v>
      </c>
      <c r="O10" s="16" t="n">
        <v>0.264111054520568</v>
      </c>
      <c r="P10" s="16" t="n">
        <v>0.264474551095341</v>
      </c>
      <c r="Q10" s="16" t="n">
        <v>0.259973636070261</v>
      </c>
      <c r="R10" s="16"/>
      <c r="S10" s="16" t="n">
        <v>0.248611480855119</v>
      </c>
      <c r="T10" s="16" t="n">
        <v>0.302548243990144</v>
      </c>
      <c r="U10" s="16" t="n">
        <v>0.239921201150602</v>
      </c>
      <c r="V10" s="16" t="n">
        <v>0.267549966624301</v>
      </c>
      <c r="W10" s="16" t="n">
        <v>0.300022758230784</v>
      </c>
      <c r="X10" s="16" t="n">
        <v>0.249032053969447</v>
      </c>
      <c r="Y10" s="16" t="n">
        <v>0.292399935463257</v>
      </c>
      <c r="Z10" s="16" t="n">
        <v>0.231814160146351</v>
      </c>
      <c r="AA10" s="16" t="n">
        <v>0.22435155598329</v>
      </c>
      <c r="AB10" s="16" t="n">
        <v>0.3708440574176</v>
      </c>
      <c r="AC10" s="16" t="n">
        <v>0.202111420900212</v>
      </c>
      <c r="AD10" s="16" t="n">
        <v>0.187315275900509</v>
      </c>
      <c r="AE10" s="16"/>
      <c r="AF10" s="16" t="n">
        <v>0.302208575902431</v>
      </c>
      <c r="AG10" s="16" t="n">
        <v>0.238247296653708</v>
      </c>
      <c r="AH10" s="16" t="n">
        <v>0.269323167648928</v>
      </c>
      <c r="AI10" s="16"/>
      <c r="AJ10" s="16" t="n">
        <v>0.337856419907792</v>
      </c>
      <c r="AK10" s="16" t="n">
        <v>0.218722571246387</v>
      </c>
      <c r="AL10" s="16" t="n">
        <v>0.208691803881611</v>
      </c>
      <c r="AM10" s="16" t="n">
        <v>0.381375804888173</v>
      </c>
      <c r="AN10" s="16" t="n">
        <v>0.254254064465042</v>
      </c>
      <c r="AO10" s="16"/>
      <c r="AP10" s="16" t="n">
        <v>0.390678511292794</v>
      </c>
      <c r="AQ10" s="16" t="n">
        <v>0.22641569206938</v>
      </c>
      <c r="AR10" s="16" t="n">
        <v>0.29725938228225</v>
      </c>
      <c r="AS10" s="16" t="n">
        <v>0.286441971346115</v>
      </c>
      <c r="AT10" s="16" t="n">
        <v>0.265868228956283</v>
      </c>
      <c r="AU10" s="16"/>
      <c r="AV10" s="16" t="n">
        <v>0.316642886509961</v>
      </c>
      <c r="AW10" s="16" t="n">
        <v>0.242958808883398</v>
      </c>
      <c r="AX10" s="16" t="n">
        <v>0.238046368908988</v>
      </c>
      <c r="AY10" s="16" t="n">
        <v>0.266510898074951</v>
      </c>
      <c r="AZ10" s="16" t="n">
        <v>0.138126760680005</v>
      </c>
      <c r="BA10" s="16"/>
      <c r="BB10" s="16" t="n">
        <v>0.282992266311321</v>
      </c>
      <c r="BC10" s="16" t="n">
        <v>0.304795023786265</v>
      </c>
      <c r="BD10" s="16" t="n">
        <v>0.326924534205683</v>
      </c>
      <c r="BE10" s="16"/>
      <c r="BF10" s="16" t="n">
        <v>0.289639672232564</v>
      </c>
    </row>
    <row r="11">
      <c r="B11" s="17" t="s">
        <v>225</v>
      </c>
      <c r="C11" s="16" t="n">
        <v>0.300404508267643</v>
      </c>
      <c r="D11" s="16" t="n">
        <v>0.282287675979921</v>
      </c>
      <c r="E11" s="16" t="n">
        <v>0.316735036069935</v>
      </c>
      <c r="F11" s="16"/>
      <c r="G11" s="16" t="n">
        <v>0.218092120774854</v>
      </c>
      <c r="H11" s="16" t="n">
        <v>0.265120316188529</v>
      </c>
      <c r="I11" s="16" t="n">
        <v>0.308929478711962</v>
      </c>
      <c r="J11" s="16" t="n">
        <v>0.334945100297574</v>
      </c>
      <c r="K11" s="16" t="n">
        <v>0.330433425966322</v>
      </c>
      <c r="L11" s="16" t="n">
        <v>0.328243215581928</v>
      </c>
      <c r="M11" s="16"/>
      <c r="N11" s="16" t="n">
        <v>0.320050211155617</v>
      </c>
      <c r="O11" s="16" t="n">
        <v>0.290507507278632</v>
      </c>
      <c r="P11" s="16" t="n">
        <v>0.286618984631476</v>
      </c>
      <c r="Q11" s="16" t="n">
        <v>0.305814208336113</v>
      </c>
      <c r="R11" s="16"/>
      <c r="S11" s="16" t="n">
        <v>0.297654678873036</v>
      </c>
      <c r="T11" s="16" t="n">
        <v>0.291535188812896</v>
      </c>
      <c r="U11" s="16" t="n">
        <v>0.375474706172793</v>
      </c>
      <c r="V11" s="16" t="n">
        <v>0.309262615353932</v>
      </c>
      <c r="W11" s="16" t="n">
        <v>0.246227077288973</v>
      </c>
      <c r="X11" s="16" t="n">
        <v>0.33421689083633</v>
      </c>
      <c r="Y11" s="16" t="n">
        <v>0.234158347959072</v>
      </c>
      <c r="Z11" s="16" t="n">
        <v>0.294683519810699</v>
      </c>
      <c r="AA11" s="16" t="n">
        <v>0.26534151841298</v>
      </c>
      <c r="AB11" s="16" t="n">
        <v>0.258270902284538</v>
      </c>
      <c r="AC11" s="16" t="n">
        <v>0.358365625286215</v>
      </c>
      <c r="AD11" s="16" t="n">
        <v>0.493122679877329</v>
      </c>
      <c r="AE11" s="16"/>
      <c r="AF11" s="16" t="n">
        <v>0.298832379597223</v>
      </c>
      <c r="AG11" s="16" t="n">
        <v>0.30688246578587</v>
      </c>
      <c r="AH11" s="16" t="n">
        <v>0.316044569111411</v>
      </c>
      <c r="AI11" s="16"/>
      <c r="AJ11" s="16" t="n">
        <v>0.29714636103624</v>
      </c>
      <c r="AK11" s="16" t="n">
        <v>0.270540113152508</v>
      </c>
      <c r="AL11" s="16" t="n">
        <v>0.351745266340511</v>
      </c>
      <c r="AM11" s="16" t="n">
        <v>0.181121719013489</v>
      </c>
      <c r="AN11" s="16" t="n">
        <v>0.375940858268068</v>
      </c>
      <c r="AO11" s="16"/>
      <c r="AP11" s="16" t="n">
        <v>0.249491457925967</v>
      </c>
      <c r="AQ11" s="16" t="n">
        <v>0.275209934241504</v>
      </c>
      <c r="AR11" s="16" t="n">
        <v>0.328500275981277</v>
      </c>
      <c r="AS11" s="16" t="n">
        <v>0.283363304080087</v>
      </c>
      <c r="AT11" s="16" t="n">
        <v>0.433447203432941</v>
      </c>
      <c r="AU11" s="16"/>
      <c r="AV11" s="16" t="n">
        <v>0.275291802897543</v>
      </c>
      <c r="AW11" s="16" t="n">
        <v>0.317514609647185</v>
      </c>
      <c r="AX11" s="16" t="n">
        <v>0.319120178229426</v>
      </c>
      <c r="AY11" s="16" t="n">
        <v>0.318735322757248</v>
      </c>
      <c r="AZ11" s="16" t="n">
        <v>0.384392871644182</v>
      </c>
      <c r="BA11" s="16"/>
      <c r="BB11" s="16" t="n">
        <v>0.23241874837642</v>
      </c>
      <c r="BC11" s="16" t="n">
        <v>0.347775446696197</v>
      </c>
      <c r="BD11" s="16" t="n">
        <v>0.424562859801529</v>
      </c>
      <c r="BE11" s="16"/>
      <c r="BF11" s="16" t="n">
        <v>0.337868336067809</v>
      </c>
    </row>
    <row r="12">
      <c r="B12" s="17" t="s">
        <v>226</v>
      </c>
      <c r="C12" s="16" t="n">
        <v>0.182883455306143</v>
      </c>
      <c r="D12" s="16" t="n">
        <v>0.177578184208976</v>
      </c>
      <c r="E12" s="16" t="n">
        <v>0.188429724726756</v>
      </c>
      <c r="F12" s="16"/>
      <c r="G12" s="16" t="n">
        <v>0.22626381507199</v>
      </c>
      <c r="H12" s="16" t="n">
        <v>0.174164460359643</v>
      </c>
      <c r="I12" s="16" t="n">
        <v>0.15344580717212</v>
      </c>
      <c r="J12" s="16" t="n">
        <v>0.217588364372808</v>
      </c>
      <c r="K12" s="16" t="n">
        <v>0.200423093543783</v>
      </c>
      <c r="L12" s="16" t="n">
        <v>0.145243597603508</v>
      </c>
      <c r="M12" s="16"/>
      <c r="N12" s="16" t="n">
        <v>0.169136111037532</v>
      </c>
      <c r="O12" s="16" t="n">
        <v>0.200749417988529</v>
      </c>
      <c r="P12" s="16" t="n">
        <v>0.171961615037552</v>
      </c>
      <c r="Q12" s="16" t="n">
        <v>0.189644847547551</v>
      </c>
      <c r="R12" s="16"/>
      <c r="S12" s="16" t="n">
        <v>0.179557354345077</v>
      </c>
      <c r="T12" s="16" t="n">
        <v>0.17253248549037</v>
      </c>
      <c r="U12" s="16" t="n">
        <v>0.173381155987073</v>
      </c>
      <c r="V12" s="16" t="n">
        <v>0.159975503451586</v>
      </c>
      <c r="W12" s="16" t="n">
        <v>0.235512190123908</v>
      </c>
      <c r="X12" s="16" t="n">
        <v>0.146907933274971</v>
      </c>
      <c r="Y12" s="16" t="n">
        <v>0.248239830224478</v>
      </c>
      <c r="Z12" s="16" t="n">
        <v>0.204616679716351</v>
      </c>
      <c r="AA12" s="16" t="n">
        <v>0.193942933108625</v>
      </c>
      <c r="AB12" s="16" t="n">
        <v>0.16828053503525</v>
      </c>
      <c r="AC12" s="16" t="n">
        <v>0.187150968453042</v>
      </c>
      <c r="AD12" s="16" t="n">
        <v>0.114772580516484</v>
      </c>
      <c r="AE12" s="16"/>
      <c r="AF12" s="16" t="n">
        <v>0.169043540590156</v>
      </c>
      <c r="AG12" s="16" t="n">
        <v>0.196851645813379</v>
      </c>
      <c r="AH12" s="16" t="n">
        <v>0.180020860706672</v>
      </c>
      <c r="AI12" s="16"/>
      <c r="AJ12" s="16" t="n">
        <v>0.14676599740759</v>
      </c>
      <c r="AK12" s="16" t="n">
        <v>0.20509729689177</v>
      </c>
      <c r="AL12" s="16" t="n">
        <v>0.210673394253742</v>
      </c>
      <c r="AM12" s="16" t="n">
        <v>0.235226853634402</v>
      </c>
      <c r="AN12" s="16" t="n">
        <v>0.188045508678962</v>
      </c>
      <c r="AO12" s="16"/>
      <c r="AP12" s="16" t="n">
        <v>0.115478795317722</v>
      </c>
      <c r="AQ12" s="16" t="n">
        <v>0.227140631614697</v>
      </c>
      <c r="AR12" s="16" t="n">
        <v>0.173106227965149</v>
      </c>
      <c r="AS12" s="16" t="n">
        <v>0.147843654401107</v>
      </c>
      <c r="AT12" s="16" t="n">
        <v>0.147704234943822</v>
      </c>
      <c r="AU12" s="16"/>
      <c r="AV12" s="16" t="n">
        <v>0.189920748713826</v>
      </c>
      <c r="AW12" s="16" t="n">
        <v>0.19657499643154</v>
      </c>
      <c r="AX12" s="16" t="n">
        <v>0.163344558602536</v>
      </c>
      <c r="AY12" s="16" t="n">
        <v>0.185706379447884</v>
      </c>
      <c r="AZ12" s="16" t="n">
        <v>0.255422007077375</v>
      </c>
      <c r="BA12" s="16"/>
      <c r="BB12" s="16" t="n">
        <v>0.266015267280957</v>
      </c>
      <c r="BC12" s="16" t="n">
        <v>0.108573228040642</v>
      </c>
      <c r="BD12" s="16" t="n">
        <v>0.120173523001396</v>
      </c>
      <c r="BE12" s="16"/>
      <c r="BF12" s="16" t="n">
        <v>0.177375081467195</v>
      </c>
    </row>
    <row r="13">
      <c r="B13" s="17" t="s">
        <v>227</v>
      </c>
      <c r="C13" s="25" t="n">
        <v>0.142096204258215</v>
      </c>
      <c r="D13" s="25" t="n">
        <v>0.154626118685503</v>
      </c>
      <c r="E13" s="25" t="n">
        <v>0.130128271071582</v>
      </c>
      <c r="F13" s="25"/>
      <c r="G13" s="25" t="n">
        <v>0.192145801934446</v>
      </c>
      <c r="H13" s="25" t="n">
        <v>0.193343219169816</v>
      </c>
      <c r="I13" s="25" t="n">
        <v>0.1555676411917</v>
      </c>
      <c r="J13" s="25" t="n">
        <v>0.140292808135676</v>
      </c>
      <c r="K13" s="25" t="n">
        <v>0.108239579007294</v>
      </c>
      <c r="L13" s="25" t="n">
        <v>0.0806363242552809</v>
      </c>
      <c r="M13" s="25"/>
      <c r="N13" s="25" t="n">
        <v>0.104967614531544</v>
      </c>
      <c r="O13" s="25" t="n">
        <v>0.140558986645125</v>
      </c>
      <c r="P13" s="25" t="n">
        <v>0.184731049404454</v>
      </c>
      <c r="Q13" s="25" t="n">
        <v>0.141905218705956</v>
      </c>
      <c r="R13" s="25"/>
      <c r="S13" s="25" t="n">
        <v>0.154405139137134</v>
      </c>
      <c r="T13" s="25" t="n">
        <v>0.15124978509835</v>
      </c>
      <c r="U13" s="25" t="n">
        <v>0.115261419991174</v>
      </c>
      <c r="V13" s="25" t="n">
        <v>0.120534284426739</v>
      </c>
      <c r="W13" s="25" t="n">
        <v>0.134584312151314</v>
      </c>
      <c r="X13" s="25" t="n">
        <v>0.131986970339358</v>
      </c>
      <c r="Y13" s="25" t="n">
        <v>0.142564457472282</v>
      </c>
      <c r="Z13" s="25" t="n">
        <v>0.128528332722018</v>
      </c>
      <c r="AA13" s="25" t="n">
        <v>0.22686918523237</v>
      </c>
      <c r="AB13" s="25" t="n">
        <v>0.109787413441217</v>
      </c>
      <c r="AC13" s="25" t="n">
        <v>0.133601957169767</v>
      </c>
      <c r="AD13" s="25" t="n">
        <v>0.0459958888611018</v>
      </c>
      <c r="AE13" s="25"/>
      <c r="AF13" s="25" t="n">
        <v>0.106221322856686</v>
      </c>
      <c r="AG13" s="25" t="n">
        <v>0.159902014549974</v>
      </c>
      <c r="AH13" s="25" t="n">
        <v>0.13801462421516</v>
      </c>
      <c r="AI13" s="25"/>
      <c r="AJ13" s="25" t="n">
        <v>0.0742986000381243</v>
      </c>
      <c r="AK13" s="25" t="n">
        <v>0.219100713493455</v>
      </c>
      <c r="AL13" s="25" t="n">
        <v>0.168676512927493</v>
      </c>
      <c r="AM13" s="25" t="n">
        <v>0.166200061349917</v>
      </c>
      <c r="AN13" s="25" t="n">
        <v>0.0933366982136802</v>
      </c>
      <c r="AO13" s="25"/>
      <c r="AP13" s="25" t="n">
        <v>0.0363755353624483</v>
      </c>
      <c r="AQ13" s="25" t="n">
        <v>0.193555858940458</v>
      </c>
      <c r="AR13" s="25" t="n">
        <v>0.143293436877967</v>
      </c>
      <c r="AS13" s="25" t="n">
        <v>0.169092025338728</v>
      </c>
      <c r="AT13" s="25" t="n">
        <v>0.0597513302317187</v>
      </c>
      <c r="AU13" s="25"/>
      <c r="AV13" s="25" t="n">
        <v>0.117669572425769</v>
      </c>
      <c r="AW13" s="25" t="n">
        <v>0.153792709192289</v>
      </c>
      <c r="AX13" s="25" t="n">
        <v>0.152649760470576</v>
      </c>
      <c r="AY13" s="25" t="n">
        <v>0.122415166009694</v>
      </c>
      <c r="AZ13" s="25" t="n">
        <v>0.147220960849605</v>
      </c>
      <c r="BA13" s="25"/>
      <c r="BB13" s="25" t="n">
        <v>0.140776449923557</v>
      </c>
      <c r="BC13" s="25" t="n">
        <v>0.162243186495957</v>
      </c>
      <c r="BD13" s="25" t="n">
        <v>0.0246429480340511</v>
      </c>
      <c r="BE13" s="25"/>
      <c r="BF13" s="25" t="n">
        <v>0.111163019830348</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 min="11" max="11" width="20.71" hidden="0" customWidth="1"/>
  </cols>
  <sheetData>
    <row r="2" ht="40" customHeight="1">
      <c r="D2" s="15" t="s">
        <v>105</v>
      </c>
    </row>
    <row r="6" ht="50" customHeight="1">
      <c r="B6" s="19" t="s">
        <v>15</v>
      </c>
      <c r="C6" s="19" t="s">
        <v>97</v>
      </c>
      <c r="D6" s="19" t="s">
        <v>98</v>
      </c>
      <c r="E6" s="19" t="s">
        <v>99</v>
      </c>
      <c r="F6" s="19" t="s">
        <v>100</v>
      </c>
      <c r="G6" s="19" t="s">
        <v>101</v>
      </c>
      <c r="H6" s="19" t="s">
        <v>102</v>
      </c>
      <c r="I6" s="19" t="s">
        <v>103</v>
      </c>
      <c r="J6" s="19" t="s">
        <v>104</v>
      </c>
    </row>
    <row r="7">
      <c r="B7" s="17" t="s">
        <v>78</v>
      </c>
      <c r="C7" s="16" t="n">
        <v>0.0694790358962078</v>
      </c>
      <c r="D7" s="16" t="n">
        <v>0.0691447632681215</v>
      </c>
      <c r="E7" s="16" t="n">
        <v>0.107317734048253</v>
      </c>
      <c r="F7" s="16" t="n">
        <v>0.150785421345568</v>
      </c>
      <c r="G7" s="16" t="n">
        <v>0.117919321123583</v>
      </c>
      <c r="H7" s="16" t="n">
        <v>0.370277569301392</v>
      </c>
      <c r="I7" s="16" t="n">
        <v>0.318808771760951</v>
      </c>
      <c r="J7" s="16" t="n">
        <v>0.177054799285643</v>
      </c>
    </row>
    <row r="8">
      <c r="B8" s="17" t="s">
        <v>79</v>
      </c>
      <c r="C8" s="16" t="n">
        <v>0.0870687919834314</v>
      </c>
      <c r="D8" s="16" t="n">
        <v>0.0844224259550533</v>
      </c>
      <c r="E8" s="16" t="n">
        <v>0.125268860471223</v>
      </c>
      <c r="F8" s="16" t="n">
        <v>0.090244952696254</v>
      </c>
      <c r="G8" s="16" t="n">
        <v>0.146349049460285</v>
      </c>
      <c r="H8" s="16" t="n">
        <v>0.212009831744229</v>
      </c>
      <c r="I8" s="16" t="n">
        <v>0.166733966017366</v>
      </c>
      <c r="J8" s="16" t="n">
        <v>0.164847429590867</v>
      </c>
    </row>
    <row r="9">
      <c r="B9" s="17" t="s">
        <v>80</v>
      </c>
      <c r="C9" s="16" t="n">
        <v>0.332705341929345</v>
      </c>
      <c r="D9" s="16" t="n">
        <v>0.34522552113922</v>
      </c>
      <c r="E9" s="16" t="n">
        <v>0.363613238856991</v>
      </c>
      <c r="F9" s="16" t="n">
        <v>0.336214266486895</v>
      </c>
      <c r="G9" s="16" t="n">
        <v>0.400288237169605</v>
      </c>
      <c r="H9" s="16" t="n">
        <v>0.158166448856279</v>
      </c>
      <c r="I9" s="16" t="n">
        <v>0.223193751116247</v>
      </c>
      <c r="J9" s="16" t="n">
        <v>0.208277838414567</v>
      </c>
    </row>
    <row r="10">
      <c r="B10" s="17" t="s">
        <v>81</v>
      </c>
      <c r="C10" s="16" t="n">
        <v>0.0707503141561303</v>
      </c>
      <c r="D10" s="16" t="n">
        <v>0.0797831964276589</v>
      </c>
      <c r="E10" s="16" t="n">
        <v>0.0818062105683922</v>
      </c>
      <c r="F10" s="16" t="n">
        <v>0.0969757904636882</v>
      </c>
      <c r="G10" s="16" t="n">
        <v>0.138190503791207</v>
      </c>
      <c r="H10" s="16" t="n">
        <v>0.175360772830831</v>
      </c>
      <c r="I10" s="16" t="n">
        <v>0.159192668748444</v>
      </c>
      <c r="J10" s="16" t="n">
        <v>0.265756895584497</v>
      </c>
    </row>
    <row r="11">
      <c r="B11" s="17" t="s">
        <v>82</v>
      </c>
      <c r="C11" s="16" t="n">
        <v>0.0156977024708933</v>
      </c>
      <c r="D11" s="16" t="n">
        <v>0.0149914691737866</v>
      </c>
      <c r="E11" s="16" t="n">
        <v>0.0250821223677328</v>
      </c>
      <c r="F11" s="16" t="n">
        <v>0.0387433675779915</v>
      </c>
      <c r="G11" s="16" t="n">
        <v>0.0262225381762314</v>
      </c>
      <c r="H11" s="16" t="n">
        <v>0.0679747569417906</v>
      </c>
      <c r="I11" s="16" t="n">
        <v>0.0862926342328866</v>
      </c>
      <c r="J11" s="16" t="n">
        <v>0.147051036032758</v>
      </c>
    </row>
    <row r="12">
      <c r="B12" s="17" t="s">
        <v>83</v>
      </c>
      <c r="C12" s="16" t="n">
        <v>0.424298813563992</v>
      </c>
      <c r="D12" s="16" t="n">
        <v>0.40643262403616</v>
      </c>
      <c r="E12" s="16" t="n">
        <v>0.296911833687408</v>
      </c>
      <c r="F12" s="16" t="n">
        <v>0.287036201429604</v>
      </c>
      <c r="G12" s="16" t="n">
        <v>0.171030350279088</v>
      </c>
      <c r="H12" s="16" t="n">
        <v>0.0162106203254786</v>
      </c>
      <c r="I12" s="16" t="n">
        <v>0.0457782081241056</v>
      </c>
      <c r="J12" s="16" t="n">
        <v>0.0370120010916688</v>
      </c>
    </row>
    <row r="13">
      <c r="B13" s="22" t="s">
        <v>84</v>
      </c>
      <c r="C13" s="20" t="n">
        <v>0.156547827879639</v>
      </c>
      <c r="D13" s="20" t="n">
        <v>0.153567189223175</v>
      </c>
      <c r="E13" s="20" t="n">
        <v>0.232586594519476</v>
      </c>
      <c r="F13" s="20" t="n">
        <v>0.241030374041822</v>
      </c>
      <c r="G13" s="20" t="n">
        <v>0.264268370583868</v>
      </c>
      <c r="H13" s="20" t="n">
        <v>0.582287401045621</v>
      </c>
      <c r="I13" s="20" t="n">
        <v>0.485542737778316</v>
      </c>
      <c r="J13" s="20" t="n">
        <v>0.341902228876509</v>
      </c>
    </row>
    <row r="14">
      <c r="B14" s="22" t="s">
        <v>85</v>
      </c>
      <c r="C14" s="20" t="n">
        <v>0.0864480166270236</v>
      </c>
      <c r="D14" s="20" t="n">
        <v>0.0947746656014455</v>
      </c>
      <c r="E14" s="20" t="n">
        <v>0.106888332936125</v>
      </c>
      <c r="F14" s="20" t="n">
        <v>0.13571915804168</v>
      </c>
      <c r="G14" s="20" t="n">
        <v>0.164413041967438</v>
      </c>
      <c r="H14" s="20" t="n">
        <v>0.243335529772622</v>
      </c>
      <c r="I14" s="20" t="n">
        <v>0.245485302981331</v>
      </c>
      <c r="J14" s="20" t="n">
        <v>0.412807931617255</v>
      </c>
    </row>
    <row r="15">
      <c r="B15" s="22" t="s">
        <v>86</v>
      </c>
      <c r="C15" s="21" t="n">
        <v>0.0700998112526157</v>
      </c>
      <c r="D15" s="21" t="n">
        <v>0.0587925236217293</v>
      </c>
      <c r="E15" s="21" t="n">
        <v>0.125698261583351</v>
      </c>
      <c r="F15" s="21" t="n">
        <v>0.105311216000142</v>
      </c>
      <c r="G15" s="21" t="n">
        <v>0.0998553286164304</v>
      </c>
      <c r="H15" s="21" t="n">
        <v>0.338951871273</v>
      </c>
      <c r="I15" s="21" t="n">
        <v>0.240057434796985</v>
      </c>
      <c r="J15" s="21" t="n">
        <v>-0.070905702740746</v>
      </c>
    </row>
    <row r="16">
      <c r="B16" s="18"/>
      <c r="C16" s="18"/>
      <c r="D16" s="18"/>
      <c r="E16" s="18"/>
      <c r="F16" s="18"/>
      <c r="G16" s="18"/>
      <c r="H16" s="18"/>
      <c r="I16" s="18"/>
      <c r="J16" s="18"/>
    </row>
    <row r="17">
      <c r="B17" t="s">
        <v>88</v>
      </c>
    </row>
    <row r="18">
      <c r="B18" t="s">
        <v>89</v>
      </c>
    </row>
    <row r="22">
      <c r="B22" s="9" t="str">
        <f>=HYPERLINK("#'Contents'!A1", "Return to Contents")</f>
      </c>
    </row>
  </sheetData>
  <mergeCells count="1">
    <mergeCell ref="D2:K2"/>
  </mergeCells>
  <pageMargins left="0.7" right="0.7" top="0.75" bottom="0.75" header="0.3" footer="0.3"/>
  <pageSetup paperSize="9" orientation="portrait" horizontalDpi="300" verticalDpi="300" r:id="rId2"/>
  <drawing r:id="rId1"/>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279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0.405725686870073</v>
      </c>
      <c r="D9" s="16" t="n">
        <v>0.419988225597638</v>
      </c>
      <c r="E9" s="16" t="n">
        <v>0.391475684162589</v>
      </c>
      <c r="F9" s="16"/>
      <c r="G9" s="16" t="n">
        <v>0.458180280558782</v>
      </c>
      <c r="H9" s="16" t="n">
        <v>0.404246646305304</v>
      </c>
      <c r="I9" s="16" t="n">
        <v>0.422977885204425</v>
      </c>
      <c r="J9" s="16" t="n">
        <v>0.423320156337303</v>
      </c>
      <c r="K9" s="16" t="n">
        <v>0.452696252490169</v>
      </c>
      <c r="L9" s="16" t="n">
        <v>0.312499553980109</v>
      </c>
      <c r="M9" s="16"/>
      <c r="N9" s="16" t="n">
        <v>0.355609457542097</v>
      </c>
      <c r="O9" s="16" t="n">
        <v>0.432820281909667</v>
      </c>
      <c r="P9" s="16" t="n">
        <v>0.425506178756297</v>
      </c>
      <c r="Q9" s="16" t="n">
        <v>0.413585229857152</v>
      </c>
      <c r="R9" s="16"/>
      <c r="S9" s="16" t="n">
        <v>0.362763128110443</v>
      </c>
      <c r="T9" s="16" t="n">
        <v>0.417619511206529</v>
      </c>
      <c r="U9" s="16" t="n">
        <v>0.346386839326225</v>
      </c>
      <c r="V9" s="16" t="n">
        <v>0.382501991458901</v>
      </c>
      <c r="W9" s="16" t="n">
        <v>0.447819336129833</v>
      </c>
      <c r="X9" s="16" t="n">
        <v>0.357806522582578</v>
      </c>
      <c r="Y9" s="16" t="n">
        <v>0.404451089410272</v>
      </c>
      <c r="Z9" s="16" t="n">
        <v>0.425376502245636</v>
      </c>
      <c r="AA9" s="16" t="n">
        <v>0.442328198909519</v>
      </c>
      <c r="AB9" s="16" t="n">
        <v>0.488856599946648</v>
      </c>
      <c r="AC9" s="16" t="n">
        <v>0.430700340249477</v>
      </c>
      <c r="AD9" s="16" t="n">
        <v>0.380433821897806</v>
      </c>
      <c r="AE9" s="16"/>
      <c r="AF9" s="16" t="n">
        <v>0.345369669857673</v>
      </c>
      <c r="AG9" s="16" t="n">
        <v>0.438658123777934</v>
      </c>
      <c r="AH9" s="16" t="n">
        <v>0.347049813253606</v>
      </c>
      <c r="AI9" s="16"/>
      <c r="AJ9" s="16" t="n">
        <v>0.237578253896863</v>
      </c>
      <c r="AK9" s="16" t="n">
        <v>0.524336597473269</v>
      </c>
      <c r="AL9" s="16" t="n">
        <v>0.480232702645953</v>
      </c>
      <c r="AM9" s="16" t="n">
        <v>0.480377691806637</v>
      </c>
      <c r="AN9" s="16" t="n">
        <v>0.366813413145761</v>
      </c>
      <c r="AO9" s="16"/>
      <c r="AP9" s="16" t="n">
        <v>0.0616274796306009</v>
      </c>
      <c r="AQ9" s="16" t="n">
        <v>0.507198222826752</v>
      </c>
      <c r="AR9" s="16" t="n">
        <v>0.456952350680874</v>
      </c>
      <c r="AS9" s="16" t="n">
        <v>0.50781297990996</v>
      </c>
      <c r="AT9" s="16" t="n">
        <v>0.358054560082314</v>
      </c>
      <c r="AU9" s="16"/>
      <c r="AV9" s="16" t="n">
        <v>0.402367347168427</v>
      </c>
      <c r="AW9" s="16" t="n">
        <v>0.450346469814728</v>
      </c>
      <c r="AX9" s="16" t="n">
        <v>0.410846423059975</v>
      </c>
      <c r="AY9" s="16" t="n">
        <v>0.340609163023669</v>
      </c>
      <c r="AZ9" s="16" t="n">
        <v>0.241818107009986</v>
      </c>
      <c r="BA9" s="16"/>
      <c r="BB9" s="16" t="n">
        <v>0.488498669732445</v>
      </c>
      <c r="BC9" s="16" t="n">
        <v>0.484688981315181</v>
      </c>
      <c r="BD9" s="16" t="n">
        <v>0.230334254709093</v>
      </c>
      <c r="BE9" s="16"/>
      <c r="BF9" s="16" t="n">
        <v>0.41952977043179</v>
      </c>
    </row>
    <row r="10">
      <c r="B10" s="17" t="s">
        <v>224</v>
      </c>
      <c r="C10" s="16" t="n">
        <v>0.237551587889923</v>
      </c>
      <c r="D10" s="16" t="n">
        <v>0.222448691497793</v>
      </c>
      <c r="E10" s="16" t="n">
        <v>0.252782727829338</v>
      </c>
      <c r="F10" s="16"/>
      <c r="G10" s="16" t="n">
        <v>0.264014486553994</v>
      </c>
      <c r="H10" s="16" t="n">
        <v>0.228255980432326</v>
      </c>
      <c r="I10" s="16" t="n">
        <v>0.216972653055065</v>
      </c>
      <c r="J10" s="16" t="n">
        <v>0.279627407641539</v>
      </c>
      <c r="K10" s="16" t="n">
        <v>0.210843080999024</v>
      </c>
      <c r="L10" s="16" t="n">
        <v>0.228053194058444</v>
      </c>
      <c r="M10" s="16"/>
      <c r="N10" s="16" t="n">
        <v>0.230909653828465</v>
      </c>
      <c r="O10" s="16" t="n">
        <v>0.247760312573153</v>
      </c>
      <c r="P10" s="16" t="n">
        <v>0.210374572460443</v>
      </c>
      <c r="Q10" s="16" t="n">
        <v>0.257244015119609</v>
      </c>
      <c r="R10" s="16"/>
      <c r="S10" s="16" t="n">
        <v>0.214115817073531</v>
      </c>
      <c r="T10" s="16" t="n">
        <v>0.244619013116818</v>
      </c>
      <c r="U10" s="16" t="n">
        <v>0.281545484476451</v>
      </c>
      <c r="V10" s="16" t="n">
        <v>0.25650586259061</v>
      </c>
      <c r="W10" s="16" t="n">
        <v>0.201218764050875</v>
      </c>
      <c r="X10" s="16" t="n">
        <v>0.250654709235336</v>
      </c>
      <c r="Y10" s="16" t="n">
        <v>0.278562978949521</v>
      </c>
      <c r="Z10" s="16" t="n">
        <v>0.189328985311295</v>
      </c>
      <c r="AA10" s="16" t="n">
        <v>0.234599564848877</v>
      </c>
      <c r="AB10" s="16" t="n">
        <v>0.212175890656746</v>
      </c>
      <c r="AC10" s="16" t="n">
        <v>0.236446359514838</v>
      </c>
      <c r="AD10" s="16" t="n">
        <v>0.231109792287623</v>
      </c>
      <c r="AE10" s="16"/>
      <c r="AF10" s="16" t="n">
        <v>0.218325183926836</v>
      </c>
      <c r="AG10" s="16" t="n">
        <v>0.254384717704933</v>
      </c>
      <c r="AH10" s="16" t="n">
        <v>0.259852518735663</v>
      </c>
      <c r="AI10" s="16"/>
      <c r="AJ10" s="16" t="n">
        <v>0.222128776271274</v>
      </c>
      <c r="AK10" s="16" t="n">
        <v>0.226718635606781</v>
      </c>
      <c r="AL10" s="16" t="n">
        <v>0.254320271170584</v>
      </c>
      <c r="AM10" s="16" t="n">
        <v>0.28670255118694</v>
      </c>
      <c r="AN10" s="16" t="n">
        <v>0.307634332562661</v>
      </c>
      <c r="AO10" s="16"/>
      <c r="AP10" s="16" t="n">
        <v>0.147106766739699</v>
      </c>
      <c r="AQ10" s="16" t="n">
        <v>0.25238094751298</v>
      </c>
      <c r="AR10" s="16" t="n">
        <v>0.312195421050915</v>
      </c>
      <c r="AS10" s="16" t="n">
        <v>0.262922773877894</v>
      </c>
      <c r="AT10" s="16" t="n">
        <v>0.284423554992388</v>
      </c>
      <c r="AU10" s="16"/>
      <c r="AV10" s="16" t="n">
        <v>0.231396600261399</v>
      </c>
      <c r="AW10" s="16" t="n">
        <v>0.241714748109099</v>
      </c>
      <c r="AX10" s="16" t="n">
        <v>0.259266404457597</v>
      </c>
      <c r="AY10" s="16" t="n">
        <v>0.216946574219176</v>
      </c>
      <c r="AZ10" s="16" t="n">
        <v>0.254155728516665</v>
      </c>
      <c r="BA10" s="16"/>
      <c r="BB10" s="16" t="n">
        <v>0.306511010885898</v>
      </c>
      <c r="BC10" s="16" t="n">
        <v>0.254960492925782</v>
      </c>
      <c r="BD10" s="16" t="n">
        <v>0.33482678827744</v>
      </c>
      <c r="BE10" s="16"/>
      <c r="BF10" s="16" t="n">
        <v>0.300058892587258</v>
      </c>
    </row>
    <row r="11">
      <c r="B11" s="17" t="s">
        <v>225</v>
      </c>
      <c r="C11" s="16" t="n">
        <v>0.184031101380145</v>
      </c>
      <c r="D11" s="16" t="n">
        <v>0.176319151237722</v>
      </c>
      <c r="E11" s="16" t="n">
        <v>0.191069510811217</v>
      </c>
      <c r="F11" s="16"/>
      <c r="G11" s="16" t="n">
        <v>0.12634301730472</v>
      </c>
      <c r="H11" s="16" t="n">
        <v>0.153945194125291</v>
      </c>
      <c r="I11" s="16" t="n">
        <v>0.197649176793237</v>
      </c>
      <c r="J11" s="16" t="n">
        <v>0.184922262768484</v>
      </c>
      <c r="K11" s="16" t="n">
        <v>0.202253731602227</v>
      </c>
      <c r="L11" s="16" t="n">
        <v>0.222564709050672</v>
      </c>
      <c r="M11" s="16"/>
      <c r="N11" s="16" t="n">
        <v>0.217675125587102</v>
      </c>
      <c r="O11" s="16" t="n">
        <v>0.172390010657637</v>
      </c>
      <c r="P11" s="16" t="n">
        <v>0.187411245013885</v>
      </c>
      <c r="Q11" s="16" t="n">
        <v>0.159402689279635</v>
      </c>
      <c r="R11" s="16"/>
      <c r="S11" s="16" t="n">
        <v>0.202924140057273</v>
      </c>
      <c r="T11" s="16" t="n">
        <v>0.183223421277867</v>
      </c>
      <c r="U11" s="16" t="n">
        <v>0.193314381726549</v>
      </c>
      <c r="V11" s="16" t="n">
        <v>0.15350048285113</v>
      </c>
      <c r="W11" s="16" t="n">
        <v>0.154867261852911</v>
      </c>
      <c r="X11" s="16" t="n">
        <v>0.187460370348983</v>
      </c>
      <c r="Y11" s="16" t="n">
        <v>0.180693045462749</v>
      </c>
      <c r="Z11" s="16" t="n">
        <v>0.182587423237525</v>
      </c>
      <c r="AA11" s="16" t="n">
        <v>0.189735435525511</v>
      </c>
      <c r="AB11" s="16" t="n">
        <v>0.165997233404635</v>
      </c>
      <c r="AC11" s="16" t="n">
        <v>0.195581615158535</v>
      </c>
      <c r="AD11" s="16" t="n">
        <v>0.24896768138307</v>
      </c>
      <c r="AE11" s="16"/>
      <c r="AF11" s="16" t="n">
        <v>0.21814874606233</v>
      </c>
      <c r="AG11" s="16" t="n">
        <v>0.164130433941112</v>
      </c>
      <c r="AH11" s="16" t="n">
        <v>0.207512692085073</v>
      </c>
      <c r="AI11" s="16"/>
      <c r="AJ11" s="16" t="n">
        <v>0.2487105218074</v>
      </c>
      <c r="AK11" s="16" t="n">
        <v>0.1366703706338</v>
      </c>
      <c r="AL11" s="16" t="n">
        <v>0.162714919568115</v>
      </c>
      <c r="AM11" s="16" t="n">
        <v>0.194847315670329</v>
      </c>
      <c r="AN11" s="16" t="n">
        <v>0.18946989323074</v>
      </c>
      <c r="AO11" s="16"/>
      <c r="AP11" s="16" t="n">
        <v>0.288152037965732</v>
      </c>
      <c r="AQ11" s="16" t="n">
        <v>0.138442883066245</v>
      </c>
      <c r="AR11" s="16" t="n">
        <v>0.142199413463816</v>
      </c>
      <c r="AS11" s="16" t="n">
        <v>0.167253878959605</v>
      </c>
      <c r="AT11" s="16" t="n">
        <v>0.267894972815411</v>
      </c>
      <c r="AU11" s="16"/>
      <c r="AV11" s="16" t="n">
        <v>0.174603710796911</v>
      </c>
      <c r="AW11" s="16" t="n">
        <v>0.169337462291052</v>
      </c>
      <c r="AX11" s="16" t="n">
        <v>0.182129217600869</v>
      </c>
      <c r="AY11" s="16" t="n">
        <v>0.214177766012023</v>
      </c>
      <c r="AZ11" s="16" t="n">
        <v>0.244730519184843</v>
      </c>
      <c r="BA11" s="16"/>
      <c r="BB11" s="16" t="n">
        <v>0.129135936700247</v>
      </c>
      <c r="BC11" s="16" t="n">
        <v>0.188602774564589</v>
      </c>
      <c r="BD11" s="16" t="n">
        <v>0.340249414127736</v>
      </c>
      <c r="BE11" s="16"/>
      <c r="BF11" s="16" t="n">
        <v>0.203014293976211</v>
      </c>
    </row>
    <row r="12">
      <c r="B12" s="17" t="s">
        <v>226</v>
      </c>
      <c r="C12" s="16" t="n">
        <v>0.124849891953214</v>
      </c>
      <c r="D12" s="16" t="n">
        <v>0.131598047843634</v>
      </c>
      <c r="E12" s="16" t="n">
        <v>0.11849962117044</v>
      </c>
      <c r="F12" s="16"/>
      <c r="G12" s="16" t="n">
        <v>0.107894608903716</v>
      </c>
      <c r="H12" s="16" t="n">
        <v>0.154514923756854</v>
      </c>
      <c r="I12" s="16" t="n">
        <v>0.117037885606107</v>
      </c>
      <c r="J12" s="16" t="n">
        <v>0.0863078910631821</v>
      </c>
      <c r="K12" s="16" t="n">
        <v>0.108561863138467</v>
      </c>
      <c r="L12" s="16" t="n">
        <v>0.160511997695346</v>
      </c>
      <c r="M12" s="16"/>
      <c r="N12" s="16" t="n">
        <v>0.137606450227275</v>
      </c>
      <c r="O12" s="16" t="n">
        <v>0.109156515151146</v>
      </c>
      <c r="P12" s="16" t="n">
        <v>0.12686252999524</v>
      </c>
      <c r="Q12" s="16" t="n">
        <v>0.125676817157207</v>
      </c>
      <c r="R12" s="16"/>
      <c r="S12" s="16" t="n">
        <v>0.168366259152579</v>
      </c>
      <c r="T12" s="16" t="n">
        <v>0.113028131801509</v>
      </c>
      <c r="U12" s="16" t="n">
        <v>0.134953559291214</v>
      </c>
      <c r="V12" s="16" t="n">
        <v>0.140264812929973</v>
      </c>
      <c r="W12" s="16" t="n">
        <v>0.148936989349424</v>
      </c>
      <c r="X12" s="16" t="n">
        <v>0.143720516143239</v>
      </c>
      <c r="Y12" s="16" t="n">
        <v>0.0895765927749003</v>
      </c>
      <c r="Z12" s="16" t="n">
        <v>0.129909299596551</v>
      </c>
      <c r="AA12" s="16" t="n">
        <v>0.091281084422763</v>
      </c>
      <c r="AB12" s="16" t="n">
        <v>0.107777704102727</v>
      </c>
      <c r="AC12" s="16" t="n">
        <v>0.107489830374438</v>
      </c>
      <c r="AD12" s="16" t="n">
        <v>0.0768586673575134</v>
      </c>
      <c r="AE12" s="16"/>
      <c r="AF12" s="16" t="n">
        <v>0.159304293246618</v>
      </c>
      <c r="AG12" s="16" t="n">
        <v>0.104784516469167</v>
      </c>
      <c r="AH12" s="16" t="n">
        <v>0.114073317711789</v>
      </c>
      <c r="AI12" s="16"/>
      <c r="AJ12" s="16" t="n">
        <v>0.204494944857589</v>
      </c>
      <c r="AK12" s="16" t="n">
        <v>0.0919287715516753</v>
      </c>
      <c r="AL12" s="16" t="n">
        <v>0.0810539737931685</v>
      </c>
      <c r="AM12" s="16" t="n">
        <v>0.0380724413360939</v>
      </c>
      <c r="AN12" s="16" t="n">
        <v>0.0677000043311039</v>
      </c>
      <c r="AO12" s="16"/>
      <c r="AP12" s="16" t="n">
        <v>0.338393256738595</v>
      </c>
      <c r="AQ12" s="16" t="n">
        <v>0.0859352949258868</v>
      </c>
      <c r="AR12" s="16" t="n">
        <v>0.054227120953119</v>
      </c>
      <c r="AS12" s="16" t="n">
        <v>0.0574095411699476</v>
      </c>
      <c r="AT12" s="16" t="n">
        <v>0.0725054672262979</v>
      </c>
      <c r="AU12" s="16"/>
      <c r="AV12" s="16" t="n">
        <v>0.148282145834927</v>
      </c>
      <c r="AW12" s="16" t="n">
        <v>0.0972828923839181</v>
      </c>
      <c r="AX12" s="16" t="n">
        <v>0.104587096256028</v>
      </c>
      <c r="AY12" s="16" t="n">
        <v>0.172229444222137</v>
      </c>
      <c r="AZ12" s="16" t="n">
        <v>0.192692786781738</v>
      </c>
      <c r="BA12" s="16"/>
      <c r="BB12" s="16" t="n">
        <v>0.0696914371042114</v>
      </c>
      <c r="BC12" s="16" t="n">
        <v>0.0717477511944481</v>
      </c>
      <c r="BD12" s="16" t="n">
        <v>0.0631626917364875</v>
      </c>
      <c r="BE12" s="16"/>
      <c r="BF12" s="16" t="n">
        <v>0.0657896970341989</v>
      </c>
    </row>
    <row r="13">
      <c r="B13" s="17" t="s">
        <v>227</v>
      </c>
      <c r="C13" s="25" t="n">
        <v>0.0478417319066454</v>
      </c>
      <c r="D13" s="25" t="n">
        <v>0.0496458838232132</v>
      </c>
      <c r="E13" s="25" t="n">
        <v>0.0461724560264165</v>
      </c>
      <c r="F13" s="25"/>
      <c r="G13" s="25" t="n">
        <v>0.0435676066787884</v>
      </c>
      <c r="H13" s="25" t="n">
        <v>0.059037255380226</v>
      </c>
      <c r="I13" s="25" t="n">
        <v>0.0453623993411657</v>
      </c>
      <c r="J13" s="25" t="n">
        <v>0.0258222821894918</v>
      </c>
      <c r="K13" s="25" t="n">
        <v>0.0256450717701132</v>
      </c>
      <c r="L13" s="25" t="n">
        <v>0.0763705452154294</v>
      </c>
      <c r="M13" s="25"/>
      <c r="N13" s="25" t="n">
        <v>0.0581993128150615</v>
      </c>
      <c r="O13" s="25" t="n">
        <v>0.0378728797083958</v>
      </c>
      <c r="P13" s="25" t="n">
        <v>0.0498454737741353</v>
      </c>
      <c r="Q13" s="25" t="n">
        <v>0.0440912485863981</v>
      </c>
      <c r="R13" s="25"/>
      <c r="S13" s="25" t="n">
        <v>0.051830655606174</v>
      </c>
      <c r="T13" s="25" t="n">
        <v>0.0415099225972768</v>
      </c>
      <c r="U13" s="25" t="n">
        <v>0.0437997351795612</v>
      </c>
      <c r="V13" s="25" t="n">
        <v>0.0672268501693852</v>
      </c>
      <c r="W13" s="25" t="n">
        <v>0.0471576486169569</v>
      </c>
      <c r="X13" s="25" t="n">
        <v>0.060357881689865</v>
      </c>
      <c r="Y13" s="25" t="n">
        <v>0.0467162934025585</v>
      </c>
      <c r="Z13" s="25" t="n">
        <v>0.0727977896089916</v>
      </c>
      <c r="AA13" s="25" t="n">
        <v>0.0420557162933298</v>
      </c>
      <c r="AB13" s="25" t="n">
        <v>0.025192571889244</v>
      </c>
      <c r="AC13" s="25" t="n">
        <v>0.0297818547027124</v>
      </c>
      <c r="AD13" s="25" t="n">
        <v>0.0626300370739869</v>
      </c>
      <c r="AE13" s="25"/>
      <c r="AF13" s="25" t="n">
        <v>0.0588521069065432</v>
      </c>
      <c r="AG13" s="25" t="n">
        <v>0.0380422081068533</v>
      </c>
      <c r="AH13" s="25" t="n">
        <v>0.0715116582138692</v>
      </c>
      <c r="AI13" s="25"/>
      <c r="AJ13" s="25" t="n">
        <v>0.0870875031668729</v>
      </c>
      <c r="AK13" s="25" t="n">
        <v>0.0203456247344745</v>
      </c>
      <c r="AL13" s="25" t="n">
        <v>0.021678132822179</v>
      </c>
      <c r="AM13" s="25" t="n">
        <v>0</v>
      </c>
      <c r="AN13" s="25" t="n">
        <v>0.0683823567297344</v>
      </c>
      <c r="AO13" s="25"/>
      <c r="AP13" s="25" t="n">
        <v>0.164720458925374</v>
      </c>
      <c r="AQ13" s="25" t="n">
        <v>0.016042651668136</v>
      </c>
      <c r="AR13" s="25" t="n">
        <v>0.0344256938512757</v>
      </c>
      <c r="AS13" s="25" t="n">
        <v>0.00460082608259269</v>
      </c>
      <c r="AT13" s="25" t="n">
        <v>0.0171214448835896</v>
      </c>
      <c r="AU13" s="25"/>
      <c r="AV13" s="25" t="n">
        <v>0.0433501959383363</v>
      </c>
      <c r="AW13" s="25" t="n">
        <v>0.0413184274012024</v>
      </c>
      <c r="AX13" s="25" t="n">
        <v>0.043170858625531</v>
      </c>
      <c r="AY13" s="25" t="n">
        <v>0.0560370525229948</v>
      </c>
      <c r="AZ13" s="25" t="n">
        <v>0.0666028585067679</v>
      </c>
      <c r="BA13" s="25"/>
      <c r="BB13" s="25" t="n">
        <v>0.00616294557719795</v>
      </c>
      <c r="BC13" s="25" t="n">
        <v>0</v>
      </c>
      <c r="BD13" s="25" t="n">
        <v>0.0314268511492429</v>
      </c>
      <c r="BE13" s="25"/>
      <c r="BF13" s="25" t="n">
        <v>0.0116073459705421</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280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0.666571941127086</v>
      </c>
      <c r="D9" s="16" t="n">
        <v>0.686191793327164</v>
      </c>
      <c r="E9" s="16" t="n">
        <v>0.647599202691227</v>
      </c>
      <c r="F9" s="16"/>
      <c r="G9" s="16" t="n">
        <v>0.592315767745243</v>
      </c>
      <c r="H9" s="16" t="n">
        <v>0.589415549087531</v>
      </c>
      <c r="I9" s="16" t="n">
        <v>0.598662699838131</v>
      </c>
      <c r="J9" s="16" t="n">
        <v>0.708533532104745</v>
      </c>
      <c r="K9" s="16" t="n">
        <v>0.730544683895878</v>
      </c>
      <c r="L9" s="16" t="n">
        <v>0.756364539723111</v>
      </c>
      <c r="M9" s="16"/>
      <c r="N9" s="16" t="n">
        <v>0.691362855208754</v>
      </c>
      <c r="O9" s="16" t="n">
        <v>0.68810746364797</v>
      </c>
      <c r="P9" s="16" t="n">
        <v>0.646557597266855</v>
      </c>
      <c r="Q9" s="16" t="n">
        <v>0.633729386298104</v>
      </c>
      <c r="R9" s="16"/>
      <c r="S9" s="16" t="n">
        <v>0.616070424041805</v>
      </c>
      <c r="T9" s="16" t="n">
        <v>0.714235375652875</v>
      </c>
      <c r="U9" s="16" t="n">
        <v>0.652911642296405</v>
      </c>
      <c r="V9" s="16" t="n">
        <v>0.692720879388005</v>
      </c>
      <c r="W9" s="16" t="n">
        <v>0.661582981054879</v>
      </c>
      <c r="X9" s="16" t="n">
        <v>0.590499348633241</v>
      </c>
      <c r="Y9" s="16" t="n">
        <v>0.730545664952286</v>
      </c>
      <c r="Z9" s="16" t="n">
        <v>0.709161906111163</v>
      </c>
      <c r="AA9" s="16" t="n">
        <v>0.650184983457177</v>
      </c>
      <c r="AB9" s="16" t="n">
        <v>0.721748150077898</v>
      </c>
      <c r="AC9" s="16" t="n">
        <v>0.614440215905915</v>
      </c>
      <c r="AD9" s="16" t="n">
        <v>0.648835362070359</v>
      </c>
      <c r="AE9" s="16"/>
      <c r="AF9" s="16" t="n">
        <v>0.679351910952315</v>
      </c>
      <c r="AG9" s="16" t="n">
        <v>0.683912953849631</v>
      </c>
      <c r="AH9" s="16" t="n">
        <v>0.5616692498829</v>
      </c>
      <c r="AI9" s="16"/>
      <c r="AJ9" s="16" t="n">
        <v>0.6531702227366</v>
      </c>
      <c r="AK9" s="16" t="n">
        <v>0.657753937481306</v>
      </c>
      <c r="AL9" s="16" t="n">
        <v>0.778107976943785</v>
      </c>
      <c r="AM9" s="16" t="n">
        <v>0.790259071505865</v>
      </c>
      <c r="AN9" s="16" t="n">
        <v>0.579863091072</v>
      </c>
      <c r="AO9" s="16"/>
      <c r="AP9" s="16" t="n">
        <v>0.568613633584647</v>
      </c>
      <c r="AQ9" s="16" t="n">
        <v>0.653115952706751</v>
      </c>
      <c r="AR9" s="16" t="n">
        <v>0.782346639390791</v>
      </c>
      <c r="AS9" s="16" t="n">
        <v>0.800373648969645</v>
      </c>
      <c r="AT9" s="16" t="n">
        <v>0.652287397385732</v>
      </c>
      <c r="AU9" s="16"/>
      <c r="AV9" s="16" t="n">
        <v>0.64468165219299</v>
      </c>
      <c r="AW9" s="16" t="n">
        <v>0.687434733519994</v>
      </c>
      <c r="AX9" s="16" t="n">
        <v>0.699286563029139</v>
      </c>
      <c r="AY9" s="16" t="n">
        <v>0.583316054435192</v>
      </c>
      <c r="AZ9" s="16" t="n">
        <v>0.46811880420135</v>
      </c>
      <c r="BA9" s="16"/>
      <c r="BB9" s="16" t="n">
        <v>0.691705034195369</v>
      </c>
      <c r="BC9" s="16" t="n">
        <v>0.834677395984573</v>
      </c>
      <c r="BD9" s="16" t="n">
        <v>0.724996352159583</v>
      </c>
      <c r="BE9" s="16"/>
      <c r="BF9" s="16" t="n">
        <v>0.742815086079334</v>
      </c>
    </row>
    <row r="10">
      <c r="B10" s="17" t="s">
        <v>224</v>
      </c>
      <c r="C10" s="16" t="n">
        <v>0.180824550797197</v>
      </c>
      <c r="D10" s="16" t="n">
        <v>0.16082828562336</v>
      </c>
      <c r="E10" s="16" t="n">
        <v>0.2007271555023</v>
      </c>
      <c r="F10" s="16"/>
      <c r="G10" s="16" t="n">
        <v>0.209798086037401</v>
      </c>
      <c r="H10" s="16" t="n">
        <v>0.158323862974264</v>
      </c>
      <c r="I10" s="16" t="n">
        <v>0.210576124967366</v>
      </c>
      <c r="J10" s="16" t="n">
        <v>0.18672962933594</v>
      </c>
      <c r="K10" s="16" t="n">
        <v>0.149190502903237</v>
      </c>
      <c r="L10" s="16" t="n">
        <v>0.172320556105455</v>
      </c>
      <c r="M10" s="16"/>
      <c r="N10" s="16" t="n">
        <v>0.176536067537217</v>
      </c>
      <c r="O10" s="16" t="n">
        <v>0.177030615523967</v>
      </c>
      <c r="P10" s="16" t="n">
        <v>0.179018443620006</v>
      </c>
      <c r="Q10" s="16" t="n">
        <v>0.190152958561134</v>
      </c>
      <c r="R10" s="16"/>
      <c r="S10" s="16" t="n">
        <v>0.191757319148247</v>
      </c>
      <c r="T10" s="16" t="n">
        <v>0.171030954750021</v>
      </c>
      <c r="U10" s="16" t="n">
        <v>0.168572068873426</v>
      </c>
      <c r="V10" s="16" t="n">
        <v>0.167461180700513</v>
      </c>
      <c r="W10" s="16" t="n">
        <v>0.194455712420682</v>
      </c>
      <c r="X10" s="16" t="n">
        <v>0.20796243182614</v>
      </c>
      <c r="Y10" s="16" t="n">
        <v>0.146797567773377</v>
      </c>
      <c r="Z10" s="16" t="n">
        <v>0.168589470710085</v>
      </c>
      <c r="AA10" s="16" t="n">
        <v>0.208529152666075</v>
      </c>
      <c r="AB10" s="16" t="n">
        <v>0.154969530465667</v>
      </c>
      <c r="AC10" s="16" t="n">
        <v>0.220648830182403</v>
      </c>
      <c r="AD10" s="16" t="n">
        <v>0.147853289879029</v>
      </c>
      <c r="AE10" s="16"/>
      <c r="AF10" s="16" t="n">
        <v>0.183498318617436</v>
      </c>
      <c r="AG10" s="16" t="n">
        <v>0.173736864972708</v>
      </c>
      <c r="AH10" s="16" t="n">
        <v>0.212230708629916</v>
      </c>
      <c r="AI10" s="16"/>
      <c r="AJ10" s="16" t="n">
        <v>0.216175924489019</v>
      </c>
      <c r="AK10" s="16" t="n">
        <v>0.173645305074066</v>
      </c>
      <c r="AL10" s="16" t="n">
        <v>0.14753537032758</v>
      </c>
      <c r="AM10" s="16" t="n">
        <v>0.171668487158041</v>
      </c>
      <c r="AN10" s="16" t="n">
        <v>0.181216779698679</v>
      </c>
      <c r="AO10" s="16"/>
      <c r="AP10" s="16" t="n">
        <v>0.271754530463374</v>
      </c>
      <c r="AQ10" s="16" t="n">
        <v>0.181718319608676</v>
      </c>
      <c r="AR10" s="16" t="n">
        <v>0.123010013327221</v>
      </c>
      <c r="AS10" s="16" t="n">
        <v>0.125138364210097</v>
      </c>
      <c r="AT10" s="16" t="n">
        <v>0.186989781893906</v>
      </c>
      <c r="AU10" s="16"/>
      <c r="AV10" s="16" t="n">
        <v>0.195824982640254</v>
      </c>
      <c r="AW10" s="16" t="n">
        <v>0.162445282278522</v>
      </c>
      <c r="AX10" s="16" t="n">
        <v>0.168203249025694</v>
      </c>
      <c r="AY10" s="16" t="n">
        <v>0.240286470661013</v>
      </c>
      <c r="AZ10" s="16" t="n">
        <v>0.261256276846916</v>
      </c>
      <c r="BA10" s="16"/>
      <c r="BB10" s="16" t="n">
        <v>0.186911619793371</v>
      </c>
      <c r="BC10" s="16" t="n">
        <v>0.104733848941129</v>
      </c>
      <c r="BD10" s="16" t="n">
        <v>0.191946889603189</v>
      </c>
      <c r="BE10" s="16"/>
      <c r="BF10" s="16" t="n">
        <v>0.161108462651552</v>
      </c>
    </row>
    <row r="11">
      <c r="B11" s="17" t="s">
        <v>225</v>
      </c>
      <c r="C11" s="16" t="n">
        <v>0.0941943301840129</v>
      </c>
      <c r="D11" s="16" t="n">
        <v>0.0935360361609157</v>
      </c>
      <c r="E11" s="16" t="n">
        <v>0.0950234276331806</v>
      </c>
      <c r="F11" s="16"/>
      <c r="G11" s="16" t="n">
        <v>0.0935728683903432</v>
      </c>
      <c r="H11" s="16" t="n">
        <v>0.155650337966855</v>
      </c>
      <c r="I11" s="16" t="n">
        <v>0.12560722645995</v>
      </c>
      <c r="J11" s="16" t="n">
        <v>0.0703541117214737</v>
      </c>
      <c r="K11" s="16" t="n">
        <v>0.0914684870148322</v>
      </c>
      <c r="L11" s="16" t="n">
        <v>0.040325277501847</v>
      </c>
      <c r="M11" s="16"/>
      <c r="N11" s="16" t="n">
        <v>0.079858569127143</v>
      </c>
      <c r="O11" s="16" t="n">
        <v>0.102935000008645</v>
      </c>
      <c r="P11" s="16" t="n">
        <v>0.091274968956775</v>
      </c>
      <c r="Q11" s="16" t="n">
        <v>0.104470889796055</v>
      </c>
      <c r="R11" s="16"/>
      <c r="S11" s="16" t="n">
        <v>0.103903398245722</v>
      </c>
      <c r="T11" s="16" t="n">
        <v>0.0560598390202045</v>
      </c>
      <c r="U11" s="16" t="n">
        <v>0.113642422380926</v>
      </c>
      <c r="V11" s="16" t="n">
        <v>0.12469049240281</v>
      </c>
      <c r="W11" s="16" t="n">
        <v>0.0916690338966986</v>
      </c>
      <c r="X11" s="16" t="n">
        <v>0.102533125293156</v>
      </c>
      <c r="Y11" s="16" t="n">
        <v>0.0605147508891996</v>
      </c>
      <c r="Z11" s="16" t="n">
        <v>0.0712249006496154</v>
      </c>
      <c r="AA11" s="16" t="n">
        <v>0.0973175700830461</v>
      </c>
      <c r="AB11" s="16" t="n">
        <v>0.0534693560869601</v>
      </c>
      <c r="AC11" s="16" t="n">
        <v>0.141750824881399</v>
      </c>
      <c r="AD11" s="16" t="n">
        <v>0.203311348050612</v>
      </c>
      <c r="AE11" s="16"/>
      <c r="AF11" s="16" t="n">
        <v>0.0792141800425403</v>
      </c>
      <c r="AG11" s="16" t="n">
        <v>0.0795826990079231</v>
      </c>
      <c r="AH11" s="16" t="n">
        <v>0.161793688115579</v>
      </c>
      <c r="AI11" s="16"/>
      <c r="AJ11" s="16" t="n">
        <v>0.0802188790128906</v>
      </c>
      <c r="AK11" s="16" t="n">
        <v>0.0900348379031991</v>
      </c>
      <c r="AL11" s="16" t="n">
        <v>0.0472887497628998</v>
      </c>
      <c r="AM11" s="16" t="n">
        <v>0.0380724413360939</v>
      </c>
      <c r="AN11" s="16" t="n">
        <v>0.178348637372038</v>
      </c>
      <c r="AO11" s="16"/>
      <c r="AP11" s="16" t="n">
        <v>0.100622730556267</v>
      </c>
      <c r="AQ11" s="16" t="n">
        <v>0.0927927241050302</v>
      </c>
      <c r="AR11" s="16" t="n">
        <v>0.0725261789269307</v>
      </c>
      <c r="AS11" s="16" t="n">
        <v>0.037945694409463</v>
      </c>
      <c r="AT11" s="16" t="n">
        <v>0.128282588539675</v>
      </c>
      <c r="AU11" s="16"/>
      <c r="AV11" s="16" t="n">
        <v>0.0955063065562905</v>
      </c>
      <c r="AW11" s="16" t="n">
        <v>0.0911360470870696</v>
      </c>
      <c r="AX11" s="16" t="n">
        <v>0.0940652690743374</v>
      </c>
      <c r="AY11" s="16" t="n">
        <v>0.104772261616377</v>
      </c>
      <c r="AZ11" s="16" t="n">
        <v>0.152166301033022</v>
      </c>
      <c r="BA11" s="16"/>
      <c r="BB11" s="16" t="n">
        <v>0.0484837871505577</v>
      </c>
      <c r="BC11" s="16" t="n">
        <v>0.0434424781755165</v>
      </c>
      <c r="BD11" s="16" t="n">
        <v>0.0666244837542946</v>
      </c>
      <c r="BE11" s="16"/>
      <c r="BF11" s="16" t="n">
        <v>0.0559871613677821</v>
      </c>
    </row>
    <row r="12">
      <c r="B12" s="17" t="s">
        <v>226</v>
      </c>
      <c r="C12" s="16" t="n">
        <v>0.0419472931496457</v>
      </c>
      <c r="D12" s="16" t="n">
        <v>0.0451154290035441</v>
      </c>
      <c r="E12" s="16" t="n">
        <v>0.0380704711308617</v>
      </c>
      <c r="F12" s="16"/>
      <c r="G12" s="16" t="n">
        <v>0.0899647965144279</v>
      </c>
      <c r="H12" s="16" t="n">
        <v>0.0713780194455873</v>
      </c>
      <c r="I12" s="16" t="n">
        <v>0.0444132970717713</v>
      </c>
      <c r="J12" s="16" t="n">
        <v>0.0232723837103396</v>
      </c>
      <c r="K12" s="16" t="n">
        <v>0.0133530677382972</v>
      </c>
      <c r="L12" s="16" t="n">
        <v>0.0187059347020727</v>
      </c>
      <c r="M12" s="16"/>
      <c r="N12" s="16" t="n">
        <v>0.0400070241385738</v>
      </c>
      <c r="O12" s="16" t="n">
        <v>0.026096691139002</v>
      </c>
      <c r="P12" s="16" t="n">
        <v>0.0537008579612076</v>
      </c>
      <c r="Q12" s="16" t="n">
        <v>0.0507659720971188</v>
      </c>
      <c r="R12" s="16"/>
      <c r="S12" s="16" t="n">
        <v>0.0691800745962384</v>
      </c>
      <c r="T12" s="16" t="n">
        <v>0.0503423968136185</v>
      </c>
      <c r="U12" s="16" t="n">
        <v>0.0393628487923484</v>
      </c>
      <c r="V12" s="16" t="n">
        <v>0.0151274475086724</v>
      </c>
      <c r="W12" s="16" t="n">
        <v>0.0394576093612726</v>
      </c>
      <c r="X12" s="16" t="n">
        <v>0.0865067067577686</v>
      </c>
      <c r="Y12" s="16" t="n">
        <v>0.0508941369434876</v>
      </c>
      <c r="Z12" s="16" t="n">
        <v>0.0233383934556871</v>
      </c>
      <c r="AA12" s="16" t="n">
        <v>0.0164520507378218</v>
      </c>
      <c r="AB12" s="16" t="n">
        <v>0.0355382888377963</v>
      </c>
      <c r="AC12" s="16" t="n">
        <v>0.012689348760316</v>
      </c>
      <c r="AD12" s="16" t="n">
        <v>0</v>
      </c>
      <c r="AE12" s="16"/>
      <c r="AF12" s="16" t="n">
        <v>0.0360489726166923</v>
      </c>
      <c r="AG12" s="16" t="n">
        <v>0.0492487616261585</v>
      </c>
      <c r="AH12" s="16" t="n">
        <v>0.0451540121996039</v>
      </c>
      <c r="AI12" s="16"/>
      <c r="AJ12" s="16" t="n">
        <v>0.0391366094788984</v>
      </c>
      <c r="AK12" s="16" t="n">
        <v>0.0546825984703716</v>
      </c>
      <c r="AL12" s="16" t="n">
        <v>0.0270679029657347</v>
      </c>
      <c r="AM12" s="16" t="n">
        <v>0</v>
      </c>
      <c r="AN12" s="16" t="n">
        <v>0.0505066312174407</v>
      </c>
      <c r="AO12" s="16"/>
      <c r="AP12" s="16" t="n">
        <v>0.0475617776366889</v>
      </c>
      <c r="AQ12" s="16" t="n">
        <v>0.0508092865780697</v>
      </c>
      <c r="AR12" s="16" t="n">
        <v>0.00813355540750057</v>
      </c>
      <c r="AS12" s="16" t="n">
        <v>0.0302976764920353</v>
      </c>
      <c r="AT12" s="16" t="n">
        <v>0.0201751276430407</v>
      </c>
      <c r="AU12" s="16"/>
      <c r="AV12" s="16" t="n">
        <v>0.0412232255672759</v>
      </c>
      <c r="AW12" s="16" t="n">
        <v>0.0499252105706924</v>
      </c>
      <c r="AX12" s="16" t="n">
        <v>0.0280348607946641</v>
      </c>
      <c r="AY12" s="16" t="n">
        <v>0.0495260225545434</v>
      </c>
      <c r="AZ12" s="16" t="n">
        <v>0.0955466739802238</v>
      </c>
      <c r="BA12" s="16"/>
      <c r="BB12" s="16" t="n">
        <v>0.051192559379571</v>
      </c>
      <c r="BC12" s="16" t="n">
        <v>0.017146276898781</v>
      </c>
      <c r="BD12" s="16" t="n">
        <v>0.0164322744829338</v>
      </c>
      <c r="BE12" s="16"/>
      <c r="BF12" s="16" t="n">
        <v>0.0299250274134881</v>
      </c>
    </row>
    <row r="13">
      <c r="B13" s="17" t="s">
        <v>227</v>
      </c>
      <c r="C13" s="25" t="n">
        <v>0.0164618847420582</v>
      </c>
      <c r="D13" s="25" t="n">
        <v>0.0143284558850163</v>
      </c>
      <c r="E13" s="25" t="n">
        <v>0.018579743042431</v>
      </c>
      <c r="F13" s="25"/>
      <c r="G13" s="25" t="n">
        <v>0.0143484813125847</v>
      </c>
      <c r="H13" s="25" t="n">
        <v>0.0252322305257623</v>
      </c>
      <c r="I13" s="25" t="n">
        <v>0.0207406516627812</v>
      </c>
      <c r="J13" s="25" t="n">
        <v>0.0111103431275016</v>
      </c>
      <c r="K13" s="25" t="n">
        <v>0.0154432584477554</v>
      </c>
      <c r="L13" s="25" t="n">
        <v>0.0122836919675146</v>
      </c>
      <c r="M13" s="25"/>
      <c r="N13" s="25" t="n">
        <v>0.0122354839883121</v>
      </c>
      <c r="O13" s="25" t="n">
        <v>0.00583022968041521</v>
      </c>
      <c r="P13" s="25" t="n">
        <v>0.0294481321951573</v>
      </c>
      <c r="Q13" s="25" t="n">
        <v>0.0208807932475879</v>
      </c>
      <c r="R13" s="25"/>
      <c r="S13" s="25" t="n">
        <v>0.0190887839679872</v>
      </c>
      <c r="T13" s="25" t="n">
        <v>0.008331433763281</v>
      </c>
      <c r="U13" s="25" t="n">
        <v>0.0255110176568956</v>
      </c>
      <c r="V13" s="25" t="n">
        <v>0</v>
      </c>
      <c r="W13" s="25" t="n">
        <v>0.0128346632664681</v>
      </c>
      <c r="X13" s="25" t="n">
        <v>0.0124983874896936</v>
      </c>
      <c r="Y13" s="25" t="n">
        <v>0.0112478794416497</v>
      </c>
      <c r="Z13" s="25" t="n">
        <v>0.0276853290734489</v>
      </c>
      <c r="AA13" s="25" t="n">
        <v>0.0275162430558799</v>
      </c>
      <c r="AB13" s="25" t="n">
        <v>0.0342746745316781</v>
      </c>
      <c r="AC13" s="25" t="n">
        <v>0.0104707802699666</v>
      </c>
      <c r="AD13" s="25" t="n">
        <v>0</v>
      </c>
      <c r="AE13" s="25"/>
      <c r="AF13" s="25" t="n">
        <v>0.0218866177710164</v>
      </c>
      <c r="AG13" s="25" t="n">
        <v>0.0135187205435794</v>
      </c>
      <c r="AH13" s="25" t="n">
        <v>0.019152341172002</v>
      </c>
      <c r="AI13" s="25"/>
      <c r="AJ13" s="25" t="n">
        <v>0.0112983642825922</v>
      </c>
      <c r="AK13" s="25" t="n">
        <v>0.0238833210710571</v>
      </c>
      <c r="AL13" s="25" t="n">
        <v>0</v>
      </c>
      <c r="AM13" s="25" t="n">
        <v>0</v>
      </c>
      <c r="AN13" s="25" t="n">
        <v>0.0100648606398421</v>
      </c>
      <c r="AO13" s="25"/>
      <c r="AP13" s="25" t="n">
        <v>0.0114473277590223</v>
      </c>
      <c r="AQ13" s="25" t="n">
        <v>0.0215637170014731</v>
      </c>
      <c r="AR13" s="25" t="n">
        <v>0.0139836129475574</v>
      </c>
      <c r="AS13" s="25" t="n">
        <v>0.00624461591875994</v>
      </c>
      <c r="AT13" s="25" t="n">
        <v>0.0122651045376463</v>
      </c>
      <c r="AU13" s="25"/>
      <c r="AV13" s="25" t="n">
        <v>0.022763833043189</v>
      </c>
      <c r="AW13" s="25" t="n">
        <v>0.00905872654372203</v>
      </c>
      <c r="AX13" s="25" t="n">
        <v>0.010410058076166</v>
      </c>
      <c r="AY13" s="25" t="n">
        <v>0.0220991907328742</v>
      </c>
      <c r="AZ13" s="25" t="n">
        <v>0.022911943938488</v>
      </c>
      <c r="BA13" s="25"/>
      <c r="BB13" s="25" t="n">
        <v>0.0217069994811313</v>
      </c>
      <c r="BC13" s="25" t="n">
        <v>0</v>
      </c>
      <c r="BD13" s="25" t="n">
        <v>0</v>
      </c>
      <c r="BE13" s="25"/>
      <c r="BF13" s="25" t="n">
        <v>0.0101642624878444</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281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0.0473861161003459</v>
      </c>
      <c r="D9" s="16" t="n">
        <v>0.052916781057053</v>
      </c>
      <c r="E9" s="16" t="n">
        <v>0.0420732896415849</v>
      </c>
      <c r="F9" s="16"/>
      <c r="G9" s="16" t="n">
        <v>0.0801557929459227</v>
      </c>
      <c r="H9" s="16" t="n">
        <v>0.0983001394680509</v>
      </c>
      <c r="I9" s="16" t="n">
        <v>0.0248044302131714</v>
      </c>
      <c r="J9" s="16" t="n">
        <v>0.020574372004038</v>
      </c>
      <c r="K9" s="16" t="n">
        <v>0.0256336345873147</v>
      </c>
      <c r="L9" s="16" t="n">
        <v>0.0390629432856578</v>
      </c>
      <c r="M9" s="16"/>
      <c r="N9" s="16" t="n">
        <v>0.0461712504065325</v>
      </c>
      <c r="O9" s="16" t="n">
        <v>0.0326327344727956</v>
      </c>
      <c r="P9" s="16" t="n">
        <v>0.058503286359566</v>
      </c>
      <c r="Q9" s="16" t="n">
        <v>0.053079190091625</v>
      </c>
      <c r="R9" s="16"/>
      <c r="S9" s="16" t="n">
        <v>0.09893920972569</v>
      </c>
      <c r="T9" s="16" t="n">
        <v>0.0357180825191651</v>
      </c>
      <c r="U9" s="16" t="n">
        <v>0.0142704778137341</v>
      </c>
      <c r="V9" s="16" t="n">
        <v>0.0319574948872566</v>
      </c>
      <c r="W9" s="16" t="n">
        <v>0.0196873670709449</v>
      </c>
      <c r="X9" s="16" t="n">
        <v>0.0585768528377411</v>
      </c>
      <c r="Y9" s="16" t="n">
        <v>0.0363540512914847</v>
      </c>
      <c r="Z9" s="16" t="n">
        <v>0.0483271955236873</v>
      </c>
      <c r="AA9" s="16" t="n">
        <v>0.031850322433502</v>
      </c>
      <c r="AB9" s="16" t="n">
        <v>0.0385630468706958</v>
      </c>
      <c r="AC9" s="16" t="n">
        <v>0.0485780526335909</v>
      </c>
      <c r="AD9" s="16" t="n">
        <v>0.13277050590601</v>
      </c>
      <c r="AE9" s="16"/>
      <c r="AF9" s="16" t="n">
        <v>0.0481583052391481</v>
      </c>
      <c r="AG9" s="16" t="n">
        <v>0.0429933552697365</v>
      </c>
      <c r="AH9" s="16" t="n">
        <v>0.0569522797064491</v>
      </c>
      <c r="AI9" s="16"/>
      <c r="AJ9" s="16" t="n">
        <v>0.0504238883423301</v>
      </c>
      <c r="AK9" s="16" t="n">
        <v>0.0500074096636044</v>
      </c>
      <c r="AL9" s="16" t="n">
        <v>0.0387766199839818</v>
      </c>
      <c r="AM9" s="16" t="n">
        <v>0.0536950119376468</v>
      </c>
      <c r="AN9" s="16" t="n">
        <v>0.0249823029493504</v>
      </c>
      <c r="AO9" s="16"/>
      <c r="AP9" s="16" t="n">
        <v>0.0778696463831079</v>
      </c>
      <c r="AQ9" s="16" t="n">
        <v>0.0372619953127336</v>
      </c>
      <c r="AR9" s="16" t="n">
        <v>0.0339403895275845</v>
      </c>
      <c r="AS9" s="16" t="n">
        <v>0.0683867083292952</v>
      </c>
      <c r="AT9" s="16" t="n">
        <v>0.0134365148998718</v>
      </c>
      <c r="AU9" s="16"/>
      <c r="AV9" s="16" t="n">
        <v>0.0319151274937724</v>
      </c>
      <c r="AW9" s="16" t="n">
        <v>0.0345806988038301</v>
      </c>
      <c r="AX9" s="16" t="n">
        <v>0.0520772185687374</v>
      </c>
      <c r="AY9" s="16" t="n">
        <v>0.0742220941811612</v>
      </c>
      <c r="AZ9" s="16" t="n">
        <v>0.0757286828736511</v>
      </c>
      <c r="BA9" s="16"/>
      <c r="BB9" s="16" t="n">
        <v>0.0348633230626513</v>
      </c>
      <c r="BC9" s="16" t="n">
        <v>0.0358077640050279</v>
      </c>
      <c r="BD9" s="16" t="n">
        <v>0</v>
      </c>
      <c r="BE9" s="16"/>
      <c r="BF9" s="16" t="n">
        <v>0.0274173916646383</v>
      </c>
    </row>
    <row r="10">
      <c r="B10" s="17" t="s">
        <v>224</v>
      </c>
      <c r="C10" s="16" t="n">
        <v>0.0718492208138266</v>
      </c>
      <c r="D10" s="16" t="n">
        <v>0.0821758688645912</v>
      </c>
      <c r="E10" s="16" t="n">
        <v>0.0618965450777083</v>
      </c>
      <c r="F10" s="16"/>
      <c r="G10" s="16" t="n">
        <v>0.108108648351441</v>
      </c>
      <c r="H10" s="16" t="n">
        <v>0.0936244496698244</v>
      </c>
      <c r="I10" s="16" t="n">
        <v>0.0859488384756985</v>
      </c>
      <c r="J10" s="16" t="n">
        <v>0.0519953004135664</v>
      </c>
      <c r="K10" s="16" t="n">
        <v>0.0493706149748888</v>
      </c>
      <c r="L10" s="16" t="n">
        <v>0.050011124238281</v>
      </c>
      <c r="M10" s="16"/>
      <c r="N10" s="16" t="n">
        <v>0.072138039154155</v>
      </c>
      <c r="O10" s="16" t="n">
        <v>0.065486265632961</v>
      </c>
      <c r="P10" s="16" t="n">
        <v>0.0858180768722986</v>
      </c>
      <c r="Q10" s="16" t="n">
        <v>0.0668622506561895</v>
      </c>
      <c r="R10" s="16"/>
      <c r="S10" s="16" t="n">
        <v>0.0860168293899258</v>
      </c>
      <c r="T10" s="16" t="n">
        <v>0.0784507765836698</v>
      </c>
      <c r="U10" s="16" t="n">
        <v>0.0498394652485498</v>
      </c>
      <c r="V10" s="16" t="n">
        <v>0.0405644877755383</v>
      </c>
      <c r="W10" s="16" t="n">
        <v>0.0974471995523421</v>
      </c>
      <c r="X10" s="16" t="n">
        <v>0.0707300929179768</v>
      </c>
      <c r="Y10" s="16" t="n">
        <v>0.0792010781193267</v>
      </c>
      <c r="Z10" s="16" t="n">
        <v>0.0736856597063315</v>
      </c>
      <c r="AA10" s="16" t="n">
        <v>0.0819744636246323</v>
      </c>
      <c r="AB10" s="16" t="n">
        <v>0.079009344161539</v>
      </c>
      <c r="AC10" s="16" t="n">
        <v>0.0541170399068198</v>
      </c>
      <c r="AD10" s="16" t="n">
        <v>0.0219868018632983</v>
      </c>
      <c r="AE10" s="16"/>
      <c r="AF10" s="16" t="n">
        <v>0.0661537978169722</v>
      </c>
      <c r="AG10" s="16" t="n">
        <v>0.0693002952325429</v>
      </c>
      <c r="AH10" s="16" t="n">
        <v>0.0684246809133372</v>
      </c>
      <c r="AI10" s="16"/>
      <c r="AJ10" s="16" t="n">
        <v>0.0895407044572493</v>
      </c>
      <c r="AK10" s="16" t="n">
        <v>0.0610698452452703</v>
      </c>
      <c r="AL10" s="16" t="n">
        <v>0.0206839398152565</v>
      </c>
      <c r="AM10" s="16" t="n">
        <v>0.178379662688706</v>
      </c>
      <c r="AN10" s="16" t="n">
        <v>0.0803622135582483</v>
      </c>
      <c r="AO10" s="16"/>
      <c r="AP10" s="16" t="n">
        <v>0.130840653015522</v>
      </c>
      <c r="AQ10" s="16" t="n">
        <v>0.0552846850359955</v>
      </c>
      <c r="AR10" s="16" t="n">
        <v>0.0583175761391354</v>
      </c>
      <c r="AS10" s="16" t="n">
        <v>0.0790150059426609</v>
      </c>
      <c r="AT10" s="16" t="n">
        <v>0.0690175855014525</v>
      </c>
      <c r="AU10" s="16"/>
      <c r="AV10" s="16" t="n">
        <v>0.0932684020975602</v>
      </c>
      <c r="AW10" s="16" t="n">
        <v>0.052584619873301</v>
      </c>
      <c r="AX10" s="16" t="n">
        <v>0.0587843939619622</v>
      </c>
      <c r="AY10" s="16" t="n">
        <v>0.0745445932874912</v>
      </c>
      <c r="AZ10" s="16" t="n">
        <v>0.140707943998519</v>
      </c>
      <c r="BA10" s="16"/>
      <c r="BB10" s="16" t="n">
        <v>0.0398442595223552</v>
      </c>
      <c r="BC10" s="16" t="n">
        <v>0.045197713328057</v>
      </c>
      <c r="BD10" s="16" t="n">
        <v>0.086086869837243</v>
      </c>
      <c r="BE10" s="16"/>
      <c r="BF10" s="16" t="n">
        <v>0.0489384280414317</v>
      </c>
    </row>
    <row r="11">
      <c r="B11" s="17" t="s">
        <v>225</v>
      </c>
      <c r="C11" s="16" t="n">
        <v>0.183367807340145</v>
      </c>
      <c r="D11" s="16" t="n">
        <v>0.169984862770394</v>
      </c>
      <c r="E11" s="16" t="n">
        <v>0.195948285831861</v>
      </c>
      <c r="F11" s="16"/>
      <c r="G11" s="16" t="n">
        <v>0.155262834018261</v>
      </c>
      <c r="H11" s="16" t="n">
        <v>0.16975134955586</v>
      </c>
      <c r="I11" s="16" t="n">
        <v>0.188747459729401</v>
      </c>
      <c r="J11" s="16" t="n">
        <v>0.176211740249994</v>
      </c>
      <c r="K11" s="16" t="n">
        <v>0.181529949639835</v>
      </c>
      <c r="L11" s="16" t="n">
        <v>0.215678343280987</v>
      </c>
      <c r="M11" s="16"/>
      <c r="N11" s="16" t="n">
        <v>0.186312962546319</v>
      </c>
      <c r="O11" s="16" t="n">
        <v>0.169015188008285</v>
      </c>
      <c r="P11" s="16" t="n">
        <v>0.172763850092869</v>
      </c>
      <c r="Q11" s="16" t="n">
        <v>0.207009135689026</v>
      </c>
      <c r="R11" s="16"/>
      <c r="S11" s="16" t="n">
        <v>0.193451932575296</v>
      </c>
      <c r="T11" s="16" t="n">
        <v>0.177748666695848</v>
      </c>
      <c r="U11" s="16" t="n">
        <v>0.227455746919911</v>
      </c>
      <c r="V11" s="16" t="n">
        <v>0.207461130116975</v>
      </c>
      <c r="W11" s="16" t="n">
        <v>0.172491394039916</v>
      </c>
      <c r="X11" s="16" t="n">
        <v>0.200178480863394</v>
      </c>
      <c r="Y11" s="16" t="n">
        <v>0.140457578947148</v>
      </c>
      <c r="Z11" s="16" t="n">
        <v>0.163292426824873</v>
      </c>
      <c r="AA11" s="16" t="n">
        <v>0.137170800956867</v>
      </c>
      <c r="AB11" s="16" t="n">
        <v>0.142957376870343</v>
      </c>
      <c r="AC11" s="16" t="n">
        <v>0.242794318807185</v>
      </c>
      <c r="AD11" s="16" t="n">
        <v>0.278200568723103</v>
      </c>
      <c r="AE11" s="16"/>
      <c r="AF11" s="16" t="n">
        <v>0.204150352545614</v>
      </c>
      <c r="AG11" s="16" t="n">
        <v>0.152999634301911</v>
      </c>
      <c r="AH11" s="16" t="n">
        <v>0.23204529060038</v>
      </c>
      <c r="AI11" s="16"/>
      <c r="AJ11" s="16" t="n">
        <v>0.23392587772406</v>
      </c>
      <c r="AK11" s="16" t="n">
        <v>0.135505642918174</v>
      </c>
      <c r="AL11" s="16" t="n">
        <v>0.12987120822299</v>
      </c>
      <c r="AM11" s="16" t="n">
        <v>0.158972465162713</v>
      </c>
      <c r="AN11" s="16" t="n">
        <v>0.215365670834973</v>
      </c>
      <c r="AO11" s="16"/>
      <c r="AP11" s="16" t="n">
        <v>0.286682071866003</v>
      </c>
      <c r="AQ11" s="16" t="n">
        <v>0.140325285960337</v>
      </c>
      <c r="AR11" s="16" t="n">
        <v>0.11544795370912</v>
      </c>
      <c r="AS11" s="16" t="n">
        <v>0.143364255068083</v>
      </c>
      <c r="AT11" s="16" t="n">
        <v>0.259237816574448</v>
      </c>
      <c r="AU11" s="16"/>
      <c r="AV11" s="16" t="n">
        <v>0.222950279944737</v>
      </c>
      <c r="AW11" s="16" t="n">
        <v>0.178148390984529</v>
      </c>
      <c r="AX11" s="16" t="n">
        <v>0.171662906022371</v>
      </c>
      <c r="AY11" s="16" t="n">
        <v>0.170537273576947</v>
      </c>
      <c r="AZ11" s="16" t="n">
        <v>0.22396233246373</v>
      </c>
      <c r="BA11" s="16"/>
      <c r="BB11" s="16" t="n">
        <v>0.115527547326024</v>
      </c>
      <c r="BC11" s="16" t="n">
        <v>0.164054487741613</v>
      </c>
      <c r="BD11" s="16" t="n">
        <v>0.313696672235876</v>
      </c>
      <c r="BE11" s="16"/>
      <c r="BF11" s="16" t="n">
        <v>0.174272546238659</v>
      </c>
    </row>
    <row r="12">
      <c r="B12" s="17" t="s">
        <v>226</v>
      </c>
      <c r="C12" s="16" t="n">
        <v>0.252599247778569</v>
      </c>
      <c r="D12" s="16" t="n">
        <v>0.232861019585004</v>
      </c>
      <c r="E12" s="16" t="n">
        <v>0.27239106007466</v>
      </c>
      <c r="F12" s="16"/>
      <c r="G12" s="16" t="n">
        <v>0.226348206224624</v>
      </c>
      <c r="H12" s="16" t="n">
        <v>0.20934533787919</v>
      </c>
      <c r="I12" s="16" t="n">
        <v>0.256717172942293</v>
      </c>
      <c r="J12" s="16" t="n">
        <v>0.264945126577084</v>
      </c>
      <c r="K12" s="16" t="n">
        <v>0.270455740745913</v>
      </c>
      <c r="L12" s="16" t="n">
        <v>0.279749790786616</v>
      </c>
      <c r="M12" s="16"/>
      <c r="N12" s="16" t="n">
        <v>0.282742534920157</v>
      </c>
      <c r="O12" s="16" t="n">
        <v>0.244668784076532</v>
      </c>
      <c r="P12" s="16" t="n">
        <v>0.235358283967695</v>
      </c>
      <c r="Q12" s="16" t="n">
        <v>0.242879728162315</v>
      </c>
      <c r="R12" s="16"/>
      <c r="S12" s="16" t="n">
        <v>0.269158811301656</v>
      </c>
      <c r="T12" s="16" t="n">
        <v>0.251181039486866</v>
      </c>
      <c r="U12" s="16" t="n">
        <v>0.264571677400471</v>
      </c>
      <c r="V12" s="16" t="n">
        <v>0.260535769232121</v>
      </c>
      <c r="W12" s="16" t="n">
        <v>0.243822356154363</v>
      </c>
      <c r="X12" s="16" t="n">
        <v>0.286167193580915</v>
      </c>
      <c r="Y12" s="16" t="n">
        <v>0.25632176082954</v>
      </c>
      <c r="Z12" s="16" t="n">
        <v>0.236909199906897</v>
      </c>
      <c r="AA12" s="16" t="n">
        <v>0.266574152912591</v>
      </c>
      <c r="AB12" s="16" t="n">
        <v>0.204612403977302</v>
      </c>
      <c r="AC12" s="16" t="n">
        <v>0.229848685661638</v>
      </c>
      <c r="AD12" s="16" t="n">
        <v>0.186736059958209</v>
      </c>
      <c r="AE12" s="16"/>
      <c r="AF12" s="16" t="n">
        <v>0.280974944055781</v>
      </c>
      <c r="AG12" s="16" t="n">
        <v>0.251095740962553</v>
      </c>
      <c r="AH12" s="16" t="n">
        <v>0.251970591386593</v>
      </c>
      <c r="AI12" s="16"/>
      <c r="AJ12" s="16" t="n">
        <v>0.315441030414602</v>
      </c>
      <c r="AK12" s="16" t="n">
        <v>0.221062988317388</v>
      </c>
      <c r="AL12" s="16" t="n">
        <v>0.277595829751668</v>
      </c>
      <c r="AM12" s="16" t="n">
        <v>0.197979800034971</v>
      </c>
      <c r="AN12" s="16" t="n">
        <v>0.258846508134482</v>
      </c>
      <c r="AO12" s="16"/>
      <c r="AP12" s="16" t="n">
        <v>0.33988535671701</v>
      </c>
      <c r="AQ12" s="16" t="n">
        <v>0.233733465230359</v>
      </c>
      <c r="AR12" s="16" t="n">
        <v>0.297341765836279</v>
      </c>
      <c r="AS12" s="16" t="n">
        <v>0.211448753116345</v>
      </c>
      <c r="AT12" s="16" t="n">
        <v>0.280238677320324</v>
      </c>
      <c r="AU12" s="16"/>
      <c r="AV12" s="16" t="n">
        <v>0.254534527415679</v>
      </c>
      <c r="AW12" s="16" t="n">
        <v>0.261031006958034</v>
      </c>
      <c r="AX12" s="16" t="n">
        <v>0.245277018343471</v>
      </c>
      <c r="AY12" s="16" t="n">
        <v>0.284108610848636</v>
      </c>
      <c r="AZ12" s="16" t="n">
        <v>0.290172184422953</v>
      </c>
      <c r="BA12" s="16"/>
      <c r="BB12" s="16" t="n">
        <v>0.251317097374826</v>
      </c>
      <c r="BC12" s="16" t="n">
        <v>0.271147653087378</v>
      </c>
      <c r="BD12" s="16" t="n">
        <v>0.324138982202902</v>
      </c>
      <c r="BE12" s="16"/>
      <c r="BF12" s="16" t="n">
        <v>0.285516561295917</v>
      </c>
    </row>
    <row r="13">
      <c r="B13" s="17" t="s">
        <v>227</v>
      </c>
      <c r="C13" s="25" t="n">
        <v>0.444797607967114</v>
      </c>
      <c r="D13" s="25" t="n">
        <v>0.462061467722958</v>
      </c>
      <c r="E13" s="25" t="n">
        <v>0.427690819374187</v>
      </c>
      <c r="F13" s="25"/>
      <c r="G13" s="25" t="n">
        <v>0.430124518459751</v>
      </c>
      <c r="H13" s="25" t="n">
        <v>0.428978723427075</v>
      </c>
      <c r="I13" s="25" t="n">
        <v>0.443782098639436</v>
      </c>
      <c r="J13" s="25" t="n">
        <v>0.486273460755318</v>
      </c>
      <c r="K13" s="25" t="n">
        <v>0.473010060052049</v>
      </c>
      <c r="L13" s="25" t="n">
        <v>0.415497798408458</v>
      </c>
      <c r="M13" s="25"/>
      <c r="N13" s="25" t="n">
        <v>0.412635212972836</v>
      </c>
      <c r="O13" s="25" t="n">
        <v>0.488197027809426</v>
      </c>
      <c r="P13" s="25" t="n">
        <v>0.447556502707572</v>
      </c>
      <c r="Q13" s="25" t="n">
        <v>0.430169695400844</v>
      </c>
      <c r="R13" s="25"/>
      <c r="S13" s="25" t="n">
        <v>0.352433217007432</v>
      </c>
      <c r="T13" s="25" t="n">
        <v>0.456901434714451</v>
      </c>
      <c r="U13" s="25" t="n">
        <v>0.443862632617335</v>
      </c>
      <c r="V13" s="25" t="n">
        <v>0.459481117988109</v>
      </c>
      <c r="W13" s="25" t="n">
        <v>0.466551683182433</v>
      </c>
      <c r="X13" s="25" t="n">
        <v>0.384347379799974</v>
      </c>
      <c r="Y13" s="25" t="n">
        <v>0.487665530812501</v>
      </c>
      <c r="Z13" s="25" t="n">
        <v>0.477785518038212</v>
      </c>
      <c r="AA13" s="25" t="n">
        <v>0.482430260072408</v>
      </c>
      <c r="AB13" s="25" t="n">
        <v>0.53485782812012</v>
      </c>
      <c r="AC13" s="25" t="n">
        <v>0.424661902990766</v>
      </c>
      <c r="AD13" s="25" t="n">
        <v>0.38030606354938</v>
      </c>
      <c r="AE13" s="25"/>
      <c r="AF13" s="25" t="n">
        <v>0.400562600342484</v>
      </c>
      <c r="AG13" s="25" t="n">
        <v>0.483610974233256</v>
      </c>
      <c r="AH13" s="25" t="n">
        <v>0.39060715739324</v>
      </c>
      <c r="AI13" s="25"/>
      <c r="AJ13" s="25" t="n">
        <v>0.310668499061758</v>
      </c>
      <c r="AK13" s="25" t="n">
        <v>0.532354113855563</v>
      </c>
      <c r="AL13" s="25" t="n">
        <v>0.533072402226104</v>
      </c>
      <c r="AM13" s="25" t="n">
        <v>0.410973060175962</v>
      </c>
      <c r="AN13" s="25" t="n">
        <v>0.420443304522946</v>
      </c>
      <c r="AO13" s="25"/>
      <c r="AP13" s="25" t="n">
        <v>0.164722272018358</v>
      </c>
      <c r="AQ13" s="25" t="n">
        <v>0.533394568460575</v>
      </c>
      <c r="AR13" s="25" t="n">
        <v>0.494952314787881</v>
      </c>
      <c r="AS13" s="25" t="n">
        <v>0.497785277543616</v>
      </c>
      <c r="AT13" s="25" t="n">
        <v>0.378069405703904</v>
      </c>
      <c r="AU13" s="25"/>
      <c r="AV13" s="25" t="n">
        <v>0.397331663048252</v>
      </c>
      <c r="AW13" s="25" t="n">
        <v>0.473655283380307</v>
      </c>
      <c r="AX13" s="25" t="n">
        <v>0.472198463103459</v>
      </c>
      <c r="AY13" s="25" t="n">
        <v>0.396587428105765</v>
      </c>
      <c r="AZ13" s="25" t="n">
        <v>0.269428856241147</v>
      </c>
      <c r="BA13" s="25"/>
      <c r="BB13" s="25" t="n">
        <v>0.558447772714143</v>
      </c>
      <c r="BC13" s="25" t="n">
        <v>0.483792381837924</v>
      </c>
      <c r="BD13" s="25" t="n">
        <v>0.276077475723979</v>
      </c>
      <c r="BE13" s="25"/>
      <c r="BF13" s="25" t="n">
        <v>0.463855072759353</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302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282</v>
      </c>
      <c r="C9" s="16" t="n">
        <v>0.255997744618929</v>
      </c>
      <c r="D9" s="16" t="n">
        <v>0.273627392460086</v>
      </c>
      <c r="E9" s="16" t="n">
        <v>0.239269292936524</v>
      </c>
      <c r="F9" s="16"/>
      <c r="G9" s="16" t="n">
        <v>0.18968268427126</v>
      </c>
      <c r="H9" s="16" t="n">
        <v>0.241328645178662</v>
      </c>
      <c r="I9" s="16" t="n">
        <v>0.255841955493847</v>
      </c>
      <c r="J9" s="16" t="n">
        <v>0.263911130417014</v>
      </c>
      <c r="K9" s="16" t="n">
        <v>0.256161765178738</v>
      </c>
      <c r="L9" s="16" t="n">
        <v>0.30525417475382</v>
      </c>
      <c r="M9" s="16"/>
      <c r="N9" s="16" t="n">
        <v>0.324581059420302</v>
      </c>
      <c r="O9" s="16" t="n">
        <v>0.277610427572348</v>
      </c>
      <c r="P9" s="16" t="n">
        <v>0.203117877215672</v>
      </c>
      <c r="Q9" s="16" t="n">
        <v>0.205674978796875</v>
      </c>
      <c r="R9" s="16"/>
      <c r="S9" s="16" t="n">
        <v>0.295473216614879</v>
      </c>
      <c r="T9" s="16" t="n">
        <v>0.275161887469055</v>
      </c>
      <c r="U9" s="16" t="n">
        <v>0.227639734252949</v>
      </c>
      <c r="V9" s="16" t="n">
        <v>0.243134965937807</v>
      </c>
      <c r="W9" s="16" t="n">
        <v>0.301370360717938</v>
      </c>
      <c r="X9" s="16" t="n">
        <v>0.21469222491468</v>
      </c>
      <c r="Y9" s="16" t="n">
        <v>0.252687747170322</v>
      </c>
      <c r="Z9" s="16" t="n">
        <v>0.221288503055116</v>
      </c>
      <c r="AA9" s="16" t="n">
        <v>0.274175955155052</v>
      </c>
      <c r="AB9" s="16" t="n">
        <v>0.232556484096795</v>
      </c>
      <c r="AC9" s="16" t="n">
        <v>0.246838034872133</v>
      </c>
      <c r="AD9" s="16" t="n">
        <v>0.194335303089764</v>
      </c>
      <c r="AE9" s="16"/>
      <c r="AF9" s="16" t="n">
        <v>0.177863389602864</v>
      </c>
      <c r="AG9" s="16" t="n">
        <v>0.35179955875123</v>
      </c>
      <c r="AH9" s="16" t="n">
        <v>0.215643575673933</v>
      </c>
      <c r="AI9" s="16"/>
      <c r="AJ9" s="16" t="n">
        <v>0.187639271888658</v>
      </c>
      <c r="AK9" s="16" t="n">
        <v>0.356664071447096</v>
      </c>
      <c r="AL9" s="16" t="n">
        <v>0.418764990754973</v>
      </c>
      <c r="AM9" s="16" t="n">
        <v>0.157130811187336</v>
      </c>
      <c r="AN9" s="16" t="n">
        <v>0.143122639186649</v>
      </c>
      <c r="AO9" s="16"/>
      <c r="AP9" s="16" t="n">
        <v>0.134705194618091</v>
      </c>
      <c r="AQ9" s="16" t="n">
        <v>0.398743870461138</v>
      </c>
      <c r="AR9" s="16" t="n">
        <v>0.335124894590768</v>
      </c>
      <c r="AS9" s="16" t="n">
        <v>0.0972765353357551</v>
      </c>
      <c r="AT9" s="16" t="n">
        <v>0.14322690390727</v>
      </c>
      <c r="AU9" s="16"/>
      <c r="AV9" s="16" t="n">
        <v>0.208625182978791</v>
      </c>
      <c r="AW9" s="16" t="n">
        <v>0.218591910265393</v>
      </c>
      <c r="AX9" s="16" t="n">
        <v>0.313720909253033</v>
      </c>
      <c r="AY9" s="16" t="n">
        <v>0.338146132960616</v>
      </c>
      <c r="AZ9" s="16" t="n">
        <v>0.2023714116283</v>
      </c>
      <c r="BA9" s="16"/>
      <c r="BB9" s="16" t="n">
        <v>0.467412307087486</v>
      </c>
      <c r="BC9" s="16" t="n">
        <v>0.0578352334058626</v>
      </c>
      <c r="BD9" s="16" t="n">
        <v>0.172875364808882</v>
      </c>
      <c r="BE9" s="16"/>
      <c r="BF9" s="16" t="n">
        <v>0.247574786113641</v>
      </c>
    </row>
    <row r="10">
      <c r="B10" s="17" t="s">
        <v>283</v>
      </c>
      <c r="C10" s="16" t="n">
        <v>0.246430132772092</v>
      </c>
      <c r="D10" s="16" t="n">
        <v>0.256512345344626</v>
      </c>
      <c r="E10" s="16" t="n">
        <v>0.237060417480042</v>
      </c>
      <c r="F10" s="16"/>
      <c r="G10" s="16" t="n">
        <v>0.219022657627361</v>
      </c>
      <c r="H10" s="16" t="n">
        <v>0.214265017426494</v>
      </c>
      <c r="I10" s="16" t="n">
        <v>0.256758214798341</v>
      </c>
      <c r="J10" s="16" t="n">
        <v>0.256779491727029</v>
      </c>
      <c r="K10" s="16" t="n">
        <v>0.276757701203498</v>
      </c>
      <c r="L10" s="16" t="n">
        <v>0.253534493516067</v>
      </c>
      <c r="M10" s="16"/>
      <c r="N10" s="16" t="n">
        <v>0.279771948394028</v>
      </c>
      <c r="O10" s="16" t="n">
        <v>0.249807308865594</v>
      </c>
      <c r="P10" s="16" t="n">
        <v>0.221616528749158</v>
      </c>
      <c r="Q10" s="16" t="n">
        <v>0.229978010311297</v>
      </c>
      <c r="R10" s="16"/>
      <c r="S10" s="16" t="n">
        <v>0.256713270081998</v>
      </c>
      <c r="T10" s="16" t="n">
        <v>0.248312871988928</v>
      </c>
      <c r="U10" s="16" t="n">
        <v>0.218180404730307</v>
      </c>
      <c r="V10" s="16" t="n">
        <v>0.217711313324408</v>
      </c>
      <c r="W10" s="16" t="n">
        <v>0.266232803263808</v>
      </c>
      <c r="X10" s="16" t="n">
        <v>0.212655694185108</v>
      </c>
      <c r="Y10" s="16" t="n">
        <v>0.269896647189658</v>
      </c>
      <c r="Z10" s="16" t="n">
        <v>0.263409196522797</v>
      </c>
      <c r="AA10" s="16" t="n">
        <v>0.272052190404899</v>
      </c>
      <c r="AB10" s="16" t="n">
        <v>0.242813606684219</v>
      </c>
      <c r="AC10" s="16" t="n">
        <v>0.302492788385677</v>
      </c>
      <c r="AD10" s="16" t="n">
        <v>0.144265154941816</v>
      </c>
      <c r="AE10" s="16"/>
      <c r="AF10" s="16" t="n">
        <v>0.19804061884569</v>
      </c>
      <c r="AG10" s="16" t="n">
        <v>0.308481080783015</v>
      </c>
      <c r="AH10" s="16" t="n">
        <v>0.1776044090603</v>
      </c>
      <c r="AI10" s="16"/>
      <c r="AJ10" s="16" t="n">
        <v>0.148242350617862</v>
      </c>
      <c r="AK10" s="16" t="n">
        <v>0.37339328134659</v>
      </c>
      <c r="AL10" s="16" t="n">
        <v>0.352874689015354</v>
      </c>
      <c r="AM10" s="16" t="n">
        <v>0.198872098842773</v>
      </c>
      <c r="AN10" s="16" t="n">
        <v>0.139297813543931</v>
      </c>
      <c r="AO10" s="16"/>
      <c r="AP10" s="16" t="n">
        <v>0.0485863873349352</v>
      </c>
      <c r="AQ10" s="16" t="n">
        <v>0.404517246295489</v>
      </c>
      <c r="AR10" s="16" t="n">
        <v>0.348353010316348</v>
      </c>
      <c r="AS10" s="16" t="n">
        <v>0.127277242574966</v>
      </c>
      <c r="AT10" s="16" t="n">
        <v>0.0998462056180773</v>
      </c>
      <c r="AU10" s="16"/>
      <c r="AV10" s="16" t="n">
        <v>0.220670228273954</v>
      </c>
      <c r="AW10" s="16" t="n">
        <v>0.236197643073214</v>
      </c>
      <c r="AX10" s="16" t="n">
        <v>0.2670660538565</v>
      </c>
      <c r="AY10" s="16" t="n">
        <v>0.256084649857671</v>
      </c>
      <c r="AZ10" s="16" t="n">
        <v>0.329912212335391</v>
      </c>
      <c r="BA10" s="16"/>
      <c r="BB10" s="16" t="n">
        <v>0.487378900589841</v>
      </c>
      <c r="BC10" s="16" t="n">
        <v>0.0674150214229294</v>
      </c>
      <c r="BD10" s="16" t="n">
        <v>0.0746613490951993</v>
      </c>
      <c r="BE10" s="16"/>
      <c r="BF10" s="16" t="n">
        <v>0.249043706285014</v>
      </c>
    </row>
    <row r="11">
      <c r="B11" s="17" t="s">
        <v>284</v>
      </c>
      <c r="C11" s="16" t="n">
        <v>0.216122028525246</v>
      </c>
      <c r="D11" s="16" t="n">
        <v>0.229488987905714</v>
      </c>
      <c r="E11" s="16" t="n">
        <v>0.20348176079838</v>
      </c>
      <c r="F11" s="16"/>
      <c r="G11" s="16" t="n">
        <v>0.130776642300408</v>
      </c>
      <c r="H11" s="16" t="n">
        <v>0.16393936289839</v>
      </c>
      <c r="I11" s="16" t="n">
        <v>0.23504260749591</v>
      </c>
      <c r="J11" s="16" t="n">
        <v>0.235863516284435</v>
      </c>
      <c r="K11" s="16" t="n">
        <v>0.22231415795473</v>
      </c>
      <c r="L11" s="16" t="n">
        <v>0.279319515617282</v>
      </c>
      <c r="M11" s="16"/>
      <c r="N11" s="16" t="n">
        <v>0.290802340025783</v>
      </c>
      <c r="O11" s="16" t="n">
        <v>0.231748677396841</v>
      </c>
      <c r="P11" s="16" t="n">
        <v>0.148644067063801</v>
      </c>
      <c r="Q11" s="16" t="n">
        <v>0.175622464454956</v>
      </c>
      <c r="R11" s="16"/>
      <c r="S11" s="16" t="n">
        <v>0.216716063598957</v>
      </c>
      <c r="T11" s="16" t="n">
        <v>0.255117375081173</v>
      </c>
      <c r="U11" s="16" t="n">
        <v>0.215007506846913</v>
      </c>
      <c r="V11" s="16" t="n">
        <v>0.227652389678187</v>
      </c>
      <c r="W11" s="16" t="n">
        <v>0.207099147428432</v>
      </c>
      <c r="X11" s="16" t="n">
        <v>0.213500026094278</v>
      </c>
      <c r="Y11" s="16" t="n">
        <v>0.181589783566644</v>
      </c>
      <c r="Z11" s="16" t="n">
        <v>0.17418734869339</v>
      </c>
      <c r="AA11" s="16" t="n">
        <v>0.225870460339848</v>
      </c>
      <c r="AB11" s="16" t="n">
        <v>0.187169193561324</v>
      </c>
      <c r="AC11" s="16" t="n">
        <v>0.19633556887676</v>
      </c>
      <c r="AD11" s="16" t="n">
        <v>0.274362404463249</v>
      </c>
      <c r="AE11" s="16"/>
      <c r="AF11" s="16" t="n">
        <v>0.186799398771645</v>
      </c>
      <c r="AG11" s="16" t="n">
        <v>0.280057517736323</v>
      </c>
      <c r="AH11" s="16" t="n">
        <v>0.150060386610726</v>
      </c>
      <c r="AI11" s="16"/>
      <c r="AJ11" s="16" t="n">
        <v>0.192812687108203</v>
      </c>
      <c r="AK11" s="16" t="n">
        <v>0.271863784770267</v>
      </c>
      <c r="AL11" s="16" t="n">
        <v>0.306613008515266</v>
      </c>
      <c r="AM11" s="16" t="n">
        <v>0.0808986236223783</v>
      </c>
      <c r="AN11" s="16" t="n">
        <v>0.148404572863398</v>
      </c>
      <c r="AO11" s="16"/>
      <c r="AP11" s="16" t="n">
        <v>0.129503284780723</v>
      </c>
      <c r="AQ11" s="16" t="n">
        <v>0.309341662590449</v>
      </c>
      <c r="AR11" s="16" t="n">
        <v>0.283983545304159</v>
      </c>
      <c r="AS11" s="16" t="n">
        <v>0.129929373565568</v>
      </c>
      <c r="AT11" s="16" t="n">
        <v>0.143574336044327</v>
      </c>
      <c r="AU11" s="16"/>
      <c r="AV11" s="16" t="n">
        <v>0.178739657579424</v>
      </c>
      <c r="AW11" s="16" t="n">
        <v>0.202094957692816</v>
      </c>
      <c r="AX11" s="16" t="n">
        <v>0.258653494490587</v>
      </c>
      <c r="AY11" s="16" t="n">
        <v>0.245434132364557</v>
      </c>
      <c r="AZ11" s="16" t="n">
        <v>0.225077981448729</v>
      </c>
      <c r="BA11" s="16"/>
      <c r="BB11" s="16" t="n">
        <v>0.435643636689513</v>
      </c>
      <c r="BC11" s="16" t="n">
        <v>0.137885875944856</v>
      </c>
      <c r="BD11" s="16" t="n">
        <v>0.139439408873362</v>
      </c>
      <c r="BE11" s="16"/>
      <c r="BF11" s="16" t="n">
        <v>0.256190092452115</v>
      </c>
    </row>
    <row r="12">
      <c r="B12" s="17" t="s">
        <v>285</v>
      </c>
      <c r="C12" s="16" t="n">
        <v>0.190643699432178</v>
      </c>
      <c r="D12" s="16" t="n">
        <v>0.189544559985939</v>
      </c>
      <c r="E12" s="16" t="n">
        <v>0.191231141453703</v>
      </c>
      <c r="F12" s="16"/>
      <c r="G12" s="16" t="n">
        <v>0.0922771241395767</v>
      </c>
      <c r="H12" s="16" t="n">
        <v>0.134948220276691</v>
      </c>
      <c r="I12" s="16" t="n">
        <v>0.120206156748745</v>
      </c>
      <c r="J12" s="16" t="n">
        <v>0.195821356116954</v>
      </c>
      <c r="K12" s="16" t="n">
        <v>0.25871744710806</v>
      </c>
      <c r="L12" s="16" t="n">
        <v>0.308094530275088</v>
      </c>
      <c r="M12" s="16"/>
      <c r="N12" s="16" t="n">
        <v>0.186798645138484</v>
      </c>
      <c r="O12" s="16" t="n">
        <v>0.176400983503002</v>
      </c>
      <c r="P12" s="16" t="n">
        <v>0.213063951898954</v>
      </c>
      <c r="Q12" s="16" t="n">
        <v>0.190545765948497</v>
      </c>
      <c r="R12" s="16"/>
      <c r="S12" s="16" t="n">
        <v>0.13235819424733</v>
      </c>
      <c r="T12" s="16" t="n">
        <v>0.21813913550733</v>
      </c>
      <c r="U12" s="16" t="n">
        <v>0.22465289766846</v>
      </c>
      <c r="V12" s="16" t="n">
        <v>0.210866181978043</v>
      </c>
      <c r="W12" s="16" t="n">
        <v>0.184912160789456</v>
      </c>
      <c r="X12" s="16" t="n">
        <v>0.185797283947887</v>
      </c>
      <c r="Y12" s="16" t="n">
        <v>0.215920770515618</v>
      </c>
      <c r="Z12" s="16" t="n">
        <v>0.211432389900412</v>
      </c>
      <c r="AA12" s="16" t="n">
        <v>0.145132917918885</v>
      </c>
      <c r="AB12" s="16" t="n">
        <v>0.20849747848188</v>
      </c>
      <c r="AC12" s="16" t="n">
        <v>0.131275018061422</v>
      </c>
      <c r="AD12" s="16" t="n">
        <v>0.338979932276833</v>
      </c>
      <c r="AE12" s="16"/>
      <c r="AF12" s="16" t="n">
        <v>0.298035489388089</v>
      </c>
      <c r="AG12" s="16" t="n">
        <v>0.136772382516124</v>
      </c>
      <c r="AH12" s="16" t="n">
        <v>0.150500807497246</v>
      </c>
      <c r="AI12" s="16"/>
      <c r="AJ12" s="16" t="n">
        <v>0.308618765703226</v>
      </c>
      <c r="AK12" s="16" t="n">
        <v>0.0725780658468867</v>
      </c>
      <c r="AL12" s="16" t="n">
        <v>0.0830551918123087</v>
      </c>
      <c r="AM12" s="16" t="n">
        <v>0.541570920411744</v>
      </c>
      <c r="AN12" s="16" t="n">
        <v>0.205012988431153</v>
      </c>
      <c r="AO12" s="16"/>
      <c r="AP12" s="16" t="n">
        <v>0.36556908871293</v>
      </c>
      <c r="AQ12" s="16" t="n">
        <v>0.0535880909211711</v>
      </c>
      <c r="AR12" s="16" t="n">
        <v>0.143728678954656</v>
      </c>
      <c r="AS12" s="16" t="n">
        <v>0.403807454863469</v>
      </c>
      <c r="AT12" s="16" t="n">
        <v>0.263065291268459</v>
      </c>
      <c r="AU12" s="16"/>
      <c r="AV12" s="16" t="n">
        <v>0.219656202391075</v>
      </c>
      <c r="AW12" s="16" t="n">
        <v>0.190323188616523</v>
      </c>
      <c r="AX12" s="16" t="n">
        <v>0.151270923331806</v>
      </c>
      <c r="AY12" s="16" t="n">
        <v>0.117578446143084</v>
      </c>
      <c r="AZ12" s="16" t="n">
        <v>0.180321195088249</v>
      </c>
      <c r="BA12" s="16"/>
      <c r="BB12" s="16" t="n">
        <v>0.023803270312058</v>
      </c>
      <c r="BC12" s="16" t="n">
        <v>0.423307605714973</v>
      </c>
      <c r="BD12" s="16" t="n">
        <v>0.403111675044132</v>
      </c>
      <c r="BE12" s="16"/>
      <c r="BF12" s="16" t="n">
        <v>0.245908108712718</v>
      </c>
    </row>
    <row r="13">
      <c r="B13" s="17" t="s">
        <v>286</v>
      </c>
      <c r="C13" s="16" t="n">
        <v>0.1797099066741</v>
      </c>
      <c r="D13" s="16" t="n">
        <v>0.183376296754223</v>
      </c>
      <c r="E13" s="16" t="n">
        <v>0.175372217992513</v>
      </c>
      <c r="F13" s="16"/>
      <c r="G13" s="16" t="n">
        <v>0.162852535651985</v>
      </c>
      <c r="H13" s="16" t="n">
        <v>0.167776218024208</v>
      </c>
      <c r="I13" s="16" t="n">
        <v>0.156737803016286</v>
      </c>
      <c r="J13" s="16" t="n">
        <v>0.157202633069328</v>
      </c>
      <c r="K13" s="16" t="n">
        <v>0.235032625217576</v>
      </c>
      <c r="L13" s="16" t="n">
        <v>0.200357566543692</v>
      </c>
      <c r="M13" s="16"/>
      <c r="N13" s="16" t="n">
        <v>0.19263793887879</v>
      </c>
      <c r="O13" s="16" t="n">
        <v>0.208857725951463</v>
      </c>
      <c r="P13" s="16" t="n">
        <v>0.162572363452384</v>
      </c>
      <c r="Q13" s="16" t="n">
        <v>0.151196916283263</v>
      </c>
      <c r="R13" s="16"/>
      <c r="S13" s="16" t="n">
        <v>0.157562637059873</v>
      </c>
      <c r="T13" s="16" t="n">
        <v>0.165769043451845</v>
      </c>
      <c r="U13" s="16" t="n">
        <v>0.172448692084307</v>
      </c>
      <c r="V13" s="16" t="n">
        <v>0.138313174406696</v>
      </c>
      <c r="W13" s="16" t="n">
        <v>0.220993721628227</v>
      </c>
      <c r="X13" s="16" t="n">
        <v>0.174464169620319</v>
      </c>
      <c r="Y13" s="16" t="n">
        <v>0.240355965346733</v>
      </c>
      <c r="Z13" s="16" t="n">
        <v>0.152797012748882</v>
      </c>
      <c r="AA13" s="16" t="n">
        <v>0.178025024708524</v>
      </c>
      <c r="AB13" s="16" t="n">
        <v>0.23477898346609</v>
      </c>
      <c r="AC13" s="16" t="n">
        <v>0.152128006039089</v>
      </c>
      <c r="AD13" s="16" t="n">
        <v>0.167268857599237</v>
      </c>
      <c r="AE13" s="16"/>
      <c r="AF13" s="16" t="n">
        <v>0.206352607666986</v>
      </c>
      <c r="AG13" s="16" t="n">
        <v>0.17979820092152</v>
      </c>
      <c r="AH13" s="16" t="n">
        <v>0.11899658921445</v>
      </c>
      <c r="AI13" s="16"/>
      <c r="AJ13" s="16" t="n">
        <v>0.195838727284762</v>
      </c>
      <c r="AK13" s="16" t="n">
        <v>0.190208158435122</v>
      </c>
      <c r="AL13" s="16" t="n">
        <v>0.162826141053049</v>
      </c>
      <c r="AM13" s="16" t="n">
        <v>0.233380388327483</v>
      </c>
      <c r="AN13" s="16" t="n">
        <v>0.108775531488322</v>
      </c>
      <c r="AO13" s="16"/>
      <c r="AP13" s="16" t="n">
        <v>0.218235348118677</v>
      </c>
      <c r="AQ13" s="16" t="n">
        <v>0.130102727142774</v>
      </c>
      <c r="AR13" s="16" t="n">
        <v>0.166498408364831</v>
      </c>
      <c r="AS13" s="16" t="n">
        <v>0.246645872639765</v>
      </c>
      <c r="AT13" s="16" t="n">
        <v>0.172636133733765</v>
      </c>
      <c r="AU13" s="16"/>
      <c r="AV13" s="16" t="n">
        <v>0.150150922994086</v>
      </c>
      <c r="AW13" s="16" t="n">
        <v>0.156913697162695</v>
      </c>
      <c r="AX13" s="16" t="n">
        <v>0.20953631275274</v>
      </c>
      <c r="AY13" s="16" t="n">
        <v>0.186374103364035</v>
      </c>
      <c r="AZ13" s="16" t="n">
        <v>0.220699741695954</v>
      </c>
      <c r="BA13" s="16"/>
      <c r="BB13" s="16" t="n">
        <v>0.0711700159514921</v>
      </c>
      <c r="BC13" s="16" t="n">
        <v>0.307787159358385</v>
      </c>
      <c r="BD13" s="16" t="n">
        <v>0.234564527199199</v>
      </c>
      <c r="BE13" s="16"/>
      <c r="BF13" s="16" t="n">
        <v>0.193981438420733</v>
      </c>
    </row>
    <row r="14">
      <c r="B14" s="17" t="s">
        <v>287</v>
      </c>
      <c r="C14" s="16" t="n">
        <v>0.176438043662574</v>
      </c>
      <c r="D14" s="16" t="n">
        <v>0.185428039159813</v>
      </c>
      <c r="E14" s="16" t="n">
        <v>0.167998041517004</v>
      </c>
      <c r="F14" s="16"/>
      <c r="G14" s="16" t="n">
        <v>0.16679411259362</v>
      </c>
      <c r="H14" s="16" t="n">
        <v>0.187344648061925</v>
      </c>
      <c r="I14" s="16" t="n">
        <v>0.16446936171997</v>
      </c>
      <c r="J14" s="16" t="n">
        <v>0.174838591025165</v>
      </c>
      <c r="K14" s="16" t="n">
        <v>0.183720039093028</v>
      </c>
      <c r="L14" s="16" t="n">
        <v>0.180044864098201</v>
      </c>
      <c r="M14" s="16"/>
      <c r="N14" s="16" t="n">
        <v>0.214247097823623</v>
      </c>
      <c r="O14" s="16" t="n">
        <v>0.186957786348142</v>
      </c>
      <c r="P14" s="16" t="n">
        <v>0.129259075779826</v>
      </c>
      <c r="Q14" s="16" t="n">
        <v>0.166443261709331</v>
      </c>
      <c r="R14" s="16"/>
      <c r="S14" s="16" t="n">
        <v>0.201535051923278</v>
      </c>
      <c r="T14" s="16" t="n">
        <v>0.164453048492018</v>
      </c>
      <c r="U14" s="16" t="n">
        <v>0.194325007167223</v>
      </c>
      <c r="V14" s="16" t="n">
        <v>0.187013853301405</v>
      </c>
      <c r="W14" s="16" t="n">
        <v>0.145748180122481</v>
      </c>
      <c r="X14" s="16" t="n">
        <v>0.173650366875157</v>
      </c>
      <c r="Y14" s="16" t="n">
        <v>0.207825257572164</v>
      </c>
      <c r="Z14" s="16" t="n">
        <v>0.093125307172421</v>
      </c>
      <c r="AA14" s="16" t="n">
        <v>0.189058264332096</v>
      </c>
      <c r="AB14" s="16" t="n">
        <v>0.168547325700518</v>
      </c>
      <c r="AC14" s="16" t="n">
        <v>0.216607376785168</v>
      </c>
      <c r="AD14" s="16" t="n">
        <v>0.0478035604732228</v>
      </c>
      <c r="AE14" s="16"/>
      <c r="AF14" s="16" t="n">
        <v>0.141993641757864</v>
      </c>
      <c r="AG14" s="16" t="n">
        <v>0.221408426530718</v>
      </c>
      <c r="AH14" s="16" t="n">
        <v>0.139089813029828</v>
      </c>
      <c r="AI14" s="16"/>
      <c r="AJ14" s="16" t="n">
        <v>0.132591723148374</v>
      </c>
      <c r="AK14" s="16" t="n">
        <v>0.254950942942597</v>
      </c>
      <c r="AL14" s="16" t="n">
        <v>0.257106212625486</v>
      </c>
      <c r="AM14" s="16" t="n">
        <v>0.0413570871857538</v>
      </c>
      <c r="AN14" s="16" t="n">
        <v>0.0970341489623426</v>
      </c>
      <c r="AO14" s="16"/>
      <c r="AP14" s="16" t="n">
        <v>0.114654844725015</v>
      </c>
      <c r="AQ14" s="16" t="n">
        <v>0.264627546021077</v>
      </c>
      <c r="AR14" s="16" t="n">
        <v>0.230996406729355</v>
      </c>
      <c r="AS14" s="16" t="n">
        <v>0.0846115046778281</v>
      </c>
      <c r="AT14" s="16" t="n">
        <v>0.0807959582316814</v>
      </c>
      <c r="AU14" s="16"/>
      <c r="AV14" s="16" t="n">
        <v>0.157792528706587</v>
      </c>
      <c r="AW14" s="16" t="n">
        <v>0.155827272235334</v>
      </c>
      <c r="AX14" s="16" t="n">
        <v>0.195978165702906</v>
      </c>
      <c r="AY14" s="16" t="n">
        <v>0.206895506257016</v>
      </c>
      <c r="AZ14" s="16" t="n">
        <v>0.146758193519367</v>
      </c>
      <c r="BA14" s="16"/>
      <c r="BB14" s="16" t="n">
        <v>0.286023870873549</v>
      </c>
      <c r="BC14" s="16" t="n">
        <v>0.0733907833834591</v>
      </c>
      <c r="BD14" s="16" t="n">
        <v>0.0391686254221365</v>
      </c>
      <c r="BE14" s="16"/>
      <c r="BF14" s="16" t="n">
        <v>0.156141979905922</v>
      </c>
    </row>
    <row r="15">
      <c r="B15" s="17" t="s">
        <v>288</v>
      </c>
      <c r="C15" s="16" t="n">
        <v>0.168319701202218</v>
      </c>
      <c r="D15" s="16" t="n">
        <v>0.201109836239111</v>
      </c>
      <c r="E15" s="16" t="n">
        <v>0.136599152602077</v>
      </c>
      <c r="F15" s="16"/>
      <c r="G15" s="16" t="n">
        <v>0.138412161875876</v>
      </c>
      <c r="H15" s="16" t="n">
        <v>0.131689936202219</v>
      </c>
      <c r="I15" s="16" t="n">
        <v>0.143940435458837</v>
      </c>
      <c r="J15" s="16" t="n">
        <v>0.187107186083297</v>
      </c>
      <c r="K15" s="16" t="n">
        <v>0.175335523748146</v>
      </c>
      <c r="L15" s="16" t="n">
        <v>0.217643259752414</v>
      </c>
      <c r="M15" s="16"/>
      <c r="N15" s="16" t="n">
        <v>0.213536782361962</v>
      </c>
      <c r="O15" s="16" t="n">
        <v>0.193117234370244</v>
      </c>
      <c r="P15" s="16" t="n">
        <v>0.135628485032207</v>
      </c>
      <c r="Q15" s="16" t="n">
        <v>0.12261154928851</v>
      </c>
      <c r="R15" s="16"/>
      <c r="S15" s="16" t="n">
        <v>0.18349122985477</v>
      </c>
      <c r="T15" s="16" t="n">
        <v>0.171052850014416</v>
      </c>
      <c r="U15" s="16" t="n">
        <v>0.184556548577695</v>
      </c>
      <c r="V15" s="16" t="n">
        <v>0.176306219470542</v>
      </c>
      <c r="W15" s="16" t="n">
        <v>0.174675077578448</v>
      </c>
      <c r="X15" s="16" t="n">
        <v>0.140341799973163</v>
      </c>
      <c r="Y15" s="16" t="n">
        <v>0.229457141034307</v>
      </c>
      <c r="Z15" s="16" t="n">
        <v>0.174549283857013</v>
      </c>
      <c r="AA15" s="16" t="n">
        <v>0.139468044345387</v>
      </c>
      <c r="AB15" s="16" t="n">
        <v>0.126337235412887</v>
      </c>
      <c r="AC15" s="16" t="n">
        <v>0.125612680861746</v>
      </c>
      <c r="AD15" s="16" t="n">
        <v>0.219383644412502</v>
      </c>
      <c r="AE15" s="16"/>
      <c r="AF15" s="16" t="n">
        <v>0.150010699566987</v>
      </c>
      <c r="AG15" s="16" t="n">
        <v>0.202549656670375</v>
      </c>
      <c r="AH15" s="16" t="n">
        <v>0.114414169599583</v>
      </c>
      <c r="AI15" s="16"/>
      <c r="AJ15" s="16" t="n">
        <v>0.146835520248846</v>
      </c>
      <c r="AK15" s="16" t="n">
        <v>0.198359538941228</v>
      </c>
      <c r="AL15" s="16" t="n">
        <v>0.280605915419541</v>
      </c>
      <c r="AM15" s="16" t="n">
        <v>0.0928415534806803</v>
      </c>
      <c r="AN15" s="16" t="n">
        <v>0.0928663901465739</v>
      </c>
      <c r="AO15" s="16"/>
      <c r="AP15" s="16" t="n">
        <v>0.116085344958632</v>
      </c>
      <c r="AQ15" s="16" t="n">
        <v>0.220328365562285</v>
      </c>
      <c r="AR15" s="16" t="n">
        <v>0.236996309168322</v>
      </c>
      <c r="AS15" s="16" t="n">
        <v>0.103595143072715</v>
      </c>
      <c r="AT15" s="16" t="n">
        <v>0.103314883263041</v>
      </c>
      <c r="AU15" s="16"/>
      <c r="AV15" s="16" t="n">
        <v>0.143050052719369</v>
      </c>
      <c r="AW15" s="16" t="n">
        <v>0.160710184770619</v>
      </c>
      <c r="AX15" s="16" t="n">
        <v>0.179942807534023</v>
      </c>
      <c r="AY15" s="16" t="n">
        <v>0.21271195026952</v>
      </c>
      <c r="AZ15" s="16" t="n">
        <v>0.180397063629941</v>
      </c>
      <c r="BA15" s="16"/>
      <c r="BB15" s="16" t="n">
        <v>0.289818190274684</v>
      </c>
      <c r="BC15" s="16" t="n">
        <v>0.0893371599553962</v>
      </c>
      <c r="BD15" s="16" t="n">
        <v>0.103250528072105</v>
      </c>
      <c r="BE15" s="16"/>
      <c r="BF15" s="16" t="n">
        <v>0.179582004374484</v>
      </c>
    </row>
    <row r="16">
      <c r="B16" s="17" t="s">
        <v>289</v>
      </c>
      <c r="C16" s="16" t="n">
        <v>0.167949400128855</v>
      </c>
      <c r="D16" s="16" t="n">
        <v>0.188654286474201</v>
      </c>
      <c r="E16" s="16" t="n">
        <v>0.146933469176468</v>
      </c>
      <c r="F16" s="16"/>
      <c r="G16" s="16" t="n">
        <v>0.0966218211827518</v>
      </c>
      <c r="H16" s="16" t="n">
        <v>0.202641200827903</v>
      </c>
      <c r="I16" s="16" t="n">
        <v>0.177589880970545</v>
      </c>
      <c r="J16" s="16" t="n">
        <v>0.18264542036395</v>
      </c>
      <c r="K16" s="16" t="n">
        <v>0.169863727797382</v>
      </c>
      <c r="L16" s="16" t="n">
        <v>0.165696498310698</v>
      </c>
      <c r="M16" s="16"/>
      <c r="N16" s="16" t="n">
        <v>0.204981469216732</v>
      </c>
      <c r="O16" s="16" t="n">
        <v>0.157199001047803</v>
      </c>
      <c r="P16" s="16" t="n">
        <v>0.139812060950465</v>
      </c>
      <c r="Q16" s="16" t="n">
        <v>0.164033089276684</v>
      </c>
      <c r="R16" s="16"/>
      <c r="S16" s="16" t="n">
        <v>0.187008081922114</v>
      </c>
      <c r="T16" s="16" t="n">
        <v>0.168100833617546</v>
      </c>
      <c r="U16" s="16" t="n">
        <v>0.129330514901581</v>
      </c>
      <c r="V16" s="16" t="n">
        <v>0.160178750539463</v>
      </c>
      <c r="W16" s="16" t="n">
        <v>0.188946910397719</v>
      </c>
      <c r="X16" s="16" t="n">
        <v>0.151621294841671</v>
      </c>
      <c r="Y16" s="16" t="n">
        <v>0.156477933330253</v>
      </c>
      <c r="Z16" s="16" t="n">
        <v>0.220968096731095</v>
      </c>
      <c r="AA16" s="16" t="n">
        <v>0.202586087966303</v>
      </c>
      <c r="AB16" s="16" t="n">
        <v>0.152146803675411</v>
      </c>
      <c r="AC16" s="16" t="n">
        <v>0.146930504882629</v>
      </c>
      <c r="AD16" s="16" t="n">
        <v>0.120270838213804</v>
      </c>
      <c r="AE16" s="16"/>
      <c r="AF16" s="16" t="n">
        <v>0.132351626771608</v>
      </c>
      <c r="AG16" s="16" t="n">
        <v>0.229377468244649</v>
      </c>
      <c r="AH16" s="16" t="n">
        <v>0.130096504502847</v>
      </c>
      <c r="AI16" s="16"/>
      <c r="AJ16" s="16" t="n">
        <v>0.111967478882015</v>
      </c>
      <c r="AK16" s="16" t="n">
        <v>0.285730860908455</v>
      </c>
      <c r="AL16" s="16" t="n">
        <v>0.211819870058017</v>
      </c>
      <c r="AM16" s="16" t="n">
        <v>0.0906446758399695</v>
      </c>
      <c r="AN16" s="16" t="n">
        <v>0.0873397300579486</v>
      </c>
      <c r="AO16" s="16"/>
      <c r="AP16" s="16" t="n">
        <v>0.0609194226292544</v>
      </c>
      <c r="AQ16" s="16" t="n">
        <v>0.296794117774099</v>
      </c>
      <c r="AR16" s="16" t="n">
        <v>0.187933910136509</v>
      </c>
      <c r="AS16" s="16" t="n">
        <v>0.0611451993497012</v>
      </c>
      <c r="AT16" s="16" t="n">
        <v>0.0338485859683159</v>
      </c>
      <c r="AU16" s="16"/>
      <c r="AV16" s="16" t="n">
        <v>0.160043864204185</v>
      </c>
      <c r="AW16" s="16" t="n">
        <v>0.141372632796086</v>
      </c>
      <c r="AX16" s="16" t="n">
        <v>0.193058505016748</v>
      </c>
      <c r="AY16" s="16" t="n">
        <v>0.210906484529774</v>
      </c>
      <c r="AZ16" s="16" t="n">
        <v>0.123846249580879</v>
      </c>
      <c r="BA16" s="16"/>
      <c r="BB16" s="16" t="n">
        <v>0.315524899212275</v>
      </c>
      <c r="BC16" s="16" t="n">
        <v>0.0443477608317427</v>
      </c>
      <c r="BD16" s="16" t="n">
        <v>0.0399655025614337</v>
      </c>
      <c r="BE16" s="16"/>
      <c r="BF16" s="16" t="n">
        <v>0.161092214298064</v>
      </c>
    </row>
    <row r="17">
      <c r="B17" s="17" t="s">
        <v>290</v>
      </c>
      <c r="C17" s="16" t="n">
        <v>0.159599247278163</v>
      </c>
      <c r="D17" s="16" t="n">
        <v>0.172484546793337</v>
      </c>
      <c r="E17" s="16" t="n">
        <v>0.146210478964119</v>
      </c>
      <c r="F17" s="16"/>
      <c r="G17" s="16" t="n">
        <v>0.177163542495019</v>
      </c>
      <c r="H17" s="16" t="n">
        <v>0.169624974628874</v>
      </c>
      <c r="I17" s="16" t="n">
        <v>0.154875818431428</v>
      </c>
      <c r="J17" s="16" t="n">
        <v>0.144396434931709</v>
      </c>
      <c r="K17" s="16" t="n">
        <v>0.14912643486527</v>
      </c>
      <c r="L17" s="16" t="n">
        <v>0.163083019720181</v>
      </c>
      <c r="M17" s="16"/>
      <c r="N17" s="16" t="n">
        <v>0.194428498948958</v>
      </c>
      <c r="O17" s="16" t="n">
        <v>0.15448810998616</v>
      </c>
      <c r="P17" s="16" t="n">
        <v>0.156466437304438</v>
      </c>
      <c r="Q17" s="16" t="n">
        <v>0.128080844162211</v>
      </c>
      <c r="R17" s="16"/>
      <c r="S17" s="16" t="n">
        <v>0.188324099543329</v>
      </c>
      <c r="T17" s="16" t="n">
        <v>0.190394703364503</v>
      </c>
      <c r="U17" s="16" t="n">
        <v>0.147596291956801</v>
      </c>
      <c r="V17" s="16" t="n">
        <v>0.136078104000013</v>
      </c>
      <c r="W17" s="16" t="n">
        <v>0.189820895084804</v>
      </c>
      <c r="X17" s="16" t="n">
        <v>0.145696629355242</v>
      </c>
      <c r="Y17" s="16" t="n">
        <v>0.134722679973509</v>
      </c>
      <c r="Z17" s="16" t="n">
        <v>0.154289839603676</v>
      </c>
      <c r="AA17" s="16" t="n">
        <v>0.152596683637723</v>
      </c>
      <c r="AB17" s="16" t="n">
        <v>0.160498035513687</v>
      </c>
      <c r="AC17" s="16" t="n">
        <v>0.132653043772909</v>
      </c>
      <c r="AD17" s="16" t="n">
        <v>0.107008572439982</v>
      </c>
      <c r="AE17" s="16"/>
      <c r="AF17" s="16" t="n">
        <v>0.11842761465679</v>
      </c>
      <c r="AG17" s="16" t="n">
        <v>0.216581936365574</v>
      </c>
      <c r="AH17" s="16" t="n">
        <v>0.117730780799095</v>
      </c>
      <c r="AI17" s="16"/>
      <c r="AJ17" s="16" t="n">
        <v>0.0971017602307608</v>
      </c>
      <c r="AK17" s="16" t="n">
        <v>0.247605181569999</v>
      </c>
      <c r="AL17" s="16" t="n">
        <v>0.227761470230112</v>
      </c>
      <c r="AM17" s="16" t="n">
        <v>0.0380724413360939</v>
      </c>
      <c r="AN17" s="16" t="n">
        <v>0.0891431010687517</v>
      </c>
      <c r="AO17" s="16"/>
      <c r="AP17" s="16" t="n">
        <v>0.0972821722853055</v>
      </c>
      <c r="AQ17" s="16" t="n">
        <v>0.243464962484929</v>
      </c>
      <c r="AR17" s="16" t="n">
        <v>0.196321624007154</v>
      </c>
      <c r="AS17" s="16" t="n">
        <v>0.0863444160959862</v>
      </c>
      <c r="AT17" s="16" t="n">
        <v>0.0785529903025629</v>
      </c>
      <c r="AU17" s="16"/>
      <c r="AV17" s="16" t="n">
        <v>0.119714079762996</v>
      </c>
      <c r="AW17" s="16" t="n">
        <v>0.134975488009027</v>
      </c>
      <c r="AX17" s="16" t="n">
        <v>0.186610752778787</v>
      </c>
      <c r="AY17" s="16" t="n">
        <v>0.1986657337844</v>
      </c>
      <c r="AZ17" s="16" t="n">
        <v>0.327782782796155</v>
      </c>
      <c r="BA17" s="16"/>
      <c r="BB17" s="16" t="n">
        <v>0.165876125934426</v>
      </c>
      <c r="BC17" s="16" t="n">
        <v>0.0799254963110016</v>
      </c>
      <c r="BD17" s="16" t="n">
        <v>0.0858320939911566</v>
      </c>
      <c r="BE17" s="16"/>
      <c r="BF17" s="16" t="n">
        <v>0.112738797889968</v>
      </c>
    </row>
    <row r="18">
      <c r="B18" s="17" t="s">
        <v>291</v>
      </c>
      <c r="C18" s="16" t="n">
        <v>0.151374153650568</v>
      </c>
      <c r="D18" s="16" t="n">
        <v>0.162773730877637</v>
      </c>
      <c r="E18" s="16" t="n">
        <v>0.140529403849947</v>
      </c>
      <c r="F18" s="16"/>
      <c r="G18" s="16" t="n">
        <v>0.0977223870285368</v>
      </c>
      <c r="H18" s="16" t="n">
        <v>0.152150720294359</v>
      </c>
      <c r="I18" s="16" t="n">
        <v>0.158697740007361</v>
      </c>
      <c r="J18" s="16" t="n">
        <v>0.183006509735923</v>
      </c>
      <c r="K18" s="16" t="n">
        <v>0.133905283054171</v>
      </c>
      <c r="L18" s="16" t="n">
        <v>0.166177594354458</v>
      </c>
      <c r="M18" s="16"/>
      <c r="N18" s="16" t="n">
        <v>0.203093351671736</v>
      </c>
      <c r="O18" s="16" t="n">
        <v>0.117055187819478</v>
      </c>
      <c r="P18" s="16" t="n">
        <v>0.165965055897664</v>
      </c>
      <c r="Q18" s="16" t="n">
        <v>0.11613692202996</v>
      </c>
      <c r="R18" s="16"/>
      <c r="S18" s="16" t="n">
        <v>0.194161215332345</v>
      </c>
      <c r="T18" s="16" t="n">
        <v>0.126597729580308</v>
      </c>
      <c r="U18" s="16" t="n">
        <v>0.147176645893979</v>
      </c>
      <c r="V18" s="16" t="n">
        <v>0.172872811380052</v>
      </c>
      <c r="W18" s="16" t="n">
        <v>0.119258599962717</v>
      </c>
      <c r="X18" s="16" t="n">
        <v>0.164340051231477</v>
      </c>
      <c r="Y18" s="16" t="n">
        <v>0.152516099335619</v>
      </c>
      <c r="Z18" s="16" t="n">
        <v>0.0808131895287309</v>
      </c>
      <c r="AA18" s="16" t="n">
        <v>0.137281143304992</v>
      </c>
      <c r="AB18" s="16" t="n">
        <v>0.144589261981686</v>
      </c>
      <c r="AC18" s="16" t="n">
        <v>0.183170023770176</v>
      </c>
      <c r="AD18" s="16" t="n">
        <v>0.150680257028431</v>
      </c>
      <c r="AE18" s="16"/>
      <c r="AF18" s="16" t="n">
        <v>0.116951925967577</v>
      </c>
      <c r="AG18" s="16" t="n">
        <v>0.208481313821132</v>
      </c>
      <c r="AH18" s="16" t="n">
        <v>0.103526435262359</v>
      </c>
      <c r="AI18" s="16"/>
      <c r="AJ18" s="16" t="n">
        <v>0.114018744502316</v>
      </c>
      <c r="AK18" s="16" t="n">
        <v>0.212065635629759</v>
      </c>
      <c r="AL18" s="16" t="n">
        <v>0.232651582464149</v>
      </c>
      <c r="AM18" s="16" t="n">
        <v>0</v>
      </c>
      <c r="AN18" s="16" t="n">
        <v>0.0825740577409668</v>
      </c>
      <c r="AO18" s="16"/>
      <c r="AP18" s="16" t="n">
        <v>0.0622913315361011</v>
      </c>
      <c r="AQ18" s="16" t="n">
        <v>0.24857966756227</v>
      </c>
      <c r="AR18" s="16" t="n">
        <v>0.154754342617086</v>
      </c>
      <c r="AS18" s="16" t="n">
        <v>0.0456110913327126</v>
      </c>
      <c r="AT18" s="16" t="n">
        <v>0.0876339113895315</v>
      </c>
      <c r="AU18" s="16"/>
      <c r="AV18" s="16" t="n">
        <v>0.110810355615788</v>
      </c>
      <c r="AW18" s="16" t="n">
        <v>0.133956938723546</v>
      </c>
      <c r="AX18" s="16" t="n">
        <v>0.167886971267656</v>
      </c>
      <c r="AY18" s="16" t="n">
        <v>0.231726042085879</v>
      </c>
      <c r="AZ18" s="16" t="n">
        <v>0.0918320610095258</v>
      </c>
      <c r="BA18" s="16"/>
      <c r="BB18" s="16" t="n">
        <v>0.357637947052152</v>
      </c>
      <c r="BC18" s="16" t="n">
        <v>0.0104435665647146</v>
      </c>
      <c r="BD18" s="16" t="n">
        <v>0.0792427123860572</v>
      </c>
      <c r="BE18" s="16"/>
      <c r="BF18" s="16" t="n">
        <v>0.171548187786392</v>
      </c>
    </row>
    <row r="19">
      <c r="B19" s="17" t="s">
        <v>292</v>
      </c>
      <c r="C19" s="16" t="n">
        <v>0.150084949200991</v>
      </c>
      <c r="D19" s="16" t="n">
        <v>0.17282626873936</v>
      </c>
      <c r="E19" s="16" t="n">
        <v>0.127043208983059</v>
      </c>
      <c r="F19" s="16"/>
      <c r="G19" s="16" t="n">
        <v>0.0857735623676279</v>
      </c>
      <c r="H19" s="16" t="n">
        <v>0.113275779348283</v>
      </c>
      <c r="I19" s="16" t="n">
        <v>0.12931685559598</v>
      </c>
      <c r="J19" s="16" t="n">
        <v>0.184806660079926</v>
      </c>
      <c r="K19" s="16" t="n">
        <v>0.140948610352581</v>
      </c>
      <c r="L19" s="16" t="n">
        <v>0.217193784079375</v>
      </c>
      <c r="M19" s="16"/>
      <c r="N19" s="16" t="n">
        <v>0.208774477481046</v>
      </c>
      <c r="O19" s="16" t="n">
        <v>0.164522955315028</v>
      </c>
      <c r="P19" s="16" t="n">
        <v>0.109861601053387</v>
      </c>
      <c r="Q19" s="16" t="n">
        <v>0.106977089984189</v>
      </c>
      <c r="R19" s="16"/>
      <c r="S19" s="16" t="n">
        <v>0.180506945822794</v>
      </c>
      <c r="T19" s="16" t="n">
        <v>0.160219334105051</v>
      </c>
      <c r="U19" s="16" t="n">
        <v>0.18039675796476</v>
      </c>
      <c r="V19" s="16" t="n">
        <v>0.142274415865637</v>
      </c>
      <c r="W19" s="16" t="n">
        <v>0.190299097832452</v>
      </c>
      <c r="X19" s="16" t="n">
        <v>0.127519441665427</v>
      </c>
      <c r="Y19" s="16" t="n">
        <v>0.135619184613505</v>
      </c>
      <c r="Z19" s="16" t="n">
        <v>0.152607800229843</v>
      </c>
      <c r="AA19" s="16" t="n">
        <v>0.126062521761129</v>
      </c>
      <c r="AB19" s="16" t="n">
        <v>0.130642554348189</v>
      </c>
      <c r="AC19" s="16" t="n">
        <v>0.0986544772147941</v>
      </c>
      <c r="AD19" s="16" t="n">
        <v>0.147976710210587</v>
      </c>
      <c r="AE19" s="16"/>
      <c r="AF19" s="16" t="n">
        <v>0.127461921642974</v>
      </c>
      <c r="AG19" s="16" t="n">
        <v>0.21082905020911</v>
      </c>
      <c r="AH19" s="16" t="n">
        <v>0.0757256580176597</v>
      </c>
      <c r="AI19" s="16"/>
      <c r="AJ19" s="16" t="n">
        <v>0.128130618055147</v>
      </c>
      <c r="AK19" s="16" t="n">
        <v>0.214599801698718</v>
      </c>
      <c r="AL19" s="16" t="n">
        <v>0.174749982020371</v>
      </c>
      <c r="AM19" s="16" t="n">
        <v>0.196443219539192</v>
      </c>
      <c r="AN19" s="16" t="n">
        <v>0.0703645371396706</v>
      </c>
      <c r="AO19" s="16"/>
      <c r="AP19" s="16" t="n">
        <v>0.107482514245361</v>
      </c>
      <c r="AQ19" s="16" t="n">
        <v>0.207939000285048</v>
      </c>
      <c r="AR19" s="16" t="n">
        <v>0.164744563450406</v>
      </c>
      <c r="AS19" s="16" t="n">
        <v>0.114303602810187</v>
      </c>
      <c r="AT19" s="16" t="n">
        <v>0.0872582849609777</v>
      </c>
      <c r="AU19" s="16"/>
      <c r="AV19" s="16" t="n">
        <v>0.105310760250288</v>
      </c>
      <c r="AW19" s="16" t="n">
        <v>0.13373873069423</v>
      </c>
      <c r="AX19" s="16" t="n">
        <v>0.194881510344742</v>
      </c>
      <c r="AY19" s="16" t="n">
        <v>0.195280722402668</v>
      </c>
      <c r="AZ19" s="16" t="n">
        <v>0.151705239172011</v>
      </c>
      <c r="BA19" s="16"/>
      <c r="BB19" s="16" t="n">
        <v>0.202062783721761</v>
      </c>
      <c r="BC19" s="16" t="n">
        <v>0.137093944467851</v>
      </c>
      <c r="BD19" s="16" t="n">
        <v>0.119483305855619</v>
      </c>
      <c r="BE19" s="16"/>
      <c r="BF19" s="16" t="n">
        <v>0.157954161401852</v>
      </c>
    </row>
    <row r="20">
      <c r="B20" s="17" t="s">
        <v>293</v>
      </c>
      <c r="C20" s="16" t="n">
        <v>0.148916970788634</v>
      </c>
      <c r="D20" s="16" t="n">
        <v>0.17477569498816</v>
      </c>
      <c r="E20" s="16" t="n">
        <v>0.122825677418311</v>
      </c>
      <c r="F20" s="16"/>
      <c r="G20" s="16" t="n">
        <v>0.134333229730943</v>
      </c>
      <c r="H20" s="16" t="n">
        <v>0.177578042823868</v>
      </c>
      <c r="I20" s="16" t="n">
        <v>0.129254989213892</v>
      </c>
      <c r="J20" s="16" t="n">
        <v>0.136586875620249</v>
      </c>
      <c r="K20" s="16" t="n">
        <v>0.134833042948223</v>
      </c>
      <c r="L20" s="16" t="n">
        <v>0.17064156261913</v>
      </c>
      <c r="M20" s="16"/>
      <c r="N20" s="16" t="n">
        <v>0.190221307285523</v>
      </c>
      <c r="O20" s="16" t="n">
        <v>0.147822002659365</v>
      </c>
      <c r="P20" s="16" t="n">
        <v>0.143329619081792</v>
      </c>
      <c r="Q20" s="16" t="n">
        <v>0.110231103699961</v>
      </c>
      <c r="R20" s="16"/>
      <c r="S20" s="16" t="n">
        <v>0.165609347088531</v>
      </c>
      <c r="T20" s="16" t="n">
        <v>0.147397472060501</v>
      </c>
      <c r="U20" s="16" t="n">
        <v>0.152382251051609</v>
      </c>
      <c r="V20" s="16" t="n">
        <v>0.140428942744647</v>
      </c>
      <c r="W20" s="16" t="n">
        <v>0.17344234777637</v>
      </c>
      <c r="X20" s="16" t="n">
        <v>0.12865884587612</v>
      </c>
      <c r="Y20" s="16" t="n">
        <v>0.146620515740836</v>
      </c>
      <c r="Z20" s="16" t="n">
        <v>0.0799738935948844</v>
      </c>
      <c r="AA20" s="16" t="n">
        <v>0.17529464289533</v>
      </c>
      <c r="AB20" s="16" t="n">
        <v>0.138185460234195</v>
      </c>
      <c r="AC20" s="16" t="n">
        <v>0.165374388388895</v>
      </c>
      <c r="AD20" s="16" t="n">
        <v>0.10245733909254</v>
      </c>
      <c r="AE20" s="16"/>
      <c r="AF20" s="16" t="n">
        <v>0.113931064757488</v>
      </c>
      <c r="AG20" s="16" t="n">
        <v>0.200057055037883</v>
      </c>
      <c r="AH20" s="16" t="n">
        <v>0.107423735916293</v>
      </c>
      <c r="AI20" s="16"/>
      <c r="AJ20" s="16" t="n">
        <v>0.102226292965537</v>
      </c>
      <c r="AK20" s="16" t="n">
        <v>0.214952842838872</v>
      </c>
      <c r="AL20" s="16" t="n">
        <v>0.223900690107571</v>
      </c>
      <c r="AM20" s="16" t="n">
        <v>0.0413570871857538</v>
      </c>
      <c r="AN20" s="16" t="n">
        <v>0.0957429071404265</v>
      </c>
      <c r="AO20" s="16"/>
      <c r="AP20" s="16" t="n">
        <v>0.0721115237544889</v>
      </c>
      <c r="AQ20" s="16" t="n">
        <v>0.240632860723825</v>
      </c>
      <c r="AR20" s="16" t="n">
        <v>0.192462111976352</v>
      </c>
      <c r="AS20" s="16" t="n">
        <v>0.0650438063703348</v>
      </c>
      <c r="AT20" s="16" t="n">
        <v>0.0521240237166089</v>
      </c>
      <c r="AU20" s="16"/>
      <c r="AV20" s="16" t="n">
        <v>0.11729064193947</v>
      </c>
      <c r="AW20" s="16" t="n">
        <v>0.13570965508245</v>
      </c>
      <c r="AX20" s="16" t="n">
        <v>0.147859431720454</v>
      </c>
      <c r="AY20" s="16" t="n">
        <v>0.250167841742786</v>
      </c>
      <c r="AZ20" s="16" t="n">
        <v>0.201883713132364</v>
      </c>
      <c r="BA20" s="16"/>
      <c r="BB20" s="16" t="n">
        <v>0.271739963258656</v>
      </c>
      <c r="BC20" s="16" t="n">
        <v>0.0199663966817727</v>
      </c>
      <c r="BD20" s="16" t="n">
        <v>0.0507355358315538</v>
      </c>
      <c r="BE20" s="16"/>
      <c r="BF20" s="16" t="n">
        <v>0.132898256035899</v>
      </c>
    </row>
    <row r="21">
      <c r="B21" s="17" t="s">
        <v>294</v>
      </c>
      <c r="C21" s="16" t="n">
        <v>0.138129672230988</v>
      </c>
      <c r="D21" s="16" t="n">
        <v>0.145263503295473</v>
      </c>
      <c r="E21" s="16" t="n">
        <v>0.131428574258518</v>
      </c>
      <c r="F21" s="16"/>
      <c r="G21" s="16" t="n">
        <v>0.138006295539759</v>
      </c>
      <c r="H21" s="16" t="n">
        <v>0.117376094778752</v>
      </c>
      <c r="I21" s="16" t="n">
        <v>0.127568275940278</v>
      </c>
      <c r="J21" s="16" t="n">
        <v>0.118388400941894</v>
      </c>
      <c r="K21" s="16" t="n">
        <v>0.137695180047582</v>
      </c>
      <c r="L21" s="16" t="n">
        <v>0.180022206299939</v>
      </c>
      <c r="M21" s="16"/>
      <c r="N21" s="16" t="n">
        <v>0.147588552556971</v>
      </c>
      <c r="O21" s="16" t="n">
        <v>0.146329524214118</v>
      </c>
      <c r="P21" s="16" t="n">
        <v>0.113442680032142</v>
      </c>
      <c r="Q21" s="16" t="n">
        <v>0.139520693530647</v>
      </c>
      <c r="R21" s="16"/>
      <c r="S21" s="16" t="n">
        <v>0.140666387502401</v>
      </c>
      <c r="T21" s="16" t="n">
        <v>0.138596360810174</v>
      </c>
      <c r="U21" s="16" t="n">
        <v>0.102510844192949</v>
      </c>
      <c r="V21" s="16" t="n">
        <v>0.172858745977767</v>
      </c>
      <c r="W21" s="16" t="n">
        <v>0.146289132922584</v>
      </c>
      <c r="X21" s="16" t="n">
        <v>0.148878348320077</v>
      </c>
      <c r="Y21" s="16" t="n">
        <v>0.126859518959999</v>
      </c>
      <c r="Z21" s="16" t="n">
        <v>0.10225803798228</v>
      </c>
      <c r="AA21" s="16" t="n">
        <v>0.119816271795777</v>
      </c>
      <c r="AB21" s="16" t="n">
        <v>0.206443555758275</v>
      </c>
      <c r="AC21" s="16" t="n">
        <v>0.09750717879577</v>
      </c>
      <c r="AD21" s="16" t="n">
        <v>0.0712121260142418</v>
      </c>
      <c r="AE21" s="16"/>
      <c r="AF21" s="16" t="n">
        <v>0.160763136718928</v>
      </c>
      <c r="AG21" s="16" t="n">
        <v>0.129107577814807</v>
      </c>
      <c r="AH21" s="16" t="n">
        <v>0.102578620725547</v>
      </c>
      <c r="AI21" s="16"/>
      <c r="AJ21" s="16" t="n">
        <v>0.176210368148409</v>
      </c>
      <c r="AK21" s="16" t="n">
        <v>0.126954208919488</v>
      </c>
      <c r="AL21" s="16" t="n">
        <v>0.113453269769835</v>
      </c>
      <c r="AM21" s="16" t="n">
        <v>0.197345797544136</v>
      </c>
      <c r="AN21" s="16" t="n">
        <v>0.0568778862132598</v>
      </c>
      <c r="AO21" s="16"/>
      <c r="AP21" s="16" t="n">
        <v>0.207525565837809</v>
      </c>
      <c r="AQ21" s="16" t="n">
        <v>0.0995691378996289</v>
      </c>
      <c r="AR21" s="16" t="n">
        <v>0.10539803027313</v>
      </c>
      <c r="AS21" s="16" t="n">
        <v>0.217039606878983</v>
      </c>
      <c r="AT21" s="16" t="n">
        <v>0.121687866937676</v>
      </c>
      <c r="AU21" s="16"/>
      <c r="AV21" s="16" t="n">
        <v>0.132928334282468</v>
      </c>
      <c r="AW21" s="16" t="n">
        <v>0.127857151172355</v>
      </c>
      <c r="AX21" s="16" t="n">
        <v>0.132335203412483</v>
      </c>
      <c r="AY21" s="16" t="n">
        <v>0.147100038765048</v>
      </c>
      <c r="AZ21" s="16" t="n">
        <v>0.153254113794974</v>
      </c>
      <c r="BA21" s="16"/>
      <c r="BB21" s="16" t="n">
        <v>0.0718389177497069</v>
      </c>
      <c r="BC21" s="16" t="n">
        <v>0.227772004683639</v>
      </c>
      <c r="BD21" s="16" t="n">
        <v>0.182461044768978</v>
      </c>
      <c r="BE21" s="16"/>
      <c r="BF21" s="16" t="n">
        <v>0.145763219605688</v>
      </c>
    </row>
    <row r="22">
      <c r="B22" s="17" t="s">
        <v>295</v>
      </c>
      <c r="C22" s="16" t="n">
        <v>0.133971679068052</v>
      </c>
      <c r="D22" s="16" t="n">
        <v>0.141068472560256</v>
      </c>
      <c r="E22" s="16" t="n">
        <v>0.127298591527414</v>
      </c>
      <c r="F22" s="16"/>
      <c r="G22" s="16" t="n">
        <v>0.146559955221462</v>
      </c>
      <c r="H22" s="16" t="n">
        <v>0.163404368550154</v>
      </c>
      <c r="I22" s="16" t="n">
        <v>0.16770675455385</v>
      </c>
      <c r="J22" s="16" t="n">
        <v>0.11752105035496</v>
      </c>
      <c r="K22" s="16" t="n">
        <v>0.102222591320737</v>
      </c>
      <c r="L22" s="16" t="n">
        <v>0.10903786358893</v>
      </c>
      <c r="M22" s="16"/>
      <c r="N22" s="16" t="n">
        <v>0.156322019425746</v>
      </c>
      <c r="O22" s="16" t="n">
        <v>0.139814346983617</v>
      </c>
      <c r="P22" s="16" t="n">
        <v>0.114928711659983</v>
      </c>
      <c r="Q22" s="16" t="n">
        <v>0.116809705117408</v>
      </c>
      <c r="R22" s="16"/>
      <c r="S22" s="16" t="n">
        <v>0.169666879127893</v>
      </c>
      <c r="T22" s="16" t="n">
        <v>0.105419536531927</v>
      </c>
      <c r="U22" s="16" t="n">
        <v>0.151821660892733</v>
      </c>
      <c r="V22" s="16" t="n">
        <v>0.150446066082068</v>
      </c>
      <c r="W22" s="16" t="n">
        <v>0.0866188460238474</v>
      </c>
      <c r="X22" s="16" t="n">
        <v>0.135927436106051</v>
      </c>
      <c r="Y22" s="16" t="n">
        <v>0.13246749851062</v>
      </c>
      <c r="Z22" s="16" t="n">
        <v>0.0929457026497266</v>
      </c>
      <c r="AA22" s="16" t="n">
        <v>0.167298256088621</v>
      </c>
      <c r="AB22" s="16" t="n">
        <v>0.109019624277706</v>
      </c>
      <c r="AC22" s="16" t="n">
        <v>0.137081037221205</v>
      </c>
      <c r="AD22" s="16" t="n">
        <v>0.104205553718938</v>
      </c>
      <c r="AE22" s="16"/>
      <c r="AF22" s="16" t="n">
        <v>0.090796260853287</v>
      </c>
      <c r="AG22" s="16" t="n">
        <v>0.173325254214522</v>
      </c>
      <c r="AH22" s="16" t="n">
        <v>0.115528135049961</v>
      </c>
      <c r="AI22" s="16"/>
      <c r="AJ22" s="16" t="n">
        <v>0.0781222956185648</v>
      </c>
      <c r="AK22" s="16" t="n">
        <v>0.2306925791927</v>
      </c>
      <c r="AL22" s="16" t="n">
        <v>0.11377202385667</v>
      </c>
      <c r="AM22" s="16" t="n">
        <v>0.0413570871857538</v>
      </c>
      <c r="AN22" s="16" t="n">
        <v>0.091516902422892</v>
      </c>
      <c r="AO22" s="16"/>
      <c r="AP22" s="16" t="n">
        <v>0.0725518116900116</v>
      </c>
      <c r="AQ22" s="16" t="n">
        <v>0.239480750847883</v>
      </c>
      <c r="AR22" s="16" t="n">
        <v>0.0591721959165697</v>
      </c>
      <c r="AS22" s="16" t="n">
        <v>0.0303254947086979</v>
      </c>
      <c r="AT22" s="16" t="n">
        <v>0.017722091226334</v>
      </c>
      <c r="AU22" s="16"/>
      <c r="AV22" s="16" t="n">
        <v>0.114990243748143</v>
      </c>
      <c r="AW22" s="16" t="n">
        <v>0.0889422248453552</v>
      </c>
      <c r="AX22" s="16" t="n">
        <v>0.157784185027137</v>
      </c>
      <c r="AY22" s="16" t="n">
        <v>0.184797138433935</v>
      </c>
      <c r="AZ22" s="16" t="n">
        <v>0.288650664516054</v>
      </c>
      <c r="BA22" s="16"/>
      <c r="BB22" s="16" t="n">
        <v>0.205647678821195</v>
      </c>
      <c r="BC22" s="16" t="n">
        <v>0.00968049500980403</v>
      </c>
      <c r="BD22" s="16" t="n">
        <v>0</v>
      </c>
      <c r="BE22" s="16"/>
      <c r="BF22" s="16" t="n">
        <v>0.0817877991751248</v>
      </c>
    </row>
    <row r="23">
      <c r="B23" s="17" t="s">
        <v>296</v>
      </c>
      <c r="C23" s="16" t="n">
        <v>0.132546251550755</v>
      </c>
      <c r="D23" s="16" t="n">
        <v>0.1353068257964</v>
      </c>
      <c r="E23" s="16" t="n">
        <v>0.129001054747354</v>
      </c>
      <c r="F23" s="16"/>
      <c r="G23" s="16" t="n">
        <v>0.158397202400124</v>
      </c>
      <c r="H23" s="16" t="n">
        <v>0.167713807814111</v>
      </c>
      <c r="I23" s="16" t="n">
        <v>0.142007021027101</v>
      </c>
      <c r="J23" s="16" t="n">
        <v>0.0789184443857126</v>
      </c>
      <c r="K23" s="16" t="n">
        <v>0.113847000191561</v>
      </c>
      <c r="L23" s="16" t="n">
        <v>0.135375619130084</v>
      </c>
      <c r="M23" s="16"/>
      <c r="N23" s="16" t="n">
        <v>0.125007531533924</v>
      </c>
      <c r="O23" s="16" t="n">
        <v>0.149072631270728</v>
      </c>
      <c r="P23" s="16" t="n">
        <v>0.135185510799643</v>
      </c>
      <c r="Q23" s="16" t="n">
        <v>0.121192078496927</v>
      </c>
      <c r="R23" s="16"/>
      <c r="S23" s="16" t="n">
        <v>0.120323720978611</v>
      </c>
      <c r="T23" s="16" t="n">
        <v>0.134515099998612</v>
      </c>
      <c r="U23" s="16" t="n">
        <v>0.130922831494424</v>
      </c>
      <c r="V23" s="16" t="n">
        <v>0.132547471071431</v>
      </c>
      <c r="W23" s="16" t="n">
        <v>0.164554016365228</v>
      </c>
      <c r="X23" s="16" t="n">
        <v>0.14748834493019</v>
      </c>
      <c r="Y23" s="16" t="n">
        <v>0.0996480711062187</v>
      </c>
      <c r="Z23" s="16" t="n">
        <v>0.200392483978268</v>
      </c>
      <c r="AA23" s="16" t="n">
        <v>0.16667886497935</v>
      </c>
      <c r="AB23" s="16" t="n">
        <v>0.13583357588522</v>
      </c>
      <c r="AC23" s="16" t="n">
        <v>0.0721733955722733</v>
      </c>
      <c r="AD23" s="16" t="n">
        <v>0.029281428095306</v>
      </c>
      <c r="AE23" s="16"/>
      <c r="AF23" s="16" t="n">
        <v>0.127938333944384</v>
      </c>
      <c r="AG23" s="16" t="n">
        <v>0.148444227988184</v>
      </c>
      <c r="AH23" s="16" t="n">
        <v>0.101951746422895</v>
      </c>
      <c r="AI23" s="16"/>
      <c r="AJ23" s="16" t="n">
        <v>0.142395774589381</v>
      </c>
      <c r="AK23" s="16" t="n">
        <v>0.157329484063587</v>
      </c>
      <c r="AL23" s="16" t="n">
        <v>0.123787533084326</v>
      </c>
      <c r="AM23" s="16" t="n">
        <v>0.123747068697031</v>
      </c>
      <c r="AN23" s="16" t="n">
        <v>0.0822228395453449</v>
      </c>
      <c r="AO23" s="16"/>
      <c r="AP23" s="16" t="n">
        <v>0.176655541619612</v>
      </c>
      <c r="AQ23" s="16" t="n">
        <v>0.107553529856833</v>
      </c>
      <c r="AR23" s="16" t="n">
        <v>0.125104485897489</v>
      </c>
      <c r="AS23" s="16" t="n">
        <v>0.157541303385228</v>
      </c>
      <c r="AT23" s="16" t="n">
        <v>0.0954992744303024</v>
      </c>
      <c r="AU23" s="16"/>
      <c r="AV23" s="16" t="n">
        <v>0.102474993480219</v>
      </c>
      <c r="AW23" s="16" t="n">
        <v>0.14746117186677</v>
      </c>
      <c r="AX23" s="16" t="n">
        <v>0.155796982877633</v>
      </c>
      <c r="AY23" s="16" t="n">
        <v>0.141298376002156</v>
      </c>
      <c r="AZ23" s="16" t="n">
        <v>0.12390455901388</v>
      </c>
      <c r="BA23" s="16"/>
      <c r="BB23" s="16" t="n">
        <v>0.0735166405323871</v>
      </c>
      <c r="BC23" s="16" t="n">
        <v>0.176960347312099</v>
      </c>
      <c r="BD23" s="16" t="n">
        <v>0.109637990963359</v>
      </c>
      <c r="BE23" s="16"/>
      <c r="BF23" s="16" t="n">
        <v>0.114550215861082</v>
      </c>
    </row>
    <row r="24">
      <c r="B24" s="17" t="s">
        <v>297</v>
      </c>
      <c r="C24" s="16" t="n">
        <v>0.124947319695372</v>
      </c>
      <c r="D24" s="16" t="n">
        <v>0.13728158092329</v>
      </c>
      <c r="E24" s="16" t="n">
        <v>0.112028904876674</v>
      </c>
      <c r="F24" s="16"/>
      <c r="G24" s="16" t="n">
        <v>0.122373403029271</v>
      </c>
      <c r="H24" s="16" t="n">
        <v>0.137499995699042</v>
      </c>
      <c r="I24" s="16" t="n">
        <v>0.121753619722556</v>
      </c>
      <c r="J24" s="16" t="n">
        <v>0.116496908926017</v>
      </c>
      <c r="K24" s="16" t="n">
        <v>0.103754016179315</v>
      </c>
      <c r="L24" s="16" t="n">
        <v>0.140117409759362</v>
      </c>
      <c r="M24" s="16"/>
      <c r="N24" s="16" t="n">
        <v>0.150469010495546</v>
      </c>
      <c r="O24" s="16" t="n">
        <v>0.12845922471452</v>
      </c>
      <c r="P24" s="16" t="n">
        <v>0.100735924092588</v>
      </c>
      <c r="Q24" s="16" t="n">
        <v>0.114572123688646</v>
      </c>
      <c r="R24" s="16"/>
      <c r="S24" s="16" t="n">
        <v>0.169576251283054</v>
      </c>
      <c r="T24" s="16" t="n">
        <v>0.105522374620508</v>
      </c>
      <c r="U24" s="16" t="n">
        <v>0.101230707518484</v>
      </c>
      <c r="V24" s="16" t="n">
        <v>0.146726819581862</v>
      </c>
      <c r="W24" s="16" t="n">
        <v>0.141176355232587</v>
      </c>
      <c r="X24" s="16" t="n">
        <v>0.136730605565715</v>
      </c>
      <c r="Y24" s="16" t="n">
        <v>0.099070126982555</v>
      </c>
      <c r="Z24" s="16" t="n">
        <v>0.0821069854974061</v>
      </c>
      <c r="AA24" s="16" t="n">
        <v>0.129919810909077</v>
      </c>
      <c r="AB24" s="16" t="n">
        <v>0.133588032185958</v>
      </c>
      <c r="AC24" s="16" t="n">
        <v>0.0867739636552962</v>
      </c>
      <c r="AD24" s="16" t="n">
        <v>0.0703676798769806</v>
      </c>
      <c r="AE24" s="16"/>
      <c r="AF24" s="16" t="n">
        <v>0.115320525932944</v>
      </c>
      <c r="AG24" s="16" t="n">
        <v>0.142713984623167</v>
      </c>
      <c r="AH24" s="16" t="n">
        <v>0.120538495674396</v>
      </c>
      <c r="AI24" s="16"/>
      <c r="AJ24" s="16" t="n">
        <v>0.106161124658337</v>
      </c>
      <c r="AK24" s="16" t="n">
        <v>0.175734583241311</v>
      </c>
      <c r="AL24" s="16" t="n">
        <v>0.155404090996564</v>
      </c>
      <c r="AM24" s="16" t="n">
        <v>0.116588997113757</v>
      </c>
      <c r="AN24" s="16" t="n">
        <v>0.0585504962995479</v>
      </c>
      <c r="AO24" s="16"/>
      <c r="AP24" s="16" t="n">
        <v>0.117318085654301</v>
      </c>
      <c r="AQ24" s="16" t="n">
        <v>0.170470065734412</v>
      </c>
      <c r="AR24" s="16" t="n">
        <v>0.111411422105592</v>
      </c>
      <c r="AS24" s="16" t="n">
        <v>0.0908055358978109</v>
      </c>
      <c r="AT24" s="16" t="n">
        <v>0.0611145636033957</v>
      </c>
      <c r="AU24" s="16"/>
      <c r="AV24" s="16" t="n">
        <v>0.10016909509844</v>
      </c>
      <c r="AW24" s="16" t="n">
        <v>0.106558364227268</v>
      </c>
      <c r="AX24" s="16" t="n">
        <v>0.136836935465225</v>
      </c>
      <c r="AY24" s="16" t="n">
        <v>0.15014880803115</v>
      </c>
      <c r="AZ24" s="16" t="n">
        <v>0.192678512217865</v>
      </c>
      <c r="BA24" s="16"/>
      <c r="BB24" s="16" t="n">
        <v>0.122145613295052</v>
      </c>
      <c r="BC24" s="16" t="n">
        <v>0.106897407947302</v>
      </c>
      <c r="BD24" s="16" t="n">
        <v>0.0927224235921462</v>
      </c>
      <c r="BE24" s="16"/>
      <c r="BF24" s="16" t="n">
        <v>0.0969107076027074</v>
      </c>
    </row>
    <row r="25">
      <c r="B25" s="17" t="s">
        <v>298</v>
      </c>
      <c r="C25" s="16" t="n">
        <v>0.124775997075255</v>
      </c>
      <c r="D25" s="16" t="n">
        <v>0.150452601816687</v>
      </c>
      <c r="E25" s="16" t="n">
        <v>0.0999230917443982</v>
      </c>
      <c r="F25" s="16"/>
      <c r="G25" s="16" t="n">
        <v>0.105049162258414</v>
      </c>
      <c r="H25" s="16" t="n">
        <v>0.10521289647704</v>
      </c>
      <c r="I25" s="16" t="n">
        <v>0.125694217340534</v>
      </c>
      <c r="J25" s="16" t="n">
        <v>0.112453369341824</v>
      </c>
      <c r="K25" s="16" t="n">
        <v>0.0970218672029745</v>
      </c>
      <c r="L25" s="16" t="n">
        <v>0.18161679452219</v>
      </c>
      <c r="M25" s="16"/>
      <c r="N25" s="16" t="n">
        <v>0.153806414638644</v>
      </c>
      <c r="O25" s="16" t="n">
        <v>0.134443532410559</v>
      </c>
      <c r="P25" s="16" t="n">
        <v>0.104218815283651</v>
      </c>
      <c r="Q25" s="16" t="n">
        <v>0.10099159523482</v>
      </c>
      <c r="R25" s="16"/>
      <c r="S25" s="16" t="n">
        <v>0.166395340321067</v>
      </c>
      <c r="T25" s="16" t="n">
        <v>0.117206922287705</v>
      </c>
      <c r="U25" s="16" t="n">
        <v>0.0988497483369195</v>
      </c>
      <c r="V25" s="16" t="n">
        <v>0.108709025690069</v>
      </c>
      <c r="W25" s="16" t="n">
        <v>0.0806130688085161</v>
      </c>
      <c r="X25" s="16" t="n">
        <v>0.0980996843893067</v>
      </c>
      <c r="Y25" s="16" t="n">
        <v>0.138908930348077</v>
      </c>
      <c r="Z25" s="16" t="n">
        <v>0.0937685673694127</v>
      </c>
      <c r="AA25" s="16" t="n">
        <v>0.1439644982081</v>
      </c>
      <c r="AB25" s="16" t="n">
        <v>0.143161656655613</v>
      </c>
      <c r="AC25" s="16" t="n">
        <v>0.162308589973748</v>
      </c>
      <c r="AD25" s="16" t="n">
        <v>0.0785049055393292</v>
      </c>
      <c r="AE25" s="16"/>
      <c r="AF25" s="16" t="n">
        <v>0.0976546719883996</v>
      </c>
      <c r="AG25" s="16" t="n">
        <v>0.169049460883271</v>
      </c>
      <c r="AH25" s="16" t="n">
        <v>0.0963486387625007</v>
      </c>
      <c r="AI25" s="16"/>
      <c r="AJ25" s="16" t="n">
        <v>0.0886361979288149</v>
      </c>
      <c r="AK25" s="16" t="n">
        <v>0.185369199363852</v>
      </c>
      <c r="AL25" s="16" t="n">
        <v>0.16271885021418</v>
      </c>
      <c r="AM25" s="16" t="n">
        <v>0.158370778203098</v>
      </c>
      <c r="AN25" s="16" t="n">
        <v>0.0707690554736073</v>
      </c>
      <c r="AO25" s="16"/>
      <c r="AP25" s="16" t="n">
        <v>0.0696111619890363</v>
      </c>
      <c r="AQ25" s="16" t="n">
        <v>0.192229149995208</v>
      </c>
      <c r="AR25" s="16" t="n">
        <v>0.153304307664232</v>
      </c>
      <c r="AS25" s="16" t="n">
        <v>0.0857016445411506</v>
      </c>
      <c r="AT25" s="16" t="n">
        <v>0.0547672590334406</v>
      </c>
      <c r="AU25" s="16"/>
      <c r="AV25" s="16" t="n">
        <v>0.0986547158818085</v>
      </c>
      <c r="AW25" s="16" t="n">
        <v>0.115926866155637</v>
      </c>
      <c r="AX25" s="16" t="n">
        <v>0.131715148106085</v>
      </c>
      <c r="AY25" s="16" t="n">
        <v>0.149758094455173</v>
      </c>
      <c r="AZ25" s="16" t="n">
        <v>0.285360193585185</v>
      </c>
      <c r="BA25" s="16"/>
      <c r="BB25" s="16" t="n">
        <v>0.158212045596207</v>
      </c>
      <c r="BC25" s="16" t="n">
        <v>0.0902379774387304</v>
      </c>
      <c r="BD25" s="16" t="n">
        <v>0.0471938184585869</v>
      </c>
      <c r="BE25" s="16"/>
      <c r="BF25" s="16" t="n">
        <v>0.112083702558672</v>
      </c>
    </row>
    <row r="26">
      <c r="B26" s="17" t="s">
        <v>83</v>
      </c>
      <c r="C26" s="16" t="n">
        <v>0.122203768469914</v>
      </c>
      <c r="D26" s="16" t="n">
        <v>0.0990817895345352</v>
      </c>
      <c r="E26" s="16" t="n">
        <v>0.145046229902057</v>
      </c>
      <c r="F26" s="16"/>
      <c r="G26" s="16" t="n">
        <v>0.209594643791618</v>
      </c>
      <c r="H26" s="16" t="n">
        <v>0.123019570278757</v>
      </c>
      <c r="I26" s="16" t="n">
        <v>0.148440083686922</v>
      </c>
      <c r="J26" s="16" t="n">
        <v>0.12178626018863</v>
      </c>
      <c r="K26" s="16" t="n">
        <v>0.111717505010171</v>
      </c>
      <c r="L26" s="16" t="n">
        <v>0.049994571680449</v>
      </c>
      <c r="M26" s="16"/>
      <c r="N26" s="16" t="n">
        <v>0.0583544102977945</v>
      </c>
      <c r="O26" s="16" t="n">
        <v>0.110432738028397</v>
      </c>
      <c r="P26" s="16" t="n">
        <v>0.128757428176189</v>
      </c>
      <c r="Q26" s="16" t="n">
        <v>0.19689901270059</v>
      </c>
      <c r="R26" s="16"/>
      <c r="S26" s="16" t="n">
        <v>0.123123539521396</v>
      </c>
      <c r="T26" s="16" t="n">
        <v>0.110943277951295</v>
      </c>
      <c r="U26" s="16" t="n">
        <v>0.131603674604778</v>
      </c>
      <c r="V26" s="16" t="n">
        <v>0.144320181542378</v>
      </c>
      <c r="W26" s="16" t="n">
        <v>0.0863299797891464</v>
      </c>
      <c r="X26" s="16" t="n">
        <v>0.151246383766678</v>
      </c>
      <c r="Y26" s="16" t="n">
        <v>0.122632216586954</v>
      </c>
      <c r="Z26" s="16" t="n">
        <v>0.125471803573305</v>
      </c>
      <c r="AA26" s="16" t="n">
        <v>0.0885956690442779</v>
      </c>
      <c r="AB26" s="16" t="n">
        <v>0.0966349946590788</v>
      </c>
      <c r="AC26" s="16" t="n">
        <v>0.180989799207153</v>
      </c>
      <c r="AD26" s="16" t="n">
        <v>0.168058415405153</v>
      </c>
      <c r="AE26" s="16"/>
      <c r="AF26" s="16" t="n">
        <v>0.085889781221753</v>
      </c>
      <c r="AG26" s="16" t="n">
        <v>0.0748237414602539</v>
      </c>
      <c r="AH26" s="16" t="n">
        <v>0.267604621519505</v>
      </c>
      <c r="AI26" s="16"/>
      <c r="AJ26" s="16" t="n">
        <v>0.0838602176379907</v>
      </c>
      <c r="AK26" s="16" t="n">
        <v>0.073758465752223</v>
      </c>
      <c r="AL26" s="16" t="n">
        <v>0.0962895142114029</v>
      </c>
      <c r="AM26" s="16" t="n">
        <v>0.0366710381802079</v>
      </c>
      <c r="AN26" s="16" t="n">
        <v>0.335476211329355</v>
      </c>
      <c r="AO26" s="16"/>
      <c r="AP26" s="16" t="n">
        <v>0.0602410859282424</v>
      </c>
      <c r="AQ26" s="16" t="n">
        <v>0.0905555715778875</v>
      </c>
      <c r="AR26" s="16" t="n">
        <v>0.131642875331643</v>
      </c>
      <c r="AS26" s="16" t="n">
        <v>0.0529421352016426</v>
      </c>
      <c r="AT26" s="16" t="n">
        <v>0.258159140671322</v>
      </c>
      <c r="AU26" s="16"/>
      <c r="AV26" s="16" t="n">
        <v>0.156082636997654</v>
      </c>
      <c r="AW26" s="16" t="n">
        <v>0.136972000030517</v>
      </c>
      <c r="AX26" s="16" t="n">
        <v>0.101110803863387</v>
      </c>
      <c r="AY26" s="16" t="n">
        <v>0.0952098957747967</v>
      </c>
      <c r="AZ26" s="16" t="n">
        <v>0.0267443026003781</v>
      </c>
      <c r="BA26" s="16"/>
      <c r="BB26" s="16" t="n">
        <v>0.105719752309358</v>
      </c>
      <c r="BC26" s="16" t="n">
        <v>0.0495475468319887</v>
      </c>
      <c r="BD26" s="16" t="n">
        <v>0.0781298387823916</v>
      </c>
      <c r="BE26" s="16"/>
      <c r="BF26" s="16" t="n">
        <v>0.102198582104999</v>
      </c>
    </row>
    <row r="27">
      <c r="B27" s="17" t="s">
        <v>299</v>
      </c>
      <c r="C27" s="16" t="n">
        <v>0.111202505027916</v>
      </c>
      <c r="D27" s="16" t="n">
        <v>0.109291825284125</v>
      </c>
      <c r="E27" s="16" t="n">
        <v>0.112181382207263</v>
      </c>
      <c r="F27" s="16"/>
      <c r="G27" s="16" t="n">
        <v>0.143391615327371</v>
      </c>
      <c r="H27" s="16" t="n">
        <v>0.146154744920686</v>
      </c>
      <c r="I27" s="16" t="n">
        <v>0.0968481200444567</v>
      </c>
      <c r="J27" s="16" t="n">
        <v>0.0835013646070882</v>
      </c>
      <c r="K27" s="16" t="n">
        <v>0.108918818339162</v>
      </c>
      <c r="L27" s="16" t="n">
        <v>0.0972367809963139</v>
      </c>
      <c r="M27" s="16"/>
      <c r="N27" s="16" t="n">
        <v>0.113912552756662</v>
      </c>
      <c r="O27" s="16" t="n">
        <v>0.127016963175003</v>
      </c>
      <c r="P27" s="16" t="n">
        <v>0.0918881182257181</v>
      </c>
      <c r="Q27" s="16" t="n">
        <v>0.110385326582966</v>
      </c>
      <c r="R27" s="16"/>
      <c r="S27" s="16" t="n">
        <v>0.0637276996970101</v>
      </c>
      <c r="T27" s="16" t="n">
        <v>0.101440825176747</v>
      </c>
      <c r="U27" s="16" t="n">
        <v>0.111528898635741</v>
      </c>
      <c r="V27" s="16" t="n">
        <v>0.0938626508767621</v>
      </c>
      <c r="W27" s="16" t="n">
        <v>0.158419278003836</v>
      </c>
      <c r="X27" s="16" t="n">
        <v>0.107126004370076</v>
      </c>
      <c r="Y27" s="16" t="n">
        <v>0.140232742872983</v>
      </c>
      <c r="Z27" s="16" t="n">
        <v>0.159431909673037</v>
      </c>
      <c r="AA27" s="16" t="n">
        <v>0.110546050483353</v>
      </c>
      <c r="AB27" s="16" t="n">
        <v>0.149020709257364</v>
      </c>
      <c r="AC27" s="16" t="n">
        <v>0.113793936304861</v>
      </c>
      <c r="AD27" s="16" t="n">
        <v>0.0713177678942186</v>
      </c>
      <c r="AE27" s="16"/>
      <c r="AF27" s="16" t="n">
        <v>0.103107888903979</v>
      </c>
      <c r="AG27" s="16" t="n">
        <v>0.117111044807189</v>
      </c>
      <c r="AH27" s="16" t="n">
        <v>0.0732467091441903</v>
      </c>
      <c r="AI27" s="16"/>
      <c r="AJ27" s="16" t="n">
        <v>0.115320083551545</v>
      </c>
      <c r="AK27" s="16" t="n">
        <v>0.129911659852505</v>
      </c>
      <c r="AL27" s="16" t="n">
        <v>0.0892200601757319</v>
      </c>
      <c r="AM27" s="16" t="n">
        <v>0</v>
      </c>
      <c r="AN27" s="16" t="n">
        <v>0.0424093556696535</v>
      </c>
      <c r="AO27" s="16"/>
      <c r="AP27" s="16" t="n">
        <v>0.133023363219188</v>
      </c>
      <c r="AQ27" s="16" t="n">
        <v>0.0899922636685066</v>
      </c>
      <c r="AR27" s="16" t="n">
        <v>0.0927554734127786</v>
      </c>
      <c r="AS27" s="16" t="n">
        <v>0.127615734406915</v>
      </c>
      <c r="AT27" s="16" t="n">
        <v>0.0995900643838864</v>
      </c>
      <c r="AU27" s="16"/>
      <c r="AV27" s="16" t="n">
        <v>0.0841115897737136</v>
      </c>
      <c r="AW27" s="16" t="n">
        <v>0.106704471481182</v>
      </c>
      <c r="AX27" s="16" t="n">
        <v>0.152120261787852</v>
      </c>
      <c r="AY27" s="16" t="n">
        <v>0.110259045559392</v>
      </c>
      <c r="AZ27" s="16" t="n">
        <v>0.103262628444268</v>
      </c>
      <c r="BA27" s="16"/>
      <c r="BB27" s="16" t="n">
        <v>0.0370973400225322</v>
      </c>
      <c r="BC27" s="16" t="n">
        <v>0.175885764988906</v>
      </c>
      <c r="BD27" s="16" t="n">
        <v>0.107562089106915</v>
      </c>
      <c r="BE27" s="16"/>
      <c r="BF27" s="16" t="n">
        <v>0.0927040230902958</v>
      </c>
    </row>
    <row r="28">
      <c r="B28" s="17" t="s">
        <v>300</v>
      </c>
      <c r="C28" s="16" t="n">
        <v>0.0780397399097401</v>
      </c>
      <c r="D28" s="16" t="n">
        <v>0.0820573644074224</v>
      </c>
      <c r="E28" s="16" t="n">
        <v>0.0742663103388232</v>
      </c>
      <c r="F28" s="16"/>
      <c r="G28" s="16" t="n">
        <v>0.084894983253522</v>
      </c>
      <c r="H28" s="16" t="n">
        <v>0.0996992518315705</v>
      </c>
      <c r="I28" s="16" t="n">
        <v>0.0926236980181666</v>
      </c>
      <c r="J28" s="16" t="n">
        <v>0.093397570603293</v>
      </c>
      <c r="K28" s="16" t="n">
        <v>0.037802747028953</v>
      </c>
      <c r="L28" s="16" t="n">
        <v>0.0585692305762516</v>
      </c>
      <c r="M28" s="16"/>
      <c r="N28" s="16" t="n">
        <v>0.0963027295304384</v>
      </c>
      <c r="O28" s="16" t="n">
        <v>0.0626883155924842</v>
      </c>
      <c r="P28" s="16" t="n">
        <v>0.0717241999498469</v>
      </c>
      <c r="Q28" s="16" t="n">
        <v>0.0770204099664862</v>
      </c>
      <c r="R28" s="16"/>
      <c r="S28" s="16" t="n">
        <v>0.10664070335279</v>
      </c>
      <c r="T28" s="16" t="n">
        <v>0.0542302917424002</v>
      </c>
      <c r="U28" s="16" t="n">
        <v>0.0657524659066454</v>
      </c>
      <c r="V28" s="16" t="n">
        <v>0.0628416216863498</v>
      </c>
      <c r="W28" s="16" t="n">
        <v>0.0728436945568155</v>
      </c>
      <c r="X28" s="16" t="n">
        <v>0.0940984842987981</v>
      </c>
      <c r="Y28" s="16" t="n">
        <v>0.0783314885893614</v>
      </c>
      <c r="Z28" s="16" t="n">
        <v>0.017311296325448</v>
      </c>
      <c r="AA28" s="16" t="n">
        <v>0.0977764005310094</v>
      </c>
      <c r="AB28" s="16" t="n">
        <v>0.0959157405234721</v>
      </c>
      <c r="AC28" s="16" t="n">
        <v>0.0761445308757177</v>
      </c>
      <c r="AD28" s="16" t="n">
        <v>0.0465189332475607</v>
      </c>
      <c r="AE28" s="16"/>
      <c r="AF28" s="16" t="n">
        <v>0.0603811863791699</v>
      </c>
      <c r="AG28" s="16" t="n">
        <v>0.0985302142103124</v>
      </c>
      <c r="AH28" s="16" t="n">
        <v>0.0676197537201242</v>
      </c>
      <c r="AI28" s="16"/>
      <c r="AJ28" s="16" t="n">
        <v>0.0502692859307254</v>
      </c>
      <c r="AK28" s="16" t="n">
        <v>0.128547026598528</v>
      </c>
      <c r="AL28" s="16" t="n">
        <v>0.0794018624985719</v>
      </c>
      <c r="AM28" s="16" t="n">
        <v>0.0413570871857538</v>
      </c>
      <c r="AN28" s="16" t="n">
        <v>0.0355589441612245</v>
      </c>
      <c r="AO28" s="16"/>
      <c r="AP28" s="16" t="n">
        <v>0.0611642425475854</v>
      </c>
      <c r="AQ28" s="16" t="n">
        <v>0.116108835147567</v>
      </c>
      <c r="AR28" s="16" t="n">
        <v>0.086931520917018</v>
      </c>
      <c r="AS28" s="16" t="n">
        <v>0.0417869861136178</v>
      </c>
      <c r="AT28" s="16" t="n">
        <v>0.0282516234120115</v>
      </c>
      <c r="AU28" s="16"/>
      <c r="AV28" s="16" t="n">
        <v>0.0522125702576509</v>
      </c>
      <c r="AW28" s="16" t="n">
        <v>0.0518747436850988</v>
      </c>
      <c r="AX28" s="16" t="n">
        <v>0.0963488736733925</v>
      </c>
      <c r="AY28" s="16" t="n">
        <v>0.143521464390981</v>
      </c>
      <c r="AZ28" s="16" t="n">
        <v>0.0968733086317146</v>
      </c>
      <c r="BA28" s="16"/>
      <c r="BB28" s="16" t="n">
        <v>0.0898717545178999</v>
      </c>
      <c r="BC28" s="16" t="n">
        <v>0</v>
      </c>
      <c r="BD28" s="16" t="n">
        <v>0.0301265489351225</v>
      </c>
      <c r="BE28" s="16"/>
      <c r="BF28" s="16" t="n">
        <v>0.0446031796276301</v>
      </c>
    </row>
    <row r="29">
      <c r="B29" s="17" t="s">
        <v>301</v>
      </c>
      <c r="C29" s="25" t="n">
        <v>0.00865595731385788</v>
      </c>
      <c r="D29" s="25" t="n">
        <v>0.0113330978394882</v>
      </c>
      <c r="E29" s="25" t="n">
        <v>0.00605611958193619</v>
      </c>
      <c r="F29" s="25"/>
      <c r="G29" s="25" t="n">
        <v>0.0135137074277684</v>
      </c>
      <c r="H29" s="25" t="n">
        <v>0.0053446938098287</v>
      </c>
      <c r="I29" s="25" t="n">
        <v>0.00495560801891316</v>
      </c>
      <c r="J29" s="25" t="n">
        <v>0.00560789291611154</v>
      </c>
      <c r="K29" s="25" t="n">
        <v>0.00908157001712338</v>
      </c>
      <c r="L29" s="25" t="n">
        <v>0.0133429665595284</v>
      </c>
      <c r="M29" s="25"/>
      <c r="N29" s="25" t="n">
        <v>0.0091237382019283</v>
      </c>
      <c r="O29" s="25" t="n">
        <v>0.0170491832005068</v>
      </c>
      <c r="P29" s="25" t="n">
        <v>0.00565127660189154</v>
      </c>
      <c r="Q29" s="25" t="n">
        <v>0.00218832407590169</v>
      </c>
      <c r="R29" s="25"/>
      <c r="S29" s="25" t="n">
        <v>0.00650453508993006</v>
      </c>
      <c r="T29" s="25" t="n">
        <v>0.00977232241400175</v>
      </c>
      <c r="U29" s="25" t="n">
        <v>0.00630405285876674</v>
      </c>
      <c r="V29" s="25" t="n">
        <v>0.0256658850144642</v>
      </c>
      <c r="W29" s="25" t="n">
        <v>0</v>
      </c>
      <c r="X29" s="25" t="n">
        <v>0</v>
      </c>
      <c r="Y29" s="25" t="n">
        <v>0.0103923962274816</v>
      </c>
      <c r="Z29" s="25" t="n">
        <v>0.0269493855832243</v>
      </c>
      <c r="AA29" s="25" t="n">
        <v>0.00383783683220614</v>
      </c>
      <c r="AB29" s="25" t="n">
        <v>0.00650492371738339</v>
      </c>
      <c r="AC29" s="25" t="n">
        <v>0.0149231451257797</v>
      </c>
      <c r="AD29" s="25" t="n">
        <v>0</v>
      </c>
      <c r="AE29" s="25"/>
      <c r="AF29" s="25" t="n">
        <v>0.00821966372850184</v>
      </c>
      <c r="AG29" s="25" t="n">
        <v>0.00562873246043883</v>
      </c>
      <c r="AH29" s="25" t="n">
        <v>0.0117982057256055</v>
      </c>
      <c r="AI29" s="25"/>
      <c r="AJ29" s="25" t="n">
        <v>0.00737792260082181</v>
      </c>
      <c r="AK29" s="25" t="n">
        <v>0.00549653274430143</v>
      </c>
      <c r="AL29" s="25" t="n">
        <v>0</v>
      </c>
      <c r="AM29" s="25" t="n">
        <v>0</v>
      </c>
      <c r="AN29" s="25" t="n">
        <v>0.0129423004266689</v>
      </c>
      <c r="AO29" s="25"/>
      <c r="AP29" s="25" t="n">
        <v>0.00701121308602925</v>
      </c>
      <c r="AQ29" s="25" t="n">
        <v>0.00280066431066099</v>
      </c>
      <c r="AR29" s="25" t="n">
        <v>0.00637559091512751</v>
      </c>
      <c r="AS29" s="25" t="n">
        <v>0.0104941916229229</v>
      </c>
      <c r="AT29" s="25" t="n">
        <v>0.00921063588970563</v>
      </c>
      <c r="AU29" s="25"/>
      <c r="AV29" s="25" t="n">
        <v>0</v>
      </c>
      <c r="AW29" s="25" t="n">
        <v>0.00635746363999591</v>
      </c>
      <c r="AX29" s="25" t="n">
        <v>0.0178706584511853</v>
      </c>
      <c r="AY29" s="25" t="n">
        <v>0.007348079462445</v>
      </c>
      <c r="AZ29" s="25" t="n">
        <v>0</v>
      </c>
      <c r="BA29" s="25"/>
      <c r="BB29" s="25" t="n">
        <v>0</v>
      </c>
      <c r="BC29" s="25" t="n">
        <v>0.016432097586196</v>
      </c>
      <c r="BD29" s="25" t="n">
        <v>0.0129777644114978</v>
      </c>
      <c r="BE29" s="25"/>
      <c r="BF29" s="25" t="n">
        <v>0.00713944732811664</v>
      </c>
    </row>
    <row r="30">
      <c r="B30" s="18"/>
    </row>
    <row r="31">
      <c r="B31" t="s">
        <v>88</v>
      </c>
    </row>
    <row r="32">
      <c r="B32" t="s">
        <v>89</v>
      </c>
    </row>
    <row r="34">
      <c r="B34"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s>
  <sheetData>
    <row r="2" ht="40" customHeight="1">
      <c r="D2" s="15" t="s">
        <v>316</v>
      </c>
    </row>
    <row r="6" ht="50" customHeight="1">
      <c r="B6" s="19" t="s">
        <v>15</v>
      </c>
      <c r="C6" s="19" t="s">
        <v>303</v>
      </c>
      <c r="D6" s="19" t="s">
        <v>304</v>
      </c>
      <c r="E6" s="19" t="s">
        <v>305</v>
      </c>
      <c r="F6" s="19" t="s">
        <v>306</v>
      </c>
      <c r="G6" s="19" t="s">
        <v>307</v>
      </c>
      <c r="H6" s="19" t="s">
        <v>308</v>
      </c>
      <c r="I6" s="19" t="s">
        <v>309</v>
      </c>
      <c r="J6" s="19" t="s">
        <v>310</v>
      </c>
      <c r="K6" s="19" t="s">
        <v>311</v>
      </c>
      <c r="L6" s="19" t="s">
        <v>312</v>
      </c>
      <c r="M6" s="19" t="s">
        <v>313</v>
      </c>
      <c r="N6" s="19" t="s">
        <v>314</v>
      </c>
      <c r="O6" s="19" t="s">
        <v>315</v>
      </c>
    </row>
    <row r="7">
      <c r="B7" s="17" t="s">
        <v>223</v>
      </c>
      <c r="C7" s="16" t="n">
        <v>0.0763908332975908</v>
      </c>
      <c r="D7" s="16" t="n">
        <v>0.0839799170091508</v>
      </c>
      <c r="E7" s="16" t="n">
        <v>0.0861065526500869</v>
      </c>
      <c r="F7" s="16" t="n">
        <v>0.0859619799988752</v>
      </c>
      <c r="G7" s="16" t="n">
        <v>0.10512351459547</v>
      </c>
      <c r="H7" s="16" t="n">
        <v>0.0779582339098343</v>
      </c>
      <c r="I7" s="16" t="n">
        <v>0.0933930745170359</v>
      </c>
      <c r="J7" s="16" t="n">
        <v>0.0915682760444589</v>
      </c>
      <c r="K7" s="16" t="n">
        <v>0.0865005713793956</v>
      </c>
      <c r="L7" s="16" t="n">
        <v>0.138428048594237</v>
      </c>
      <c r="M7" s="16" t="n">
        <v>0.109072143401474</v>
      </c>
      <c r="N7" s="16" t="n">
        <v>0.137158869158397</v>
      </c>
      <c r="O7" s="16" t="n">
        <v>0.122250089962712</v>
      </c>
    </row>
    <row r="8">
      <c r="B8" s="17" t="s">
        <v>224</v>
      </c>
      <c r="C8" s="16" t="n">
        <v>0.203807978264064</v>
      </c>
      <c r="D8" s="16" t="n">
        <v>0.286239276610204</v>
      </c>
      <c r="E8" s="16" t="n">
        <v>0.254313651691699</v>
      </c>
      <c r="F8" s="16" t="n">
        <v>0.207480004581558</v>
      </c>
      <c r="G8" s="16" t="n">
        <v>0.319432699047364</v>
      </c>
      <c r="H8" s="16" t="n">
        <v>0.235020647192212</v>
      </c>
      <c r="I8" s="16" t="n">
        <v>0.262583978081387</v>
      </c>
      <c r="J8" s="16" t="n">
        <v>0.280615438871131</v>
      </c>
      <c r="K8" s="16" t="n">
        <v>0.295922820625534</v>
      </c>
      <c r="L8" s="16" t="n">
        <v>0.338132052851439</v>
      </c>
      <c r="M8" s="16" t="n">
        <v>0.314502008863352</v>
      </c>
      <c r="N8" s="16" t="n">
        <v>0.326511050032641</v>
      </c>
      <c r="O8" s="16" t="n">
        <v>0.388623280878855</v>
      </c>
    </row>
    <row r="9">
      <c r="B9" s="17" t="s">
        <v>225</v>
      </c>
      <c r="C9" s="16" t="n">
        <v>0.364020843439348</v>
      </c>
      <c r="D9" s="16" t="n">
        <v>0.421355582584956</v>
      </c>
      <c r="E9" s="16" t="n">
        <v>0.511282373291885</v>
      </c>
      <c r="F9" s="16" t="n">
        <v>0.460855386370336</v>
      </c>
      <c r="G9" s="16" t="n">
        <v>0.356197126706298</v>
      </c>
      <c r="H9" s="16" t="n">
        <v>0.421001539665015</v>
      </c>
      <c r="I9" s="16" t="n">
        <v>0.390943172935437</v>
      </c>
      <c r="J9" s="16" t="n">
        <v>0.46735899620323</v>
      </c>
      <c r="K9" s="16" t="n">
        <v>0.498421902885977</v>
      </c>
      <c r="L9" s="16" t="n">
        <v>0.326435449175066</v>
      </c>
      <c r="M9" s="16" t="n">
        <v>0.346234074650515</v>
      </c>
      <c r="N9" s="16" t="n">
        <v>0.315334932186816</v>
      </c>
      <c r="O9" s="16" t="n">
        <v>0.337171753008463</v>
      </c>
    </row>
    <row r="10">
      <c r="B10" s="17" t="s">
        <v>226</v>
      </c>
      <c r="C10" s="16" t="n">
        <v>0.253338438927633</v>
      </c>
      <c r="D10" s="16" t="n">
        <v>0.138805164696269</v>
      </c>
      <c r="E10" s="16" t="n">
        <v>0.11125502157009</v>
      </c>
      <c r="F10" s="16" t="n">
        <v>0.18819897071942</v>
      </c>
      <c r="G10" s="16" t="n">
        <v>0.149311520178725</v>
      </c>
      <c r="H10" s="16" t="n">
        <v>0.209736707682987</v>
      </c>
      <c r="I10" s="16" t="n">
        <v>0.162480042285173</v>
      </c>
      <c r="J10" s="16" t="n">
        <v>0.116306622180964</v>
      </c>
      <c r="K10" s="16" t="n">
        <v>0.0883955184589174</v>
      </c>
      <c r="L10" s="16" t="n">
        <v>0.138394583030411</v>
      </c>
      <c r="M10" s="16" t="n">
        <v>0.151804990111645</v>
      </c>
      <c r="N10" s="16" t="n">
        <v>0.14342677247013</v>
      </c>
      <c r="O10" s="16" t="n">
        <v>0.106973951470964</v>
      </c>
    </row>
    <row r="11">
      <c r="B11" s="17" t="s">
        <v>227</v>
      </c>
      <c r="C11" s="16" t="n">
        <v>0.102441906071364</v>
      </c>
      <c r="D11" s="16" t="n">
        <v>0.0696200590994197</v>
      </c>
      <c r="E11" s="16" t="n">
        <v>0.0370424007962382</v>
      </c>
      <c r="F11" s="16" t="n">
        <v>0.0575036583298119</v>
      </c>
      <c r="G11" s="16" t="n">
        <v>0.0699351394721434</v>
      </c>
      <c r="H11" s="16" t="n">
        <v>0.0562828715499524</v>
      </c>
      <c r="I11" s="16" t="n">
        <v>0.0905997321809672</v>
      </c>
      <c r="J11" s="16" t="n">
        <v>0.0441506667002159</v>
      </c>
      <c r="K11" s="16" t="n">
        <v>0.0307591866501761</v>
      </c>
      <c r="L11" s="16" t="n">
        <v>0.0586098663488474</v>
      </c>
      <c r="M11" s="16" t="n">
        <v>0.0783867829730143</v>
      </c>
      <c r="N11" s="16" t="n">
        <v>0.0775683761520155</v>
      </c>
      <c r="O11" s="16" t="n">
        <v>0.0449809246790052</v>
      </c>
    </row>
    <row r="12">
      <c r="B12" s="18" t="s">
        <v>317</v>
      </c>
      <c r="C12" s="18"/>
      <c r="D12" s="18"/>
      <c r="E12" s="18"/>
      <c r="F12" s="18"/>
      <c r="G12" s="18"/>
      <c r="H12" s="18"/>
      <c r="I12" s="18"/>
      <c r="J12" s="18"/>
      <c r="K12" s="18"/>
      <c r="L12" s="18"/>
      <c r="M12" s="18"/>
      <c r="N12" s="18"/>
      <c r="O12" s="18"/>
    </row>
    <row r="13">
      <c r="B13" t="s">
        <v>88</v>
      </c>
    </row>
    <row r="14">
      <c r="B14" t="s">
        <v>89</v>
      </c>
    </row>
    <row r="18">
      <c r="B18" s="9" t="str">
        <f>=HYPERLINK("#'Contents'!A1", "Return to Contents")</f>
      </c>
    </row>
  </sheetData>
  <mergeCells count="1">
    <mergeCell ref="D2:P2"/>
  </mergeCells>
  <pageMargins left="0.7" right="0.7" top="0.75" bottom="0.75" header="0.3" footer="0.3"/>
  <pageSetup paperSize="9" orientation="portrait" horizontalDpi="300" verticalDpi="300" r:id="rId2"/>
  <drawing r:id="rId1"/>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318</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1993</v>
      </c>
      <c r="D7" s="11" t="n">
        <v>974</v>
      </c>
      <c r="E7" s="11" t="n">
        <v>1017</v>
      </c>
      <c r="F7" s="11"/>
      <c r="G7" s="11" t="n">
        <v>243</v>
      </c>
      <c r="H7" s="11" t="n">
        <v>349</v>
      </c>
      <c r="I7" s="11" t="n">
        <v>348</v>
      </c>
      <c r="J7" s="11" t="n">
        <v>343</v>
      </c>
      <c r="K7" s="11" t="n">
        <v>283</v>
      </c>
      <c r="L7" s="11" t="n">
        <v>427</v>
      </c>
      <c r="M7" s="11"/>
      <c r="N7" s="11" t="n">
        <v>606</v>
      </c>
      <c r="O7" s="11" t="n">
        <v>549</v>
      </c>
      <c r="P7" s="11" t="n">
        <v>388</v>
      </c>
      <c r="Q7" s="11" t="n">
        <v>443</v>
      </c>
      <c r="R7" s="11"/>
      <c r="S7" s="11" t="n">
        <v>283</v>
      </c>
      <c r="T7" s="11" t="n">
        <v>284</v>
      </c>
      <c r="U7" s="11" t="n">
        <v>137</v>
      </c>
      <c r="V7" s="11" t="n">
        <v>192</v>
      </c>
      <c r="W7" s="11" t="n">
        <v>152</v>
      </c>
      <c r="X7" s="11" t="n">
        <v>186</v>
      </c>
      <c r="Y7" s="11" t="n">
        <v>176</v>
      </c>
      <c r="Z7" s="11" t="n">
        <v>88</v>
      </c>
      <c r="AA7" s="11" t="n">
        <v>226</v>
      </c>
      <c r="AB7" s="11" t="n">
        <v>144</v>
      </c>
      <c r="AC7" s="11" t="n">
        <v>86</v>
      </c>
      <c r="AD7" s="11" t="n">
        <v>39</v>
      </c>
      <c r="AE7" s="11"/>
      <c r="AF7" s="11" t="n">
        <v>732</v>
      </c>
      <c r="AG7" s="11" t="n">
        <v>835</v>
      </c>
      <c r="AH7" s="11" t="n">
        <v>244</v>
      </c>
      <c r="AI7" s="11"/>
      <c r="AJ7" s="11" t="n">
        <v>737</v>
      </c>
      <c r="AK7" s="11" t="n">
        <v>599</v>
      </c>
      <c r="AL7" s="11" t="n">
        <v>144</v>
      </c>
      <c r="AM7" s="11" t="n">
        <v>22</v>
      </c>
      <c r="AN7" s="11" t="n">
        <v>221</v>
      </c>
      <c r="AO7" s="11"/>
      <c r="AP7" s="11" t="n">
        <v>401</v>
      </c>
      <c r="AQ7" s="11" t="n">
        <v>827</v>
      </c>
      <c r="AR7" s="11" t="n">
        <v>131</v>
      </c>
      <c r="AS7" s="11" t="n">
        <v>157</v>
      </c>
      <c r="AT7" s="11" t="n">
        <v>183</v>
      </c>
      <c r="AU7" s="11"/>
      <c r="AV7" s="11" t="n">
        <v>424</v>
      </c>
      <c r="AW7" s="11" t="n">
        <v>473</v>
      </c>
      <c r="AX7" s="11" t="n">
        <v>561</v>
      </c>
      <c r="AY7" s="11" t="n">
        <v>256</v>
      </c>
      <c r="AZ7" s="11" t="n">
        <v>37</v>
      </c>
      <c r="BA7" s="11"/>
      <c r="BB7" s="11" t="n">
        <v>139</v>
      </c>
      <c r="BC7" s="11" t="n">
        <v>105</v>
      </c>
      <c r="BD7" s="11" t="n">
        <v>70</v>
      </c>
      <c r="BE7" s="11"/>
      <c r="BF7" s="11" t="n">
        <v>367</v>
      </c>
    </row>
    <row r="8" ht="30" customHeight="1">
      <c r="B8" s="12" t="s">
        <v>20</v>
      </c>
      <c r="C8" s="12" t="n">
        <v>1992</v>
      </c>
      <c r="D8" s="12" t="n">
        <v>982</v>
      </c>
      <c r="E8" s="12" t="n">
        <v>1008</v>
      </c>
      <c r="F8" s="12"/>
      <c r="G8" s="12" t="n">
        <v>275</v>
      </c>
      <c r="H8" s="12" t="n">
        <v>342</v>
      </c>
      <c r="I8" s="12" t="n">
        <v>340</v>
      </c>
      <c r="J8" s="12" t="n">
        <v>336</v>
      </c>
      <c r="K8" s="12" t="n">
        <v>281</v>
      </c>
      <c r="L8" s="12" t="n">
        <v>418</v>
      </c>
      <c r="M8" s="12"/>
      <c r="N8" s="12" t="n">
        <v>537</v>
      </c>
      <c r="O8" s="12" t="n">
        <v>517</v>
      </c>
      <c r="P8" s="12" t="n">
        <v>435</v>
      </c>
      <c r="Q8" s="12" t="n">
        <v>497</v>
      </c>
      <c r="R8" s="12"/>
      <c r="S8" s="12" t="n">
        <v>280</v>
      </c>
      <c r="T8" s="12" t="n">
        <v>260</v>
      </c>
      <c r="U8" s="12" t="n">
        <v>160</v>
      </c>
      <c r="V8" s="12" t="n">
        <v>178</v>
      </c>
      <c r="W8" s="12" t="n">
        <v>139</v>
      </c>
      <c r="X8" s="12" t="n">
        <v>177</v>
      </c>
      <c r="Y8" s="12" t="n">
        <v>159</v>
      </c>
      <c r="Z8" s="12" t="n">
        <v>79</v>
      </c>
      <c r="AA8" s="12" t="n">
        <v>220</v>
      </c>
      <c r="AB8" s="12" t="n">
        <v>181</v>
      </c>
      <c r="AC8" s="12" t="n">
        <v>100</v>
      </c>
      <c r="AD8" s="12" t="n">
        <v>59</v>
      </c>
      <c r="AE8" s="12"/>
      <c r="AF8" s="12" t="n">
        <v>718</v>
      </c>
      <c r="AG8" s="12" t="n">
        <v>825</v>
      </c>
      <c r="AH8" s="12" t="n">
        <v>254</v>
      </c>
      <c r="AI8" s="12"/>
      <c r="AJ8" s="12" t="n">
        <v>706</v>
      </c>
      <c r="AK8" s="12" t="n">
        <v>600</v>
      </c>
      <c r="AL8" s="12" t="n">
        <v>136</v>
      </c>
      <c r="AM8" s="12" t="n">
        <v>21</v>
      </c>
      <c r="AN8" s="12" t="n">
        <v>231</v>
      </c>
      <c r="AO8" s="12"/>
      <c r="AP8" s="12" t="n">
        <v>384</v>
      </c>
      <c r="AQ8" s="12" t="n">
        <v>824</v>
      </c>
      <c r="AR8" s="12" t="n">
        <v>127</v>
      </c>
      <c r="AS8" s="12" t="n">
        <v>159</v>
      </c>
      <c r="AT8" s="12" t="n">
        <v>187</v>
      </c>
      <c r="AU8" s="12"/>
      <c r="AV8" s="12" t="n">
        <v>440</v>
      </c>
      <c r="AW8" s="12" t="n">
        <v>483</v>
      </c>
      <c r="AX8" s="12" t="n">
        <v>545</v>
      </c>
      <c r="AY8" s="12" t="n">
        <v>240</v>
      </c>
      <c r="AZ8" s="12" t="n">
        <v>33</v>
      </c>
      <c r="BA8" s="12"/>
      <c r="BB8" s="12" t="n">
        <v>132</v>
      </c>
      <c r="BC8" s="12" t="n">
        <v>101</v>
      </c>
      <c r="BD8" s="12" t="n">
        <v>67</v>
      </c>
      <c r="BE8" s="12"/>
      <c r="BF8" s="12" t="n">
        <v>353</v>
      </c>
    </row>
    <row r="9">
      <c r="B9" s="17" t="s">
        <v>223</v>
      </c>
      <c r="C9" s="16" t="n">
        <v>0.0763908332975908</v>
      </c>
      <c r="D9" s="16" t="n">
        <v>0.074745379102068</v>
      </c>
      <c r="E9" s="16" t="n">
        <v>0.078145378871023</v>
      </c>
      <c r="F9" s="16"/>
      <c r="G9" s="16" t="n">
        <v>0.0643318395085588</v>
      </c>
      <c r="H9" s="16" t="n">
        <v>0.0919148325933335</v>
      </c>
      <c r="I9" s="16" t="n">
        <v>0.102250874868959</v>
      </c>
      <c r="J9" s="16" t="n">
        <v>0.0612342449368622</v>
      </c>
      <c r="K9" s="16" t="n">
        <v>0.0807737691246476</v>
      </c>
      <c r="L9" s="16" t="n">
        <v>0.0597786609124364</v>
      </c>
      <c r="M9" s="16"/>
      <c r="N9" s="16" t="n">
        <v>0.0834707089818058</v>
      </c>
      <c r="O9" s="16" t="n">
        <v>0.058349876307511</v>
      </c>
      <c r="P9" s="16" t="n">
        <v>0.0980491658830193</v>
      </c>
      <c r="Q9" s="16" t="n">
        <v>0.0696542568186828</v>
      </c>
      <c r="R9" s="16"/>
      <c r="S9" s="16" t="n">
        <v>0.0825103440831579</v>
      </c>
      <c r="T9" s="16" t="n">
        <v>0.0743314431484411</v>
      </c>
      <c r="U9" s="16" t="n">
        <v>0.0546560085408327</v>
      </c>
      <c r="V9" s="16" t="n">
        <v>0.0858323964586623</v>
      </c>
      <c r="W9" s="16" t="n">
        <v>0.0714803635258842</v>
      </c>
      <c r="X9" s="16" t="n">
        <v>0.0564957636017577</v>
      </c>
      <c r="Y9" s="16" t="n">
        <v>0.0570561389519467</v>
      </c>
      <c r="Z9" s="16" t="n">
        <v>0.0888240804680777</v>
      </c>
      <c r="AA9" s="16" t="n">
        <v>0.0851210167896159</v>
      </c>
      <c r="AB9" s="16" t="n">
        <v>0.081799797872807</v>
      </c>
      <c r="AC9" s="16" t="n">
        <v>0.13105735934037</v>
      </c>
      <c r="AD9" s="16" t="n">
        <v>0.0522298762091206</v>
      </c>
      <c r="AE9" s="16"/>
      <c r="AF9" s="16" t="n">
        <v>0.0772643606418789</v>
      </c>
      <c r="AG9" s="16" t="n">
        <v>0.0794931133375384</v>
      </c>
      <c r="AH9" s="16" t="n">
        <v>0.0848020268191862</v>
      </c>
      <c r="AI9" s="16"/>
      <c r="AJ9" s="16" t="n">
        <v>0.0519596470597651</v>
      </c>
      <c r="AK9" s="16" t="n">
        <v>0.127343501596131</v>
      </c>
      <c r="AL9" s="16" t="n">
        <v>0.0659339609641104</v>
      </c>
      <c r="AM9" s="16" t="n">
        <v>0</v>
      </c>
      <c r="AN9" s="16" t="n">
        <v>0.0334420445158111</v>
      </c>
      <c r="AO9" s="16"/>
      <c r="AP9" s="16" t="n">
        <v>0.0364535065111065</v>
      </c>
      <c r="AQ9" s="16" t="n">
        <v>0.125637727981093</v>
      </c>
      <c r="AR9" s="16" t="n">
        <v>0.0595177694088599</v>
      </c>
      <c r="AS9" s="16" t="n">
        <v>0.0328697373150902</v>
      </c>
      <c r="AT9" s="16" t="n">
        <v>0.0265873477296563</v>
      </c>
      <c r="AU9" s="16"/>
      <c r="AV9" s="16" t="n">
        <v>0.0813708450698845</v>
      </c>
      <c r="AW9" s="16" t="n">
        <v>0.0519021282766066</v>
      </c>
      <c r="AX9" s="16" t="n">
        <v>0.0643789137914201</v>
      </c>
      <c r="AY9" s="16" t="n">
        <v>0.113727952711052</v>
      </c>
      <c r="AZ9" s="16" t="n">
        <v>0.117514940331481</v>
      </c>
      <c r="BA9" s="16"/>
      <c r="BB9" s="16" t="n">
        <v>0.115925941908605</v>
      </c>
      <c r="BC9" s="16" t="n">
        <v>0.0288795994022863</v>
      </c>
      <c r="BD9" s="16" t="n">
        <v>0.025794495500143</v>
      </c>
      <c r="BE9" s="16"/>
      <c r="BF9" s="16" t="n">
        <v>0.0643342454837908</v>
      </c>
    </row>
    <row r="10">
      <c r="B10" s="17" t="s">
        <v>224</v>
      </c>
      <c r="C10" s="16" t="n">
        <v>0.203807978264064</v>
      </c>
      <c r="D10" s="16" t="n">
        <v>0.19378653709718</v>
      </c>
      <c r="E10" s="16" t="n">
        <v>0.213974646958798</v>
      </c>
      <c r="F10" s="16"/>
      <c r="G10" s="16" t="n">
        <v>0.259082727825237</v>
      </c>
      <c r="H10" s="16" t="n">
        <v>0.256736928488573</v>
      </c>
      <c r="I10" s="16" t="n">
        <v>0.269659914849378</v>
      </c>
      <c r="J10" s="16" t="n">
        <v>0.188349913043592</v>
      </c>
      <c r="K10" s="16" t="n">
        <v>0.152894888898499</v>
      </c>
      <c r="L10" s="16" t="n">
        <v>0.117030570055293</v>
      </c>
      <c r="M10" s="16"/>
      <c r="N10" s="16" t="n">
        <v>0.189470993710225</v>
      </c>
      <c r="O10" s="16" t="n">
        <v>0.198681992203875</v>
      </c>
      <c r="P10" s="16" t="n">
        <v>0.225281374221605</v>
      </c>
      <c r="Q10" s="16" t="n">
        <v>0.205021628244502</v>
      </c>
      <c r="R10" s="16"/>
      <c r="S10" s="16" t="n">
        <v>0.245746040720941</v>
      </c>
      <c r="T10" s="16" t="n">
        <v>0.169564130234012</v>
      </c>
      <c r="U10" s="16" t="n">
        <v>0.230125588687551</v>
      </c>
      <c r="V10" s="16" t="n">
        <v>0.222316348546935</v>
      </c>
      <c r="W10" s="16" t="n">
        <v>0.232150131513122</v>
      </c>
      <c r="X10" s="16" t="n">
        <v>0.188554280827298</v>
      </c>
      <c r="Y10" s="16" t="n">
        <v>0.194353686040884</v>
      </c>
      <c r="Z10" s="16" t="n">
        <v>0.239623817767068</v>
      </c>
      <c r="AA10" s="16" t="n">
        <v>0.22779929412204</v>
      </c>
      <c r="AB10" s="16" t="n">
        <v>0.17525486946843</v>
      </c>
      <c r="AC10" s="16" t="n">
        <v>0.150881312552643</v>
      </c>
      <c r="AD10" s="16" t="n">
        <v>0.07196760973404</v>
      </c>
      <c r="AE10" s="16"/>
      <c r="AF10" s="16" t="n">
        <v>0.173985902760542</v>
      </c>
      <c r="AG10" s="16" t="n">
        <v>0.205498137493741</v>
      </c>
      <c r="AH10" s="16" t="n">
        <v>0.258415214925919</v>
      </c>
      <c r="AI10" s="16"/>
      <c r="AJ10" s="16" t="n">
        <v>0.166717426892609</v>
      </c>
      <c r="AK10" s="16" t="n">
        <v>0.28251192333496</v>
      </c>
      <c r="AL10" s="16" t="n">
        <v>0.155158793599063</v>
      </c>
      <c r="AM10" s="16" t="n">
        <v>0.179693849896378</v>
      </c>
      <c r="AN10" s="16" t="n">
        <v>0.201781781144076</v>
      </c>
      <c r="AO10" s="16"/>
      <c r="AP10" s="16" t="n">
        <v>0.136436604103142</v>
      </c>
      <c r="AQ10" s="16" t="n">
        <v>0.30940918110044</v>
      </c>
      <c r="AR10" s="16" t="n">
        <v>0.117406439060893</v>
      </c>
      <c r="AS10" s="16" t="n">
        <v>0.138009620452573</v>
      </c>
      <c r="AT10" s="16" t="n">
        <v>0.115227189246501</v>
      </c>
      <c r="AU10" s="16"/>
      <c r="AV10" s="16" t="n">
        <v>0.223704722821343</v>
      </c>
      <c r="AW10" s="16" t="n">
        <v>0.188763861614351</v>
      </c>
      <c r="AX10" s="16" t="n">
        <v>0.19466483914763</v>
      </c>
      <c r="AY10" s="16" t="n">
        <v>0.230028338737087</v>
      </c>
      <c r="AZ10" s="16" t="n">
        <v>0.243214668564489</v>
      </c>
      <c r="BA10" s="16"/>
      <c r="BB10" s="16" t="n">
        <v>0.357473655356418</v>
      </c>
      <c r="BC10" s="16" t="n">
        <v>0.0917892452026645</v>
      </c>
      <c r="BD10" s="16" t="n">
        <v>0.110818934723655</v>
      </c>
      <c r="BE10" s="16"/>
      <c r="BF10" s="16" t="n">
        <v>0.198297807138592</v>
      </c>
    </row>
    <row r="11">
      <c r="B11" s="17" t="s">
        <v>225</v>
      </c>
      <c r="C11" s="16" t="n">
        <v>0.364020843439348</v>
      </c>
      <c r="D11" s="16" t="n">
        <v>0.363008337342152</v>
      </c>
      <c r="E11" s="16" t="n">
        <v>0.364860696527492</v>
      </c>
      <c r="F11" s="16"/>
      <c r="G11" s="16" t="n">
        <v>0.374420546249896</v>
      </c>
      <c r="H11" s="16" t="n">
        <v>0.331017014390919</v>
      </c>
      <c r="I11" s="16" t="n">
        <v>0.346952451641606</v>
      </c>
      <c r="J11" s="16" t="n">
        <v>0.340371967269712</v>
      </c>
      <c r="K11" s="16" t="n">
        <v>0.367532183824724</v>
      </c>
      <c r="L11" s="16" t="n">
        <v>0.414788046310213</v>
      </c>
      <c r="M11" s="16"/>
      <c r="N11" s="16" t="n">
        <v>0.321332704310014</v>
      </c>
      <c r="O11" s="16" t="n">
        <v>0.415081155615652</v>
      </c>
      <c r="P11" s="16" t="n">
        <v>0.312605214661632</v>
      </c>
      <c r="Q11" s="16" t="n">
        <v>0.403144041147204</v>
      </c>
      <c r="R11" s="16"/>
      <c r="S11" s="16" t="n">
        <v>0.394842889515952</v>
      </c>
      <c r="T11" s="16" t="n">
        <v>0.398153388781856</v>
      </c>
      <c r="U11" s="16" t="n">
        <v>0.342340666697192</v>
      </c>
      <c r="V11" s="16" t="n">
        <v>0.339688326454955</v>
      </c>
      <c r="W11" s="16" t="n">
        <v>0.37778080220113</v>
      </c>
      <c r="X11" s="16" t="n">
        <v>0.340478183475947</v>
      </c>
      <c r="Y11" s="16" t="n">
        <v>0.372969409868771</v>
      </c>
      <c r="Z11" s="16" t="n">
        <v>0.307875395087071</v>
      </c>
      <c r="AA11" s="16" t="n">
        <v>0.330061995183064</v>
      </c>
      <c r="AB11" s="16" t="n">
        <v>0.329083850767629</v>
      </c>
      <c r="AC11" s="16" t="n">
        <v>0.349117647755637</v>
      </c>
      <c r="AD11" s="16" t="n">
        <v>0.548992531502572</v>
      </c>
      <c r="AE11" s="16"/>
      <c r="AF11" s="16" t="n">
        <v>0.348219135609216</v>
      </c>
      <c r="AG11" s="16" t="n">
        <v>0.357297270722284</v>
      </c>
      <c r="AH11" s="16" t="n">
        <v>0.392072579264645</v>
      </c>
      <c r="AI11" s="16"/>
      <c r="AJ11" s="16" t="n">
        <v>0.350894224881231</v>
      </c>
      <c r="AK11" s="16" t="n">
        <v>0.300596344222949</v>
      </c>
      <c r="AL11" s="16" t="n">
        <v>0.417221790417792</v>
      </c>
      <c r="AM11" s="16" t="n">
        <v>0.293517353502672</v>
      </c>
      <c r="AN11" s="16" t="n">
        <v>0.481821281214604</v>
      </c>
      <c r="AO11" s="16"/>
      <c r="AP11" s="16" t="n">
        <v>0.348284422865457</v>
      </c>
      <c r="AQ11" s="16" t="n">
        <v>0.342580057542808</v>
      </c>
      <c r="AR11" s="16" t="n">
        <v>0.46348478150766</v>
      </c>
      <c r="AS11" s="16" t="n">
        <v>0.299376426739994</v>
      </c>
      <c r="AT11" s="16" t="n">
        <v>0.462587734192639</v>
      </c>
      <c r="AU11" s="16"/>
      <c r="AV11" s="16" t="n">
        <v>0.374774177587269</v>
      </c>
      <c r="AW11" s="16" t="n">
        <v>0.393268553335387</v>
      </c>
      <c r="AX11" s="16" t="n">
        <v>0.363326026440133</v>
      </c>
      <c r="AY11" s="16" t="n">
        <v>0.278263969760057</v>
      </c>
      <c r="AZ11" s="16" t="n">
        <v>0.349876924517044</v>
      </c>
      <c r="BA11" s="16"/>
      <c r="BB11" s="16" t="n">
        <v>0.355483902013984</v>
      </c>
      <c r="BC11" s="16" t="n">
        <v>0.296878304250253</v>
      </c>
      <c r="BD11" s="16" t="n">
        <v>0.430777505442498</v>
      </c>
      <c r="BE11" s="16"/>
      <c r="BF11" s="16" t="n">
        <v>0.350127523664751</v>
      </c>
    </row>
    <row r="12">
      <c r="B12" s="17" t="s">
        <v>226</v>
      </c>
      <c r="C12" s="16" t="n">
        <v>0.253338438927633</v>
      </c>
      <c r="D12" s="16" t="n">
        <v>0.252225453359659</v>
      </c>
      <c r="E12" s="16" t="n">
        <v>0.253809175262804</v>
      </c>
      <c r="F12" s="16"/>
      <c r="G12" s="16" t="n">
        <v>0.235086165073824</v>
      </c>
      <c r="H12" s="16" t="n">
        <v>0.22385997887688</v>
      </c>
      <c r="I12" s="16" t="n">
        <v>0.158674509152439</v>
      </c>
      <c r="J12" s="16" t="n">
        <v>0.30830288610472</v>
      </c>
      <c r="K12" s="16" t="n">
        <v>0.264509680895066</v>
      </c>
      <c r="L12" s="16" t="n">
        <v>0.314949419481874</v>
      </c>
      <c r="M12" s="16"/>
      <c r="N12" s="16" t="n">
        <v>0.312302892352522</v>
      </c>
      <c r="O12" s="16" t="n">
        <v>0.22523107852934</v>
      </c>
      <c r="P12" s="16" t="n">
        <v>0.254978036698625</v>
      </c>
      <c r="Q12" s="16" t="n">
        <v>0.216733781097756</v>
      </c>
      <c r="R12" s="16"/>
      <c r="S12" s="16" t="n">
        <v>0.191925079570698</v>
      </c>
      <c r="T12" s="16" t="n">
        <v>0.273252797543169</v>
      </c>
      <c r="U12" s="16" t="n">
        <v>0.290979344424361</v>
      </c>
      <c r="V12" s="16" t="n">
        <v>0.284293535857486</v>
      </c>
      <c r="W12" s="16" t="n">
        <v>0.226941719375881</v>
      </c>
      <c r="X12" s="16" t="n">
        <v>0.286580693016929</v>
      </c>
      <c r="Y12" s="16" t="n">
        <v>0.240219590021452</v>
      </c>
      <c r="Z12" s="16" t="n">
        <v>0.300536875294161</v>
      </c>
      <c r="AA12" s="16" t="n">
        <v>0.244514467563995</v>
      </c>
      <c r="AB12" s="16" t="n">
        <v>0.238446423649524</v>
      </c>
      <c r="AC12" s="16" t="n">
        <v>0.265087737058327</v>
      </c>
      <c r="AD12" s="16" t="n">
        <v>0.254727582420441</v>
      </c>
      <c r="AE12" s="16"/>
      <c r="AF12" s="16" t="n">
        <v>0.279197248759017</v>
      </c>
      <c r="AG12" s="16" t="n">
        <v>0.254757353691649</v>
      </c>
      <c r="AH12" s="16" t="n">
        <v>0.217159097271961</v>
      </c>
      <c r="AI12" s="16"/>
      <c r="AJ12" s="16" t="n">
        <v>0.316839078394598</v>
      </c>
      <c r="AK12" s="16" t="n">
        <v>0.186917521142337</v>
      </c>
      <c r="AL12" s="16" t="n">
        <v>0.316430168300653</v>
      </c>
      <c r="AM12" s="16" t="n">
        <v>0.314133809701845</v>
      </c>
      <c r="AN12" s="16" t="n">
        <v>0.201815655251816</v>
      </c>
      <c r="AO12" s="16"/>
      <c r="AP12" s="16" t="n">
        <v>0.368085393635445</v>
      </c>
      <c r="AQ12" s="16" t="n">
        <v>0.166694495593377</v>
      </c>
      <c r="AR12" s="16" t="n">
        <v>0.292241387537426</v>
      </c>
      <c r="AS12" s="16" t="n">
        <v>0.340272302466075</v>
      </c>
      <c r="AT12" s="16" t="n">
        <v>0.296954697800688</v>
      </c>
      <c r="AU12" s="16"/>
      <c r="AV12" s="16" t="n">
        <v>0.214209205565277</v>
      </c>
      <c r="AW12" s="16" t="n">
        <v>0.276616359057149</v>
      </c>
      <c r="AX12" s="16" t="n">
        <v>0.2610419797636</v>
      </c>
      <c r="AY12" s="16" t="n">
        <v>0.279323622863276</v>
      </c>
      <c r="AZ12" s="16" t="n">
        <v>0.192897608721745</v>
      </c>
      <c r="BA12" s="16"/>
      <c r="BB12" s="16" t="n">
        <v>0.131743795041252</v>
      </c>
      <c r="BC12" s="16" t="n">
        <v>0.387498095536216</v>
      </c>
      <c r="BD12" s="16" t="n">
        <v>0.344566922684315</v>
      </c>
      <c r="BE12" s="16"/>
      <c r="BF12" s="16" t="n">
        <v>0.277932195722888</v>
      </c>
    </row>
    <row r="13">
      <c r="B13" s="17" t="s">
        <v>227</v>
      </c>
      <c r="C13" s="25" t="n">
        <v>0.102441906071364</v>
      </c>
      <c r="D13" s="25" t="n">
        <v>0.116234293098941</v>
      </c>
      <c r="E13" s="25" t="n">
        <v>0.0892101023798835</v>
      </c>
      <c r="F13" s="25"/>
      <c r="G13" s="25" t="n">
        <v>0.0670787213424837</v>
      </c>
      <c r="H13" s="25" t="n">
        <v>0.0964712456502939</v>
      </c>
      <c r="I13" s="25" t="n">
        <v>0.122462249487618</v>
      </c>
      <c r="J13" s="25" t="n">
        <v>0.101740988645113</v>
      </c>
      <c r="K13" s="25" t="n">
        <v>0.134289477257063</v>
      </c>
      <c r="L13" s="25" t="n">
        <v>0.0934533032401828</v>
      </c>
      <c r="M13" s="25"/>
      <c r="N13" s="25" t="n">
        <v>0.0934227006454328</v>
      </c>
      <c r="O13" s="25" t="n">
        <v>0.102655897343622</v>
      </c>
      <c r="P13" s="25" t="n">
        <v>0.109086208535118</v>
      </c>
      <c r="Q13" s="25" t="n">
        <v>0.105446292691855</v>
      </c>
      <c r="R13" s="25"/>
      <c r="S13" s="25" t="n">
        <v>0.0849756461092505</v>
      </c>
      <c r="T13" s="25" t="n">
        <v>0.0846982402925219</v>
      </c>
      <c r="U13" s="25" t="n">
        <v>0.0818983916500641</v>
      </c>
      <c r="V13" s="25" t="n">
        <v>0.0678693926819608</v>
      </c>
      <c r="W13" s="25" t="n">
        <v>0.091646983383983</v>
      </c>
      <c r="X13" s="25" t="n">
        <v>0.127891079078068</v>
      </c>
      <c r="Y13" s="25" t="n">
        <v>0.135401175116947</v>
      </c>
      <c r="Z13" s="25" t="n">
        <v>0.0631398313836221</v>
      </c>
      <c r="AA13" s="25" t="n">
        <v>0.112503226341286</v>
      </c>
      <c r="AB13" s="25" t="n">
        <v>0.175415058241611</v>
      </c>
      <c r="AC13" s="25" t="n">
        <v>0.103855943293023</v>
      </c>
      <c r="AD13" s="25" t="n">
        <v>0.0720824001338268</v>
      </c>
      <c r="AE13" s="25"/>
      <c r="AF13" s="25" t="n">
        <v>0.121333352229346</v>
      </c>
      <c r="AG13" s="25" t="n">
        <v>0.102954124754787</v>
      </c>
      <c r="AH13" s="25" t="n">
        <v>0.0475510817182897</v>
      </c>
      <c r="AI13" s="25"/>
      <c r="AJ13" s="25" t="n">
        <v>0.113589622771797</v>
      </c>
      <c r="AK13" s="25" t="n">
        <v>0.102630709703623</v>
      </c>
      <c r="AL13" s="25" t="n">
        <v>0.0452552867183817</v>
      </c>
      <c r="AM13" s="25" t="n">
        <v>0.212654986899106</v>
      </c>
      <c r="AN13" s="25" t="n">
        <v>0.0811392378736931</v>
      </c>
      <c r="AO13" s="25"/>
      <c r="AP13" s="25" t="n">
        <v>0.11074007288485</v>
      </c>
      <c r="AQ13" s="25" t="n">
        <v>0.0556785377822825</v>
      </c>
      <c r="AR13" s="25" t="n">
        <v>0.0673496224851614</v>
      </c>
      <c r="AS13" s="25" t="n">
        <v>0.189471913026267</v>
      </c>
      <c r="AT13" s="25" t="n">
        <v>0.0986430310305155</v>
      </c>
      <c r="AU13" s="25"/>
      <c r="AV13" s="25" t="n">
        <v>0.105941048956227</v>
      </c>
      <c r="AW13" s="25" t="n">
        <v>0.0894490977165061</v>
      </c>
      <c r="AX13" s="25" t="n">
        <v>0.116588240857217</v>
      </c>
      <c r="AY13" s="25" t="n">
        <v>0.0986561159285273</v>
      </c>
      <c r="AZ13" s="25" t="n">
        <v>0.096495857865241</v>
      </c>
      <c r="BA13" s="25"/>
      <c r="BB13" s="25" t="n">
        <v>0.0393727056797412</v>
      </c>
      <c r="BC13" s="25" t="n">
        <v>0.19495475560858</v>
      </c>
      <c r="BD13" s="25" t="n">
        <v>0.0880421416493884</v>
      </c>
      <c r="BE13" s="25"/>
      <c r="BF13" s="25" t="n">
        <v>0.109308227989979</v>
      </c>
    </row>
    <row r="14">
      <c r="B14" s="18" t="s">
        <v>317</v>
      </c>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319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1984</v>
      </c>
      <c r="D7" s="11" t="n">
        <v>970</v>
      </c>
      <c r="E7" s="11" t="n">
        <v>1012</v>
      </c>
      <c r="F7" s="11"/>
      <c r="G7" s="11" t="n">
        <v>244</v>
      </c>
      <c r="H7" s="11" t="n">
        <v>349</v>
      </c>
      <c r="I7" s="11" t="n">
        <v>346</v>
      </c>
      <c r="J7" s="11" t="n">
        <v>345</v>
      </c>
      <c r="K7" s="11" t="n">
        <v>278</v>
      </c>
      <c r="L7" s="11" t="n">
        <v>422</v>
      </c>
      <c r="M7" s="11"/>
      <c r="N7" s="11" t="n">
        <v>605</v>
      </c>
      <c r="O7" s="11" t="n">
        <v>548</v>
      </c>
      <c r="P7" s="11" t="n">
        <v>387</v>
      </c>
      <c r="Q7" s="11" t="n">
        <v>438</v>
      </c>
      <c r="R7" s="11"/>
      <c r="S7" s="11" t="n">
        <v>281</v>
      </c>
      <c r="T7" s="11" t="n">
        <v>284</v>
      </c>
      <c r="U7" s="11" t="n">
        <v>137</v>
      </c>
      <c r="V7" s="11" t="n">
        <v>191</v>
      </c>
      <c r="W7" s="11" t="n">
        <v>149</v>
      </c>
      <c r="X7" s="11" t="n">
        <v>187</v>
      </c>
      <c r="Y7" s="11" t="n">
        <v>176</v>
      </c>
      <c r="Z7" s="11" t="n">
        <v>86</v>
      </c>
      <c r="AA7" s="11" t="n">
        <v>224</v>
      </c>
      <c r="AB7" s="11" t="n">
        <v>142</v>
      </c>
      <c r="AC7" s="11" t="n">
        <v>87</v>
      </c>
      <c r="AD7" s="11" t="n">
        <v>40</v>
      </c>
      <c r="AE7" s="11"/>
      <c r="AF7" s="11" t="n">
        <v>726</v>
      </c>
      <c r="AG7" s="11" t="n">
        <v>836</v>
      </c>
      <c r="AH7" s="11" t="n">
        <v>240</v>
      </c>
      <c r="AI7" s="11"/>
      <c r="AJ7" s="11" t="n">
        <v>729</v>
      </c>
      <c r="AK7" s="11" t="n">
        <v>602</v>
      </c>
      <c r="AL7" s="11" t="n">
        <v>143</v>
      </c>
      <c r="AM7" s="11" t="n">
        <v>21</v>
      </c>
      <c r="AN7" s="11" t="n">
        <v>219</v>
      </c>
      <c r="AO7" s="11"/>
      <c r="AP7" s="11" t="n">
        <v>393</v>
      </c>
      <c r="AQ7" s="11" t="n">
        <v>830</v>
      </c>
      <c r="AR7" s="11" t="n">
        <v>129</v>
      </c>
      <c r="AS7" s="11" t="n">
        <v>157</v>
      </c>
      <c r="AT7" s="11" t="n">
        <v>180</v>
      </c>
      <c r="AU7" s="11"/>
      <c r="AV7" s="11" t="n">
        <v>418</v>
      </c>
      <c r="AW7" s="11" t="n">
        <v>470</v>
      </c>
      <c r="AX7" s="11" t="n">
        <v>558</v>
      </c>
      <c r="AY7" s="11" t="n">
        <v>257</v>
      </c>
      <c r="AZ7" s="11" t="n">
        <v>38</v>
      </c>
      <c r="BA7" s="11"/>
      <c r="BB7" s="11" t="n">
        <v>139</v>
      </c>
      <c r="BC7" s="11" t="n">
        <v>106</v>
      </c>
      <c r="BD7" s="11" t="n">
        <v>68</v>
      </c>
      <c r="BE7" s="11"/>
      <c r="BF7" s="11" t="n">
        <v>367</v>
      </c>
    </row>
    <row r="8" ht="30" customHeight="1">
      <c r="B8" s="12" t="s">
        <v>20</v>
      </c>
      <c r="C8" s="12" t="n">
        <v>1984</v>
      </c>
      <c r="D8" s="12" t="n">
        <v>980</v>
      </c>
      <c r="E8" s="12" t="n">
        <v>1002</v>
      </c>
      <c r="F8" s="12"/>
      <c r="G8" s="12" t="n">
        <v>277</v>
      </c>
      <c r="H8" s="12" t="n">
        <v>342</v>
      </c>
      <c r="I8" s="12" t="n">
        <v>338</v>
      </c>
      <c r="J8" s="12" t="n">
        <v>338</v>
      </c>
      <c r="K8" s="12" t="n">
        <v>275</v>
      </c>
      <c r="L8" s="12" t="n">
        <v>414</v>
      </c>
      <c r="M8" s="12"/>
      <c r="N8" s="12" t="n">
        <v>536</v>
      </c>
      <c r="O8" s="12" t="n">
        <v>517</v>
      </c>
      <c r="P8" s="12" t="n">
        <v>434</v>
      </c>
      <c r="Q8" s="12" t="n">
        <v>491</v>
      </c>
      <c r="R8" s="12"/>
      <c r="S8" s="12" t="n">
        <v>278</v>
      </c>
      <c r="T8" s="12" t="n">
        <v>260</v>
      </c>
      <c r="U8" s="12" t="n">
        <v>160</v>
      </c>
      <c r="V8" s="12" t="n">
        <v>177</v>
      </c>
      <c r="W8" s="12" t="n">
        <v>136</v>
      </c>
      <c r="X8" s="12" t="n">
        <v>179</v>
      </c>
      <c r="Y8" s="12" t="n">
        <v>159</v>
      </c>
      <c r="Z8" s="12" t="n">
        <v>77</v>
      </c>
      <c r="AA8" s="12" t="n">
        <v>218</v>
      </c>
      <c r="AB8" s="12" t="n">
        <v>178</v>
      </c>
      <c r="AC8" s="12" t="n">
        <v>101</v>
      </c>
      <c r="AD8" s="12" t="n">
        <v>60</v>
      </c>
      <c r="AE8" s="12"/>
      <c r="AF8" s="12" t="n">
        <v>711</v>
      </c>
      <c r="AG8" s="12" t="n">
        <v>827</v>
      </c>
      <c r="AH8" s="12" t="n">
        <v>250</v>
      </c>
      <c r="AI8" s="12"/>
      <c r="AJ8" s="12" t="n">
        <v>699</v>
      </c>
      <c r="AK8" s="12" t="n">
        <v>602</v>
      </c>
      <c r="AL8" s="12" t="n">
        <v>136</v>
      </c>
      <c r="AM8" s="12" t="n">
        <v>20</v>
      </c>
      <c r="AN8" s="12" t="n">
        <v>230</v>
      </c>
      <c r="AO8" s="12"/>
      <c r="AP8" s="12" t="n">
        <v>377</v>
      </c>
      <c r="AQ8" s="12" t="n">
        <v>826</v>
      </c>
      <c r="AR8" s="12" t="n">
        <v>126</v>
      </c>
      <c r="AS8" s="12" t="n">
        <v>159</v>
      </c>
      <c r="AT8" s="12" t="n">
        <v>183</v>
      </c>
      <c r="AU8" s="12"/>
      <c r="AV8" s="12" t="n">
        <v>433</v>
      </c>
      <c r="AW8" s="12" t="n">
        <v>481</v>
      </c>
      <c r="AX8" s="12" t="n">
        <v>543</v>
      </c>
      <c r="AY8" s="12" t="n">
        <v>241</v>
      </c>
      <c r="AZ8" s="12" t="n">
        <v>34</v>
      </c>
      <c r="BA8" s="12"/>
      <c r="BB8" s="12" t="n">
        <v>131</v>
      </c>
      <c r="BC8" s="12" t="n">
        <v>102</v>
      </c>
      <c r="BD8" s="12" t="n">
        <v>65</v>
      </c>
      <c r="BE8" s="12"/>
      <c r="BF8" s="12" t="n">
        <v>352</v>
      </c>
    </row>
    <row r="9">
      <c r="B9" s="17" t="s">
        <v>223</v>
      </c>
      <c r="C9" s="16" t="n">
        <v>0.0839799170091508</v>
      </c>
      <c r="D9" s="16" t="n">
        <v>0.0788430367052113</v>
      </c>
      <c r="E9" s="16" t="n">
        <v>0.0891684236974294</v>
      </c>
      <c r="F9" s="16"/>
      <c r="G9" s="16" t="n">
        <v>0.0861176544625044</v>
      </c>
      <c r="H9" s="16" t="n">
        <v>0.117092750748353</v>
      </c>
      <c r="I9" s="16" t="n">
        <v>0.0907569408011557</v>
      </c>
      <c r="J9" s="16" t="n">
        <v>0.0755735940361747</v>
      </c>
      <c r="K9" s="16" t="n">
        <v>0.0672625563203755</v>
      </c>
      <c r="L9" s="16" t="n">
        <v>0.0675911799496613</v>
      </c>
      <c r="M9" s="16"/>
      <c r="N9" s="16" t="n">
        <v>0.105375021389666</v>
      </c>
      <c r="O9" s="16" t="n">
        <v>0.0831507923339974</v>
      </c>
      <c r="P9" s="16" t="n">
        <v>0.0764500227457499</v>
      </c>
      <c r="Q9" s="16" t="n">
        <v>0.0692282269904133</v>
      </c>
      <c r="R9" s="16"/>
      <c r="S9" s="16" t="n">
        <v>0.0947050375597408</v>
      </c>
      <c r="T9" s="16" t="n">
        <v>0.0486036223382204</v>
      </c>
      <c r="U9" s="16" t="n">
        <v>0.0853262340198426</v>
      </c>
      <c r="V9" s="16" t="n">
        <v>0.0618533520639301</v>
      </c>
      <c r="W9" s="16" t="n">
        <v>0.115233994073135</v>
      </c>
      <c r="X9" s="16" t="n">
        <v>0.0753294842097914</v>
      </c>
      <c r="Y9" s="16" t="n">
        <v>0.0525259090424969</v>
      </c>
      <c r="Z9" s="16" t="n">
        <v>0.0941081473775599</v>
      </c>
      <c r="AA9" s="16" t="n">
        <v>0.110283651921181</v>
      </c>
      <c r="AB9" s="16" t="n">
        <v>0.10848048143318</v>
      </c>
      <c r="AC9" s="16" t="n">
        <v>0.106363170946153</v>
      </c>
      <c r="AD9" s="16" t="n">
        <v>0.0682080189652061</v>
      </c>
      <c r="AE9" s="16"/>
      <c r="AF9" s="16" t="n">
        <v>0.0801511314386737</v>
      </c>
      <c r="AG9" s="16" t="n">
        <v>0.0824099275638508</v>
      </c>
      <c r="AH9" s="16" t="n">
        <v>0.0874845711841046</v>
      </c>
      <c r="AI9" s="16"/>
      <c r="AJ9" s="16" t="n">
        <v>0.0669292527111772</v>
      </c>
      <c r="AK9" s="16" t="n">
        <v>0.129253876395718</v>
      </c>
      <c r="AL9" s="16" t="n">
        <v>0.0821733857336509</v>
      </c>
      <c r="AM9" s="16" t="n">
        <v>0</v>
      </c>
      <c r="AN9" s="16" t="n">
        <v>0.0403265454455042</v>
      </c>
      <c r="AO9" s="16"/>
      <c r="AP9" s="16" t="n">
        <v>0.056657484899564</v>
      </c>
      <c r="AQ9" s="16" t="n">
        <v>0.12472264819603</v>
      </c>
      <c r="AR9" s="16" t="n">
        <v>0.0579343349615905</v>
      </c>
      <c r="AS9" s="16" t="n">
        <v>0.0837577552000941</v>
      </c>
      <c r="AT9" s="16" t="n">
        <v>0.0313750873176358</v>
      </c>
      <c r="AU9" s="16"/>
      <c r="AV9" s="16" t="n">
        <v>0.0610623820407839</v>
      </c>
      <c r="AW9" s="16" t="n">
        <v>0.0735517729913783</v>
      </c>
      <c r="AX9" s="16" t="n">
        <v>0.0833991115920154</v>
      </c>
      <c r="AY9" s="16" t="n">
        <v>0.104979014707762</v>
      </c>
      <c r="AZ9" s="16" t="n">
        <v>0.180620709562561</v>
      </c>
      <c r="BA9" s="16"/>
      <c r="BB9" s="16" t="n">
        <v>0.106889921207107</v>
      </c>
      <c r="BC9" s="16" t="n">
        <v>0.114802649185664</v>
      </c>
      <c r="BD9" s="16" t="n">
        <v>0.0275339135871049</v>
      </c>
      <c r="BE9" s="16"/>
      <c r="BF9" s="16" t="n">
        <v>0.0814051298280555</v>
      </c>
    </row>
    <row r="10">
      <c r="B10" s="17" t="s">
        <v>224</v>
      </c>
      <c r="C10" s="16" t="n">
        <v>0.286239276610204</v>
      </c>
      <c r="D10" s="16" t="n">
        <v>0.292450830121134</v>
      </c>
      <c r="E10" s="16" t="n">
        <v>0.280739773543586</v>
      </c>
      <c r="F10" s="16"/>
      <c r="G10" s="16" t="n">
        <v>0.292724715077617</v>
      </c>
      <c r="H10" s="16" t="n">
        <v>0.27697926314068</v>
      </c>
      <c r="I10" s="16" t="n">
        <v>0.306949669499805</v>
      </c>
      <c r="J10" s="16" t="n">
        <v>0.283373922824977</v>
      </c>
      <c r="K10" s="16" t="n">
        <v>0.250229482630779</v>
      </c>
      <c r="L10" s="16" t="n">
        <v>0.298925427867972</v>
      </c>
      <c r="M10" s="16"/>
      <c r="N10" s="16" t="n">
        <v>0.285537872023585</v>
      </c>
      <c r="O10" s="16" t="n">
        <v>0.303117325957441</v>
      </c>
      <c r="P10" s="16" t="n">
        <v>0.291410104408798</v>
      </c>
      <c r="Q10" s="16" t="n">
        <v>0.26182039876778</v>
      </c>
      <c r="R10" s="16"/>
      <c r="S10" s="16" t="n">
        <v>0.297372447191966</v>
      </c>
      <c r="T10" s="16" t="n">
        <v>0.304982495085545</v>
      </c>
      <c r="U10" s="16" t="n">
        <v>0.239660289210546</v>
      </c>
      <c r="V10" s="16" t="n">
        <v>0.238229572295745</v>
      </c>
      <c r="W10" s="16" t="n">
        <v>0.259850572090449</v>
      </c>
      <c r="X10" s="16" t="n">
        <v>0.235343059779066</v>
      </c>
      <c r="Y10" s="16" t="n">
        <v>0.326264280029755</v>
      </c>
      <c r="Z10" s="16" t="n">
        <v>0.303136398713605</v>
      </c>
      <c r="AA10" s="16" t="n">
        <v>0.366324672118668</v>
      </c>
      <c r="AB10" s="16" t="n">
        <v>0.281006545894639</v>
      </c>
      <c r="AC10" s="16" t="n">
        <v>0.290455825895724</v>
      </c>
      <c r="AD10" s="16" t="n">
        <v>0.220368908876202</v>
      </c>
      <c r="AE10" s="16"/>
      <c r="AF10" s="16" t="n">
        <v>0.260862358074947</v>
      </c>
      <c r="AG10" s="16" t="n">
        <v>0.316616873732842</v>
      </c>
      <c r="AH10" s="16" t="n">
        <v>0.249287376167977</v>
      </c>
      <c r="AI10" s="16"/>
      <c r="AJ10" s="16" t="n">
        <v>0.266533185032124</v>
      </c>
      <c r="AK10" s="16" t="n">
        <v>0.356081616290616</v>
      </c>
      <c r="AL10" s="16" t="n">
        <v>0.244635397302661</v>
      </c>
      <c r="AM10" s="16" t="n">
        <v>0.339160957998388</v>
      </c>
      <c r="AN10" s="16" t="n">
        <v>0.209082172572067</v>
      </c>
      <c r="AO10" s="16"/>
      <c r="AP10" s="16" t="n">
        <v>0.241597165378352</v>
      </c>
      <c r="AQ10" s="16" t="n">
        <v>0.377480701578752</v>
      </c>
      <c r="AR10" s="16" t="n">
        <v>0.243755451011983</v>
      </c>
      <c r="AS10" s="16" t="n">
        <v>0.280198455370847</v>
      </c>
      <c r="AT10" s="16" t="n">
        <v>0.181327921123509</v>
      </c>
      <c r="AU10" s="16"/>
      <c r="AV10" s="16" t="n">
        <v>0.30601241974587</v>
      </c>
      <c r="AW10" s="16" t="n">
        <v>0.272667304404076</v>
      </c>
      <c r="AX10" s="16" t="n">
        <v>0.292235524964498</v>
      </c>
      <c r="AY10" s="16" t="n">
        <v>0.28747972066159</v>
      </c>
      <c r="AZ10" s="16" t="n">
        <v>0.308460265621907</v>
      </c>
      <c r="BA10" s="16"/>
      <c r="BB10" s="16" t="n">
        <v>0.426878255580857</v>
      </c>
      <c r="BC10" s="16" t="n">
        <v>0.237801629460148</v>
      </c>
      <c r="BD10" s="16" t="n">
        <v>0.171592471217487</v>
      </c>
      <c r="BE10" s="16"/>
      <c r="BF10" s="16" t="n">
        <v>0.294659853490029</v>
      </c>
    </row>
    <row r="11">
      <c r="B11" s="17" t="s">
        <v>225</v>
      </c>
      <c r="C11" s="16" t="n">
        <v>0.421355582584956</v>
      </c>
      <c r="D11" s="16" t="n">
        <v>0.397989786823647</v>
      </c>
      <c r="E11" s="16" t="n">
        <v>0.443037654453505</v>
      </c>
      <c r="F11" s="16"/>
      <c r="G11" s="16" t="n">
        <v>0.340272568243577</v>
      </c>
      <c r="H11" s="16" t="n">
        <v>0.378156212196223</v>
      </c>
      <c r="I11" s="16" t="n">
        <v>0.417463132821212</v>
      </c>
      <c r="J11" s="16" t="n">
        <v>0.428343289067186</v>
      </c>
      <c r="K11" s="16" t="n">
        <v>0.475402496877785</v>
      </c>
      <c r="L11" s="16" t="n">
        <v>0.472880830940804</v>
      </c>
      <c r="M11" s="16"/>
      <c r="N11" s="16" t="n">
        <v>0.411876501187018</v>
      </c>
      <c r="O11" s="16" t="n">
        <v>0.43194777429464</v>
      </c>
      <c r="P11" s="16" t="n">
        <v>0.409413049648341</v>
      </c>
      <c r="Q11" s="16" t="n">
        <v>0.434223534307723</v>
      </c>
      <c r="R11" s="16"/>
      <c r="S11" s="16" t="n">
        <v>0.409687117402648</v>
      </c>
      <c r="T11" s="16" t="n">
        <v>0.455558967098889</v>
      </c>
      <c r="U11" s="16" t="n">
        <v>0.462091503334368</v>
      </c>
      <c r="V11" s="16" t="n">
        <v>0.466872760845175</v>
      </c>
      <c r="W11" s="16" t="n">
        <v>0.439158861101778</v>
      </c>
      <c r="X11" s="16" t="n">
        <v>0.4043927140326</v>
      </c>
      <c r="Y11" s="16" t="n">
        <v>0.417281002737311</v>
      </c>
      <c r="Z11" s="16" t="n">
        <v>0.377563484257283</v>
      </c>
      <c r="AA11" s="16" t="n">
        <v>0.32618891571593</v>
      </c>
      <c r="AB11" s="16" t="n">
        <v>0.437309960258045</v>
      </c>
      <c r="AC11" s="16" t="n">
        <v>0.392981334812125</v>
      </c>
      <c r="AD11" s="16" t="n">
        <v>0.508282154932121</v>
      </c>
      <c r="AE11" s="16"/>
      <c r="AF11" s="16" t="n">
        <v>0.454230857554462</v>
      </c>
      <c r="AG11" s="16" t="n">
        <v>0.389740416023268</v>
      </c>
      <c r="AH11" s="16" t="n">
        <v>0.473056728567885</v>
      </c>
      <c r="AI11" s="16"/>
      <c r="AJ11" s="16" t="n">
        <v>0.458529636679752</v>
      </c>
      <c r="AK11" s="16" t="n">
        <v>0.314852268388171</v>
      </c>
      <c r="AL11" s="16" t="n">
        <v>0.5170099835534</v>
      </c>
      <c r="AM11" s="16" t="n">
        <v>0.368819021635437</v>
      </c>
      <c r="AN11" s="16" t="n">
        <v>0.531247331843597</v>
      </c>
      <c r="AO11" s="16"/>
      <c r="AP11" s="16" t="n">
        <v>0.449396213432097</v>
      </c>
      <c r="AQ11" s="16" t="n">
        <v>0.336675373508739</v>
      </c>
      <c r="AR11" s="16" t="n">
        <v>0.529044915272412</v>
      </c>
      <c r="AS11" s="16" t="n">
        <v>0.424034798640045</v>
      </c>
      <c r="AT11" s="16" t="n">
        <v>0.612333423647957</v>
      </c>
      <c r="AU11" s="16"/>
      <c r="AV11" s="16" t="n">
        <v>0.422719709762875</v>
      </c>
      <c r="AW11" s="16" t="n">
        <v>0.445266147674603</v>
      </c>
      <c r="AX11" s="16" t="n">
        <v>0.427109326190225</v>
      </c>
      <c r="AY11" s="16" t="n">
        <v>0.326677984888321</v>
      </c>
      <c r="AZ11" s="16" t="n">
        <v>0.332366248949868</v>
      </c>
      <c r="BA11" s="16"/>
      <c r="BB11" s="16" t="n">
        <v>0.343103195717198</v>
      </c>
      <c r="BC11" s="16" t="n">
        <v>0.473507212584583</v>
      </c>
      <c r="BD11" s="16" t="n">
        <v>0.619535623782611</v>
      </c>
      <c r="BE11" s="16"/>
      <c r="BF11" s="16" t="n">
        <v>0.46598151368677</v>
      </c>
    </row>
    <row r="12">
      <c r="B12" s="17" t="s">
        <v>226</v>
      </c>
      <c r="C12" s="16" t="n">
        <v>0.138805164696269</v>
      </c>
      <c r="D12" s="16" t="n">
        <v>0.149187064538451</v>
      </c>
      <c r="E12" s="16" t="n">
        <v>0.128935116395548</v>
      </c>
      <c r="F12" s="16"/>
      <c r="G12" s="16" t="n">
        <v>0.209200347081237</v>
      </c>
      <c r="H12" s="16" t="n">
        <v>0.162950124215803</v>
      </c>
      <c r="I12" s="16" t="n">
        <v>0.097005146623203</v>
      </c>
      <c r="J12" s="16" t="n">
        <v>0.152458500013566</v>
      </c>
      <c r="K12" s="16" t="n">
        <v>0.124838873216574</v>
      </c>
      <c r="L12" s="16" t="n">
        <v>0.104032998690462</v>
      </c>
      <c r="M12" s="16"/>
      <c r="N12" s="16" t="n">
        <v>0.142643345317606</v>
      </c>
      <c r="O12" s="16" t="n">
        <v>0.121623273358899</v>
      </c>
      <c r="P12" s="16" t="n">
        <v>0.148582322969456</v>
      </c>
      <c r="Q12" s="16" t="n">
        <v>0.143748490539108</v>
      </c>
      <c r="R12" s="16"/>
      <c r="S12" s="16" t="n">
        <v>0.131827569908308</v>
      </c>
      <c r="T12" s="16" t="n">
        <v>0.145137110815183</v>
      </c>
      <c r="U12" s="16" t="n">
        <v>0.166426139647653</v>
      </c>
      <c r="V12" s="16" t="n">
        <v>0.167384957761531</v>
      </c>
      <c r="W12" s="16" t="n">
        <v>0.107859606969193</v>
      </c>
      <c r="X12" s="16" t="n">
        <v>0.194328261523322</v>
      </c>
      <c r="Y12" s="16" t="n">
        <v>0.128952944759188</v>
      </c>
      <c r="Z12" s="16" t="n">
        <v>0.167598053043486</v>
      </c>
      <c r="AA12" s="16" t="n">
        <v>0.114385253243884</v>
      </c>
      <c r="AB12" s="16" t="n">
        <v>0.0669419722374928</v>
      </c>
      <c r="AC12" s="16" t="n">
        <v>0.157504925616343</v>
      </c>
      <c r="AD12" s="16" t="n">
        <v>0.1501055681551</v>
      </c>
      <c r="AE12" s="16"/>
      <c r="AF12" s="16" t="n">
        <v>0.13252077990414</v>
      </c>
      <c r="AG12" s="16" t="n">
        <v>0.138261984361174</v>
      </c>
      <c r="AH12" s="16" t="n">
        <v>0.150653830530276</v>
      </c>
      <c r="AI12" s="16"/>
      <c r="AJ12" s="16" t="n">
        <v>0.142246399176499</v>
      </c>
      <c r="AK12" s="16" t="n">
        <v>0.134572354532555</v>
      </c>
      <c r="AL12" s="16" t="n">
        <v>0.10162492674844</v>
      </c>
      <c r="AM12" s="16" t="n">
        <v>0.202770273066552</v>
      </c>
      <c r="AN12" s="16" t="n">
        <v>0.162427162911533</v>
      </c>
      <c r="AO12" s="16"/>
      <c r="AP12" s="16" t="n">
        <v>0.171601014333097</v>
      </c>
      <c r="AQ12" s="16" t="n">
        <v>0.125146669904677</v>
      </c>
      <c r="AR12" s="16" t="n">
        <v>0.105632377029185</v>
      </c>
      <c r="AS12" s="16" t="n">
        <v>0.13246676696585</v>
      </c>
      <c r="AT12" s="16" t="n">
        <v>0.127828375588952</v>
      </c>
      <c r="AU12" s="16"/>
      <c r="AV12" s="16" t="n">
        <v>0.141697974281133</v>
      </c>
      <c r="AW12" s="16" t="n">
        <v>0.152787532126758</v>
      </c>
      <c r="AX12" s="16" t="n">
        <v>0.122642693612363</v>
      </c>
      <c r="AY12" s="16" t="n">
        <v>0.197018899560356</v>
      </c>
      <c r="AZ12" s="16" t="n">
        <v>0.0851108404252521</v>
      </c>
      <c r="BA12" s="16"/>
      <c r="BB12" s="16" t="n">
        <v>0.086480686698118</v>
      </c>
      <c r="BC12" s="16" t="n">
        <v>0.109932418645887</v>
      </c>
      <c r="BD12" s="16" t="n">
        <v>0.165757324895043</v>
      </c>
      <c r="BE12" s="16"/>
      <c r="BF12" s="16" t="n">
        <v>0.110577671523162</v>
      </c>
    </row>
    <row r="13">
      <c r="B13" s="17" t="s">
        <v>227</v>
      </c>
      <c r="C13" s="25" t="n">
        <v>0.0696200590994197</v>
      </c>
      <c r="D13" s="25" t="n">
        <v>0.0815292818115566</v>
      </c>
      <c r="E13" s="25" t="n">
        <v>0.0581190319099308</v>
      </c>
      <c r="F13" s="25"/>
      <c r="G13" s="25" t="n">
        <v>0.0716847151350644</v>
      </c>
      <c r="H13" s="25" t="n">
        <v>0.0648216496989409</v>
      </c>
      <c r="I13" s="25" t="n">
        <v>0.0878251102546245</v>
      </c>
      <c r="J13" s="25" t="n">
        <v>0.060250694058096</v>
      </c>
      <c r="K13" s="25" t="n">
        <v>0.0822665909544862</v>
      </c>
      <c r="L13" s="25" t="n">
        <v>0.0565695625511</v>
      </c>
      <c r="M13" s="25"/>
      <c r="N13" s="25" t="n">
        <v>0.0545672600821254</v>
      </c>
      <c r="O13" s="25" t="n">
        <v>0.0601608340550236</v>
      </c>
      <c r="P13" s="25" t="n">
        <v>0.0741445002276546</v>
      </c>
      <c r="Q13" s="25" t="n">
        <v>0.0909793493949763</v>
      </c>
      <c r="R13" s="25"/>
      <c r="S13" s="25" t="n">
        <v>0.0664078279373372</v>
      </c>
      <c r="T13" s="25" t="n">
        <v>0.0457178046621627</v>
      </c>
      <c r="U13" s="25" t="n">
        <v>0.0464958337875906</v>
      </c>
      <c r="V13" s="25" t="n">
        <v>0.0656593570336188</v>
      </c>
      <c r="W13" s="25" t="n">
        <v>0.0778969657654451</v>
      </c>
      <c r="X13" s="25" t="n">
        <v>0.0906064804552198</v>
      </c>
      <c r="Y13" s="25" t="n">
        <v>0.0749758634312488</v>
      </c>
      <c r="Z13" s="25" t="n">
        <v>0.0575939166080654</v>
      </c>
      <c r="AA13" s="25" t="n">
        <v>0.0828175070003376</v>
      </c>
      <c r="AB13" s="25" t="n">
        <v>0.106261040176643</v>
      </c>
      <c r="AC13" s="25" t="n">
        <v>0.0526947427296557</v>
      </c>
      <c r="AD13" s="25" t="n">
        <v>0.0530353490713714</v>
      </c>
      <c r="AE13" s="25"/>
      <c r="AF13" s="25" t="n">
        <v>0.0722348730277766</v>
      </c>
      <c r="AG13" s="25" t="n">
        <v>0.0729707983188651</v>
      </c>
      <c r="AH13" s="25" t="n">
        <v>0.0395174935497569</v>
      </c>
      <c r="AI13" s="25"/>
      <c r="AJ13" s="25" t="n">
        <v>0.0657615264004473</v>
      </c>
      <c r="AK13" s="25" t="n">
        <v>0.0652398843929399</v>
      </c>
      <c r="AL13" s="25" t="n">
        <v>0.0545563066618478</v>
      </c>
      <c r="AM13" s="25" t="n">
        <v>0.0892497472996235</v>
      </c>
      <c r="AN13" s="25" t="n">
        <v>0.0569167872272993</v>
      </c>
      <c r="AO13" s="25"/>
      <c r="AP13" s="25" t="n">
        <v>0.0807481219568897</v>
      </c>
      <c r="AQ13" s="25" t="n">
        <v>0.0359746068118021</v>
      </c>
      <c r="AR13" s="25" t="n">
        <v>0.063632921724829</v>
      </c>
      <c r="AS13" s="25" t="n">
        <v>0.0795422238231647</v>
      </c>
      <c r="AT13" s="25" t="n">
        <v>0.0471351923219469</v>
      </c>
      <c r="AU13" s="25"/>
      <c r="AV13" s="25" t="n">
        <v>0.0685075141693387</v>
      </c>
      <c r="AW13" s="25" t="n">
        <v>0.055727242803185</v>
      </c>
      <c r="AX13" s="25" t="n">
        <v>0.0746133436408986</v>
      </c>
      <c r="AY13" s="25" t="n">
        <v>0.0838443801819714</v>
      </c>
      <c r="AZ13" s="25" t="n">
        <v>0.0934419354404115</v>
      </c>
      <c r="BA13" s="25"/>
      <c r="BB13" s="25" t="n">
        <v>0.0366479407967204</v>
      </c>
      <c r="BC13" s="25" t="n">
        <v>0.0639560901237183</v>
      </c>
      <c r="BD13" s="25" t="n">
        <v>0.0155806665177542</v>
      </c>
      <c r="BE13" s="25"/>
      <c r="BF13" s="25" t="n">
        <v>0.0473758314719829</v>
      </c>
    </row>
    <row r="14">
      <c r="B14" s="18" t="s">
        <v>317</v>
      </c>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320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1996</v>
      </c>
      <c r="D7" s="11" t="n">
        <v>976</v>
      </c>
      <c r="E7" s="11" t="n">
        <v>1018</v>
      </c>
      <c r="F7" s="11"/>
      <c r="G7" s="11" t="n">
        <v>243</v>
      </c>
      <c r="H7" s="11" t="n">
        <v>349</v>
      </c>
      <c r="I7" s="11" t="n">
        <v>349</v>
      </c>
      <c r="J7" s="11" t="n">
        <v>345</v>
      </c>
      <c r="K7" s="11" t="n">
        <v>284</v>
      </c>
      <c r="L7" s="11" t="n">
        <v>426</v>
      </c>
      <c r="M7" s="11"/>
      <c r="N7" s="11" t="n">
        <v>608</v>
      </c>
      <c r="O7" s="11" t="n">
        <v>552</v>
      </c>
      <c r="P7" s="11" t="n">
        <v>386</v>
      </c>
      <c r="Q7" s="11" t="n">
        <v>443</v>
      </c>
      <c r="R7" s="11"/>
      <c r="S7" s="11" t="n">
        <v>282</v>
      </c>
      <c r="T7" s="11" t="n">
        <v>283</v>
      </c>
      <c r="U7" s="11" t="n">
        <v>137</v>
      </c>
      <c r="V7" s="11" t="n">
        <v>195</v>
      </c>
      <c r="W7" s="11" t="n">
        <v>152</v>
      </c>
      <c r="X7" s="11" t="n">
        <v>185</v>
      </c>
      <c r="Y7" s="11" t="n">
        <v>178</v>
      </c>
      <c r="Z7" s="11" t="n">
        <v>88</v>
      </c>
      <c r="AA7" s="11" t="n">
        <v>227</v>
      </c>
      <c r="AB7" s="11" t="n">
        <v>143</v>
      </c>
      <c r="AC7" s="11" t="n">
        <v>86</v>
      </c>
      <c r="AD7" s="11" t="n">
        <v>40</v>
      </c>
      <c r="AE7" s="11"/>
      <c r="AF7" s="11" t="n">
        <v>732</v>
      </c>
      <c r="AG7" s="11" t="n">
        <v>839</v>
      </c>
      <c r="AH7" s="11" t="n">
        <v>242</v>
      </c>
      <c r="AI7" s="11"/>
      <c r="AJ7" s="11" t="n">
        <v>738</v>
      </c>
      <c r="AK7" s="11" t="n">
        <v>598</v>
      </c>
      <c r="AL7" s="11" t="n">
        <v>146</v>
      </c>
      <c r="AM7" s="11" t="n">
        <v>22</v>
      </c>
      <c r="AN7" s="11" t="n">
        <v>220</v>
      </c>
      <c r="AO7" s="11"/>
      <c r="AP7" s="11" t="n">
        <v>402</v>
      </c>
      <c r="AQ7" s="11" t="n">
        <v>827</v>
      </c>
      <c r="AR7" s="11" t="n">
        <v>130</v>
      </c>
      <c r="AS7" s="11" t="n">
        <v>158</v>
      </c>
      <c r="AT7" s="11" t="n">
        <v>183</v>
      </c>
      <c r="AU7" s="11"/>
      <c r="AV7" s="11" t="n">
        <v>424</v>
      </c>
      <c r="AW7" s="11" t="n">
        <v>475</v>
      </c>
      <c r="AX7" s="11" t="n">
        <v>558</v>
      </c>
      <c r="AY7" s="11" t="n">
        <v>258</v>
      </c>
      <c r="AZ7" s="11" t="n">
        <v>38</v>
      </c>
      <c r="BA7" s="11"/>
      <c r="BB7" s="11" t="n">
        <v>139</v>
      </c>
      <c r="BC7" s="11" t="n">
        <v>106</v>
      </c>
      <c r="BD7" s="11" t="n">
        <v>70</v>
      </c>
      <c r="BE7" s="11"/>
      <c r="BF7" s="11" t="n">
        <v>367</v>
      </c>
    </row>
    <row r="8" ht="30" customHeight="1">
      <c r="B8" s="12" t="s">
        <v>20</v>
      </c>
      <c r="C8" s="12" t="n">
        <v>1994</v>
      </c>
      <c r="D8" s="12" t="n">
        <v>984</v>
      </c>
      <c r="E8" s="12" t="n">
        <v>1008</v>
      </c>
      <c r="F8" s="12"/>
      <c r="G8" s="12" t="n">
        <v>275</v>
      </c>
      <c r="H8" s="12" t="n">
        <v>342</v>
      </c>
      <c r="I8" s="12" t="n">
        <v>341</v>
      </c>
      <c r="J8" s="12" t="n">
        <v>338</v>
      </c>
      <c r="K8" s="12" t="n">
        <v>282</v>
      </c>
      <c r="L8" s="12" t="n">
        <v>416</v>
      </c>
      <c r="M8" s="12"/>
      <c r="N8" s="12" t="n">
        <v>539</v>
      </c>
      <c r="O8" s="12" t="n">
        <v>520</v>
      </c>
      <c r="P8" s="12" t="n">
        <v>433</v>
      </c>
      <c r="Q8" s="12" t="n">
        <v>496</v>
      </c>
      <c r="R8" s="12"/>
      <c r="S8" s="12" t="n">
        <v>279</v>
      </c>
      <c r="T8" s="12" t="n">
        <v>258</v>
      </c>
      <c r="U8" s="12" t="n">
        <v>160</v>
      </c>
      <c r="V8" s="12" t="n">
        <v>181</v>
      </c>
      <c r="W8" s="12" t="n">
        <v>139</v>
      </c>
      <c r="X8" s="12" t="n">
        <v>177</v>
      </c>
      <c r="Y8" s="12" t="n">
        <v>161</v>
      </c>
      <c r="Z8" s="12" t="n">
        <v>79</v>
      </c>
      <c r="AA8" s="12" t="n">
        <v>221</v>
      </c>
      <c r="AB8" s="12" t="n">
        <v>179</v>
      </c>
      <c r="AC8" s="12" t="n">
        <v>100</v>
      </c>
      <c r="AD8" s="12" t="n">
        <v>60</v>
      </c>
      <c r="AE8" s="12"/>
      <c r="AF8" s="12" t="n">
        <v>717</v>
      </c>
      <c r="AG8" s="12" t="n">
        <v>828</v>
      </c>
      <c r="AH8" s="12" t="n">
        <v>252</v>
      </c>
      <c r="AI8" s="12"/>
      <c r="AJ8" s="12" t="n">
        <v>707</v>
      </c>
      <c r="AK8" s="12" t="n">
        <v>597</v>
      </c>
      <c r="AL8" s="12" t="n">
        <v>138</v>
      </c>
      <c r="AM8" s="12" t="n">
        <v>21</v>
      </c>
      <c r="AN8" s="12" t="n">
        <v>230</v>
      </c>
      <c r="AO8" s="12"/>
      <c r="AP8" s="12" t="n">
        <v>385</v>
      </c>
      <c r="AQ8" s="12" t="n">
        <v>822</v>
      </c>
      <c r="AR8" s="12" t="n">
        <v>126</v>
      </c>
      <c r="AS8" s="12" t="n">
        <v>160</v>
      </c>
      <c r="AT8" s="12" t="n">
        <v>187</v>
      </c>
      <c r="AU8" s="12"/>
      <c r="AV8" s="12" t="n">
        <v>440</v>
      </c>
      <c r="AW8" s="12" t="n">
        <v>484</v>
      </c>
      <c r="AX8" s="12" t="n">
        <v>542</v>
      </c>
      <c r="AY8" s="12" t="n">
        <v>242</v>
      </c>
      <c r="AZ8" s="12" t="n">
        <v>34</v>
      </c>
      <c r="BA8" s="12"/>
      <c r="BB8" s="12" t="n">
        <v>131</v>
      </c>
      <c r="BC8" s="12" t="n">
        <v>102</v>
      </c>
      <c r="BD8" s="12" t="n">
        <v>67</v>
      </c>
      <c r="BE8" s="12"/>
      <c r="BF8" s="12" t="n">
        <v>353</v>
      </c>
    </row>
    <row r="9">
      <c r="B9" s="17" t="s">
        <v>223</v>
      </c>
      <c r="C9" s="16" t="n">
        <v>0.0861065526500869</v>
      </c>
      <c r="D9" s="16" t="n">
        <v>0.103666145069431</v>
      </c>
      <c r="E9" s="16" t="n">
        <v>0.069133222312523</v>
      </c>
      <c r="F9" s="16"/>
      <c r="G9" s="16" t="n">
        <v>0.0697539408336688</v>
      </c>
      <c r="H9" s="16" t="n">
        <v>0.0888383155884611</v>
      </c>
      <c r="I9" s="16" t="n">
        <v>0.0820457771953156</v>
      </c>
      <c r="J9" s="16" t="n">
        <v>0.101319337251924</v>
      </c>
      <c r="K9" s="16" t="n">
        <v>0.112712723439548</v>
      </c>
      <c r="L9" s="16" t="n">
        <v>0.0676000595415893</v>
      </c>
      <c r="M9" s="16"/>
      <c r="N9" s="16" t="n">
        <v>0.10959789015728</v>
      </c>
      <c r="O9" s="16" t="n">
        <v>0.0933592432545792</v>
      </c>
      <c r="P9" s="16" t="n">
        <v>0.0803956299759994</v>
      </c>
      <c r="Q9" s="16" t="n">
        <v>0.0570438161730474</v>
      </c>
      <c r="R9" s="16"/>
      <c r="S9" s="16" t="n">
        <v>0.0925227399693306</v>
      </c>
      <c r="T9" s="16" t="n">
        <v>0.0529092952650525</v>
      </c>
      <c r="U9" s="16" t="n">
        <v>0.0967704295470414</v>
      </c>
      <c r="V9" s="16" t="n">
        <v>0.0582432804353375</v>
      </c>
      <c r="W9" s="16" t="n">
        <v>0.0700214475106611</v>
      </c>
      <c r="X9" s="16" t="n">
        <v>0.0972026966731886</v>
      </c>
      <c r="Y9" s="16" t="n">
        <v>0.100106940802262</v>
      </c>
      <c r="Z9" s="16" t="n">
        <v>0.125625075167725</v>
      </c>
      <c r="AA9" s="16" t="n">
        <v>0.0914351855414776</v>
      </c>
      <c r="AB9" s="16" t="n">
        <v>0.113474469619885</v>
      </c>
      <c r="AC9" s="16" t="n">
        <v>0.0997363173061909</v>
      </c>
      <c r="AD9" s="16" t="n">
        <v>0.0457959083684933</v>
      </c>
      <c r="AE9" s="16"/>
      <c r="AF9" s="16" t="n">
        <v>0.102623333416819</v>
      </c>
      <c r="AG9" s="16" t="n">
        <v>0.0840308582888084</v>
      </c>
      <c r="AH9" s="16" t="n">
        <v>0.0682018373585893</v>
      </c>
      <c r="AI9" s="16"/>
      <c r="AJ9" s="16" t="n">
        <v>0.0816770258917214</v>
      </c>
      <c r="AK9" s="16" t="n">
        <v>0.119981951424344</v>
      </c>
      <c r="AL9" s="16" t="n">
        <v>0.0716795678290534</v>
      </c>
      <c r="AM9" s="16" t="n">
        <v>0.261846027049296</v>
      </c>
      <c r="AN9" s="16" t="n">
        <v>0.0436435012133708</v>
      </c>
      <c r="AO9" s="16"/>
      <c r="AP9" s="16" t="n">
        <v>0.0678982206866128</v>
      </c>
      <c r="AQ9" s="16" t="n">
        <v>0.101756533011851</v>
      </c>
      <c r="AR9" s="16" t="n">
        <v>0.0741591239531132</v>
      </c>
      <c r="AS9" s="16" t="n">
        <v>0.167813859890624</v>
      </c>
      <c r="AT9" s="16" t="n">
        <v>0.0294992538749196</v>
      </c>
      <c r="AU9" s="16"/>
      <c r="AV9" s="16" t="n">
        <v>0.0772845249900548</v>
      </c>
      <c r="AW9" s="16" t="n">
        <v>0.0647797533957256</v>
      </c>
      <c r="AX9" s="16" t="n">
        <v>0.0803656633865157</v>
      </c>
      <c r="AY9" s="16" t="n">
        <v>0.122368440066262</v>
      </c>
      <c r="AZ9" s="16" t="n">
        <v>0.19078831076896</v>
      </c>
      <c r="BA9" s="16"/>
      <c r="BB9" s="16" t="n">
        <v>0.0972269146777229</v>
      </c>
      <c r="BC9" s="16" t="n">
        <v>0.157880127559758</v>
      </c>
      <c r="BD9" s="16" t="n">
        <v>0.0231078253364518</v>
      </c>
      <c r="BE9" s="16"/>
      <c r="BF9" s="16" t="n">
        <v>0.0940879832577158</v>
      </c>
    </row>
    <row r="10">
      <c r="B10" s="17" t="s">
        <v>224</v>
      </c>
      <c r="C10" s="16" t="n">
        <v>0.254313651691699</v>
      </c>
      <c r="D10" s="16" t="n">
        <v>0.268137623908868</v>
      </c>
      <c r="E10" s="16" t="n">
        <v>0.240205000663056</v>
      </c>
      <c r="F10" s="16"/>
      <c r="G10" s="16" t="n">
        <v>0.236197940077449</v>
      </c>
      <c r="H10" s="16" t="n">
        <v>0.292535817613082</v>
      </c>
      <c r="I10" s="16" t="n">
        <v>0.270243165523081</v>
      </c>
      <c r="J10" s="16" t="n">
        <v>0.253865028091299</v>
      </c>
      <c r="K10" s="16" t="n">
        <v>0.224025480644008</v>
      </c>
      <c r="L10" s="16" t="n">
        <v>0.242746461146805</v>
      </c>
      <c r="M10" s="16"/>
      <c r="N10" s="16" t="n">
        <v>0.275635536839584</v>
      </c>
      <c r="O10" s="16" t="n">
        <v>0.268941998180374</v>
      </c>
      <c r="P10" s="16" t="n">
        <v>0.251894565141112</v>
      </c>
      <c r="Q10" s="16" t="n">
        <v>0.219835793424015</v>
      </c>
      <c r="R10" s="16"/>
      <c r="S10" s="16" t="n">
        <v>0.333241487934019</v>
      </c>
      <c r="T10" s="16" t="n">
        <v>0.295369921400958</v>
      </c>
      <c r="U10" s="16" t="n">
        <v>0.181036861795813</v>
      </c>
      <c r="V10" s="16" t="n">
        <v>0.208836904412497</v>
      </c>
      <c r="W10" s="16" t="n">
        <v>0.206975422492477</v>
      </c>
      <c r="X10" s="16" t="n">
        <v>0.2134392219813</v>
      </c>
      <c r="Y10" s="16" t="n">
        <v>0.220648438426687</v>
      </c>
      <c r="Z10" s="16" t="n">
        <v>0.18543403932746</v>
      </c>
      <c r="AA10" s="16" t="n">
        <v>0.268338143145011</v>
      </c>
      <c r="AB10" s="16" t="n">
        <v>0.27269095117981</v>
      </c>
      <c r="AC10" s="16" t="n">
        <v>0.303510035396215</v>
      </c>
      <c r="AD10" s="16" t="n">
        <v>0.266137213923105</v>
      </c>
      <c r="AE10" s="16"/>
      <c r="AF10" s="16" t="n">
        <v>0.247231704514863</v>
      </c>
      <c r="AG10" s="16" t="n">
        <v>0.270989652605407</v>
      </c>
      <c r="AH10" s="16" t="n">
        <v>0.241502684192719</v>
      </c>
      <c r="AI10" s="16"/>
      <c r="AJ10" s="16" t="n">
        <v>0.232609162970788</v>
      </c>
      <c r="AK10" s="16" t="n">
        <v>0.315515931770372</v>
      </c>
      <c r="AL10" s="16" t="n">
        <v>0.291689596808052</v>
      </c>
      <c r="AM10" s="16" t="n">
        <v>0.177763058368945</v>
      </c>
      <c r="AN10" s="16" t="n">
        <v>0.174836597965631</v>
      </c>
      <c r="AO10" s="16"/>
      <c r="AP10" s="16" t="n">
        <v>0.263543814362924</v>
      </c>
      <c r="AQ10" s="16" t="n">
        <v>0.29881342194328</v>
      </c>
      <c r="AR10" s="16" t="n">
        <v>0.292319852374729</v>
      </c>
      <c r="AS10" s="16" t="n">
        <v>0.215665592023782</v>
      </c>
      <c r="AT10" s="16" t="n">
        <v>0.159928691802109</v>
      </c>
      <c r="AU10" s="16"/>
      <c r="AV10" s="16" t="n">
        <v>0.228130994473997</v>
      </c>
      <c r="AW10" s="16" t="n">
        <v>0.240888265409741</v>
      </c>
      <c r="AX10" s="16" t="n">
        <v>0.281423365106591</v>
      </c>
      <c r="AY10" s="16" t="n">
        <v>0.311511293369136</v>
      </c>
      <c r="AZ10" s="16" t="n">
        <v>0.113074552945951</v>
      </c>
      <c r="BA10" s="16"/>
      <c r="BB10" s="16" t="n">
        <v>0.23898071002573</v>
      </c>
      <c r="BC10" s="16" t="n">
        <v>0.185482935476632</v>
      </c>
      <c r="BD10" s="16" t="n">
        <v>0.173372888308697</v>
      </c>
      <c r="BE10" s="16"/>
      <c r="BF10" s="16" t="n">
        <v>0.204877888940097</v>
      </c>
    </row>
    <row r="11">
      <c r="B11" s="17" t="s">
        <v>225</v>
      </c>
      <c r="C11" s="16" t="n">
        <v>0.511282373291885</v>
      </c>
      <c r="D11" s="16" t="n">
        <v>0.471230643693719</v>
      </c>
      <c r="E11" s="16" t="n">
        <v>0.550532999297809</v>
      </c>
      <c r="F11" s="16"/>
      <c r="G11" s="16" t="n">
        <v>0.52299647413525</v>
      </c>
      <c r="H11" s="16" t="n">
        <v>0.465717520798068</v>
      </c>
      <c r="I11" s="16" t="n">
        <v>0.490988899726901</v>
      </c>
      <c r="J11" s="16" t="n">
        <v>0.528744671768112</v>
      </c>
      <c r="K11" s="16" t="n">
        <v>0.518302071357376</v>
      </c>
      <c r="L11" s="16" t="n">
        <v>0.538629563616368</v>
      </c>
      <c r="M11" s="16"/>
      <c r="N11" s="16" t="n">
        <v>0.464539369139892</v>
      </c>
      <c r="O11" s="16" t="n">
        <v>0.521885426353549</v>
      </c>
      <c r="P11" s="16" t="n">
        <v>0.504649012879355</v>
      </c>
      <c r="Q11" s="16" t="n">
        <v>0.558111725969757</v>
      </c>
      <c r="R11" s="16"/>
      <c r="S11" s="16" t="n">
        <v>0.44777210410701</v>
      </c>
      <c r="T11" s="16" t="n">
        <v>0.528456067704975</v>
      </c>
      <c r="U11" s="16" t="n">
        <v>0.571091169152145</v>
      </c>
      <c r="V11" s="16" t="n">
        <v>0.580518293895367</v>
      </c>
      <c r="W11" s="16" t="n">
        <v>0.54700282542266</v>
      </c>
      <c r="X11" s="16" t="n">
        <v>0.525448749925998</v>
      </c>
      <c r="Y11" s="16" t="n">
        <v>0.500186121310165</v>
      </c>
      <c r="Z11" s="16" t="n">
        <v>0.54599545892531</v>
      </c>
      <c r="AA11" s="16" t="n">
        <v>0.486168853570642</v>
      </c>
      <c r="AB11" s="16" t="n">
        <v>0.450424039953049</v>
      </c>
      <c r="AC11" s="16" t="n">
        <v>0.503906935315671</v>
      </c>
      <c r="AD11" s="16" t="n">
        <v>0.510370453662089</v>
      </c>
      <c r="AE11" s="16"/>
      <c r="AF11" s="16" t="n">
        <v>0.510450779793409</v>
      </c>
      <c r="AG11" s="16" t="n">
        <v>0.481523264337128</v>
      </c>
      <c r="AH11" s="16" t="n">
        <v>0.560479239515916</v>
      </c>
      <c r="AI11" s="16"/>
      <c r="AJ11" s="16" t="n">
        <v>0.538891544697096</v>
      </c>
      <c r="AK11" s="16" t="n">
        <v>0.389357079573976</v>
      </c>
      <c r="AL11" s="16" t="n">
        <v>0.524272982236042</v>
      </c>
      <c r="AM11" s="16" t="n">
        <v>0.483574957140918</v>
      </c>
      <c r="AN11" s="16" t="n">
        <v>0.656220685849029</v>
      </c>
      <c r="AO11" s="16"/>
      <c r="AP11" s="16" t="n">
        <v>0.515346918940875</v>
      </c>
      <c r="AQ11" s="16" t="n">
        <v>0.465160815287793</v>
      </c>
      <c r="AR11" s="16" t="n">
        <v>0.538917054762203</v>
      </c>
      <c r="AS11" s="16" t="n">
        <v>0.460390739427118</v>
      </c>
      <c r="AT11" s="16" t="n">
        <v>0.652335637089724</v>
      </c>
      <c r="AU11" s="16"/>
      <c r="AV11" s="16" t="n">
        <v>0.532867985487605</v>
      </c>
      <c r="AW11" s="16" t="n">
        <v>0.562333560996605</v>
      </c>
      <c r="AX11" s="16" t="n">
        <v>0.499963283803687</v>
      </c>
      <c r="AY11" s="16" t="n">
        <v>0.444226686392851</v>
      </c>
      <c r="AZ11" s="16" t="n">
        <v>0.461653462781325</v>
      </c>
      <c r="BA11" s="16"/>
      <c r="BB11" s="16" t="n">
        <v>0.570334561213218</v>
      </c>
      <c r="BC11" s="16" t="n">
        <v>0.480414829224146</v>
      </c>
      <c r="BD11" s="16" t="n">
        <v>0.640894798161417</v>
      </c>
      <c r="BE11" s="16"/>
      <c r="BF11" s="16" t="n">
        <v>0.561492015404781</v>
      </c>
    </row>
    <row r="12">
      <c r="B12" s="17" t="s">
        <v>226</v>
      </c>
      <c r="C12" s="16" t="n">
        <v>0.11125502157009</v>
      </c>
      <c r="D12" s="16" t="n">
        <v>0.118626510277215</v>
      </c>
      <c r="E12" s="16" t="n">
        <v>0.104278818644465</v>
      </c>
      <c r="F12" s="16"/>
      <c r="G12" s="16" t="n">
        <v>0.13408126221328</v>
      </c>
      <c r="H12" s="16" t="n">
        <v>0.121368564262294</v>
      </c>
      <c r="I12" s="16" t="n">
        <v>0.108670028888584</v>
      </c>
      <c r="J12" s="16" t="n">
        <v>0.0979046760356571</v>
      </c>
      <c r="K12" s="16" t="n">
        <v>0.117623783764078</v>
      </c>
      <c r="L12" s="16" t="n">
        <v>0.0965055311287591</v>
      </c>
      <c r="M12" s="16"/>
      <c r="N12" s="16" t="n">
        <v>0.13003671853052</v>
      </c>
      <c r="O12" s="16" t="n">
        <v>0.0781239927677913</v>
      </c>
      <c r="P12" s="16" t="n">
        <v>0.12083902798005</v>
      </c>
      <c r="Q12" s="16" t="n">
        <v>0.114341940089157</v>
      </c>
      <c r="R12" s="16"/>
      <c r="S12" s="16" t="n">
        <v>0.0885473634490569</v>
      </c>
      <c r="T12" s="16" t="n">
        <v>0.0917363568121894</v>
      </c>
      <c r="U12" s="16" t="n">
        <v>0.11222801413367</v>
      </c>
      <c r="V12" s="16" t="n">
        <v>0.117436039494544</v>
      </c>
      <c r="W12" s="16" t="n">
        <v>0.143842796253919</v>
      </c>
      <c r="X12" s="16" t="n">
        <v>0.128448757179208</v>
      </c>
      <c r="Y12" s="16" t="n">
        <v>0.128832643550346</v>
      </c>
      <c r="Z12" s="16" t="n">
        <v>0.108827645830398</v>
      </c>
      <c r="AA12" s="16" t="n">
        <v>0.113290459135087</v>
      </c>
      <c r="AB12" s="16" t="n">
        <v>0.115828838808833</v>
      </c>
      <c r="AC12" s="16" t="n">
        <v>0.0574131719261576</v>
      </c>
      <c r="AD12" s="16" t="n">
        <v>0.177696424046313</v>
      </c>
      <c r="AE12" s="16"/>
      <c r="AF12" s="16" t="n">
        <v>0.0947751816392182</v>
      </c>
      <c r="AG12" s="16" t="n">
        <v>0.130181492534729</v>
      </c>
      <c r="AH12" s="16" t="n">
        <v>0.108491377205032</v>
      </c>
      <c r="AI12" s="16"/>
      <c r="AJ12" s="16" t="n">
        <v>0.105498207190939</v>
      </c>
      <c r="AK12" s="16" t="n">
        <v>0.132114974409594</v>
      </c>
      <c r="AL12" s="16" t="n">
        <v>0.0839776681921258</v>
      </c>
      <c r="AM12" s="16" t="n">
        <v>0.0768159574408408</v>
      </c>
      <c r="AN12" s="16" t="n">
        <v>0.0948015731076026</v>
      </c>
      <c r="AO12" s="16"/>
      <c r="AP12" s="16" t="n">
        <v>0.104714662871693</v>
      </c>
      <c r="AQ12" s="16" t="n">
        <v>0.106114112251905</v>
      </c>
      <c r="AR12" s="16" t="n">
        <v>0.0862523354859405</v>
      </c>
      <c r="AS12" s="16" t="n">
        <v>0.125291936923433</v>
      </c>
      <c r="AT12" s="16" t="n">
        <v>0.116556099906587</v>
      </c>
      <c r="AU12" s="16"/>
      <c r="AV12" s="16" t="n">
        <v>0.12465875146132</v>
      </c>
      <c r="AW12" s="16" t="n">
        <v>0.0996656386621465</v>
      </c>
      <c r="AX12" s="16" t="n">
        <v>0.0998087064103632</v>
      </c>
      <c r="AY12" s="16" t="n">
        <v>0.101128790080826</v>
      </c>
      <c r="AZ12" s="16" t="n">
        <v>0.188173197074232</v>
      </c>
      <c r="BA12" s="16"/>
      <c r="BB12" s="16" t="n">
        <v>0.0666015386079873</v>
      </c>
      <c r="BC12" s="16" t="n">
        <v>0.137686791709101</v>
      </c>
      <c r="BD12" s="16" t="n">
        <v>0.136148286124915</v>
      </c>
      <c r="BE12" s="16"/>
      <c r="BF12" s="16" t="n">
        <v>0.106247952038087</v>
      </c>
    </row>
    <row r="13">
      <c r="B13" s="17" t="s">
        <v>227</v>
      </c>
      <c r="C13" s="25" t="n">
        <v>0.0370424007962382</v>
      </c>
      <c r="D13" s="25" t="n">
        <v>0.0383390770507669</v>
      </c>
      <c r="E13" s="25" t="n">
        <v>0.0358499590821465</v>
      </c>
      <c r="F13" s="25"/>
      <c r="G13" s="25" t="n">
        <v>0.036970382740352</v>
      </c>
      <c r="H13" s="25" t="n">
        <v>0.0315397817380948</v>
      </c>
      <c r="I13" s="25" t="n">
        <v>0.0480521286661173</v>
      </c>
      <c r="J13" s="25" t="n">
        <v>0.0181662868530081</v>
      </c>
      <c r="K13" s="25" t="n">
        <v>0.0273359407949903</v>
      </c>
      <c r="L13" s="25" t="n">
        <v>0.0545183845664782</v>
      </c>
      <c r="M13" s="25"/>
      <c r="N13" s="25" t="n">
        <v>0.0201904853327241</v>
      </c>
      <c r="O13" s="25" t="n">
        <v>0.0376893394437072</v>
      </c>
      <c r="P13" s="25" t="n">
        <v>0.0422217640234837</v>
      </c>
      <c r="Q13" s="25" t="n">
        <v>0.0506667243440235</v>
      </c>
      <c r="R13" s="25"/>
      <c r="S13" s="25" t="n">
        <v>0.0379163045405839</v>
      </c>
      <c r="T13" s="25" t="n">
        <v>0.0315283588168253</v>
      </c>
      <c r="U13" s="25" t="n">
        <v>0.0388735253713307</v>
      </c>
      <c r="V13" s="25" t="n">
        <v>0.0349654817622544</v>
      </c>
      <c r="W13" s="25" t="n">
        <v>0.0321575083202816</v>
      </c>
      <c r="X13" s="25" t="n">
        <v>0.0354605742403055</v>
      </c>
      <c r="Y13" s="25" t="n">
        <v>0.0502258559105395</v>
      </c>
      <c r="Z13" s="25" t="n">
        <v>0.0341177807491069</v>
      </c>
      <c r="AA13" s="25" t="n">
        <v>0.0407673586077826</v>
      </c>
      <c r="AB13" s="25" t="n">
        <v>0.0475817004384218</v>
      </c>
      <c r="AC13" s="25" t="n">
        <v>0.0354335400557656</v>
      </c>
      <c r="AD13" s="25" t="n">
        <v>0</v>
      </c>
      <c r="AE13" s="25"/>
      <c r="AF13" s="25" t="n">
        <v>0.0449190006356902</v>
      </c>
      <c r="AG13" s="25" t="n">
        <v>0.0332747322339274</v>
      </c>
      <c r="AH13" s="25" t="n">
        <v>0.021324861727743</v>
      </c>
      <c r="AI13" s="25"/>
      <c r="AJ13" s="25" t="n">
        <v>0.0413240592494564</v>
      </c>
      <c r="AK13" s="25" t="n">
        <v>0.0430300628217139</v>
      </c>
      <c r="AL13" s="25" t="n">
        <v>0.0283801849347266</v>
      </c>
      <c r="AM13" s="25" t="n">
        <v>0</v>
      </c>
      <c r="AN13" s="25" t="n">
        <v>0.0304976418643666</v>
      </c>
      <c r="AO13" s="25"/>
      <c r="AP13" s="25" t="n">
        <v>0.0484963831378952</v>
      </c>
      <c r="AQ13" s="25" t="n">
        <v>0.0281551175051714</v>
      </c>
      <c r="AR13" s="25" t="n">
        <v>0.00835163342401461</v>
      </c>
      <c r="AS13" s="25" t="n">
        <v>0.0308378717350424</v>
      </c>
      <c r="AT13" s="25" t="n">
        <v>0.0416803173266607</v>
      </c>
      <c r="AU13" s="25"/>
      <c r="AV13" s="25" t="n">
        <v>0.0370577435870229</v>
      </c>
      <c r="AW13" s="25" t="n">
        <v>0.0323327815357815</v>
      </c>
      <c r="AX13" s="25" t="n">
        <v>0.0384389812928428</v>
      </c>
      <c r="AY13" s="25" t="n">
        <v>0.0207647900909243</v>
      </c>
      <c r="AZ13" s="25" t="n">
        <v>0.0463104764295315</v>
      </c>
      <c r="BA13" s="25"/>
      <c r="BB13" s="25" t="n">
        <v>0.0268562754753418</v>
      </c>
      <c r="BC13" s="25" t="n">
        <v>0.0385353160303631</v>
      </c>
      <c r="BD13" s="25" t="n">
        <v>0.0264762020685193</v>
      </c>
      <c r="BE13" s="25"/>
      <c r="BF13" s="25" t="n">
        <v>0.0332941603593199</v>
      </c>
    </row>
    <row r="14">
      <c r="B14" s="18" t="s">
        <v>317</v>
      </c>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321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1980</v>
      </c>
      <c r="D7" s="11" t="n">
        <v>968</v>
      </c>
      <c r="E7" s="11" t="n">
        <v>1010</v>
      </c>
      <c r="F7" s="11"/>
      <c r="G7" s="11" t="n">
        <v>243</v>
      </c>
      <c r="H7" s="11" t="n">
        <v>348</v>
      </c>
      <c r="I7" s="11" t="n">
        <v>345</v>
      </c>
      <c r="J7" s="11" t="n">
        <v>340</v>
      </c>
      <c r="K7" s="11" t="n">
        <v>282</v>
      </c>
      <c r="L7" s="11" t="n">
        <v>422</v>
      </c>
      <c r="M7" s="11"/>
      <c r="N7" s="11" t="n">
        <v>602</v>
      </c>
      <c r="O7" s="11" t="n">
        <v>548</v>
      </c>
      <c r="P7" s="11" t="n">
        <v>383</v>
      </c>
      <c r="Q7" s="11" t="n">
        <v>440</v>
      </c>
      <c r="R7" s="11"/>
      <c r="S7" s="11" t="n">
        <v>279</v>
      </c>
      <c r="T7" s="11" t="n">
        <v>281</v>
      </c>
      <c r="U7" s="11" t="n">
        <v>135</v>
      </c>
      <c r="V7" s="11" t="n">
        <v>194</v>
      </c>
      <c r="W7" s="11" t="n">
        <v>150</v>
      </c>
      <c r="X7" s="11" t="n">
        <v>185</v>
      </c>
      <c r="Y7" s="11" t="n">
        <v>176</v>
      </c>
      <c r="Z7" s="11" t="n">
        <v>87</v>
      </c>
      <c r="AA7" s="11" t="n">
        <v>226</v>
      </c>
      <c r="AB7" s="11" t="n">
        <v>141</v>
      </c>
      <c r="AC7" s="11" t="n">
        <v>86</v>
      </c>
      <c r="AD7" s="11" t="n">
        <v>40</v>
      </c>
      <c r="AE7" s="11"/>
      <c r="AF7" s="11" t="n">
        <v>728</v>
      </c>
      <c r="AG7" s="11" t="n">
        <v>832</v>
      </c>
      <c r="AH7" s="11" t="n">
        <v>239</v>
      </c>
      <c r="AI7" s="11"/>
      <c r="AJ7" s="11" t="n">
        <v>732</v>
      </c>
      <c r="AK7" s="11" t="n">
        <v>593</v>
      </c>
      <c r="AL7" s="11" t="n">
        <v>146</v>
      </c>
      <c r="AM7" s="11" t="n">
        <v>22</v>
      </c>
      <c r="AN7" s="11" t="n">
        <v>217</v>
      </c>
      <c r="AO7" s="11"/>
      <c r="AP7" s="11" t="n">
        <v>397</v>
      </c>
      <c r="AQ7" s="11" t="n">
        <v>821</v>
      </c>
      <c r="AR7" s="11" t="n">
        <v>131</v>
      </c>
      <c r="AS7" s="11" t="n">
        <v>158</v>
      </c>
      <c r="AT7" s="11" t="n">
        <v>178</v>
      </c>
      <c r="AU7" s="11"/>
      <c r="AV7" s="11" t="n">
        <v>418</v>
      </c>
      <c r="AW7" s="11" t="n">
        <v>472</v>
      </c>
      <c r="AX7" s="11" t="n">
        <v>558</v>
      </c>
      <c r="AY7" s="11" t="n">
        <v>255</v>
      </c>
      <c r="AZ7" s="11" t="n">
        <v>36</v>
      </c>
      <c r="BA7" s="11"/>
      <c r="BB7" s="11" t="n">
        <v>138</v>
      </c>
      <c r="BC7" s="11" t="n">
        <v>106</v>
      </c>
      <c r="BD7" s="11" t="n">
        <v>69</v>
      </c>
      <c r="BE7" s="11"/>
      <c r="BF7" s="11" t="n">
        <v>366</v>
      </c>
    </row>
    <row r="8" ht="30" customHeight="1">
      <c r="B8" s="12" t="s">
        <v>20</v>
      </c>
      <c r="C8" s="12" t="n">
        <v>1980</v>
      </c>
      <c r="D8" s="12" t="n">
        <v>977</v>
      </c>
      <c r="E8" s="12" t="n">
        <v>1000</v>
      </c>
      <c r="F8" s="12"/>
      <c r="G8" s="12" t="n">
        <v>276</v>
      </c>
      <c r="H8" s="12" t="n">
        <v>341</v>
      </c>
      <c r="I8" s="12" t="n">
        <v>337</v>
      </c>
      <c r="J8" s="12" t="n">
        <v>333</v>
      </c>
      <c r="K8" s="12" t="n">
        <v>280</v>
      </c>
      <c r="L8" s="12" t="n">
        <v>413</v>
      </c>
      <c r="M8" s="12"/>
      <c r="N8" s="12" t="n">
        <v>533</v>
      </c>
      <c r="O8" s="12" t="n">
        <v>516</v>
      </c>
      <c r="P8" s="12" t="n">
        <v>429</v>
      </c>
      <c r="Q8" s="12" t="n">
        <v>494</v>
      </c>
      <c r="R8" s="12"/>
      <c r="S8" s="12" t="n">
        <v>276</v>
      </c>
      <c r="T8" s="12" t="n">
        <v>257</v>
      </c>
      <c r="U8" s="12" t="n">
        <v>158</v>
      </c>
      <c r="V8" s="12" t="n">
        <v>180</v>
      </c>
      <c r="W8" s="12" t="n">
        <v>137</v>
      </c>
      <c r="X8" s="12" t="n">
        <v>177</v>
      </c>
      <c r="Y8" s="12" t="n">
        <v>159</v>
      </c>
      <c r="Z8" s="12" t="n">
        <v>78</v>
      </c>
      <c r="AA8" s="12" t="n">
        <v>220</v>
      </c>
      <c r="AB8" s="12" t="n">
        <v>177</v>
      </c>
      <c r="AC8" s="12" t="n">
        <v>100</v>
      </c>
      <c r="AD8" s="12" t="n">
        <v>60</v>
      </c>
      <c r="AE8" s="12"/>
      <c r="AF8" s="12" t="n">
        <v>714</v>
      </c>
      <c r="AG8" s="12" t="n">
        <v>822</v>
      </c>
      <c r="AH8" s="12" t="n">
        <v>249</v>
      </c>
      <c r="AI8" s="12"/>
      <c r="AJ8" s="12" t="n">
        <v>702</v>
      </c>
      <c r="AK8" s="12" t="n">
        <v>593</v>
      </c>
      <c r="AL8" s="12" t="n">
        <v>138</v>
      </c>
      <c r="AM8" s="12" t="n">
        <v>21</v>
      </c>
      <c r="AN8" s="12" t="n">
        <v>228</v>
      </c>
      <c r="AO8" s="12"/>
      <c r="AP8" s="12" t="n">
        <v>381</v>
      </c>
      <c r="AQ8" s="12" t="n">
        <v>817</v>
      </c>
      <c r="AR8" s="12" t="n">
        <v>127</v>
      </c>
      <c r="AS8" s="12" t="n">
        <v>160</v>
      </c>
      <c r="AT8" s="12" t="n">
        <v>182</v>
      </c>
      <c r="AU8" s="12"/>
      <c r="AV8" s="12" t="n">
        <v>433</v>
      </c>
      <c r="AW8" s="12" t="n">
        <v>482</v>
      </c>
      <c r="AX8" s="12" t="n">
        <v>543</v>
      </c>
      <c r="AY8" s="12" t="n">
        <v>239</v>
      </c>
      <c r="AZ8" s="12" t="n">
        <v>32</v>
      </c>
      <c r="BA8" s="12"/>
      <c r="BB8" s="12" t="n">
        <v>130</v>
      </c>
      <c r="BC8" s="12" t="n">
        <v>102</v>
      </c>
      <c r="BD8" s="12" t="n">
        <v>66</v>
      </c>
      <c r="BE8" s="12"/>
      <c r="BF8" s="12" t="n">
        <v>352</v>
      </c>
    </row>
    <row r="9">
      <c r="B9" s="17" t="s">
        <v>223</v>
      </c>
      <c r="C9" s="16" t="n">
        <v>0.0859619799988752</v>
      </c>
      <c r="D9" s="16" t="n">
        <v>0.0906592059196255</v>
      </c>
      <c r="E9" s="16" t="n">
        <v>0.081544687183116</v>
      </c>
      <c r="F9" s="16"/>
      <c r="G9" s="16" t="n">
        <v>0.0622363167467046</v>
      </c>
      <c r="H9" s="16" t="n">
        <v>0.113172222421744</v>
      </c>
      <c r="I9" s="16" t="n">
        <v>0.0799321226884507</v>
      </c>
      <c r="J9" s="16" t="n">
        <v>0.0603170528295322</v>
      </c>
      <c r="K9" s="16" t="n">
        <v>0.0904480754435664</v>
      </c>
      <c r="L9" s="16" t="n">
        <v>0.101834129346993</v>
      </c>
      <c r="M9" s="16"/>
      <c r="N9" s="16" t="n">
        <v>0.098812450455636</v>
      </c>
      <c r="O9" s="16" t="n">
        <v>0.0752660986973105</v>
      </c>
      <c r="P9" s="16" t="n">
        <v>0.0974060368056876</v>
      </c>
      <c r="Q9" s="16" t="n">
        <v>0.0745466610293509</v>
      </c>
      <c r="R9" s="16"/>
      <c r="S9" s="16" t="n">
        <v>0.0846780944327927</v>
      </c>
      <c r="T9" s="16" t="n">
        <v>0.057805172465926</v>
      </c>
      <c r="U9" s="16" t="n">
        <v>0.0842750266277923</v>
      </c>
      <c r="V9" s="16" t="n">
        <v>0.0897525274570913</v>
      </c>
      <c r="W9" s="16" t="n">
        <v>0.0576180272374914</v>
      </c>
      <c r="X9" s="16" t="n">
        <v>0.081677456346106</v>
      </c>
      <c r="Y9" s="16" t="n">
        <v>0.0808968008972932</v>
      </c>
      <c r="Z9" s="16" t="n">
        <v>0.138393953515161</v>
      </c>
      <c r="AA9" s="16" t="n">
        <v>0.100111973169571</v>
      </c>
      <c r="AB9" s="16" t="n">
        <v>0.0935132857040984</v>
      </c>
      <c r="AC9" s="16" t="n">
        <v>0.12043020118412</v>
      </c>
      <c r="AD9" s="16" t="n">
        <v>0.0968287086696763</v>
      </c>
      <c r="AE9" s="16"/>
      <c r="AF9" s="16" t="n">
        <v>0.111145276906947</v>
      </c>
      <c r="AG9" s="16" t="n">
        <v>0.0727428618818039</v>
      </c>
      <c r="AH9" s="16" t="n">
        <v>0.0831768339109171</v>
      </c>
      <c r="AI9" s="16"/>
      <c r="AJ9" s="16" t="n">
        <v>0.089094764979617</v>
      </c>
      <c r="AK9" s="16" t="n">
        <v>0.106105253590788</v>
      </c>
      <c r="AL9" s="16" t="n">
        <v>0.0649675205889672</v>
      </c>
      <c r="AM9" s="16" t="n">
        <v>0.258301258615456</v>
      </c>
      <c r="AN9" s="16" t="n">
        <v>0.0416605604740848</v>
      </c>
      <c r="AO9" s="16"/>
      <c r="AP9" s="16" t="n">
        <v>0.094388560093099</v>
      </c>
      <c r="AQ9" s="16" t="n">
        <v>0.10103738330197</v>
      </c>
      <c r="AR9" s="16" t="n">
        <v>0.0564725135401692</v>
      </c>
      <c r="AS9" s="16" t="n">
        <v>0.129694831155852</v>
      </c>
      <c r="AT9" s="16" t="n">
        <v>0.0317608190811588</v>
      </c>
      <c r="AU9" s="16"/>
      <c r="AV9" s="16" t="n">
        <v>0.0831429913990234</v>
      </c>
      <c r="AW9" s="16" t="n">
        <v>0.0672878246069085</v>
      </c>
      <c r="AX9" s="16" t="n">
        <v>0.0617940099482152</v>
      </c>
      <c r="AY9" s="16" t="n">
        <v>0.134226024552876</v>
      </c>
      <c r="AZ9" s="16" t="n">
        <v>0.208147619691211</v>
      </c>
      <c r="BA9" s="16"/>
      <c r="BB9" s="16" t="n">
        <v>0.0903018840685142</v>
      </c>
      <c r="BC9" s="16" t="n">
        <v>0.137897806410017</v>
      </c>
      <c r="BD9" s="16" t="n">
        <v>0.058393844547249</v>
      </c>
      <c r="BE9" s="16"/>
      <c r="BF9" s="16" t="n">
        <v>0.0877923521180422</v>
      </c>
    </row>
    <row r="10">
      <c r="B10" s="17" t="s">
        <v>224</v>
      </c>
      <c r="C10" s="16" t="n">
        <v>0.207480004581558</v>
      </c>
      <c r="D10" s="16" t="n">
        <v>0.20620244324851</v>
      </c>
      <c r="E10" s="16" t="n">
        <v>0.209143495843342</v>
      </c>
      <c r="F10" s="16"/>
      <c r="G10" s="16" t="n">
        <v>0.238969214849982</v>
      </c>
      <c r="H10" s="16" t="n">
        <v>0.256800444134046</v>
      </c>
      <c r="I10" s="16" t="n">
        <v>0.255510766594509</v>
      </c>
      <c r="J10" s="16" t="n">
        <v>0.194792209925285</v>
      </c>
      <c r="K10" s="16" t="n">
        <v>0.162585846030669</v>
      </c>
      <c r="L10" s="16" t="n">
        <v>0.147090509480504</v>
      </c>
      <c r="M10" s="16"/>
      <c r="N10" s="16" t="n">
        <v>0.185763489164272</v>
      </c>
      <c r="O10" s="16" t="n">
        <v>0.214246332239387</v>
      </c>
      <c r="P10" s="16" t="n">
        <v>0.21504884419611</v>
      </c>
      <c r="Q10" s="16" t="n">
        <v>0.218497695948095</v>
      </c>
      <c r="R10" s="16"/>
      <c r="S10" s="16" t="n">
        <v>0.262564422511868</v>
      </c>
      <c r="T10" s="16" t="n">
        <v>0.176750545757242</v>
      </c>
      <c r="U10" s="16" t="n">
        <v>0.189113314186878</v>
      </c>
      <c r="V10" s="16" t="n">
        <v>0.205217562166307</v>
      </c>
      <c r="W10" s="16" t="n">
        <v>0.211332724384413</v>
      </c>
      <c r="X10" s="16" t="n">
        <v>0.157721712414316</v>
      </c>
      <c r="Y10" s="16" t="n">
        <v>0.243961095265488</v>
      </c>
      <c r="Z10" s="16" t="n">
        <v>0.192631265858052</v>
      </c>
      <c r="AA10" s="16" t="n">
        <v>0.262347463455091</v>
      </c>
      <c r="AB10" s="16" t="n">
        <v>0.21197322882752</v>
      </c>
      <c r="AC10" s="16" t="n">
        <v>0.141999759837155</v>
      </c>
      <c r="AD10" s="16" t="n">
        <v>0.0960604294929319</v>
      </c>
      <c r="AE10" s="16"/>
      <c r="AF10" s="16" t="n">
        <v>0.211051154082077</v>
      </c>
      <c r="AG10" s="16" t="n">
        <v>0.201556844679696</v>
      </c>
      <c r="AH10" s="16" t="n">
        <v>0.239221143346227</v>
      </c>
      <c r="AI10" s="16"/>
      <c r="AJ10" s="16" t="n">
        <v>0.196102930251509</v>
      </c>
      <c r="AK10" s="16" t="n">
        <v>0.27036917683799</v>
      </c>
      <c r="AL10" s="16" t="n">
        <v>0.14298412201151</v>
      </c>
      <c r="AM10" s="16" t="n">
        <v>0.0795083216330826</v>
      </c>
      <c r="AN10" s="16" t="n">
        <v>0.173849791482953</v>
      </c>
      <c r="AO10" s="16"/>
      <c r="AP10" s="16" t="n">
        <v>0.213980856164241</v>
      </c>
      <c r="AQ10" s="16" t="n">
        <v>0.284311142244424</v>
      </c>
      <c r="AR10" s="16" t="n">
        <v>0.107145109776597</v>
      </c>
      <c r="AS10" s="16" t="n">
        <v>0.15837161122855</v>
      </c>
      <c r="AT10" s="16" t="n">
        <v>0.0879260527248133</v>
      </c>
      <c r="AU10" s="16"/>
      <c r="AV10" s="16" t="n">
        <v>0.254983134575741</v>
      </c>
      <c r="AW10" s="16" t="n">
        <v>0.188389907696418</v>
      </c>
      <c r="AX10" s="16" t="n">
        <v>0.178589082037458</v>
      </c>
      <c r="AY10" s="16" t="n">
        <v>0.235440570006951</v>
      </c>
      <c r="AZ10" s="16" t="n">
        <v>0.101012134927406</v>
      </c>
      <c r="BA10" s="16"/>
      <c r="BB10" s="16" t="n">
        <v>0.274751145476169</v>
      </c>
      <c r="BC10" s="16" t="n">
        <v>0.145559413466052</v>
      </c>
      <c r="BD10" s="16" t="n">
        <v>0.10771524170363</v>
      </c>
      <c r="BE10" s="16"/>
      <c r="BF10" s="16" t="n">
        <v>0.17636670282372</v>
      </c>
    </row>
    <row r="11">
      <c r="B11" s="17" t="s">
        <v>225</v>
      </c>
      <c r="C11" s="16" t="n">
        <v>0.460855386370336</v>
      </c>
      <c r="D11" s="16" t="n">
        <v>0.429059957089197</v>
      </c>
      <c r="E11" s="16" t="n">
        <v>0.491966802313383</v>
      </c>
      <c r="F11" s="16"/>
      <c r="G11" s="16" t="n">
        <v>0.452835499383091</v>
      </c>
      <c r="H11" s="16" t="n">
        <v>0.409932623845445</v>
      </c>
      <c r="I11" s="16" t="n">
        <v>0.430409728209306</v>
      </c>
      <c r="J11" s="16" t="n">
        <v>0.460878744320764</v>
      </c>
      <c r="K11" s="16" t="n">
        <v>0.446457487094081</v>
      </c>
      <c r="L11" s="16" t="n">
        <v>0.542939586454673</v>
      </c>
      <c r="M11" s="16"/>
      <c r="N11" s="16" t="n">
        <v>0.426707557556771</v>
      </c>
      <c r="O11" s="16" t="n">
        <v>0.482662215256256</v>
      </c>
      <c r="P11" s="16" t="n">
        <v>0.438218560192706</v>
      </c>
      <c r="Q11" s="16" t="n">
        <v>0.490659224947088</v>
      </c>
      <c r="R11" s="16"/>
      <c r="S11" s="16" t="n">
        <v>0.409290356515135</v>
      </c>
      <c r="T11" s="16" t="n">
        <v>0.495052085168433</v>
      </c>
      <c r="U11" s="16" t="n">
        <v>0.54958751862652</v>
      </c>
      <c r="V11" s="16" t="n">
        <v>0.46822220664265</v>
      </c>
      <c r="W11" s="16" t="n">
        <v>0.461015051927159</v>
      </c>
      <c r="X11" s="16" t="n">
        <v>0.463219061289339</v>
      </c>
      <c r="Y11" s="16" t="n">
        <v>0.458763764550982</v>
      </c>
      <c r="Z11" s="16" t="n">
        <v>0.458299808402673</v>
      </c>
      <c r="AA11" s="16" t="n">
        <v>0.380595566892997</v>
      </c>
      <c r="AB11" s="16" t="n">
        <v>0.415207393187743</v>
      </c>
      <c r="AC11" s="16" t="n">
        <v>0.528661644796152</v>
      </c>
      <c r="AD11" s="16" t="n">
        <v>0.613852290515877</v>
      </c>
      <c r="AE11" s="16"/>
      <c r="AF11" s="16" t="n">
        <v>0.450348354530931</v>
      </c>
      <c r="AG11" s="16" t="n">
        <v>0.441240740753003</v>
      </c>
      <c r="AH11" s="16" t="n">
        <v>0.511586441976512</v>
      </c>
      <c r="AI11" s="16"/>
      <c r="AJ11" s="16" t="n">
        <v>0.467572393149267</v>
      </c>
      <c r="AK11" s="16" t="n">
        <v>0.375809546263464</v>
      </c>
      <c r="AL11" s="16" t="n">
        <v>0.527502362013805</v>
      </c>
      <c r="AM11" s="16" t="n">
        <v>0.46360371210889</v>
      </c>
      <c r="AN11" s="16" t="n">
        <v>0.595106141296739</v>
      </c>
      <c r="AO11" s="16"/>
      <c r="AP11" s="16" t="n">
        <v>0.44533104852556</v>
      </c>
      <c r="AQ11" s="16" t="n">
        <v>0.403985012923472</v>
      </c>
      <c r="AR11" s="16" t="n">
        <v>0.55208650367766</v>
      </c>
      <c r="AS11" s="16" t="n">
        <v>0.437049243806643</v>
      </c>
      <c r="AT11" s="16" t="n">
        <v>0.669829638890065</v>
      </c>
      <c r="AU11" s="16"/>
      <c r="AV11" s="16" t="n">
        <v>0.469303815336638</v>
      </c>
      <c r="AW11" s="16" t="n">
        <v>0.499885005753239</v>
      </c>
      <c r="AX11" s="16" t="n">
        <v>0.479868174555216</v>
      </c>
      <c r="AY11" s="16" t="n">
        <v>0.315558956039736</v>
      </c>
      <c r="AZ11" s="16" t="n">
        <v>0.509479741659858</v>
      </c>
      <c r="BA11" s="16"/>
      <c r="BB11" s="16" t="n">
        <v>0.425894163105167</v>
      </c>
      <c r="BC11" s="16" t="n">
        <v>0.446528538975166</v>
      </c>
      <c r="BD11" s="16" t="n">
        <v>0.640264725198995</v>
      </c>
      <c r="BE11" s="16"/>
      <c r="BF11" s="16" t="n">
        <v>0.494051414754083</v>
      </c>
    </row>
    <row r="12">
      <c r="B12" s="17" t="s">
        <v>226</v>
      </c>
      <c r="C12" s="16" t="n">
        <v>0.18819897071942</v>
      </c>
      <c r="D12" s="16" t="n">
        <v>0.203921018360086</v>
      </c>
      <c r="E12" s="16" t="n">
        <v>0.17208936468445</v>
      </c>
      <c r="F12" s="16"/>
      <c r="G12" s="16" t="n">
        <v>0.198771566834476</v>
      </c>
      <c r="H12" s="16" t="n">
        <v>0.153214967886114</v>
      </c>
      <c r="I12" s="16" t="n">
        <v>0.153242979286572</v>
      </c>
      <c r="J12" s="16" t="n">
        <v>0.23152374747624</v>
      </c>
      <c r="K12" s="16" t="n">
        <v>0.222748047161366</v>
      </c>
      <c r="L12" s="16" t="n">
        <v>0.180313929050968</v>
      </c>
      <c r="M12" s="16"/>
      <c r="N12" s="16" t="n">
        <v>0.234164945419874</v>
      </c>
      <c r="O12" s="16" t="n">
        <v>0.17326230028026</v>
      </c>
      <c r="P12" s="16" t="n">
        <v>0.190795876006211</v>
      </c>
      <c r="Q12" s="16" t="n">
        <v>0.152609785338577</v>
      </c>
      <c r="R12" s="16"/>
      <c r="S12" s="16" t="n">
        <v>0.188445348633236</v>
      </c>
      <c r="T12" s="16" t="n">
        <v>0.229233771436053</v>
      </c>
      <c r="U12" s="16" t="n">
        <v>0.134492918590553</v>
      </c>
      <c r="V12" s="16" t="n">
        <v>0.198198530433783</v>
      </c>
      <c r="W12" s="16" t="n">
        <v>0.202094782687784</v>
      </c>
      <c r="X12" s="16" t="n">
        <v>0.249608972484344</v>
      </c>
      <c r="Y12" s="16" t="n">
        <v>0.140513015857379</v>
      </c>
      <c r="Z12" s="16" t="n">
        <v>0.178284475329779</v>
      </c>
      <c r="AA12" s="16" t="n">
        <v>0.180356154353299</v>
      </c>
      <c r="AB12" s="16" t="n">
        <v>0.179146898553645</v>
      </c>
      <c r="AC12" s="16" t="n">
        <v>0.148561466192882</v>
      </c>
      <c r="AD12" s="16" t="n">
        <v>0.169994140057198</v>
      </c>
      <c r="AE12" s="16"/>
      <c r="AF12" s="16" t="n">
        <v>0.185546339911612</v>
      </c>
      <c r="AG12" s="16" t="n">
        <v>0.208073329067211</v>
      </c>
      <c r="AH12" s="16" t="n">
        <v>0.129185064270672</v>
      </c>
      <c r="AI12" s="16"/>
      <c r="AJ12" s="16" t="n">
        <v>0.202280662493953</v>
      </c>
      <c r="AK12" s="16" t="n">
        <v>0.171763761414764</v>
      </c>
      <c r="AL12" s="16" t="n">
        <v>0.234627119058675</v>
      </c>
      <c r="AM12" s="16" t="n">
        <v>0.198586707642572</v>
      </c>
      <c r="AN12" s="16" t="n">
        <v>0.147788558392553</v>
      </c>
      <c r="AO12" s="16"/>
      <c r="AP12" s="16" t="n">
        <v>0.202064006800904</v>
      </c>
      <c r="AQ12" s="16" t="n">
        <v>0.161946982120579</v>
      </c>
      <c r="AR12" s="16" t="n">
        <v>0.251663093245046</v>
      </c>
      <c r="AS12" s="16" t="n">
        <v>0.215878693479095</v>
      </c>
      <c r="AT12" s="16" t="n">
        <v>0.175859101115055</v>
      </c>
      <c r="AU12" s="16"/>
      <c r="AV12" s="16" t="n">
        <v>0.150243029138814</v>
      </c>
      <c r="AW12" s="16" t="n">
        <v>0.189854309354315</v>
      </c>
      <c r="AX12" s="16" t="n">
        <v>0.210782778853146</v>
      </c>
      <c r="AY12" s="16" t="n">
        <v>0.234532958829662</v>
      </c>
      <c r="AZ12" s="16" t="n">
        <v>0.155573273689932</v>
      </c>
      <c r="BA12" s="16"/>
      <c r="BB12" s="16" t="n">
        <v>0.180177801590323</v>
      </c>
      <c r="BC12" s="16" t="n">
        <v>0.20564431254913</v>
      </c>
      <c r="BD12" s="16" t="n">
        <v>0.193626188550126</v>
      </c>
      <c r="BE12" s="16"/>
      <c r="BF12" s="16" t="n">
        <v>0.199995949552775</v>
      </c>
    </row>
    <row r="13">
      <c r="B13" s="17" t="s">
        <v>227</v>
      </c>
      <c r="C13" s="25" t="n">
        <v>0.0575036583298119</v>
      </c>
      <c r="D13" s="25" t="n">
        <v>0.0701573753825817</v>
      </c>
      <c r="E13" s="25" t="n">
        <v>0.0452556499757087</v>
      </c>
      <c r="F13" s="25"/>
      <c r="G13" s="25" t="n">
        <v>0.0471874021857466</v>
      </c>
      <c r="H13" s="25" t="n">
        <v>0.0668797417126506</v>
      </c>
      <c r="I13" s="25" t="n">
        <v>0.0809044032211626</v>
      </c>
      <c r="J13" s="25" t="n">
        <v>0.0524882454481786</v>
      </c>
      <c r="K13" s="25" t="n">
        <v>0.0777605442703177</v>
      </c>
      <c r="L13" s="25" t="n">
        <v>0.0278218456668609</v>
      </c>
      <c r="M13" s="25"/>
      <c r="N13" s="25" t="n">
        <v>0.0545515574034469</v>
      </c>
      <c r="O13" s="25" t="n">
        <v>0.0545630535267869</v>
      </c>
      <c r="P13" s="25" t="n">
        <v>0.0585306827992849</v>
      </c>
      <c r="Q13" s="25" t="n">
        <v>0.0636866327368881</v>
      </c>
      <c r="R13" s="25"/>
      <c r="S13" s="25" t="n">
        <v>0.0550217779069679</v>
      </c>
      <c r="T13" s="25" t="n">
        <v>0.041158425172346</v>
      </c>
      <c r="U13" s="25" t="n">
        <v>0.0425312219682569</v>
      </c>
      <c r="V13" s="25" t="n">
        <v>0.0386091733001687</v>
      </c>
      <c r="W13" s="25" t="n">
        <v>0.0679394137631528</v>
      </c>
      <c r="X13" s="25" t="n">
        <v>0.0477727974658948</v>
      </c>
      <c r="Y13" s="25" t="n">
        <v>0.0758653234288585</v>
      </c>
      <c r="Z13" s="25" t="n">
        <v>0.0323904968943341</v>
      </c>
      <c r="AA13" s="25" t="n">
        <v>0.0765888421290414</v>
      </c>
      <c r="AB13" s="25" t="n">
        <v>0.100159193726994</v>
      </c>
      <c r="AC13" s="25" t="n">
        <v>0.060346927989692</v>
      </c>
      <c r="AD13" s="25" t="n">
        <v>0.0232644312643167</v>
      </c>
      <c r="AE13" s="25"/>
      <c r="AF13" s="25" t="n">
        <v>0.0419088745684334</v>
      </c>
      <c r="AG13" s="25" t="n">
        <v>0.0763862236182856</v>
      </c>
      <c r="AH13" s="25" t="n">
        <v>0.0368305164956718</v>
      </c>
      <c r="AI13" s="25"/>
      <c r="AJ13" s="25" t="n">
        <v>0.044949249125654</v>
      </c>
      <c r="AK13" s="25" t="n">
        <v>0.0759522618929942</v>
      </c>
      <c r="AL13" s="25" t="n">
        <v>0.0299188763270426</v>
      </c>
      <c r="AM13" s="25" t="n">
        <v>0</v>
      </c>
      <c r="AN13" s="25" t="n">
        <v>0.0415949483536701</v>
      </c>
      <c r="AO13" s="25"/>
      <c r="AP13" s="25" t="n">
        <v>0.0442355284161972</v>
      </c>
      <c r="AQ13" s="25" t="n">
        <v>0.0487194794095548</v>
      </c>
      <c r="AR13" s="25" t="n">
        <v>0.0326327797605272</v>
      </c>
      <c r="AS13" s="25" t="n">
        <v>0.0590056203298604</v>
      </c>
      <c r="AT13" s="25" t="n">
        <v>0.0346243881889075</v>
      </c>
      <c r="AU13" s="25"/>
      <c r="AV13" s="25" t="n">
        <v>0.0423270295497833</v>
      </c>
      <c r="AW13" s="25" t="n">
        <v>0.0545829525891196</v>
      </c>
      <c r="AX13" s="25" t="n">
        <v>0.0689659546059644</v>
      </c>
      <c r="AY13" s="25" t="n">
        <v>0.0802414905707744</v>
      </c>
      <c r="AZ13" s="25" t="n">
        <v>0.0257872300315932</v>
      </c>
      <c r="BA13" s="25"/>
      <c r="BB13" s="25" t="n">
        <v>0.0288750057598268</v>
      </c>
      <c r="BC13" s="25" t="n">
        <v>0.0643699285996353</v>
      </c>
      <c r="BD13" s="25" t="n">
        <v>0</v>
      </c>
      <c r="BE13" s="25"/>
      <c r="BF13" s="25" t="n">
        <v>0.0417935807513795</v>
      </c>
    </row>
    <row r="14">
      <c r="B14" s="18" t="s">
        <v>317</v>
      </c>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322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1981</v>
      </c>
      <c r="D7" s="11" t="n">
        <v>969</v>
      </c>
      <c r="E7" s="11" t="n">
        <v>1010</v>
      </c>
      <c r="F7" s="11"/>
      <c r="G7" s="11" t="n">
        <v>243</v>
      </c>
      <c r="H7" s="11" t="n">
        <v>346</v>
      </c>
      <c r="I7" s="11" t="n">
        <v>347</v>
      </c>
      <c r="J7" s="11" t="n">
        <v>341</v>
      </c>
      <c r="K7" s="11" t="n">
        <v>282</v>
      </c>
      <c r="L7" s="11" t="n">
        <v>422</v>
      </c>
      <c r="M7" s="11"/>
      <c r="N7" s="11" t="n">
        <v>606</v>
      </c>
      <c r="O7" s="11" t="n">
        <v>547</v>
      </c>
      <c r="P7" s="11" t="n">
        <v>383</v>
      </c>
      <c r="Q7" s="11" t="n">
        <v>438</v>
      </c>
      <c r="R7" s="11"/>
      <c r="S7" s="11" t="n">
        <v>282</v>
      </c>
      <c r="T7" s="11" t="n">
        <v>278</v>
      </c>
      <c r="U7" s="11" t="n">
        <v>135</v>
      </c>
      <c r="V7" s="11" t="n">
        <v>194</v>
      </c>
      <c r="W7" s="11" t="n">
        <v>151</v>
      </c>
      <c r="X7" s="11" t="n">
        <v>185</v>
      </c>
      <c r="Y7" s="11" t="n">
        <v>177</v>
      </c>
      <c r="Z7" s="11" t="n">
        <v>88</v>
      </c>
      <c r="AA7" s="11" t="n">
        <v>223</v>
      </c>
      <c r="AB7" s="11" t="n">
        <v>142</v>
      </c>
      <c r="AC7" s="11" t="n">
        <v>86</v>
      </c>
      <c r="AD7" s="11" t="n">
        <v>40</v>
      </c>
      <c r="AE7" s="11"/>
      <c r="AF7" s="11" t="n">
        <v>721</v>
      </c>
      <c r="AG7" s="11" t="n">
        <v>836</v>
      </c>
      <c r="AH7" s="11" t="n">
        <v>241</v>
      </c>
      <c r="AI7" s="11"/>
      <c r="AJ7" s="11" t="n">
        <v>728</v>
      </c>
      <c r="AK7" s="11" t="n">
        <v>595</v>
      </c>
      <c r="AL7" s="11" t="n">
        <v>145</v>
      </c>
      <c r="AM7" s="11" t="n">
        <v>22</v>
      </c>
      <c r="AN7" s="11" t="n">
        <v>219</v>
      </c>
      <c r="AO7" s="11"/>
      <c r="AP7" s="11" t="n">
        <v>400</v>
      </c>
      <c r="AQ7" s="11" t="n">
        <v>823</v>
      </c>
      <c r="AR7" s="11" t="n">
        <v>129</v>
      </c>
      <c r="AS7" s="11" t="n">
        <v>155</v>
      </c>
      <c r="AT7" s="11" t="n">
        <v>179</v>
      </c>
      <c r="AU7" s="11"/>
      <c r="AV7" s="11" t="n">
        <v>418</v>
      </c>
      <c r="AW7" s="11" t="n">
        <v>469</v>
      </c>
      <c r="AX7" s="11" t="n">
        <v>559</v>
      </c>
      <c r="AY7" s="11" t="n">
        <v>256</v>
      </c>
      <c r="AZ7" s="11" t="n">
        <v>37</v>
      </c>
      <c r="BA7" s="11"/>
      <c r="BB7" s="11" t="n">
        <v>138</v>
      </c>
      <c r="BC7" s="11" t="n">
        <v>103</v>
      </c>
      <c r="BD7" s="11" t="n">
        <v>67</v>
      </c>
      <c r="BE7" s="11"/>
      <c r="BF7" s="11" t="n">
        <v>359</v>
      </c>
    </row>
    <row r="8" ht="30" customHeight="1">
      <c r="B8" s="12" t="s">
        <v>20</v>
      </c>
      <c r="C8" s="12" t="n">
        <v>1979</v>
      </c>
      <c r="D8" s="12" t="n">
        <v>977</v>
      </c>
      <c r="E8" s="12" t="n">
        <v>1000</v>
      </c>
      <c r="F8" s="12"/>
      <c r="G8" s="12" t="n">
        <v>275</v>
      </c>
      <c r="H8" s="12" t="n">
        <v>339</v>
      </c>
      <c r="I8" s="12" t="n">
        <v>339</v>
      </c>
      <c r="J8" s="12" t="n">
        <v>334</v>
      </c>
      <c r="K8" s="12" t="n">
        <v>280</v>
      </c>
      <c r="L8" s="12" t="n">
        <v>412</v>
      </c>
      <c r="M8" s="12"/>
      <c r="N8" s="12" t="n">
        <v>537</v>
      </c>
      <c r="O8" s="12" t="n">
        <v>515</v>
      </c>
      <c r="P8" s="12" t="n">
        <v>429</v>
      </c>
      <c r="Q8" s="12" t="n">
        <v>491</v>
      </c>
      <c r="R8" s="12"/>
      <c r="S8" s="12" t="n">
        <v>279</v>
      </c>
      <c r="T8" s="12" t="n">
        <v>254</v>
      </c>
      <c r="U8" s="12" t="n">
        <v>158</v>
      </c>
      <c r="V8" s="12" t="n">
        <v>180</v>
      </c>
      <c r="W8" s="12" t="n">
        <v>138</v>
      </c>
      <c r="X8" s="12" t="n">
        <v>177</v>
      </c>
      <c r="Y8" s="12" t="n">
        <v>160</v>
      </c>
      <c r="Z8" s="12" t="n">
        <v>79</v>
      </c>
      <c r="AA8" s="12" t="n">
        <v>217</v>
      </c>
      <c r="AB8" s="12" t="n">
        <v>178</v>
      </c>
      <c r="AC8" s="12" t="n">
        <v>100</v>
      </c>
      <c r="AD8" s="12" t="n">
        <v>60</v>
      </c>
      <c r="AE8" s="12"/>
      <c r="AF8" s="12" t="n">
        <v>706</v>
      </c>
      <c r="AG8" s="12" t="n">
        <v>825</v>
      </c>
      <c r="AH8" s="12" t="n">
        <v>250</v>
      </c>
      <c r="AI8" s="12"/>
      <c r="AJ8" s="12" t="n">
        <v>697</v>
      </c>
      <c r="AK8" s="12" t="n">
        <v>595</v>
      </c>
      <c r="AL8" s="12" t="n">
        <v>137</v>
      </c>
      <c r="AM8" s="12" t="n">
        <v>21</v>
      </c>
      <c r="AN8" s="12" t="n">
        <v>229</v>
      </c>
      <c r="AO8" s="12"/>
      <c r="AP8" s="12" t="n">
        <v>384</v>
      </c>
      <c r="AQ8" s="12" t="n">
        <v>819</v>
      </c>
      <c r="AR8" s="12" t="n">
        <v>125</v>
      </c>
      <c r="AS8" s="12" t="n">
        <v>157</v>
      </c>
      <c r="AT8" s="12" t="n">
        <v>182</v>
      </c>
      <c r="AU8" s="12"/>
      <c r="AV8" s="12" t="n">
        <v>433</v>
      </c>
      <c r="AW8" s="12" t="n">
        <v>478</v>
      </c>
      <c r="AX8" s="12" t="n">
        <v>543</v>
      </c>
      <c r="AY8" s="12" t="n">
        <v>241</v>
      </c>
      <c r="AZ8" s="12" t="n">
        <v>33</v>
      </c>
      <c r="BA8" s="12"/>
      <c r="BB8" s="12" t="n">
        <v>130</v>
      </c>
      <c r="BC8" s="12" t="n">
        <v>99</v>
      </c>
      <c r="BD8" s="12" t="n">
        <v>64</v>
      </c>
      <c r="BE8" s="12"/>
      <c r="BF8" s="12" t="n">
        <v>344</v>
      </c>
    </row>
    <row r="9">
      <c r="B9" s="17" t="s">
        <v>223</v>
      </c>
      <c r="C9" s="16" t="n">
        <v>0.10512351459547</v>
      </c>
      <c r="D9" s="16" t="n">
        <v>0.112251123837231</v>
      </c>
      <c r="E9" s="16" t="n">
        <v>0.0983642128577794</v>
      </c>
      <c r="F9" s="16"/>
      <c r="G9" s="16" t="n">
        <v>0.0992406942208714</v>
      </c>
      <c r="H9" s="16" t="n">
        <v>0.0987847702439014</v>
      </c>
      <c r="I9" s="16" t="n">
        <v>0.106443675405182</v>
      </c>
      <c r="J9" s="16" t="n">
        <v>0.108850215201879</v>
      </c>
      <c r="K9" s="16" t="n">
        <v>0.103123409756037</v>
      </c>
      <c r="L9" s="16" t="n">
        <v>0.111522985280455</v>
      </c>
      <c r="M9" s="16"/>
      <c r="N9" s="16" t="n">
        <v>0.128383577720986</v>
      </c>
      <c r="O9" s="16" t="n">
        <v>0.10391781324238</v>
      </c>
      <c r="P9" s="16" t="n">
        <v>0.0892410635945058</v>
      </c>
      <c r="Q9" s="16" t="n">
        <v>0.0940614025028587</v>
      </c>
      <c r="R9" s="16"/>
      <c r="S9" s="16" t="n">
        <v>0.132925070781923</v>
      </c>
      <c r="T9" s="16" t="n">
        <v>0.114028326747813</v>
      </c>
      <c r="U9" s="16" t="n">
        <v>0.0478936723318024</v>
      </c>
      <c r="V9" s="16" t="n">
        <v>0.113679550848485</v>
      </c>
      <c r="W9" s="16" t="n">
        <v>0.0705733424901791</v>
      </c>
      <c r="X9" s="16" t="n">
        <v>0.0849365918566003</v>
      </c>
      <c r="Y9" s="16" t="n">
        <v>0.0989468000281446</v>
      </c>
      <c r="Z9" s="16" t="n">
        <v>0.105655700702406</v>
      </c>
      <c r="AA9" s="16" t="n">
        <v>0.13152990802008</v>
      </c>
      <c r="AB9" s="16" t="n">
        <v>0.127993984862151</v>
      </c>
      <c r="AC9" s="16" t="n">
        <v>0.0960665030807663</v>
      </c>
      <c r="AD9" s="16" t="n">
        <v>0.0691394929798324</v>
      </c>
      <c r="AE9" s="16"/>
      <c r="AF9" s="16" t="n">
        <v>0.0911689002305738</v>
      </c>
      <c r="AG9" s="16" t="n">
        <v>0.126266343348523</v>
      </c>
      <c r="AH9" s="16" t="n">
        <v>0.0958364315380712</v>
      </c>
      <c r="AI9" s="16"/>
      <c r="AJ9" s="16" t="n">
        <v>0.0677809495417695</v>
      </c>
      <c r="AK9" s="16" t="n">
        <v>0.167857273853289</v>
      </c>
      <c r="AL9" s="16" t="n">
        <v>0.125737789266415</v>
      </c>
      <c r="AM9" s="16" t="n">
        <v>0.0789412496812499</v>
      </c>
      <c r="AN9" s="16" t="n">
        <v>0.0664663908750941</v>
      </c>
      <c r="AO9" s="16"/>
      <c r="AP9" s="16" t="n">
        <v>0.0372236393961434</v>
      </c>
      <c r="AQ9" s="16" t="n">
        <v>0.181675097532498</v>
      </c>
      <c r="AR9" s="16" t="n">
        <v>0.0662453758115727</v>
      </c>
      <c r="AS9" s="16" t="n">
        <v>0.0577314203608362</v>
      </c>
      <c r="AT9" s="16" t="n">
        <v>0.0419124502420301</v>
      </c>
      <c r="AU9" s="16"/>
      <c r="AV9" s="16" t="n">
        <v>0.100725712306392</v>
      </c>
      <c r="AW9" s="16" t="n">
        <v>0.0822918310729674</v>
      </c>
      <c r="AX9" s="16" t="n">
        <v>0.116613580862976</v>
      </c>
      <c r="AY9" s="16" t="n">
        <v>0.137978883594687</v>
      </c>
      <c r="AZ9" s="16" t="n">
        <v>0.120423045066829</v>
      </c>
      <c r="BA9" s="16"/>
      <c r="BB9" s="16" t="n">
        <v>0.213011028365451</v>
      </c>
      <c r="BC9" s="16" t="n">
        <v>0.0166930719310033</v>
      </c>
      <c r="BD9" s="16" t="n">
        <v>0.0417176909410958</v>
      </c>
      <c r="BE9" s="16"/>
      <c r="BF9" s="16" t="n">
        <v>0.0958084521356438</v>
      </c>
    </row>
    <row r="10">
      <c r="B10" s="17" t="s">
        <v>224</v>
      </c>
      <c r="C10" s="16" t="n">
        <v>0.319432699047364</v>
      </c>
      <c r="D10" s="16" t="n">
        <v>0.352408200959423</v>
      </c>
      <c r="E10" s="16" t="n">
        <v>0.287826846548051</v>
      </c>
      <c r="F10" s="16"/>
      <c r="G10" s="16" t="n">
        <v>0.300732798894512</v>
      </c>
      <c r="H10" s="16" t="n">
        <v>0.308509466692724</v>
      </c>
      <c r="I10" s="16" t="n">
        <v>0.331056624258117</v>
      </c>
      <c r="J10" s="16" t="n">
        <v>0.331755198118809</v>
      </c>
      <c r="K10" s="16" t="n">
        <v>0.30907071288414</v>
      </c>
      <c r="L10" s="16" t="n">
        <v>0.32839478312122</v>
      </c>
      <c r="M10" s="16"/>
      <c r="N10" s="16" t="n">
        <v>0.360506398566149</v>
      </c>
      <c r="O10" s="16" t="n">
        <v>0.334858026142325</v>
      </c>
      <c r="P10" s="16" t="n">
        <v>0.275063549737029</v>
      </c>
      <c r="Q10" s="16" t="n">
        <v>0.299944180994545</v>
      </c>
      <c r="R10" s="16"/>
      <c r="S10" s="16" t="n">
        <v>0.303877809282197</v>
      </c>
      <c r="T10" s="16" t="n">
        <v>0.372018778275311</v>
      </c>
      <c r="U10" s="16" t="n">
        <v>0.359685077688171</v>
      </c>
      <c r="V10" s="16" t="n">
        <v>0.258923924004715</v>
      </c>
      <c r="W10" s="16" t="n">
        <v>0.322456156420853</v>
      </c>
      <c r="X10" s="16" t="n">
        <v>0.301870058541288</v>
      </c>
      <c r="Y10" s="16" t="n">
        <v>0.28914069865383</v>
      </c>
      <c r="Z10" s="16" t="n">
        <v>0.312405977324986</v>
      </c>
      <c r="AA10" s="16" t="n">
        <v>0.389109173684263</v>
      </c>
      <c r="AB10" s="16" t="n">
        <v>0.275962474626197</v>
      </c>
      <c r="AC10" s="16" t="n">
        <v>0.291008735012961</v>
      </c>
      <c r="AD10" s="16" t="n">
        <v>0.304360342315695</v>
      </c>
      <c r="AE10" s="16"/>
      <c r="AF10" s="16" t="n">
        <v>0.253578364377313</v>
      </c>
      <c r="AG10" s="16" t="n">
        <v>0.380393978643158</v>
      </c>
      <c r="AH10" s="16" t="n">
        <v>0.287154212617309</v>
      </c>
      <c r="AI10" s="16"/>
      <c r="AJ10" s="16" t="n">
        <v>0.262272074966677</v>
      </c>
      <c r="AK10" s="16" t="n">
        <v>0.406289959905088</v>
      </c>
      <c r="AL10" s="16" t="n">
        <v>0.422037317930538</v>
      </c>
      <c r="AM10" s="16" t="n">
        <v>0.233765575950124</v>
      </c>
      <c r="AN10" s="16" t="n">
        <v>0.238637850871437</v>
      </c>
      <c r="AO10" s="16"/>
      <c r="AP10" s="16" t="n">
        <v>0.237432595396669</v>
      </c>
      <c r="AQ10" s="16" t="n">
        <v>0.433769831960695</v>
      </c>
      <c r="AR10" s="16" t="n">
        <v>0.360221878434547</v>
      </c>
      <c r="AS10" s="16" t="n">
        <v>0.209642622544641</v>
      </c>
      <c r="AT10" s="16" t="n">
        <v>0.190576591870051</v>
      </c>
      <c r="AU10" s="16"/>
      <c r="AV10" s="16" t="n">
        <v>0.286431032159621</v>
      </c>
      <c r="AW10" s="16" t="n">
        <v>0.341900359513712</v>
      </c>
      <c r="AX10" s="16" t="n">
        <v>0.334338741392464</v>
      </c>
      <c r="AY10" s="16" t="n">
        <v>0.361881766184563</v>
      </c>
      <c r="AZ10" s="16" t="n">
        <v>0.269104400268113</v>
      </c>
      <c r="BA10" s="16"/>
      <c r="BB10" s="16" t="n">
        <v>0.43717805081504</v>
      </c>
      <c r="BC10" s="16" t="n">
        <v>0.193930552633569</v>
      </c>
      <c r="BD10" s="16" t="n">
        <v>0.178540495631864</v>
      </c>
      <c r="BE10" s="16"/>
      <c r="BF10" s="16" t="n">
        <v>0.286735341458553</v>
      </c>
    </row>
    <row r="11">
      <c r="B11" s="17" t="s">
        <v>225</v>
      </c>
      <c r="C11" s="16" t="n">
        <v>0.356197126706298</v>
      </c>
      <c r="D11" s="16" t="n">
        <v>0.316986903552844</v>
      </c>
      <c r="E11" s="16" t="n">
        <v>0.393250039717882</v>
      </c>
      <c r="F11" s="16"/>
      <c r="G11" s="16" t="n">
        <v>0.337698834173011</v>
      </c>
      <c r="H11" s="16" t="n">
        <v>0.358309984661361</v>
      </c>
      <c r="I11" s="16" t="n">
        <v>0.359528618211689</v>
      </c>
      <c r="J11" s="16" t="n">
        <v>0.349755308834123</v>
      </c>
      <c r="K11" s="16" t="n">
        <v>0.375270574648513</v>
      </c>
      <c r="L11" s="16" t="n">
        <v>0.35635263600932</v>
      </c>
      <c r="M11" s="16"/>
      <c r="N11" s="16" t="n">
        <v>0.329009092268342</v>
      </c>
      <c r="O11" s="16" t="n">
        <v>0.351175256486707</v>
      </c>
      <c r="P11" s="16" t="n">
        <v>0.375470474813899</v>
      </c>
      <c r="Q11" s="16" t="n">
        <v>0.375548677134221</v>
      </c>
      <c r="R11" s="16"/>
      <c r="S11" s="16" t="n">
        <v>0.343464252045701</v>
      </c>
      <c r="T11" s="16" t="n">
        <v>0.319409958109185</v>
      </c>
      <c r="U11" s="16" t="n">
        <v>0.389394227528166</v>
      </c>
      <c r="V11" s="16" t="n">
        <v>0.406604654808949</v>
      </c>
      <c r="W11" s="16" t="n">
        <v>0.337032304139114</v>
      </c>
      <c r="X11" s="16" t="n">
        <v>0.364043860519848</v>
      </c>
      <c r="Y11" s="16" t="n">
        <v>0.397030234788784</v>
      </c>
      <c r="Z11" s="16" t="n">
        <v>0.361325557516823</v>
      </c>
      <c r="AA11" s="16" t="n">
        <v>0.29141618011886</v>
      </c>
      <c r="AB11" s="16" t="n">
        <v>0.343121024060947</v>
      </c>
      <c r="AC11" s="16" t="n">
        <v>0.383827359412752</v>
      </c>
      <c r="AD11" s="16" t="n">
        <v>0.465101043464681</v>
      </c>
      <c r="AE11" s="16"/>
      <c r="AF11" s="16" t="n">
        <v>0.395095766837143</v>
      </c>
      <c r="AG11" s="16" t="n">
        <v>0.296059625358212</v>
      </c>
      <c r="AH11" s="16" t="n">
        <v>0.430902458541342</v>
      </c>
      <c r="AI11" s="16"/>
      <c r="AJ11" s="16" t="n">
        <v>0.397966948127708</v>
      </c>
      <c r="AK11" s="16" t="n">
        <v>0.245321479743555</v>
      </c>
      <c r="AL11" s="16" t="n">
        <v>0.309659596947677</v>
      </c>
      <c r="AM11" s="16" t="n">
        <v>0.443096677105288</v>
      </c>
      <c r="AN11" s="16" t="n">
        <v>0.493914119963627</v>
      </c>
      <c r="AO11" s="16"/>
      <c r="AP11" s="16" t="n">
        <v>0.418523675207475</v>
      </c>
      <c r="AQ11" s="16" t="n">
        <v>0.244563584993347</v>
      </c>
      <c r="AR11" s="16" t="n">
        <v>0.367535981448425</v>
      </c>
      <c r="AS11" s="16" t="n">
        <v>0.401352813155976</v>
      </c>
      <c r="AT11" s="16" t="n">
        <v>0.568860327132066</v>
      </c>
      <c r="AU11" s="16"/>
      <c r="AV11" s="16" t="n">
        <v>0.383637554423337</v>
      </c>
      <c r="AW11" s="16" t="n">
        <v>0.347426953092989</v>
      </c>
      <c r="AX11" s="16" t="n">
        <v>0.350529522605737</v>
      </c>
      <c r="AY11" s="16" t="n">
        <v>0.28034454459994</v>
      </c>
      <c r="AZ11" s="16" t="n">
        <v>0.330582017249338</v>
      </c>
      <c r="BA11" s="16"/>
      <c r="BB11" s="16" t="n">
        <v>0.224861892159136</v>
      </c>
      <c r="BC11" s="16" t="n">
        <v>0.420138926587239</v>
      </c>
      <c r="BD11" s="16" t="n">
        <v>0.521723730818877</v>
      </c>
      <c r="BE11" s="16"/>
      <c r="BF11" s="16" t="n">
        <v>0.370992047927413</v>
      </c>
    </row>
    <row r="12">
      <c r="B12" s="17" t="s">
        <v>226</v>
      </c>
      <c r="C12" s="16" t="n">
        <v>0.149311520178725</v>
      </c>
      <c r="D12" s="16" t="n">
        <v>0.142169091552472</v>
      </c>
      <c r="E12" s="16" t="n">
        <v>0.156594906344661</v>
      </c>
      <c r="F12" s="16"/>
      <c r="G12" s="16" t="n">
        <v>0.205238090375272</v>
      </c>
      <c r="H12" s="16" t="n">
        <v>0.166752019343954</v>
      </c>
      <c r="I12" s="16" t="n">
        <v>0.122870629350127</v>
      </c>
      <c r="J12" s="16" t="n">
        <v>0.147444979149614</v>
      </c>
      <c r="K12" s="16" t="n">
        <v>0.143923093396772</v>
      </c>
      <c r="L12" s="16" t="n">
        <v>0.124520254559068</v>
      </c>
      <c r="M12" s="16"/>
      <c r="N12" s="16" t="n">
        <v>0.13843209030064</v>
      </c>
      <c r="O12" s="16" t="n">
        <v>0.139855077160685</v>
      </c>
      <c r="P12" s="16" t="n">
        <v>0.183589873764893</v>
      </c>
      <c r="Q12" s="16" t="n">
        <v>0.138775691206818</v>
      </c>
      <c r="R12" s="16"/>
      <c r="S12" s="16" t="n">
        <v>0.165352904008419</v>
      </c>
      <c r="T12" s="16" t="n">
        <v>0.137812072548998</v>
      </c>
      <c r="U12" s="16" t="n">
        <v>0.150290624268214</v>
      </c>
      <c r="V12" s="16" t="n">
        <v>0.133653931495044</v>
      </c>
      <c r="W12" s="16" t="n">
        <v>0.171841002730437</v>
      </c>
      <c r="X12" s="16" t="n">
        <v>0.18476761487657</v>
      </c>
      <c r="Y12" s="16" t="n">
        <v>0.137834434621859</v>
      </c>
      <c r="Z12" s="16" t="n">
        <v>0.130145869761401</v>
      </c>
      <c r="AA12" s="16" t="n">
        <v>0.126867278838919</v>
      </c>
      <c r="AB12" s="16" t="n">
        <v>0.147822851375758</v>
      </c>
      <c r="AC12" s="16" t="n">
        <v>0.158140642161444</v>
      </c>
      <c r="AD12" s="16" t="n">
        <v>0.138134689975476</v>
      </c>
      <c r="AE12" s="16"/>
      <c r="AF12" s="16" t="n">
        <v>0.168958405269118</v>
      </c>
      <c r="AG12" s="16" t="n">
        <v>0.135968454366958</v>
      </c>
      <c r="AH12" s="16" t="n">
        <v>0.142842993219123</v>
      </c>
      <c r="AI12" s="16"/>
      <c r="AJ12" s="16" t="n">
        <v>0.179621574962802</v>
      </c>
      <c r="AK12" s="16" t="n">
        <v>0.125048767234821</v>
      </c>
      <c r="AL12" s="16" t="n">
        <v>0.111049824515999</v>
      </c>
      <c r="AM12" s="16" t="n">
        <v>0.120370635455073</v>
      </c>
      <c r="AN12" s="16" t="n">
        <v>0.143979497013111</v>
      </c>
      <c r="AO12" s="16"/>
      <c r="AP12" s="16" t="n">
        <v>0.20912318223111</v>
      </c>
      <c r="AQ12" s="16" t="n">
        <v>0.100789366849472</v>
      </c>
      <c r="AR12" s="16" t="n">
        <v>0.161152816453135</v>
      </c>
      <c r="AS12" s="16" t="n">
        <v>0.181201941445384</v>
      </c>
      <c r="AT12" s="16" t="n">
        <v>0.14614545086525</v>
      </c>
      <c r="AU12" s="16"/>
      <c r="AV12" s="16" t="n">
        <v>0.150834138936099</v>
      </c>
      <c r="AW12" s="16" t="n">
        <v>0.156956805854963</v>
      </c>
      <c r="AX12" s="16" t="n">
        <v>0.140107725497213</v>
      </c>
      <c r="AY12" s="16" t="n">
        <v>0.153273839574256</v>
      </c>
      <c r="AZ12" s="16" t="n">
        <v>0.23415237067283</v>
      </c>
      <c r="BA12" s="16"/>
      <c r="BB12" s="16" t="n">
        <v>0.0771810281956831</v>
      </c>
      <c r="BC12" s="16" t="n">
        <v>0.215179488041953</v>
      </c>
      <c r="BD12" s="16" t="n">
        <v>0.242179898664334</v>
      </c>
      <c r="BE12" s="16"/>
      <c r="BF12" s="16" t="n">
        <v>0.165369461933069</v>
      </c>
    </row>
    <row r="13">
      <c r="B13" s="17" t="s">
        <v>227</v>
      </c>
      <c r="C13" s="25" t="n">
        <v>0.0699351394721434</v>
      </c>
      <c r="D13" s="25" t="n">
        <v>0.0761846800980296</v>
      </c>
      <c r="E13" s="25" t="n">
        <v>0.0639639945316264</v>
      </c>
      <c r="F13" s="25"/>
      <c r="G13" s="25" t="n">
        <v>0.0570895823363323</v>
      </c>
      <c r="H13" s="25" t="n">
        <v>0.0676437590580588</v>
      </c>
      <c r="I13" s="25" t="n">
        <v>0.0801004527748855</v>
      </c>
      <c r="J13" s="25" t="n">
        <v>0.0621942986955753</v>
      </c>
      <c r="K13" s="25" t="n">
        <v>0.0686122093145384</v>
      </c>
      <c r="L13" s="25" t="n">
        <v>0.0792093410299372</v>
      </c>
      <c r="M13" s="25"/>
      <c r="N13" s="25" t="n">
        <v>0.0436688411438814</v>
      </c>
      <c r="O13" s="25" t="n">
        <v>0.0701938269679026</v>
      </c>
      <c r="P13" s="25" t="n">
        <v>0.0766350380896728</v>
      </c>
      <c r="Q13" s="25" t="n">
        <v>0.0916700481615579</v>
      </c>
      <c r="R13" s="25"/>
      <c r="S13" s="25" t="n">
        <v>0.05437996388176</v>
      </c>
      <c r="T13" s="25" t="n">
        <v>0.0567308643186927</v>
      </c>
      <c r="U13" s="25" t="n">
        <v>0.0527363981836468</v>
      </c>
      <c r="V13" s="25" t="n">
        <v>0.0871379388428067</v>
      </c>
      <c r="W13" s="25" t="n">
        <v>0.098097194219417</v>
      </c>
      <c r="X13" s="25" t="n">
        <v>0.0643818742056937</v>
      </c>
      <c r="Y13" s="25" t="n">
        <v>0.0770478319073828</v>
      </c>
      <c r="Z13" s="25" t="n">
        <v>0.0904668946943839</v>
      </c>
      <c r="AA13" s="25" t="n">
        <v>0.0610774593378783</v>
      </c>
      <c r="AB13" s="25" t="n">
        <v>0.105099665074946</v>
      </c>
      <c r="AC13" s="25" t="n">
        <v>0.0709567603320761</v>
      </c>
      <c r="AD13" s="25" t="n">
        <v>0.0232644312643167</v>
      </c>
      <c r="AE13" s="25"/>
      <c r="AF13" s="25" t="n">
        <v>0.0911985632858515</v>
      </c>
      <c r="AG13" s="25" t="n">
        <v>0.0613115982831491</v>
      </c>
      <c r="AH13" s="25" t="n">
        <v>0.0432639040841549</v>
      </c>
      <c r="AI13" s="25"/>
      <c r="AJ13" s="25" t="n">
        <v>0.0923584524010429</v>
      </c>
      <c r="AK13" s="25" t="n">
        <v>0.055482519263247</v>
      </c>
      <c r="AL13" s="25" t="n">
        <v>0.0315154713393709</v>
      </c>
      <c r="AM13" s="25" t="n">
        <v>0.123825861808265</v>
      </c>
      <c r="AN13" s="25" t="n">
        <v>0.0570021412767313</v>
      </c>
      <c r="AO13" s="25"/>
      <c r="AP13" s="25" t="n">
        <v>0.0976969077686025</v>
      </c>
      <c r="AQ13" s="25" t="n">
        <v>0.0392021186639886</v>
      </c>
      <c r="AR13" s="25" t="n">
        <v>0.0448439478523195</v>
      </c>
      <c r="AS13" s="25" t="n">
        <v>0.150071202493162</v>
      </c>
      <c r="AT13" s="25" t="n">
        <v>0.052505179890603</v>
      </c>
      <c r="AU13" s="25"/>
      <c r="AV13" s="25" t="n">
        <v>0.0783715621745513</v>
      </c>
      <c r="AW13" s="25" t="n">
        <v>0.0714240504653682</v>
      </c>
      <c r="AX13" s="25" t="n">
        <v>0.0584104296416089</v>
      </c>
      <c r="AY13" s="25" t="n">
        <v>0.0665209660465536</v>
      </c>
      <c r="AZ13" s="25" t="n">
        <v>0.0457381667428905</v>
      </c>
      <c r="BA13" s="25"/>
      <c r="BB13" s="25" t="n">
        <v>0.0477680004646898</v>
      </c>
      <c r="BC13" s="25" t="n">
        <v>0.154057960806235</v>
      </c>
      <c r="BD13" s="25" t="n">
        <v>0.0158381839438288</v>
      </c>
      <c r="BE13" s="25"/>
      <c r="BF13" s="25" t="n">
        <v>0.0810946965453224</v>
      </c>
    </row>
    <row r="14">
      <c r="B14" s="18" t="s">
        <v>317</v>
      </c>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106</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78</v>
      </c>
      <c r="C9" s="16" t="n">
        <v>0.370277569301392</v>
      </c>
      <c r="D9" s="16" t="n">
        <v>0.378469659575096</v>
      </c>
      <c r="E9" s="16" t="n">
        <v>0.362999492874692</v>
      </c>
      <c r="F9" s="16"/>
      <c r="G9" s="16" t="n">
        <v>0.46500463581559</v>
      </c>
      <c r="H9" s="16" t="n">
        <v>0.370701524267996</v>
      </c>
      <c r="I9" s="16" t="n">
        <v>0.416445933880942</v>
      </c>
      <c r="J9" s="16" t="n">
        <v>0.397833310491564</v>
      </c>
      <c r="K9" s="16" t="n">
        <v>0.36838185619304</v>
      </c>
      <c r="L9" s="16" t="n">
        <v>0.248856655761341</v>
      </c>
      <c r="M9" s="16"/>
      <c r="N9" s="16" t="n">
        <v>0.321505539032641</v>
      </c>
      <c r="O9" s="16" t="n">
        <v>0.374029979224774</v>
      </c>
      <c r="P9" s="16" t="n">
        <v>0.397503983714291</v>
      </c>
      <c r="Q9" s="16" t="n">
        <v>0.394226417235196</v>
      </c>
      <c r="R9" s="16"/>
      <c r="S9" s="16" t="n">
        <v>0.31928455156667</v>
      </c>
      <c r="T9" s="16" t="n">
        <v>0.314433670500153</v>
      </c>
      <c r="U9" s="16" t="n">
        <v>0.350486571279684</v>
      </c>
      <c r="V9" s="16" t="n">
        <v>0.334209313202308</v>
      </c>
      <c r="W9" s="16" t="n">
        <v>0.391599205302791</v>
      </c>
      <c r="X9" s="16" t="n">
        <v>0.327719537095343</v>
      </c>
      <c r="Y9" s="16" t="n">
        <v>0.377239839240341</v>
      </c>
      <c r="Z9" s="16" t="n">
        <v>0.338008060387224</v>
      </c>
      <c r="AA9" s="16" t="n">
        <v>0.467673690156408</v>
      </c>
      <c r="AB9" s="16" t="n">
        <v>0.457701280689232</v>
      </c>
      <c r="AC9" s="16" t="n">
        <v>0.489860391750541</v>
      </c>
      <c r="AD9" s="16" t="n">
        <v>0.293609985821049</v>
      </c>
      <c r="AE9" s="16"/>
      <c r="AF9" s="16" t="n">
        <v>0.264310887196237</v>
      </c>
      <c r="AG9" s="16" t="n">
        <v>0.433186811684471</v>
      </c>
      <c r="AH9" s="16" t="n">
        <v>0.324503489179481</v>
      </c>
      <c r="AI9" s="16"/>
      <c r="AJ9" s="16" t="n">
        <v>0.147858684695664</v>
      </c>
      <c r="AK9" s="16" t="n">
        <v>0.54191794916657</v>
      </c>
      <c r="AL9" s="16" t="n">
        <v>0.395849099388795</v>
      </c>
      <c r="AM9" s="16" t="n">
        <v>0.511621976532054</v>
      </c>
      <c r="AN9" s="16" t="n">
        <v>0.34402481054638</v>
      </c>
      <c r="AO9" s="16"/>
      <c r="AP9" s="16" t="n">
        <v>0.0208233191930527</v>
      </c>
      <c r="AQ9" s="16" t="n">
        <v>0.513250729619023</v>
      </c>
      <c r="AR9" s="16" t="n">
        <v>0.36343134474083</v>
      </c>
      <c r="AS9" s="16" t="n">
        <v>0.381664034755084</v>
      </c>
      <c r="AT9" s="16" t="n">
        <v>0.259016618785133</v>
      </c>
      <c r="AU9" s="16"/>
      <c r="AV9" s="16" t="n">
        <v>0.374187712218786</v>
      </c>
      <c r="AW9" s="16" t="n">
        <v>0.402103868633243</v>
      </c>
      <c r="AX9" s="16" t="n">
        <v>0.368899201410747</v>
      </c>
      <c r="AY9" s="16" t="n">
        <v>0.336171198833871</v>
      </c>
      <c r="AZ9" s="16" t="n">
        <v>0.268835030538975</v>
      </c>
      <c r="BA9" s="16"/>
      <c r="BB9" s="16" t="n">
        <v>0.380721356874822</v>
      </c>
      <c r="BC9" s="16" t="n">
        <v>0.299274733367646</v>
      </c>
      <c r="BD9" s="16" t="n">
        <v>0.104832985367254</v>
      </c>
      <c r="BE9" s="16"/>
      <c r="BF9" s="16" t="n">
        <v>0.276138091638078</v>
      </c>
    </row>
    <row r="10">
      <c r="B10" s="17" t="s">
        <v>79</v>
      </c>
      <c r="C10" s="16" t="n">
        <v>0.212009831744229</v>
      </c>
      <c r="D10" s="16" t="n">
        <v>0.212563770688166</v>
      </c>
      <c r="E10" s="16" t="n">
        <v>0.210778202156272</v>
      </c>
      <c r="F10" s="16"/>
      <c r="G10" s="16" t="n">
        <v>0.209435812613324</v>
      </c>
      <c r="H10" s="16" t="n">
        <v>0.209948450378459</v>
      </c>
      <c r="I10" s="16" t="n">
        <v>0.210643977294538</v>
      </c>
      <c r="J10" s="16" t="n">
        <v>0.225208816333789</v>
      </c>
      <c r="K10" s="16" t="n">
        <v>0.231557368051905</v>
      </c>
      <c r="L10" s="16" t="n">
        <v>0.192636286613198</v>
      </c>
      <c r="M10" s="16"/>
      <c r="N10" s="16" t="n">
        <v>0.200123577678124</v>
      </c>
      <c r="O10" s="16" t="n">
        <v>0.235744202397512</v>
      </c>
      <c r="P10" s="16" t="n">
        <v>0.203441278099391</v>
      </c>
      <c r="Q10" s="16" t="n">
        <v>0.20867807268933</v>
      </c>
      <c r="R10" s="16"/>
      <c r="S10" s="16" t="n">
        <v>0.217928781103122</v>
      </c>
      <c r="T10" s="16" t="n">
        <v>0.27983955955196</v>
      </c>
      <c r="U10" s="16" t="n">
        <v>0.173758067463349</v>
      </c>
      <c r="V10" s="16" t="n">
        <v>0.253480683679236</v>
      </c>
      <c r="W10" s="16" t="n">
        <v>0.174221076884959</v>
      </c>
      <c r="X10" s="16" t="n">
        <v>0.2267233553224</v>
      </c>
      <c r="Y10" s="16" t="n">
        <v>0.234399858113772</v>
      </c>
      <c r="Z10" s="16" t="n">
        <v>0.196841549298352</v>
      </c>
      <c r="AA10" s="16" t="n">
        <v>0.158656339188788</v>
      </c>
      <c r="AB10" s="16" t="n">
        <v>0.20727972018587</v>
      </c>
      <c r="AC10" s="16" t="n">
        <v>0.101652713930342</v>
      </c>
      <c r="AD10" s="16" t="n">
        <v>0.267833074371749</v>
      </c>
      <c r="AE10" s="16"/>
      <c r="AF10" s="16" t="n">
        <v>0.216486000370118</v>
      </c>
      <c r="AG10" s="16" t="n">
        <v>0.213798095697871</v>
      </c>
      <c r="AH10" s="16" t="n">
        <v>0.206802499236356</v>
      </c>
      <c r="AI10" s="16"/>
      <c r="AJ10" s="16" t="n">
        <v>0.190376253106279</v>
      </c>
      <c r="AK10" s="16" t="n">
        <v>0.21915402154414</v>
      </c>
      <c r="AL10" s="16" t="n">
        <v>0.267886996406852</v>
      </c>
      <c r="AM10" s="16" t="n">
        <v>0.216288746407508</v>
      </c>
      <c r="AN10" s="16" t="n">
        <v>0.227901902665232</v>
      </c>
      <c r="AO10" s="16"/>
      <c r="AP10" s="16" t="n">
        <v>0.0580535727666531</v>
      </c>
      <c r="AQ10" s="16" t="n">
        <v>0.243152640003874</v>
      </c>
      <c r="AR10" s="16" t="n">
        <v>0.381141371141096</v>
      </c>
      <c r="AS10" s="16" t="n">
        <v>0.268799583299697</v>
      </c>
      <c r="AT10" s="16" t="n">
        <v>0.2265262382725</v>
      </c>
      <c r="AU10" s="16"/>
      <c r="AV10" s="16" t="n">
        <v>0.200468403671816</v>
      </c>
      <c r="AW10" s="16" t="n">
        <v>0.20334266125951</v>
      </c>
      <c r="AX10" s="16" t="n">
        <v>0.230986881765841</v>
      </c>
      <c r="AY10" s="16" t="n">
        <v>0.187055392820681</v>
      </c>
      <c r="AZ10" s="16" t="n">
        <v>0.217473923006827</v>
      </c>
      <c r="BA10" s="16"/>
      <c r="BB10" s="16" t="n">
        <v>0.354807724007392</v>
      </c>
      <c r="BC10" s="16" t="n">
        <v>0.314845619144798</v>
      </c>
      <c r="BD10" s="16" t="n">
        <v>0.279028489601372</v>
      </c>
      <c r="BE10" s="16"/>
      <c r="BF10" s="16" t="n">
        <v>0.325906679139534</v>
      </c>
    </row>
    <row r="11">
      <c r="B11" s="17" t="s">
        <v>80</v>
      </c>
      <c r="C11" s="16" t="n">
        <v>0.158166448856279</v>
      </c>
      <c r="D11" s="16" t="n">
        <v>0.145246938863642</v>
      </c>
      <c r="E11" s="16" t="n">
        <v>0.170244260463523</v>
      </c>
      <c r="F11" s="16"/>
      <c r="G11" s="16" t="n">
        <v>0.123661435157942</v>
      </c>
      <c r="H11" s="16" t="n">
        <v>0.156052609252957</v>
      </c>
      <c r="I11" s="16" t="n">
        <v>0.131035056331907</v>
      </c>
      <c r="J11" s="16" t="n">
        <v>0.17507852607641</v>
      </c>
      <c r="K11" s="16" t="n">
        <v>0.176967833655457</v>
      </c>
      <c r="L11" s="16" t="n">
        <v>0.178277570876136</v>
      </c>
      <c r="M11" s="16"/>
      <c r="N11" s="16" t="n">
        <v>0.161199663695115</v>
      </c>
      <c r="O11" s="16" t="n">
        <v>0.144262743937106</v>
      </c>
      <c r="P11" s="16" t="n">
        <v>0.130900577688445</v>
      </c>
      <c r="Q11" s="16" t="n">
        <v>0.193128765506349</v>
      </c>
      <c r="R11" s="16"/>
      <c r="S11" s="16" t="n">
        <v>0.156357787594968</v>
      </c>
      <c r="T11" s="16" t="n">
        <v>0.171014438769159</v>
      </c>
      <c r="U11" s="16" t="n">
        <v>0.198586356277517</v>
      </c>
      <c r="V11" s="16" t="n">
        <v>0.141905080807614</v>
      </c>
      <c r="W11" s="16" t="n">
        <v>0.12867748754713</v>
      </c>
      <c r="X11" s="16" t="n">
        <v>0.1601491082728</v>
      </c>
      <c r="Y11" s="16" t="n">
        <v>0.136654463602823</v>
      </c>
      <c r="Z11" s="16" t="n">
        <v>0.157673355611228</v>
      </c>
      <c r="AA11" s="16" t="n">
        <v>0.141652684739521</v>
      </c>
      <c r="AB11" s="16" t="n">
        <v>0.13291713305585</v>
      </c>
      <c r="AC11" s="16" t="n">
        <v>0.201913256358871</v>
      </c>
      <c r="AD11" s="16" t="n">
        <v>0.23643371297317</v>
      </c>
      <c r="AE11" s="16"/>
      <c r="AF11" s="16" t="n">
        <v>0.18358541293335</v>
      </c>
      <c r="AG11" s="16" t="n">
        <v>0.131622980795577</v>
      </c>
      <c r="AH11" s="16" t="n">
        <v>0.208891644584904</v>
      </c>
      <c r="AI11" s="16"/>
      <c r="AJ11" s="16" t="n">
        <v>0.191073139979908</v>
      </c>
      <c r="AK11" s="16" t="n">
        <v>0.111768654350065</v>
      </c>
      <c r="AL11" s="16" t="n">
        <v>0.154734376439069</v>
      </c>
      <c r="AM11" s="16" t="n">
        <v>0.19594439438825</v>
      </c>
      <c r="AN11" s="16" t="n">
        <v>0.226535162704988</v>
      </c>
      <c r="AO11" s="16"/>
      <c r="AP11" s="16" t="n">
        <v>0.162614972559138</v>
      </c>
      <c r="AQ11" s="16" t="n">
        <v>0.118882559178212</v>
      </c>
      <c r="AR11" s="16" t="n">
        <v>0.107494928477498</v>
      </c>
      <c r="AS11" s="16" t="n">
        <v>0.192163762872537</v>
      </c>
      <c r="AT11" s="16" t="n">
        <v>0.323890206443036</v>
      </c>
      <c r="AU11" s="16"/>
      <c r="AV11" s="16" t="n">
        <v>0.166118624130188</v>
      </c>
      <c r="AW11" s="16" t="n">
        <v>0.179715200044479</v>
      </c>
      <c r="AX11" s="16" t="n">
        <v>0.149964681159999</v>
      </c>
      <c r="AY11" s="16" t="n">
        <v>0.161418665476133</v>
      </c>
      <c r="AZ11" s="16" t="n">
        <v>0.144660364611819</v>
      </c>
      <c r="BA11" s="16"/>
      <c r="BB11" s="16" t="n">
        <v>0.124754761299686</v>
      </c>
      <c r="BC11" s="16" t="n">
        <v>0.192597477655996</v>
      </c>
      <c r="BD11" s="16" t="n">
        <v>0.377473035604708</v>
      </c>
      <c r="BE11" s="16"/>
      <c r="BF11" s="16" t="n">
        <v>0.223206862177344</v>
      </c>
    </row>
    <row r="12">
      <c r="B12" s="17" t="s">
        <v>81</v>
      </c>
      <c r="C12" s="16" t="n">
        <v>0.175360772830831</v>
      </c>
      <c r="D12" s="16" t="n">
        <v>0.177398079548484</v>
      </c>
      <c r="E12" s="16" t="n">
        <v>0.17371487547316</v>
      </c>
      <c r="F12" s="16"/>
      <c r="G12" s="16" t="n">
        <v>0.108161224395367</v>
      </c>
      <c r="H12" s="16" t="n">
        <v>0.1877402372911</v>
      </c>
      <c r="I12" s="16" t="n">
        <v>0.150126332174598</v>
      </c>
      <c r="J12" s="16" t="n">
        <v>0.135736050103695</v>
      </c>
      <c r="K12" s="16" t="n">
        <v>0.155830205238231</v>
      </c>
      <c r="L12" s="16" t="n">
        <v>0.275421377343822</v>
      </c>
      <c r="M12" s="16"/>
      <c r="N12" s="16" t="n">
        <v>0.226949928053066</v>
      </c>
      <c r="O12" s="16" t="n">
        <v>0.174029392471965</v>
      </c>
      <c r="P12" s="16" t="n">
        <v>0.17816047766335</v>
      </c>
      <c r="Q12" s="16" t="n">
        <v>0.119332298066094</v>
      </c>
      <c r="R12" s="16"/>
      <c r="S12" s="16" t="n">
        <v>0.176175233615058</v>
      </c>
      <c r="T12" s="16" t="n">
        <v>0.166472757853005</v>
      </c>
      <c r="U12" s="16" t="n">
        <v>0.204050338853462</v>
      </c>
      <c r="V12" s="16" t="n">
        <v>0.188826675041455</v>
      </c>
      <c r="W12" s="16" t="n">
        <v>0.199413053491071</v>
      </c>
      <c r="X12" s="16" t="n">
        <v>0.207276048882967</v>
      </c>
      <c r="Y12" s="16" t="n">
        <v>0.160126477798848</v>
      </c>
      <c r="Z12" s="16" t="n">
        <v>0.193149910927162</v>
      </c>
      <c r="AA12" s="16" t="n">
        <v>0.147431366208141</v>
      </c>
      <c r="AB12" s="16" t="n">
        <v>0.137196663080748</v>
      </c>
      <c r="AC12" s="16" t="n">
        <v>0.159203450645513</v>
      </c>
      <c r="AD12" s="16" t="n">
        <v>0.202123226834032</v>
      </c>
      <c r="AE12" s="16"/>
      <c r="AF12" s="16" t="n">
        <v>0.226281740325702</v>
      </c>
      <c r="AG12" s="16" t="n">
        <v>0.151185861750413</v>
      </c>
      <c r="AH12" s="16" t="n">
        <v>0.180050092449137</v>
      </c>
      <c r="AI12" s="16"/>
      <c r="AJ12" s="16" t="n">
        <v>0.326009536799731</v>
      </c>
      <c r="AK12" s="16" t="n">
        <v>0.0804549739943386</v>
      </c>
      <c r="AL12" s="16" t="n">
        <v>0.145563424536738</v>
      </c>
      <c r="AM12" s="16" t="n">
        <v>0.0761448826721878</v>
      </c>
      <c r="AN12" s="16" t="n">
        <v>0.122619414009097</v>
      </c>
      <c r="AO12" s="16"/>
      <c r="AP12" s="16" t="n">
        <v>0.492993241560185</v>
      </c>
      <c r="AQ12" s="16" t="n">
        <v>0.0878916938594864</v>
      </c>
      <c r="AR12" s="16" t="n">
        <v>0.124552773792891</v>
      </c>
      <c r="AS12" s="16" t="n">
        <v>0.146968645486682</v>
      </c>
      <c r="AT12" s="16" t="n">
        <v>0.128313809558955</v>
      </c>
      <c r="AU12" s="16"/>
      <c r="AV12" s="16" t="n">
        <v>0.18117034948579</v>
      </c>
      <c r="AW12" s="16" t="n">
        <v>0.143311131827498</v>
      </c>
      <c r="AX12" s="16" t="n">
        <v>0.181390962451043</v>
      </c>
      <c r="AY12" s="16" t="n">
        <v>0.180439526683849</v>
      </c>
      <c r="AZ12" s="16" t="n">
        <v>0.216317648889477</v>
      </c>
      <c r="BA12" s="16"/>
      <c r="BB12" s="16" t="n">
        <v>0.117575850398696</v>
      </c>
      <c r="BC12" s="16" t="n">
        <v>0.185359052256869</v>
      </c>
      <c r="BD12" s="16" t="n">
        <v>0.214650760244513</v>
      </c>
      <c r="BE12" s="16"/>
      <c r="BF12" s="16" t="n">
        <v>0.156815878037247</v>
      </c>
    </row>
    <row r="13">
      <c r="B13" s="17" t="s">
        <v>82</v>
      </c>
      <c r="C13" s="16" t="n">
        <v>0.0679747569417906</v>
      </c>
      <c r="D13" s="16" t="n">
        <v>0.0780540546332485</v>
      </c>
      <c r="E13" s="16" t="n">
        <v>0.0582562303282286</v>
      </c>
      <c r="F13" s="16"/>
      <c r="G13" s="16" t="n">
        <v>0.0667651159986228</v>
      </c>
      <c r="H13" s="16" t="n">
        <v>0.0611440664842538</v>
      </c>
      <c r="I13" s="16" t="n">
        <v>0.057712887384562</v>
      </c>
      <c r="J13" s="16" t="n">
        <v>0.0521839944897705</v>
      </c>
      <c r="K13" s="16" t="n">
        <v>0.0636827098220213</v>
      </c>
      <c r="L13" s="16" t="n">
        <v>0.0983837775039681</v>
      </c>
      <c r="M13" s="16"/>
      <c r="N13" s="16" t="n">
        <v>0.0857316716109107</v>
      </c>
      <c r="O13" s="16" t="n">
        <v>0.0587318042813491</v>
      </c>
      <c r="P13" s="16" t="n">
        <v>0.0689729354218773</v>
      </c>
      <c r="Q13" s="16" t="n">
        <v>0.0566457335124651</v>
      </c>
      <c r="R13" s="16"/>
      <c r="S13" s="16" t="n">
        <v>0.10338839511124</v>
      </c>
      <c r="T13" s="16" t="n">
        <v>0.0548776624243912</v>
      </c>
      <c r="U13" s="16" t="n">
        <v>0.0461153286934338</v>
      </c>
      <c r="V13" s="16" t="n">
        <v>0.0637184697204306</v>
      </c>
      <c r="W13" s="16" t="n">
        <v>0.0863556635128863</v>
      </c>
      <c r="X13" s="16" t="n">
        <v>0.0689385153892265</v>
      </c>
      <c r="Y13" s="16" t="n">
        <v>0.0866256815259638</v>
      </c>
      <c r="Z13" s="16" t="n">
        <v>0.09143619253453</v>
      </c>
      <c r="AA13" s="16" t="n">
        <v>0.0597063538190641</v>
      </c>
      <c r="AB13" s="16" t="n">
        <v>0.0649052029883005</v>
      </c>
      <c r="AC13" s="16" t="n">
        <v>0.0336847459991658</v>
      </c>
      <c r="AD13" s="16" t="n">
        <v>0</v>
      </c>
      <c r="AE13" s="16"/>
      <c r="AF13" s="16" t="n">
        <v>0.098275425149467</v>
      </c>
      <c r="AG13" s="16" t="n">
        <v>0.0613527547012442</v>
      </c>
      <c r="AH13" s="16" t="n">
        <v>0.0384676915467703</v>
      </c>
      <c r="AI13" s="16"/>
      <c r="AJ13" s="16" t="n">
        <v>0.143483357364399</v>
      </c>
      <c r="AK13" s="16" t="n">
        <v>0.0343752860157787</v>
      </c>
      <c r="AL13" s="16" t="n">
        <v>0.0291484112135534</v>
      </c>
      <c r="AM13" s="16" t="n">
        <v>0</v>
      </c>
      <c r="AN13" s="16" t="n">
        <v>0.0220802880354738</v>
      </c>
      <c r="AO13" s="16"/>
      <c r="AP13" s="16" t="n">
        <v>0.263303274996803</v>
      </c>
      <c r="AQ13" s="16" t="n">
        <v>0.0244090417509843</v>
      </c>
      <c r="AR13" s="16" t="n">
        <v>0.0160229281944357</v>
      </c>
      <c r="AS13" s="16" t="n">
        <v>0.0104039735860003</v>
      </c>
      <c r="AT13" s="16" t="n">
        <v>0.021099346467428</v>
      </c>
      <c r="AU13" s="16"/>
      <c r="AV13" s="16" t="n">
        <v>0.0646203719621689</v>
      </c>
      <c r="AW13" s="16" t="n">
        <v>0.0491141745566702</v>
      </c>
      <c r="AX13" s="16" t="n">
        <v>0.058533776256812</v>
      </c>
      <c r="AY13" s="16" t="n">
        <v>0.127925989872566</v>
      </c>
      <c r="AZ13" s="16" t="n">
        <v>0.125968730352523</v>
      </c>
      <c r="BA13" s="16"/>
      <c r="BB13" s="16" t="n">
        <v>0.0221403074194046</v>
      </c>
      <c r="BC13" s="16" t="n">
        <v>0.00792311757469131</v>
      </c>
      <c r="BD13" s="16" t="n">
        <v>0.0240147291821517</v>
      </c>
      <c r="BE13" s="16"/>
      <c r="BF13" s="16" t="n">
        <v>0.0179324890077978</v>
      </c>
    </row>
    <row r="14">
      <c r="B14" s="17" t="s">
        <v>83</v>
      </c>
      <c r="C14" s="16" t="n">
        <v>0.0162106203254786</v>
      </c>
      <c r="D14" s="16" t="n">
        <v>0.00826749669136379</v>
      </c>
      <c r="E14" s="16" t="n">
        <v>0.0240069387041242</v>
      </c>
      <c r="F14" s="16"/>
      <c r="G14" s="16" t="n">
        <v>0.0269717760191531</v>
      </c>
      <c r="H14" s="16" t="n">
        <v>0.0144131123252343</v>
      </c>
      <c r="I14" s="16" t="n">
        <v>0.0340358129334529</v>
      </c>
      <c r="J14" s="16" t="n">
        <v>0.0139593025047708</v>
      </c>
      <c r="K14" s="16" t="n">
        <v>0.00358002703934626</v>
      </c>
      <c r="L14" s="16" t="n">
        <v>0.00642433190153383</v>
      </c>
      <c r="M14" s="16"/>
      <c r="N14" s="16" t="n">
        <v>0.00448961993014303</v>
      </c>
      <c r="O14" s="16" t="n">
        <v>0.0132018776872933</v>
      </c>
      <c r="P14" s="16" t="n">
        <v>0.0210207474126463</v>
      </c>
      <c r="Q14" s="16" t="n">
        <v>0.0279887129905655</v>
      </c>
      <c r="R14" s="16"/>
      <c r="S14" s="16" t="n">
        <v>0.0268652510089422</v>
      </c>
      <c r="T14" s="16" t="n">
        <v>0.0133619109013323</v>
      </c>
      <c r="U14" s="16" t="n">
        <v>0.027003337432554</v>
      </c>
      <c r="V14" s="16" t="n">
        <v>0.0178597775489575</v>
      </c>
      <c r="W14" s="16" t="n">
        <v>0.0197335132611639</v>
      </c>
      <c r="X14" s="16" t="n">
        <v>0.00919343503726348</v>
      </c>
      <c r="Y14" s="16" t="n">
        <v>0.00495367971825159</v>
      </c>
      <c r="Z14" s="16" t="n">
        <v>0.0228909312415038</v>
      </c>
      <c r="AA14" s="16" t="n">
        <v>0.0248795658880776</v>
      </c>
      <c r="AB14" s="16" t="n">
        <v>0</v>
      </c>
      <c r="AC14" s="16" t="n">
        <v>0.0136854413155665</v>
      </c>
      <c r="AD14" s="16" t="n">
        <v>0</v>
      </c>
      <c r="AE14" s="16"/>
      <c r="AF14" s="16" t="n">
        <v>0.0110605340251267</v>
      </c>
      <c r="AG14" s="16" t="n">
        <v>0.00885349537042282</v>
      </c>
      <c r="AH14" s="16" t="n">
        <v>0.0412845830033514</v>
      </c>
      <c r="AI14" s="16"/>
      <c r="AJ14" s="16" t="n">
        <v>0.00119902805401854</v>
      </c>
      <c r="AK14" s="16" t="n">
        <v>0.0123291149291076</v>
      </c>
      <c r="AL14" s="16" t="n">
        <v>0.00681769201499261</v>
      </c>
      <c r="AM14" s="16" t="n">
        <v>0</v>
      </c>
      <c r="AN14" s="16" t="n">
        <v>0.0568384220388289</v>
      </c>
      <c r="AO14" s="16"/>
      <c r="AP14" s="16" t="n">
        <v>0.00221161892416765</v>
      </c>
      <c r="AQ14" s="16" t="n">
        <v>0.0124133355884203</v>
      </c>
      <c r="AR14" s="16" t="n">
        <v>0.00735665365324921</v>
      </c>
      <c r="AS14" s="16" t="n">
        <v>0</v>
      </c>
      <c r="AT14" s="16" t="n">
        <v>0.0411537804729487</v>
      </c>
      <c r="AU14" s="16"/>
      <c r="AV14" s="16" t="n">
        <v>0.013434538531251</v>
      </c>
      <c r="AW14" s="16" t="n">
        <v>0.0224129636785992</v>
      </c>
      <c r="AX14" s="16" t="n">
        <v>0.0102244969555573</v>
      </c>
      <c r="AY14" s="16" t="n">
        <v>0.00698922631289938</v>
      </c>
      <c r="AZ14" s="16" t="n">
        <v>0.0267443026003781</v>
      </c>
      <c r="BA14" s="16"/>
      <c r="BB14" s="16" t="n">
        <v>0</v>
      </c>
      <c r="BC14" s="16" t="n">
        <v>0</v>
      </c>
      <c r="BD14" s="16" t="n">
        <v>0</v>
      </c>
      <c r="BE14" s="16"/>
      <c r="BF14" s="16" t="n">
        <v>0</v>
      </c>
    </row>
    <row r="15">
      <c r="B15" s="17" t="s">
        <v>84</v>
      </c>
      <c r="C15" s="20" t="n">
        <v>0.582287401045621</v>
      </c>
      <c r="D15" s="20" t="n">
        <v>0.591033430263262</v>
      </c>
      <c r="E15" s="20" t="n">
        <v>0.573777695030964</v>
      </c>
      <c r="F15" s="20"/>
      <c r="G15" s="20" t="n">
        <v>0.674440448428914</v>
      </c>
      <c r="H15" s="20" t="n">
        <v>0.580649974646455</v>
      </c>
      <c r="I15" s="20" t="n">
        <v>0.62708991117548</v>
      </c>
      <c r="J15" s="20" t="n">
        <v>0.623042126825354</v>
      </c>
      <c r="K15" s="20" t="n">
        <v>0.599939224244945</v>
      </c>
      <c r="L15" s="20" t="n">
        <v>0.44149294237454</v>
      </c>
      <c r="M15" s="20"/>
      <c r="N15" s="20" t="n">
        <v>0.521629116710765</v>
      </c>
      <c r="O15" s="20" t="n">
        <v>0.609774181622286</v>
      </c>
      <c r="P15" s="20" t="n">
        <v>0.600945261813681</v>
      </c>
      <c r="Q15" s="20" t="n">
        <v>0.602904489924526</v>
      </c>
      <c r="R15" s="20"/>
      <c r="S15" s="20" t="n">
        <v>0.537213332669792</v>
      </c>
      <c r="T15" s="20" t="n">
        <v>0.594273230052112</v>
      </c>
      <c r="U15" s="20" t="n">
        <v>0.524244638743034</v>
      </c>
      <c r="V15" s="20" t="n">
        <v>0.587689996881543</v>
      </c>
      <c r="W15" s="20" t="n">
        <v>0.56582028218775</v>
      </c>
      <c r="X15" s="20" t="n">
        <v>0.554442892417743</v>
      </c>
      <c r="Y15" s="20" t="n">
        <v>0.611639697354113</v>
      </c>
      <c r="Z15" s="20" t="n">
        <v>0.534849609685576</v>
      </c>
      <c r="AA15" s="20" t="n">
        <v>0.626330029345196</v>
      </c>
      <c r="AB15" s="20" t="n">
        <v>0.664981000875102</v>
      </c>
      <c r="AC15" s="20" t="n">
        <v>0.591513105680883</v>
      </c>
      <c r="AD15" s="20" t="n">
        <v>0.561443060192798</v>
      </c>
      <c r="AE15" s="20"/>
      <c r="AF15" s="20" t="n">
        <v>0.480796887566355</v>
      </c>
      <c r="AG15" s="20" t="n">
        <v>0.646984907382343</v>
      </c>
      <c r="AH15" s="20" t="n">
        <v>0.531305988415836</v>
      </c>
      <c r="AI15" s="20"/>
      <c r="AJ15" s="20" t="n">
        <v>0.338234937801943</v>
      </c>
      <c r="AK15" s="20" t="n">
        <v>0.76107197071071</v>
      </c>
      <c r="AL15" s="20" t="n">
        <v>0.663736095795647</v>
      </c>
      <c r="AM15" s="20" t="n">
        <v>0.727910722939562</v>
      </c>
      <c r="AN15" s="20" t="n">
        <v>0.571926713211612</v>
      </c>
      <c r="AO15" s="20"/>
      <c r="AP15" s="20" t="n">
        <v>0.0788768919597058</v>
      </c>
      <c r="AQ15" s="20" t="n">
        <v>0.756403369622897</v>
      </c>
      <c r="AR15" s="20" t="n">
        <v>0.744572715881926</v>
      </c>
      <c r="AS15" s="20" t="n">
        <v>0.65046361805478</v>
      </c>
      <c r="AT15" s="20" t="n">
        <v>0.485542857057633</v>
      </c>
      <c r="AU15" s="20"/>
      <c r="AV15" s="20" t="n">
        <v>0.574656115890602</v>
      </c>
      <c r="AW15" s="20" t="n">
        <v>0.605446529892753</v>
      </c>
      <c r="AX15" s="20" t="n">
        <v>0.599886083176588</v>
      </c>
      <c r="AY15" s="20" t="n">
        <v>0.523226591654552</v>
      </c>
      <c r="AZ15" s="20" t="n">
        <v>0.486308953545803</v>
      </c>
      <c r="BA15" s="20"/>
      <c r="BB15" s="20" t="n">
        <v>0.735529080882213</v>
      </c>
      <c r="BC15" s="20" t="n">
        <v>0.614120352512444</v>
      </c>
      <c r="BD15" s="20" t="n">
        <v>0.383861474968627</v>
      </c>
      <c r="BE15" s="20"/>
      <c r="BF15" s="20" t="n">
        <v>0.602044770777612</v>
      </c>
    </row>
    <row r="16">
      <c r="B16" s="17" t="s">
        <v>85</v>
      </c>
      <c r="C16" s="20" t="n">
        <v>0.243335529772622</v>
      </c>
      <c r="D16" s="20" t="n">
        <v>0.255452134181732</v>
      </c>
      <c r="E16" s="20" t="n">
        <v>0.231971105801388</v>
      </c>
      <c r="F16" s="20"/>
      <c r="G16" s="20" t="n">
        <v>0.17492634039399</v>
      </c>
      <c r="H16" s="20" t="n">
        <v>0.248884303775354</v>
      </c>
      <c r="I16" s="20" t="n">
        <v>0.20783921955916</v>
      </c>
      <c r="J16" s="20" t="n">
        <v>0.187920044593465</v>
      </c>
      <c r="K16" s="20" t="n">
        <v>0.219512915060252</v>
      </c>
      <c r="L16" s="20" t="n">
        <v>0.37380515484779</v>
      </c>
      <c r="M16" s="20"/>
      <c r="N16" s="20" t="n">
        <v>0.312681599663976</v>
      </c>
      <c r="O16" s="20" t="n">
        <v>0.232761196753314</v>
      </c>
      <c r="P16" s="20" t="n">
        <v>0.247133413085227</v>
      </c>
      <c r="Q16" s="20" t="n">
        <v>0.175978031578559</v>
      </c>
      <c r="R16" s="20"/>
      <c r="S16" s="20" t="n">
        <v>0.279563628726298</v>
      </c>
      <c r="T16" s="20" t="n">
        <v>0.221350420277396</v>
      </c>
      <c r="U16" s="20" t="n">
        <v>0.250165667546896</v>
      </c>
      <c r="V16" s="20" t="n">
        <v>0.252545144761885</v>
      </c>
      <c r="W16" s="20" t="n">
        <v>0.285768717003957</v>
      </c>
      <c r="X16" s="20" t="n">
        <v>0.276214564272193</v>
      </c>
      <c r="Y16" s="20" t="n">
        <v>0.246752159324812</v>
      </c>
      <c r="Z16" s="20" t="n">
        <v>0.284586103461692</v>
      </c>
      <c r="AA16" s="20" t="n">
        <v>0.207137720027205</v>
      </c>
      <c r="AB16" s="20" t="n">
        <v>0.202101866069048</v>
      </c>
      <c r="AC16" s="20" t="n">
        <v>0.192888196644679</v>
      </c>
      <c r="AD16" s="20" t="n">
        <v>0.202123226834032</v>
      </c>
      <c r="AE16" s="20"/>
      <c r="AF16" s="20" t="n">
        <v>0.324557165475169</v>
      </c>
      <c r="AG16" s="20" t="n">
        <v>0.212538616451657</v>
      </c>
      <c r="AH16" s="20" t="n">
        <v>0.218517783995908</v>
      </c>
      <c r="AI16" s="20"/>
      <c r="AJ16" s="20" t="n">
        <v>0.469492894164131</v>
      </c>
      <c r="AK16" s="20" t="n">
        <v>0.114830260010117</v>
      </c>
      <c r="AL16" s="20" t="n">
        <v>0.174711835750292</v>
      </c>
      <c r="AM16" s="20" t="n">
        <v>0.0761448826721878</v>
      </c>
      <c r="AN16" s="20" t="n">
        <v>0.144699702044571</v>
      </c>
      <c r="AO16" s="20"/>
      <c r="AP16" s="20" t="n">
        <v>0.756296516556988</v>
      </c>
      <c r="AQ16" s="20" t="n">
        <v>0.112300735610471</v>
      </c>
      <c r="AR16" s="20" t="n">
        <v>0.140575701987327</v>
      </c>
      <c r="AS16" s="20" t="n">
        <v>0.157372619072683</v>
      </c>
      <c r="AT16" s="20" t="n">
        <v>0.149413156026383</v>
      </c>
      <c r="AU16" s="20"/>
      <c r="AV16" s="20" t="n">
        <v>0.245790721447959</v>
      </c>
      <c r="AW16" s="20" t="n">
        <v>0.192425306384168</v>
      </c>
      <c r="AX16" s="20" t="n">
        <v>0.239924738707855</v>
      </c>
      <c r="AY16" s="20" t="n">
        <v>0.308365516556416</v>
      </c>
      <c r="AZ16" s="20" t="n">
        <v>0.342286379242</v>
      </c>
      <c r="BA16" s="20"/>
      <c r="BB16" s="20" t="n">
        <v>0.139716157818101</v>
      </c>
      <c r="BC16" s="20" t="n">
        <v>0.193282169831561</v>
      </c>
      <c r="BD16" s="20" t="n">
        <v>0.238665489426665</v>
      </c>
      <c r="BE16" s="20"/>
      <c r="BF16" s="20" t="n">
        <v>0.174748367045045</v>
      </c>
    </row>
    <row r="17">
      <c r="B17" s="17" t="s">
        <v>86</v>
      </c>
      <c r="C17" s="21" t="n">
        <v>0.338951871273</v>
      </c>
      <c r="D17" s="21" t="n">
        <v>0.33558129608153</v>
      </c>
      <c r="E17" s="21" t="n">
        <v>0.341806589229576</v>
      </c>
      <c r="F17" s="21"/>
      <c r="G17" s="21" t="n">
        <v>0.499514108034924</v>
      </c>
      <c r="H17" s="21" t="n">
        <v>0.331765670871102</v>
      </c>
      <c r="I17" s="21" t="n">
        <v>0.41925069161632</v>
      </c>
      <c r="J17" s="21" t="n">
        <v>0.435122082231888</v>
      </c>
      <c r="K17" s="21" t="n">
        <v>0.380426309184692</v>
      </c>
      <c r="L17" s="21" t="n">
        <v>0.0676877875267492</v>
      </c>
      <c r="M17" s="21"/>
      <c r="N17" s="21" t="n">
        <v>0.208947517046789</v>
      </c>
      <c r="O17" s="21" t="n">
        <v>0.377012984868972</v>
      </c>
      <c r="P17" s="21" t="n">
        <v>0.353811848728454</v>
      </c>
      <c r="Q17" s="21" t="n">
        <v>0.426926458345967</v>
      </c>
      <c r="R17" s="21"/>
      <c r="S17" s="21" t="n">
        <v>0.257649703943494</v>
      </c>
      <c r="T17" s="21" t="n">
        <v>0.372922809774717</v>
      </c>
      <c r="U17" s="21" t="n">
        <v>0.274078971196138</v>
      </c>
      <c r="V17" s="21" t="n">
        <v>0.335144852119658</v>
      </c>
      <c r="W17" s="21" t="n">
        <v>0.280051565183793</v>
      </c>
      <c r="X17" s="21" t="n">
        <v>0.27822832814555</v>
      </c>
      <c r="Y17" s="21" t="n">
        <v>0.364887538029301</v>
      </c>
      <c r="Z17" s="21" t="n">
        <v>0.250263506223884</v>
      </c>
      <c r="AA17" s="21" t="n">
        <v>0.419192309317991</v>
      </c>
      <c r="AB17" s="21" t="n">
        <v>0.462879134806054</v>
      </c>
      <c r="AC17" s="21" t="n">
        <v>0.398624909036204</v>
      </c>
      <c r="AD17" s="21" t="n">
        <v>0.359319833358766</v>
      </c>
      <c r="AE17" s="21"/>
      <c r="AF17" s="21" t="n">
        <v>0.156239722091186</v>
      </c>
      <c r="AG17" s="21" t="n">
        <v>0.434446290930685</v>
      </c>
      <c r="AH17" s="21" t="n">
        <v>0.312788204419929</v>
      </c>
      <c r="AI17" s="21"/>
      <c r="AJ17" s="21" t="n">
        <v>-0.131257956362188</v>
      </c>
      <c r="AK17" s="21" t="n">
        <v>0.646241710700593</v>
      </c>
      <c r="AL17" s="21" t="n">
        <v>0.489024260045355</v>
      </c>
      <c r="AM17" s="21" t="n">
        <v>0.651765840267374</v>
      </c>
      <c r="AN17" s="21" t="n">
        <v>0.427227011167041</v>
      </c>
      <c r="AO17" s="21"/>
      <c r="AP17" s="21" t="n">
        <v>-0.677419624597282</v>
      </c>
      <c r="AQ17" s="21" t="n">
        <v>0.644102634012426</v>
      </c>
      <c r="AR17" s="21" t="n">
        <v>0.603997013894599</v>
      </c>
      <c r="AS17" s="21" t="n">
        <v>0.493090998982098</v>
      </c>
      <c r="AT17" s="21" t="n">
        <v>0.33612970103125</v>
      </c>
      <c r="AU17" s="21"/>
      <c r="AV17" s="21" t="n">
        <v>0.328865394442643</v>
      </c>
      <c r="AW17" s="21" t="n">
        <v>0.413021223508585</v>
      </c>
      <c r="AX17" s="21" t="n">
        <v>0.359961344468733</v>
      </c>
      <c r="AY17" s="21" t="n">
        <v>0.214861075098137</v>
      </c>
      <c r="AZ17" s="21" t="n">
        <v>0.144022574303802</v>
      </c>
      <c r="BA17" s="21"/>
      <c r="BB17" s="21" t="n">
        <v>0.595812923064113</v>
      </c>
      <c r="BC17" s="21" t="n">
        <v>0.420838182680883</v>
      </c>
      <c r="BD17" s="21" t="n">
        <v>0.145195985541962</v>
      </c>
      <c r="BE17" s="21"/>
      <c r="BF17" s="21" t="n">
        <v>0.427296403732567</v>
      </c>
    </row>
    <row r="18">
      <c r="B18" s="18"/>
    </row>
    <row r="19">
      <c r="B19" t="s">
        <v>88</v>
      </c>
    </row>
    <row r="20">
      <c r="B20" t="s">
        <v>89</v>
      </c>
    </row>
    <row r="22">
      <c r="B22"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323</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1992</v>
      </c>
      <c r="D7" s="11" t="n">
        <v>974</v>
      </c>
      <c r="E7" s="11" t="n">
        <v>1016</v>
      </c>
      <c r="F7" s="11"/>
      <c r="G7" s="11" t="n">
        <v>241</v>
      </c>
      <c r="H7" s="11" t="n">
        <v>350</v>
      </c>
      <c r="I7" s="11" t="n">
        <v>347</v>
      </c>
      <c r="J7" s="11" t="n">
        <v>346</v>
      </c>
      <c r="K7" s="11" t="n">
        <v>283</v>
      </c>
      <c r="L7" s="11" t="n">
        <v>425</v>
      </c>
      <c r="M7" s="11"/>
      <c r="N7" s="11" t="n">
        <v>604</v>
      </c>
      <c r="O7" s="11" t="n">
        <v>552</v>
      </c>
      <c r="P7" s="11" t="n">
        <v>386</v>
      </c>
      <c r="Q7" s="11" t="n">
        <v>443</v>
      </c>
      <c r="R7" s="11"/>
      <c r="S7" s="11" t="n">
        <v>279</v>
      </c>
      <c r="T7" s="11" t="n">
        <v>282</v>
      </c>
      <c r="U7" s="11" t="n">
        <v>138</v>
      </c>
      <c r="V7" s="11" t="n">
        <v>195</v>
      </c>
      <c r="W7" s="11" t="n">
        <v>152</v>
      </c>
      <c r="X7" s="11" t="n">
        <v>188</v>
      </c>
      <c r="Y7" s="11" t="n">
        <v>178</v>
      </c>
      <c r="Z7" s="11" t="n">
        <v>88</v>
      </c>
      <c r="AA7" s="11" t="n">
        <v>225</v>
      </c>
      <c r="AB7" s="11" t="n">
        <v>141</v>
      </c>
      <c r="AC7" s="11" t="n">
        <v>86</v>
      </c>
      <c r="AD7" s="11" t="n">
        <v>40</v>
      </c>
      <c r="AE7" s="11"/>
      <c r="AF7" s="11" t="n">
        <v>733</v>
      </c>
      <c r="AG7" s="11" t="n">
        <v>836</v>
      </c>
      <c r="AH7" s="11" t="n">
        <v>243</v>
      </c>
      <c r="AI7" s="11"/>
      <c r="AJ7" s="11" t="n">
        <v>736</v>
      </c>
      <c r="AK7" s="11" t="n">
        <v>599</v>
      </c>
      <c r="AL7" s="11" t="n">
        <v>146</v>
      </c>
      <c r="AM7" s="11" t="n">
        <v>22</v>
      </c>
      <c r="AN7" s="11" t="n">
        <v>220</v>
      </c>
      <c r="AO7" s="11"/>
      <c r="AP7" s="11" t="n">
        <v>399</v>
      </c>
      <c r="AQ7" s="11" t="n">
        <v>828</v>
      </c>
      <c r="AR7" s="11" t="n">
        <v>130</v>
      </c>
      <c r="AS7" s="11" t="n">
        <v>158</v>
      </c>
      <c r="AT7" s="11" t="n">
        <v>182</v>
      </c>
      <c r="AU7" s="11"/>
      <c r="AV7" s="11" t="n">
        <v>423</v>
      </c>
      <c r="AW7" s="11" t="n">
        <v>474</v>
      </c>
      <c r="AX7" s="11" t="n">
        <v>558</v>
      </c>
      <c r="AY7" s="11" t="n">
        <v>257</v>
      </c>
      <c r="AZ7" s="11" t="n">
        <v>36</v>
      </c>
      <c r="BA7" s="11"/>
      <c r="BB7" s="11" t="n">
        <v>140</v>
      </c>
      <c r="BC7" s="11" t="n">
        <v>106</v>
      </c>
      <c r="BD7" s="11" t="n">
        <v>70</v>
      </c>
      <c r="BE7" s="11"/>
      <c r="BF7" s="11" t="n">
        <v>368</v>
      </c>
    </row>
    <row r="8" ht="30" customHeight="1">
      <c r="B8" s="12" t="s">
        <v>20</v>
      </c>
      <c r="C8" s="12" t="n">
        <v>1991</v>
      </c>
      <c r="D8" s="12" t="n">
        <v>983</v>
      </c>
      <c r="E8" s="12" t="n">
        <v>1006</v>
      </c>
      <c r="F8" s="12"/>
      <c r="G8" s="12" t="n">
        <v>273</v>
      </c>
      <c r="H8" s="12" t="n">
        <v>343</v>
      </c>
      <c r="I8" s="12" t="n">
        <v>339</v>
      </c>
      <c r="J8" s="12" t="n">
        <v>339</v>
      </c>
      <c r="K8" s="12" t="n">
        <v>281</v>
      </c>
      <c r="L8" s="12" t="n">
        <v>415</v>
      </c>
      <c r="M8" s="12"/>
      <c r="N8" s="12" t="n">
        <v>535</v>
      </c>
      <c r="O8" s="12" t="n">
        <v>520</v>
      </c>
      <c r="P8" s="12" t="n">
        <v>433</v>
      </c>
      <c r="Q8" s="12" t="n">
        <v>496</v>
      </c>
      <c r="R8" s="12"/>
      <c r="S8" s="12" t="n">
        <v>276</v>
      </c>
      <c r="T8" s="12" t="n">
        <v>257</v>
      </c>
      <c r="U8" s="12" t="n">
        <v>161</v>
      </c>
      <c r="V8" s="12" t="n">
        <v>181</v>
      </c>
      <c r="W8" s="12" t="n">
        <v>139</v>
      </c>
      <c r="X8" s="12" t="n">
        <v>180</v>
      </c>
      <c r="Y8" s="12" t="n">
        <v>161</v>
      </c>
      <c r="Z8" s="12" t="n">
        <v>79</v>
      </c>
      <c r="AA8" s="12" t="n">
        <v>219</v>
      </c>
      <c r="AB8" s="12" t="n">
        <v>177</v>
      </c>
      <c r="AC8" s="12" t="n">
        <v>100</v>
      </c>
      <c r="AD8" s="12" t="n">
        <v>60</v>
      </c>
      <c r="AE8" s="12"/>
      <c r="AF8" s="12" t="n">
        <v>719</v>
      </c>
      <c r="AG8" s="12" t="n">
        <v>825</v>
      </c>
      <c r="AH8" s="12" t="n">
        <v>253</v>
      </c>
      <c r="AI8" s="12"/>
      <c r="AJ8" s="12" t="n">
        <v>706</v>
      </c>
      <c r="AK8" s="12" t="n">
        <v>599</v>
      </c>
      <c r="AL8" s="12" t="n">
        <v>138</v>
      </c>
      <c r="AM8" s="12" t="n">
        <v>21</v>
      </c>
      <c r="AN8" s="12" t="n">
        <v>230</v>
      </c>
      <c r="AO8" s="12"/>
      <c r="AP8" s="12" t="n">
        <v>382</v>
      </c>
      <c r="AQ8" s="12" t="n">
        <v>823</v>
      </c>
      <c r="AR8" s="12" t="n">
        <v>126</v>
      </c>
      <c r="AS8" s="12" t="n">
        <v>160</v>
      </c>
      <c r="AT8" s="12" t="n">
        <v>186</v>
      </c>
      <c r="AU8" s="12"/>
      <c r="AV8" s="12" t="n">
        <v>439</v>
      </c>
      <c r="AW8" s="12" t="n">
        <v>483</v>
      </c>
      <c r="AX8" s="12" t="n">
        <v>542</v>
      </c>
      <c r="AY8" s="12" t="n">
        <v>242</v>
      </c>
      <c r="AZ8" s="12" t="n">
        <v>32</v>
      </c>
      <c r="BA8" s="12"/>
      <c r="BB8" s="12" t="n">
        <v>132</v>
      </c>
      <c r="BC8" s="12" t="n">
        <v>102</v>
      </c>
      <c r="BD8" s="12" t="n">
        <v>67</v>
      </c>
      <c r="BE8" s="12"/>
      <c r="BF8" s="12" t="n">
        <v>354</v>
      </c>
    </row>
    <row r="9">
      <c r="B9" s="17" t="s">
        <v>223</v>
      </c>
      <c r="C9" s="16" t="n">
        <v>0.0779582339098343</v>
      </c>
      <c r="D9" s="16" t="n">
        <v>0.0723892397030139</v>
      </c>
      <c r="E9" s="16" t="n">
        <v>0.0835520016592944</v>
      </c>
      <c r="F9" s="16"/>
      <c r="G9" s="16" t="n">
        <v>0.0677190160856</v>
      </c>
      <c r="H9" s="16" t="n">
        <v>0.0975937906921433</v>
      </c>
      <c r="I9" s="16" t="n">
        <v>0.0698828532156757</v>
      </c>
      <c r="J9" s="16" t="n">
        <v>0.0679638339995918</v>
      </c>
      <c r="K9" s="16" t="n">
        <v>0.0907390729710255</v>
      </c>
      <c r="L9" s="16" t="n">
        <v>0.0745686464324648</v>
      </c>
      <c r="M9" s="16"/>
      <c r="N9" s="16" t="n">
        <v>0.0819600126501859</v>
      </c>
      <c r="O9" s="16" t="n">
        <v>0.0773102597004119</v>
      </c>
      <c r="P9" s="16" t="n">
        <v>0.0647090242392612</v>
      </c>
      <c r="Q9" s="16" t="n">
        <v>0.0848255626563666</v>
      </c>
      <c r="R9" s="16"/>
      <c r="S9" s="16" t="n">
        <v>0.0894034149058865</v>
      </c>
      <c r="T9" s="16" t="n">
        <v>0.0536405415517921</v>
      </c>
      <c r="U9" s="16" t="n">
        <v>0.0567030530810476</v>
      </c>
      <c r="V9" s="16" t="n">
        <v>0.065987284724912</v>
      </c>
      <c r="W9" s="16" t="n">
        <v>0.0802351743746983</v>
      </c>
      <c r="X9" s="16" t="n">
        <v>0.0747743928990019</v>
      </c>
      <c r="Y9" s="16" t="n">
        <v>0.0733207058679011</v>
      </c>
      <c r="Z9" s="16" t="n">
        <v>0.0973225599245042</v>
      </c>
      <c r="AA9" s="16" t="n">
        <v>0.0973148909598871</v>
      </c>
      <c r="AB9" s="16" t="n">
        <v>0.102350491302753</v>
      </c>
      <c r="AC9" s="16" t="n">
        <v>0.106832888434384</v>
      </c>
      <c r="AD9" s="16" t="n">
        <v>0.0232738247557252</v>
      </c>
      <c r="AE9" s="16"/>
      <c r="AF9" s="16" t="n">
        <v>0.0875929426187491</v>
      </c>
      <c r="AG9" s="16" t="n">
        <v>0.0752546326501485</v>
      </c>
      <c r="AH9" s="16" t="n">
        <v>0.0921529595113989</v>
      </c>
      <c r="AI9" s="16"/>
      <c r="AJ9" s="16" t="n">
        <v>0.0683045847888894</v>
      </c>
      <c r="AK9" s="16" t="n">
        <v>0.115808772354744</v>
      </c>
      <c r="AL9" s="16" t="n">
        <v>0.064334030419512</v>
      </c>
      <c r="AM9" s="16" t="n">
        <v>0.125216163797561</v>
      </c>
      <c r="AN9" s="16" t="n">
        <v>0.0319258847383564</v>
      </c>
      <c r="AO9" s="16"/>
      <c r="AP9" s="16" t="n">
        <v>0.0589625829029934</v>
      </c>
      <c r="AQ9" s="16" t="n">
        <v>0.10703765692253</v>
      </c>
      <c r="AR9" s="16" t="n">
        <v>0.0373586152018199</v>
      </c>
      <c r="AS9" s="16" t="n">
        <v>0.109533948454138</v>
      </c>
      <c r="AT9" s="16" t="n">
        <v>0.0472309703202158</v>
      </c>
      <c r="AU9" s="16"/>
      <c r="AV9" s="16" t="n">
        <v>0.0689222654080472</v>
      </c>
      <c r="AW9" s="16" t="n">
        <v>0.0775330386179697</v>
      </c>
      <c r="AX9" s="16" t="n">
        <v>0.0716091643050056</v>
      </c>
      <c r="AY9" s="16" t="n">
        <v>0.0895220882339259</v>
      </c>
      <c r="AZ9" s="16" t="n">
        <v>0.17583978834466</v>
      </c>
      <c r="BA9" s="16"/>
      <c r="BB9" s="16" t="n">
        <v>0.0832474895000915</v>
      </c>
      <c r="BC9" s="16" t="n">
        <v>0.104276868243964</v>
      </c>
      <c r="BD9" s="16" t="n">
        <v>0.0370710952894999</v>
      </c>
      <c r="BE9" s="16"/>
      <c r="BF9" s="16" t="n">
        <v>0.074627510822451</v>
      </c>
    </row>
    <row r="10">
      <c r="B10" s="17" t="s">
        <v>224</v>
      </c>
      <c r="C10" s="16" t="n">
        <v>0.235020647192212</v>
      </c>
      <c r="D10" s="16" t="n">
        <v>0.247519500014816</v>
      </c>
      <c r="E10" s="16" t="n">
        <v>0.223282032365993</v>
      </c>
      <c r="F10" s="16"/>
      <c r="G10" s="16" t="n">
        <v>0.240602808686481</v>
      </c>
      <c r="H10" s="16" t="n">
        <v>0.253658867081378</v>
      </c>
      <c r="I10" s="16" t="n">
        <v>0.257537715591799</v>
      </c>
      <c r="J10" s="16" t="n">
        <v>0.252350672309202</v>
      </c>
      <c r="K10" s="16" t="n">
        <v>0.221537676899331</v>
      </c>
      <c r="L10" s="16" t="n">
        <v>0.192545977586516</v>
      </c>
      <c r="M10" s="16"/>
      <c r="N10" s="16" t="n">
        <v>0.208858217794168</v>
      </c>
      <c r="O10" s="16" t="n">
        <v>0.241410092856719</v>
      </c>
      <c r="P10" s="16" t="n">
        <v>0.253040161819202</v>
      </c>
      <c r="Q10" s="16" t="n">
        <v>0.238711170616989</v>
      </c>
      <c r="R10" s="16"/>
      <c r="S10" s="16" t="n">
        <v>0.256938956691002</v>
      </c>
      <c r="T10" s="16" t="n">
        <v>0.258474768595931</v>
      </c>
      <c r="U10" s="16" t="n">
        <v>0.266872664699263</v>
      </c>
      <c r="V10" s="16" t="n">
        <v>0.25808300177927</v>
      </c>
      <c r="W10" s="16" t="n">
        <v>0.194579596878028</v>
      </c>
      <c r="X10" s="16" t="n">
        <v>0.196034484933123</v>
      </c>
      <c r="Y10" s="16" t="n">
        <v>0.224190818410911</v>
      </c>
      <c r="Z10" s="16" t="n">
        <v>0.239420910766641</v>
      </c>
      <c r="AA10" s="16" t="n">
        <v>0.255778816656628</v>
      </c>
      <c r="AB10" s="16" t="n">
        <v>0.211130947625774</v>
      </c>
      <c r="AC10" s="16" t="n">
        <v>0.211018275327495</v>
      </c>
      <c r="AD10" s="16" t="n">
        <v>0.146805478316223</v>
      </c>
      <c r="AE10" s="16"/>
      <c r="AF10" s="16" t="n">
        <v>0.237946207737655</v>
      </c>
      <c r="AG10" s="16" t="n">
        <v>0.231499679593291</v>
      </c>
      <c r="AH10" s="16" t="n">
        <v>0.25259589575591</v>
      </c>
      <c r="AI10" s="16"/>
      <c r="AJ10" s="16" t="n">
        <v>0.222220260555618</v>
      </c>
      <c r="AK10" s="16" t="n">
        <v>0.282678992452879</v>
      </c>
      <c r="AL10" s="16" t="n">
        <v>0.261086356638187</v>
      </c>
      <c r="AM10" s="16" t="n">
        <v>0.197481796853477</v>
      </c>
      <c r="AN10" s="16" t="n">
        <v>0.183777443297351</v>
      </c>
      <c r="AO10" s="16"/>
      <c r="AP10" s="16" t="n">
        <v>0.210492069879156</v>
      </c>
      <c r="AQ10" s="16" t="n">
        <v>0.306888541546701</v>
      </c>
      <c r="AR10" s="16" t="n">
        <v>0.245521336020972</v>
      </c>
      <c r="AS10" s="16" t="n">
        <v>0.217292639835856</v>
      </c>
      <c r="AT10" s="16" t="n">
        <v>0.119386069097296</v>
      </c>
      <c r="AU10" s="16"/>
      <c r="AV10" s="16" t="n">
        <v>0.238856970133707</v>
      </c>
      <c r="AW10" s="16" t="n">
        <v>0.247847765775095</v>
      </c>
      <c r="AX10" s="16" t="n">
        <v>0.219235955529335</v>
      </c>
      <c r="AY10" s="16" t="n">
        <v>0.259886962015072</v>
      </c>
      <c r="AZ10" s="16" t="n">
        <v>0.19388111076539</v>
      </c>
      <c r="BA10" s="16"/>
      <c r="BB10" s="16" t="n">
        <v>0.337333088516828</v>
      </c>
      <c r="BC10" s="16" t="n">
        <v>0.211513433029382</v>
      </c>
      <c r="BD10" s="16" t="n">
        <v>0.0819813115151672</v>
      </c>
      <c r="BE10" s="16"/>
      <c r="BF10" s="16" t="n">
        <v>0.233792839059285</v>
      </c>
    </row>
    <row r="11">
      <c r="B11" s="17" t="s">
        <v>225</v>
      </c>
      <c r="C11" s="16" t="n">
        <v>0.421001539665015</v>
      </c>
      <c r="D11" s="16" t="n">
        <v>0.401266053712952</v>
      </c>
      <c r="E11" s="16" t="n">
        <v>0.439122910085357</v>
      </c>
      <c r="F11" s="16"/>
      <c r="G11" s="16" t="n">
        <v>0.372643967038847</v>
      </c>
      <c r="H11" s="16" t="n">
        <v>0.368491380448041</v>
      </c>
      <c r="I11" s="16" t="n">
        <v>0.386361806577206</v>
      </c>
      <c r="J11" s="16" t="n">
        <v>0.454794716196748</v>
      </c>
      <c r="K11" s="16" t="n">
        <v>0.445681344448651</v>
      </c>
      <c r="L11" s="16" t="n">
        <v>0.480189634607441</v>
      </c>
      <c r="M11" s="16"/>
      <c r="N11" s="16" t="n">
        <v>0.394489092002069</v>
      </c>
      <c r="O11" s="16" t="n">
        <v>0.423620488620568</v>
      </c>
      <c r="P11" s="16" t="n">
        <v>0.392836549103859</v>
      </c>
      <c r="Q11" s="16" t="n">
        <v>0.473203205738329</v>
      </c>
      <c r="R11" s="16"/>
      <c r="S11" s="16" t="n">
        <v>0.414374366655519</v>
      </c>
      <c r="T11" s="16" t="n">
        <v>0.432692544790517</v>
      </c>
      <c r="U11" s="16" t="n">
        <v>0.434380343406996</v>
      </c>
      <c r="V11" s="16" t="n">
        <v>0.458746238233019</v>
      </c>
      <c r="W11" s="16" t="n">
        <v>0.461446677488439</v>
      </c>
      <c r="X11" s="16" t="n">
        <v>0.429818640282001</v>
      </c>
      <c r="Y11" s="16" t="n">
        <v>0.413567225413011</v>
      </c>
      <c r="Z11" s="16" t="n">
        <v>0.403359567054885</v>
      </c>
      <c r="AA11" s="16" t="n">
        <v>0.380355319914509</v>
      </c>
      <c r="AB11" s="16" t="n">
        <v>0.355556177312529</v>
      </c>
      <c r="AC11" s="16" t="n">
        <v>0.457561021445599</v>
      </c>
      <c r="AD11" s="16" t="n">
        <v>0.455776932042832</v>
      </c>
      <c r="AE11" s="16"/>
      <c r="AF11" s="16" t="n">
        <v>0.455605648444416</v>
      </c>
      <c r="AG11" s="16" t="n">
        <v>0.38510529113983</v>
      </c>
      <c r="AH11" s="16" t="n">
        <v>0.464328046608103</v>
      </c>
      <c r="AI11" s="16"/>
      <c r="AJ11" s="16" t="n">
        <v>0.466870298241483</v>
      </c>
      <c r="AK11" s="16" t="n">
        <v>0.316499218039097</v>
      </c>
      <c r="AL11" s="16" t="n">
        <v>0.408304609194171</v>
      </c>
      <c r="AM11" s="16" t="n">
        <v>0.453337774999586</v>
      </c>
      <c r="AN11" s="16" t="n">
        <v>0.574785867848726</v>
      </c>
      <c r="AO11" s="16"/>
      <c r="AP11" s="16" t="n">
        <v>0.443200199222581</v>
      </c>
      <c r="AQ11" s="16" t="n">
        <v>0.342806382523583</v>
      </c>
      <c r="AR11" s="16" t="n">
        <v>0.451438382774456</v>
      </c>
      <c r="AS11" s="16" t="n">
        <v>0.505804664875873</v>
      </c>
      <c r="AT11" s="16" t="n">
        <v>0.565148204242333</v>
      </c>
      <c r="AU11" s="16"/>
      <c r="AV11" s="16" t="n">
        <v>0.471764472159723</v>
      </c>
      <c r="AW11" s="16" t="n">
        <v>0.403591231708859</v>
      </c>
      <c r="AX11" s="16" t="n">
        <v>0.401397804391105</v>
      </c>
      <c r="AY11" s="16" t="n">
        <v>0.373577619134832</v>
      </c>
      <c r="AZ11" s="16" t="n">
        <v>0.340692712095849</v>
      </c>
      <c r="BA11" s="16"/>
      <c r="BB11" s="16" t="n">
        <v>0.401851448752228</v>
      </c>
      <c r="BC11" s="16" t="n">
        <v>0.523068075008352</v>
      </c>
      <c r="BD11" s="16" t="n">
        <v>0.569330846560465</v>
      </c>
      <c r="BE11" s="16"/>
      <c r="BF11" s="16" t="n">
        <v>0.487387237521777</v>
      </c>
    </row>
    <row r="12">
      <c r="B12" s="17" t="s">
        <v>226</v>
      </c>
      <c r="C12" s="16" t="n">
        <v>0.209736707682987</v>
      </c>
      <c r="D12" s="16" t="n">
        <v>0.213350282137482</v>
      </c>
      <c r="E12" s="16" t="n">
        <v>0.206625075809387</v>
      </c>
      <c r="F12" s="16"/>
      <c r="G12" s="16" t="n">
        <v>0.256029602131879</v>
      </c>
      <c r="H12" s="16" t="n">
        <v>0.218239626732141</v>
      </c>
      <c r="I12" s="16" t="n">
        <v>0.202786300561057</v>
      </c>
      <c r="J12" s="16" t="n">
        <v>0.180577042307308</v>
      </c>
      <c r="K12" s="16" t="n">
        <v>0.184739703724541</v>
      </c>
      <c r="L12" s="16" t="n">
        <v>0.218634261659506</v>
      </c>
      <c r="M12" s="16"/>
      <c r="N12" s="16" t="n">
        <v>0.261661076844076</v>
      </c>
      <c r="O12" s="16" t="n">
        <v>0.192432246756962</v>
      </c>
      <c r="P12" s="16" t="n">
        <v>0.233074092077629</v>
      </c>
      <c r="Q12" s="16" t="n">
        <v>0.152104410308211</v>
      </c>
      <c r="R12" s="16"/>
      <c r="S12" s="16" t="n">
        <v>0.203882391661724</v>
      </c>
      <c r="T12" s="16" t="n">
        <v>0.208629864275592</v>
      </c>
      <c r="U12" s="16" t="n">
        <v>0.1736528602817</v>
      </c>
      <c r="V12" s="16" t="n">
        <v>0.178125777591302</v>
      </c>
      <c r="W12" s="16" t="n">
        <v>0.1935311226304</v>
      </c>
      <c r="X12" s="16" t="n">
        <v>0.246291400116265</v>
      </c>
      <c r="Y12" s="16" t="n">
        <v>0.21585448897178</v>
      </c>
      <c r="Z12" s="16" t="n">
        <v>0.2396722373671</v>
      </c>
      <c r="AA12" s="16" t="n">
        <v>0.181160150490633</v>
      </c>
      <c r="AB12" s="16" t="n">
        <v>0.251906615740099</v>
      </c>
      <c r="AC12" s="16" t="n">
        <v>0.156430799520996</v>
      </c>
      <c r="AD12" s="16" t="n">
        <v>0.37414376488522</v>
      </c>
      <c r="AE12" s="16"/>
      <c r="AF12" s="16" t="n">
        <v>0.18257782284071</v>
      </c>
      <c r="AG12" s="16" t="n">
        <v>0.23608898298749</v>
      </c>
      <c r="AH12" s="16" t="n">
        <v>0.148509396978009</v>
      </c>
      <c r="AI12" s="16"/>
      <c r="AJ12" s="16" t="n">
        <v>0.207787712724554</v>
      </c>
      <c r="AK12" s="16" t="n">
        <v>0.206104328594633</v>
      </c>
      <c r="AL12" s="16" t="n">
        <v>0.19732622107975</v>
      </c>
      <c r="AM12" s="16" t="n">
        <v>0.163558076881064</v>
      </c>
      <c r="AN12" s="16" t="n">
        <v>0.155874440076489</v>
      </c>
      <c r="AO12" s="16"/>
      <c r="AP12" s="16" t="n">
        <v>0.238119844556157</v>
      </c>
      <c r="AQ12" s="16" t="n">
        <v>0.19943787549796</v>
      </c>
      <c r="AR12" s="16" t="n">
        <v>0.201306345781733</v>
      </c>
      <c r="AS12" s="16" t="n">
        <v>0.125401720487471</v>
      </c>
      <c r="AT12" s="16" t="n">
        <v>0.231724155997084</v>
      </c>
      <c r="AU12" s="16"/>
      <c r="AV12" s="16" t="n">
        <v>0.173655028251755</v>
      </c>
      <c r="AW12" s="16" t="n">
        <v>0.223976278533674</v>
      </c>
      <c r="AX12" s="16" t="n">
        <v>0.247957701999977</v>
      </c>
      <c r="AY12" s="16" t="n">
        <v>0.192995415433821</v>
      </c>
      <c r="AZ12" s="16" t="n">
        <v>0.215076036400176</v>
      </c>
      <c r="BA12" s="16"/>
      <c r="BB12" s="16" t="n">
        <v>0.145456636446459</v>
      </c>
      <c r="BC12" s="16" t="n">
        <v>0.134738627310279</v>
      </c>
      <c r="BD12" s="16" t="n">
        <v>0.311616746634868</v>
      </c>
      <c r="BE12" s="16"/>
      <c r="BF12" s="16" t="n">
        <v>0.184578121039006</v>
      </c>
    </row>
    <row r="13">
      <c r="B13" s="17" t="s">
        <v>227</v>
      </c>
      <c r="C13" s="25" t="n">
        <v>0.0562828715499524</v>
      </c>
      <c r="D13" s="25" t="n">
        <v>0.0654749244317359</v>
      </c>
      <c r="E13" s="25" t="n">
        <v>0.0474179800799686</v>
      </c>
      <c r="F13" s="25"/>
      <c r="G13" s="25" t="n">
        <v>0.0630046060571924</v>
      </c>
      <c r="H13" s="25" t="n">
        <v>0.0620163350462976</v>
      </c>
      <c r="I13" s="25" t="n">
        <v>0.0834313240542624</v>
      </c>
      <c r="J13" s="25" t="n">
        <v>0.0443137351871512</v>
      </c>
      <c r="K13" s="25" t="n">
        <v>0.057302201956451</v>
      </c>
      <c r="L13" s="25" t="n">
        <v>0.0340614797140717</v>
      </c>
      <c r="M13" s="25"/>
      <c r="N13" s="25" t="n">
        <v>0.0530316007095011</v>
      </c>
      <c r="O13" s="25" t="n">
        <v>0.065226912065339</v>
      </c>
      <c r="P13" s="25" t="n">
        <v>0.0563401727600496</v>
      </c>
      <c r="Q13" s="25" t="n">
        <v>0.0511556506801041</v>
      </c>
      <c r="R13" s="25"/>
      <c r="S13" s="25" t="n">
        <v>0.0354008700858691</v>
      </c>
      <c r="T13" s="25" t="n">
        <v>0.0465622807861676</v>
      </c>
      <c r="U13" s="25" t="n">
        <v>0.0683910785309935</v>
      </c>
      <c r="V13" s="25" t="n">
        <v>0.0390576976714972</v>
      </c>
      <c r="W13" s="25" t="n">
        <v>0.0702074286284358</v>
      </c>
      <c r="X13" s="25" t="n">
        <v>0.0530810817696091</v>
      </c>
      <c r="Y13" s="25" t="n">
        <v>0.073066761336397</v>
      </c>
      <c r="Z13" s="25" t="n">
        <v>0.0202247248868694</v>
      </c>
      <c r="AA13" s="25" t="n">
        <v>0.0853908219783435</v>
      </c>
      <c r="AB13" s="25" t="n">
        <v>0.0790557680188447</v>
      </c>
      <c r="AC13" s="25" t="n">
        <v>0.0681570152715265</v>
      </c>
      <c r="AD13" s="25" t="n">
        <v>0</v>
      </c>
      <c r="AE13" s="25"/>
      <c r="AF13" s="25" t="n">
        <v>0.0362773783584698</v>
      </c>
      <c r="AG13" s="25" t="n">
        <v>0.0720514136292407</v>
      </c>
      <c r="AH13" s="25" t="n">
        <v>0.0424137011465797</v>
      </c>
      <c r="AI13" s="25"/>
      <c r="AJ13" s="25" t="n">
        <v>0.0348171436894555</v>
      </c>
      <c r="AK13" s="25" t="n">
        <v>0.0789086885586478</v>
      </c>
      <c r="AL13" s="25" t="n">
        <v>0.0689487826683802</v>
      </c>
      <c r="AM13" s="25" t="n">
        <v>0.0604061874683119</v>
      </c>
      <c r="AN13" s="25" t="n">
        <v>0.0536363640390769</v>
      </c>
      <c r="AO13" s="25"/>
      <c r="AP13" s="25" t="n">
        <v>0.0492253034391115</v>
      </c>
      <c r="AQ13" s="25" t="n">
        <v>0.0438295435092252</v>
      </c>
      <c r="AR13" s="25" t="n">
        <v>0.06437532022102</v>
      </c>
      <c r="AS13" s="25" t="n">
        <v>0.0419670263466613</v>
      </c>
      <c r="AT13" s="25" t="n">
        <v>0.036510600343071</v>
      </c>
      <c r="AU13" s="25"/>
      <c r="AV13" s="25" t="n">
        <v>0.0468012640467679</v>
      </c>
      <c r="AW13" s="25" t="n">
        <v>0.047051685364403</v>
      </c>
      <c r="AX13" s="25" t="n">
        <v>0.0597993737745771</v>
      </c>
      <c r="AY13" s="25" t="n">
        <v>0.0840179151823489</v>
      </c>
      <c r="AZ13" s="25" t="n">
        <v>0.0745103523939252</v>
      </c>
      <c r="BA13" s="25"/>
      <c r="BB13" s="25" t="n">
        <v>0.0321113367843931</v>
      </c>
      <c r="BC13" s="25" t="n">
        <v>0.0264029964080239</v>
      </c>
      <c r="BD13" s="25" t="n">
        <v>0</v>
      </c>
      <c r="BE13" s="25"/>
      <c r="BF13" s="25" t="n">
        <v>0.0196142915574812</v>
      </c>
    </row>
    <row r="14">
      <c r="B14" s="18" t="s">
        <v>317</v>
      </c>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324</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1994</v>
      </c>
      <c r="D7" s="11" t="n">
        <v>974</v>
      </c>
      <c r="E7" s="11" t="n">
        <v>1018</v>
      </c>
      <c r="F7" s="11"/>
      <c r="G7" s="11" t="n">
        <v>243</v>
      </c>
      <c r="H7" s="11" t="n">
        <v>348</v>
      </c>
      <c r="I7" s="11" t="n">
        <v>346</v>
      </c>
      <c r="J7" s="11" t="n">
        <v>343</v>
      </c>
      <c r="K7" s="11" t="n">
        <v>283</v>
      </c>
      <c r="L7" s="11" t="n">
        <v>431</v>
      </c>
      <c r="M7" s="11"/>
      <c r="N7" s="11" t="n">
        <v>607</v>
      </c>
      <c r="O7" s="11" t="n">
        <v>551</v>
      </c>
      <c r="P7" s="11" t="n">
        <v>387</v>
      </c>
      <c r="Q7" s="11" t="n">
        <v>442</v>
      </c>
      <c r="R7" s="11"/>
      <c r="S7" s="11" t="n">
        <v>282</v>
      </c>
      <c r="T7" s="11" t="n">
        <v>284</v>
      </c>
      <c r="U7" s="11" t="n">
        <v>137</v>
      </c>
      <c r="V7" s="11" t="n">
        <v>194</v>
      </c>
      <c r="W7" s="11" t="n">
        <v>152</v>
      </c>
      <c r="X7" s="11" t="n">
        <v>186</v>
      </c>
      <c r="Y7" s="11" t="n">
        <v>176</v>
      </c>
      <c r="Z7" s="11" t="n">
        <v>88</v>
      </c>
      <c r="AA7" s="11" t="n">
        <v>227</v>
      </c>
      <c r="AB7" s="11" t="n">
        <v>141</v>
      </c>
      <c r="AC7" s="11" t="n">
        <v>87</v>
      </c>
      <c r="AD7" s="11" t="n">
        <v>40</v>
      </c>
      <c r="AE7" s="11"/>
      <c r="AF7" s="11" t="n">
        <v>731</v>
      </c>
      <c r="AG7" s="11" t="n">
        <v>838</v>
      </c>
      <c r="AH7" s="11" t="n">
        <v>243</v>
      </c>
      <c r="AI7" s="11"/>
      <c r="AJ7" s="11" t="n">
        <v>734</v>
      </c>
      <c r="AK7" s="11" t="n">
        <v>602</v>
      </c>
      <c r="AL7" s="11" t="n">
        <v>145</v>
      </c>
      <c r="AM7" s="11" t="n">
        <v>22</v>
      </c>
      <c r="AN7" s="11" t="n">
        <v>221</v>
      </c>
      <c r="AO7" s="11"/>
      <c r="AP7" s="11" t="n">
        <v>399</v>
      </c>
      <c r="AQ7" s="11" t="n">
        <v>832</v>
      </c>
      <c r="AR7" s="11" t="n">
        <v>131</v>
      </c>
      <c r="AS7" s="11" t="n">
        <v>157</v>
      </c>
      <c r="AT7" s="11" t="n">
        <v>182</v>
      </c>
      <c r="AU7" s="11"/>
      <c r="AV7" s="11" t="n">
        <v>426</v>
      </c>
      <c r="AW7" s="11" t="n">
        <v>474</v>
      </c>
      <c r="AX7" s="11" t="n">
        <v>559</v>
      </c>
      <c r="AY7" s="11" t="n">
        <v>255</v>
      </c>
      <c r="AZ7" s="11" t="n">
        <v>37</v>
      </c>
      <c r="BA7" s="11"/>
      <c r="BB7" s="11" t="n">
        <v>139</v>
      </c>
      <c r="BC7" s="11" t="n">
        <v>105</v>
      </c>
      <c r="BD7" s="11" t="n">
        <v>69</v>
      </c>
      <c r="BE7" s="11"/>
      <c r="BF7" s="11" t="n">
        <v>366</v>
      </c>
    </row>
    <row r="8" ht="30" customHeight="1">
      <c r="B8" s="12" t="s">
        <v>20</v>
      </c>
      <c r="C8" s="12" t="n">
        <v>1993</v>
      </c>
      <c r="D8" s="12" t="n">
        <v>982</v>
      </c>
      <c r="E8" s="12" t="n">
        <v>1008</v>
      </c>
      <c r="F8" s="12"/>
      <c r="G8" s="12" t="n">
        <v>276</v>
      </c>
      <c r="H8" s="12" t="n">
        <v>341</v>
      </c>
      <c r="I8" s="12" t="n">
        <v>338</v>
      </c>
      <c r="J8" s="12" t="n">
        <v>336</v>
      </c>
      <c r="K8" s="12" t="n">
        <v>280</v>
      </c>
      <c r="L8" s="12" t="n">
        <v>422</v>
      </c>
      <c r="M8" s="12"/>
      <c r="N8" s="12" t="n">
        <v>538</v>
      </c>
      <c r="O8" s="12" t="n">
        <v>519</v>
      </c>
      <c r="P8" s="12" t="n">
        <v>434</v>
      </c>
      <c r="Q8" s="12" t="n">
        <v>495</v>
      </c>
      <c r="R8" s="12"/>
      <c r="S8" s="12" t="n">
        <v>279</v>
      </c>
      <c r="T8" s="12" t="n">
        <v>260</v>
      </c>
      <c r="U8" s="12" t="n">
        <v>160</v>
      </c>
      <c r="V8" s="12" t="n">
        <v>180</v>
      </c>
      <c r="W8" s="12" t="n">
        <v>139</v>
      </c>
      <c r="X8" s="12" t="n">
        <v>178</v>
      </c>
      <c r="Y8" s="12" t="n">
        <v>159</v>
      </c>
      <c r="Z8" s="12" t="n">
        <v>79</v>
      </c>
      <c r="AA8" s="12" t="n">
        <v>221</v>
      </c>
      <c r="AB8" s="12" t="n">
        <v>176</v>
      </c>
      <c r="AC8" s="12" t="n">
        <v>101</v>
      </c>
      <c r="AD8" s="12" t="n">
        <v>60</v>
      </c>
      <c r="AE8" s="12"/>
      <c r="AF8" s="12" t="n">
        <v>716</v>
      </c>
      <c r="AG8" s="12" t="n">
        <v>828</v>
      </c>
      <c r="AH8" s="12" t="n">
        <v>253</v>
      </c>
      <c r="AI8" s="12"/>
      <c r="AJ8" s="12" t="n">
        <v>704</v>
      </c>
      <c r="AK8" s="12" t="n">
        <v>602</v>
      </c>
      <c r="AL8" s="12" t="n">
        <v>138</v>
      </c>
      <c r="AM8" s="12" t="n">
        <v>21</v>
      </c>
      <c r="AN8" s="12" t="n">
        <v>231</v>
      </c>
      <c r="AO8" s="12"/>
      <c r="AP8" s="12" t="n">
        <v>383</v>
      </c>
      <c r="AQ8" s="12" t="n">
        <v>828</v>
      </c>
      <c r="AR8" s="12" t="n">
        <v>127</v>
      </c>
      <c r="AS8" s="12" t="n">
        <v>159</v>
      </c>
      <c r="AT8" s="12" t="n">
        <v>185</v>
      </c>
      <c r="AU8" s="12"/>
      <c r="AV8" s="12" t="n">
        <v>442</v>
      </c>
      <c r="AW8" s="12" t="n">
        <v>484</v>
      </c>
      <c r="AX8" s="12" t="n">
        <v>543</v>
      </c>
      <c r="AY8" s="12" t="n">
        <v>239</v>
      </c>
      <c r="AZ8" s="12" t="n">
        <v>33</v>
      </c>
      <c r="BA8" s="12"/>
      <c r="BB8" s="12" t="n">
        <v>131</v>
      </c>
      <c r="BC8" s="12" t="n">
        <v>101</v>
      </c>
      <c r="BD8" s="12" t="n">
        <v>66</v>
      </c>
      <c r="BE8" s="12"/>
      <c r="BF8" s="12" t="n">
        <v>352</v>
      </c>
    </row>
    <row r="9">
      <c r="B9" s="17" t="s">
        <v>223</v>
      </c>
      <c r="C9" s="16" t="n">
        <v>0.0933930745170359</v>
      </c>
      <c r="D9" s="16" t="n">
        <v>0.0915383418558324</v>
      </c>
      <c r="E9" s="16" t="n">
        <v>0.0953853076445026</v>
      </c>
      <c r="F9" s="16"/>
      <c r="G9" s="16" t="n">
        <v>0.0802964162590529</v>
      </c>
      <c r="H9" s="16" t="n">
        <v>0.113212088202018</v>
      </c>
      <c r="I9" s="16" t="n">
        <v>0.113595347465957</v>
      </c>
      <c r="J9" s="16" t="n">
        <v>0.0891557073645574</v>
      </c>
      <c r="K9" s="16" t="n">
        <v>0.0914600852631793</v>
      </c>
      <c r="L9" s="16" t="n">
        <v>0.074391456791436</v>
      </c>
      <c r="M9" s="16"/>
      <c r="N9" s="16" t="n">
        <v>0.106717112884896</v>
      </c>
      <c r="O9" s="16" t="n">
        <v>0.0956806212016561</v>
      </c>
      <c r="P9" s="16" t="n">
        <v>0.0814383167405645</v>
      </c>
      <c r="Q9" s="16" t="n">
        <v>0.0861636718421556</v>
      </c>
      <c r="R9" s="16"/>
      <c r="S9" s="16" t="n">
        <v>0.104100490648601</v>
      </c>
      <c r="T9" s="16" t="n">
        <v>0.0738554763978148</v>
      </c>
      <c r="U9" s="16" t="n">
        <v>0.0566236874668882</v>
      </c>
      <c r="V9" s="16" t="n">
        <v>0.0932689816976082</v>
      </c>
      <c r="W9" s="16" t="n">
        <v>0.081987652096505</v>
      </c>
      <c r="X9" s="16" t="n">
        <v>0.0945871801038204</v>
      </c>
      <c r="Y9" s="16" t="n">
        <v>0.0933782519817709</v>
      </c>
      <c r="Z9" s="16" t="n">
        <v>0.0779612050229032</v>
      </c>
      <c r="AA9" s="16" t="n">
        <v>0.131775761179212</v>
      </c>
      <c r="AB9" s="16" t="n">
        <v>0.104784361226138</v>
      </c>
      <c r="AC9" s="16" t="n">
        <v>0.122280232825745</v>
      </c>
      <c r="AD9" s="16" t="n">
        <v>0.0464032805902984</v>
      </c>
      <c r="AE9" s="16"/>
      <c r="AF9" s="16" t="n">
        <v>0.0766163663787762</v>
      </c>
      <c r="AG9" s="16" t="n">
        <v>0.114900936815211</v>
      </c>
      <c r="AH9" s="16" t="n">
        <v>0.0905739189938073</v>
      </c>
      <c r="AI9" s="16"/>
      <c r="AJ9" s="16" t="n">
        <v>0.0497541950297343</v>
      </c>
      <c r="AK9" s="16" t="n">
        <v>0.167233308473268</v>
      </c>
      <c r="AL9" s="16" t="n">
        <v>0.110170657352497</v>
      </c>
      <c r="AM9" s="16" t="n">
        <v>0</v>
      </c>
      <c r="AN9" s="16" t="n">
        <v>0.0629863269045463</v>
      </c>
      <c r="AO9" s="16"/>
      <c r="AP9" s="16" t="n">
        <v>0.0283978543156975</v>
      </c>
      <c r="AQ9" s="16" t="n">
        <v>0.170994439597294</v>
      </c>
      <c r="AR9" s="16" t="n">
        <v>0.0438092632543952</v>
      </c>
      <c r="AS9" s="16" t="n">
        <v>0.0396188537140172</v>
      </c>
      <c r="AT9" s="16" t="n">
        <v>0.0239432589748675</v>
      </c>
      <c r="AU9" s="16"/>
      <c r="AV9" s="16" t="n">
        <v>0.0750144766964545</v>
      </c>
      <c r="AW9" s="16" t="n">
        <v>0.0868383102250333</v>
      </c>
      <c r="AX9" s="16" t="n">
        <v>0.0910377997875553</v>
      </c>
      <c r="AY9" s="16" t="n">
        <v>0.125913387765002</v>
      </c>
      <c r="AZ9" s="16" t="n">
        <v>0.233725357470016</v>
      </c>
      <c r="BA9" s="16"/>
      <c r="BB9" s="16" t="n">
        <v>0.168068422036975</v>
      </c>
      <c r="BC9" s="16" t="n">
        <v>0.0188640277184147</v>
      </c>
      <c r="BD9" s="16" t="n">
        <v>0.0141602303678226</v>
      </c>
      <c r="BE9" s="16"/>
      <c r="BF9" s="16" t="n">
        <v>0.0708148932703732</v>
      </c>
    </row>
    <row r="10">
      <c r="B10" s="17" t="s">
        <v>224</v>
      </c>
      <c r="C10" s="16" t="n">
        <v>0.262583978081387</v>
      </c>
      <c r="D10" s="16" t="n">
        <v>0.275283704163281</v>
      </c>
      <c r="E10" s="16" t="n">
        <v>0.250733524086394</v>
      </c>
      <c r="F10" s="16"/>
      <c r="G10" s="16" t="n">
        <v>0.229152419649411</v>
      </c>
      <c r="H10" s="16" t="n">
        <v>0.28942632266809</v>
      </c>
      <c r="I10" s="16" t="n">
        <v>0.318314939302901</v>
      </c>
      <c r="J10" s="16" t="n">
        <v>0.288318077573338</v>
      </c>
      <c r="K10" s="16" t="n">
        <v>0.239394898787299</v>
      </c>
      <c r="L10" s="16" t="n">
        <v>0.212976609650697</v>
      </c>
      <c r="M10" s="16"/>
      <c r="N10" s="16" t="n">
        <v>0.27672483284353</v>
      </c>
      <c r="O10" s="16" t="n">
        <v>0.293659968381747</v>
      </c>
      <c r="P10" s="16" t="n">
        <v>0.244511911267367</v>
      </c>
      <c r="Q10" s="16" t="n">
        <v>0.230235049600641</v>
      </c>
      <c r="R10" s="16"/>
      <c r="S10" s="16" t="n">
        <v>0.302189992493537</v>
      </c>
      <c r="T10" s="16" t="n">
        <v>0.28867821962828</v>
      </c>
      <c r="U10" s="16" t="n">
        <v>0.276950001263327</v>
      </c>
      <c r="V10" s="16" t="n">
        <v>0.251056801294385</v>
      </c>
      <c r="W10" s="16" t="n">
        <v>0.264215184505293</v>
      </c>
      <c r="X10" s="16" t="n">
        <v>0.237162027108646</v>
      </c>
      <c r="Y10" s="16" t="n">
        <v>0.258908831254084</v>
      </c>
      <c r="Z10" s="16" t="n">
        <v>0.256719464744456</v>
      </c>
      <c r="AA10" s="16" t="n">
        <v>0.262017068189647</v>
      </c>
      <c r="AB10" s="16" t="n">
        <v>0.236315560645177</v>
      </c>
      <c r="AC10" s="16" t="n">
        <v>0.210207439053975</v>
      </c>
      <c r="AD10" s="16" t="n">
        <v>0.218197370809477</v>
      </c>
      <c r="AE10" s="16"/>
      <c r="AF10" s="16" t="n">
        <v>0.226822408747845</v>
      </c>
      <c r="AG10" s="16" t="n">
        <v>0.294467608968009</v>
      </c>
      <c r="AH10" s="16" t="n">
        <v>0.290053192670072</v>
      </c>
      <c r="AI10" s="16"/>
      <c r="AJ10" s="16" t="n">
        <v>0.226255137832604</v>
      </c>
      <c r="AK10" s="16" t="n">
        <v>0.333228505166972</v>
      </c>
      <c r="AL10" s="16" t="n">
        <v>0.294958304334975</v>
      </c>
      <c r="AM10" s="16" t="n">
        <v>0.0799589168933942</v>
      </c>
      <c r="AN10" s="16" t="n">
        <v>0.227386938014879</v>
      </c>
      <c r="AO10" s="16"/>
      <c r="AP10" s="16" t="n">
        <v>0.186700670715964</v>
      </c>
      <c r="AQ10" s="16" t="n">
        <v>0.370813293818181</v>
      </c>
      <c r="AR10" s="16" t="n">
        <v>0.288187414324435</v>
      </c>
      <c r="AS10" s="16" t="n">
        <v>0.155339384012056</v>
      </c>
      <c r="AT10" s="16" t="n">
        <v>0.128707738358963</v>
      </c>
      <c r="AU10" s="16"/>
      <c r="AV10" s="16" t="n">
        <v>0.271884601641091</v>
      </c>
      <c r="AW10" s="16" t="n">
        <v>0.235611060448219</v>
      </c>
      <c r="AX10" s="16" t="n">
        <v>0.28975046243499</v>
      </c>
      <c r="AY10" s="16" t="n">
        <v>0.301218884818023</v>
      </c>
      <c r="AZ10" s="16" t="n">
        <v>0.140396026426981</v>
      </c>
      <c r="BA10" s="16"/>
      <c r="BB10" s="16" t="n">
        <v>0.440854055378442</v>
      </c>
      <c r="BC10" s="16" t="n">
        <v>0.132508493612404</v>
      </c>
      <c r="BD10" s="16" t="n">
        <v>0.14818909992862</v>
      </c>
      <c r="BE10" s="16"/>
      <c r="BF10" s="16" t="n">
        <v>0.266448104557945</v>
      </c>
    </row>
    <row r="11">
      <c r="B11" s="17" t="s">
        <v>225</v>
      </c>
      <c r="C11" s="16" t="n">
        <v>0.390943172935437</v>
      </c>
      <c r="D11" s="16" t="n">
        <v>0.37168725177731</v>
      </c>
      <c r="E11" s="16" t="n">
        <v>0.408492683402846</v>
      </c>
      <c r="F11" s="16"/>
      <c r="G11" s="16" t="n">
        <v>0.420179889730879</v>
      </c>
      <c r="H11" s="16" t="n">
        <v>0.325879937014164</v>
      </c>
      <c r="I11" s="16" t="n">
        <v>0.322103197569372</v>
      </c>
      <c r="J11" s="16" t="n">
        <v>0.40211006306925</v>
      </c>
      <c r="K11" s="16" t="n">
        <v>0.445871715352907</v>
      </c>
      <c r="L11" s="16" t="n">
        <v>0.434220751747775</v>
      </c>
      <c r="M11" s="16"/>
      <c r="N11" s="16" t="n">
        <v>0.36943985136724</v>
      </c>
      <c r="O11" s="16" t="n">
        <v>0.377362648462468</v>
      </c>
      <c r="P11" s="16" t="n">
        <v>0.380717302344093</v>
      </c>
      <c r="Q11" s="16" t="n">
        <v>0.441360484734807</v>
      </c>
      <c r="R11" s="16"/>
      <c r="S11" s="16" t="n">
        <v>0.376916969213912</v>
      </c>
      <c r="T11" s="16" t="n">
        <v>0.385787768530561</v>
      </c>
      <c r="U11" s="16" t="n">
        <v>0.442215165286911</v>
      </c>
      <c r="V11" s="16" t="n">
        <v>0.399676813153281</v>
      </c>
      <c r="W11" s="16" t="n">
        <v>0.380417032374481</v>
      </c>
      <c r="X11" s="16" t="n">
        <v>0.377715566058204</v>
      </c>
      <c r="Y11" s="16" t="n">
        <v>0.337232843143974</v>
      </c>
      <c r="Z11" s="16" t="n">
        <v>0.372452061307757</v>
      </c>
      <c r="AA11" s="16" t="n">
        <v>0.35509209328182</v>
      </c>
      <c r="AB11" s="16" t="n">
        <v>0.382108707353241</v>
      </c>
      <c r="AC11" s="16" t="n">
        <v>0.462922988720136</v>
      </c>
      <c r="AD11" s="16" t="n">
        <v>0.582690110760126</v>
      </c>
      <c r="AE11" s="16"/>
      <c r="AF11" s="16" t="n">
        <v>0.407341719301085</v>
      </c>
      <c r="AG11" s="16" t="n">
        <v>0.35376862791838</v>
      </c>
      <c r="AH11" s="16" t="n">
        <v>0.448939710100166</v>
      </c>
      <c r="AI11" s="16"/>
      <c r="AJ11" s="16" t="n">
        <v>0.418726062850398</v>
      </c>
      <c r="AK11" s="16" t="n">
        <v>0.282128243920678</v>
      </c>
      <c r="AL11" s="16" t="n">
        <v>0.390136666914035</v>
      </c>
      <c r="AM11" s="16" t="n">
        <v>0.63945405820682</v>
      </c>
      <c r="AN11" s="16" t="n">
        <v>0.517682796406079</v>
      </c>
      <c r="AO11" s="16"/>
      <c r="AP11" s="16" t="n">
        <v>0.428522968465715</v>
      </c>
      <c r="AQ11" s="16" t="n">
        <v>0.296859140408</v>
      </c>
      <c r="AR11" s="16" t="n">
        <v>0.423571364167699</v>
      </c>
      <c r="AS11" s="16" t="n">
        <v>0.40571662778474</v>
      </c>
      <c r="AT11" s="16" t="n">
        <v>0.61048347263497</v>
      </c>
      <c r="AU11" s="16"/>
      <c r="AV11" s="16" t="n">
        <v>0.413088048721645</v>
      </c>
      <c r="AW11" s="16" t="n">
        <v>0.395557931999168</v>
      </c>
      <c r="AX11" s="16" t="n">
        <v>0.368964178617962</v>
      </c>
      <c r="AY11" s="16" t="n">
        <v>0.354988020293353</v>
      </c>
      <c r="AZ11" s="16" t="n">
        <v>0.334653952892561</v>
      </c>
      <c r="BA11" s="16"/>
      <c r="BB11" s="16" t="n">
        <v>0.269209292966295</v>
      </c>
      <c r="BC11" s="16" t="n">
        <v>0.386034843162952</v>
      </c>
      <c r="BD11" s="16" t="n">
        <v>0.626608798708542</v>
      </c>
      <c r="BE11" s="16"/>
      <c r="BF11" s="16" t="n">
        <v>0.401502597420258</v>
      </c>
    </row>
    <row r="12">
      <c r="B12" s="17" t="s">
        <v>226</v>
      </c>
      <c r="C12" s="16" t="n">
        <v>0.162480042285173</v>
      </c>
      <c r="D12" s="16" t="n">
        <v>0.163599549251792</v>
      </c>
      <c r="E12" s="16" t="n">
        <v>0.161712001523374</v>
      </c>
      <c r="F12" s="16"/>
      <c r="G12" s="16" t="n">
        <v>0.193396526965581</v>
      </c>
      <c r="H12" s="16" t="n">
        <v>0.191961806336818</v>
      </c>
      <c r="I12" s="16" t="n">
        <v>0.156461299442302</v>
      </c>
      <c r="J12" s="16" t="n">
        <v>0.136602641984427</v>
      </c>
      <c r="K12" s="16" t="n">
        <v>0.0996958617164599</v>
      </c>
      <c r="L12" s="16" t="n">
        <v>0.185593725987619</v>
      </c>
      <c r="M12" s="16"/>
      <c r="N12" s="16" t="n">
        <v>0.17392105499644</v>
      </c>
      <c r="O12" s="16" t="n">
        <v>0.140999807755735</v>
      </c>
      <c r="P12" s="16" t="n">
        <v>0.191866446410996</v>
      </c>
      <c r="Q12" s="16" t="n">
        <v>0.144615364363128</v>
      </c>
      <c r="R12" s="16"/>
      <c r="S12" s="16" t="n">
        <v>0.152802676562658</v>
      </c>
      <c r="T12" s="16" t="n">
        <v>0.168730727213948</v>
      </c>
      <c r="U12" s="16" t="n">
        <v>0.128951974109795</v>
      </c>
      <c r="V12" s="16" t="n">
        <v>0.162166444764308</v>
      </c>
      <c r="W12" s="16" t="n">
        <v>0.158312120732949</v>
      </c>
      <c r="X12" s="16" t="n">
        <v>0.203265897723752</v>
      </c>
      <c r="Y12" s="16" t="n">
        <v>0.186849436716739</v>
      </c>
      <c r="Z12" s="16" t="n">
        <v>0.223968712472963</v>
      </c>
      <c r="AA12" s="16" t="n">
        <v>0.15949854625801</v>
      </c>
      <c r="AB12" s="16" t="n">
        <v>0.140757151212403</v>
      </c>
      <c r="AC12" s="16" t="n">
        <v>0.124477803018501</v>
      </c>
      <c r="AD12" s="16" t="n">
        <v>0.152709237840099</v>
      </c>
      <c r="AE12" s="16"/>
      <c r="AF12" s="16" t="n">
        <v>0.175125781904254</v>
      </c>
      <c r="AG12" s="16" t="n">
        <v>0.152469933963247</v>
      </c>
      <c r="AH12" s="16" t="n">
        <v>0.131412522995775</v>
      </c>
      <c r="AI12" s="16"/>
      <c r="AJ12" s="16" t="n">
        <v>0.194579873918838</v>
      </c>
      <c r="AK12" s="16" t="n">
        <v>0.134724094422998</v>
      </c>
      <c r="AL12" s="16" t="n">
        <v>0.139981172095686</v>
      </c>
      <c r="AM12" s="16" t="n">
        <v>0.19491239753885</v>
      </c>
      <c r="AN12" s="16" t="n">
        <v>0.130319422491663</v>
      </c>
      <c r="AO12" s="16"/>
      <c r="AP12" s="16" t="n">
        <v>0.223338763051903</v>
      </c>
      <c r="AQ12" s="16" t="n">
        <v>0.117289983865762</v>
      </c>
      <c r="AR12" s="16" t="n">
        <v>0.155564005142348</v>
      </c>
      <c r="AS12" s="16" t="n">
        <v>0.244275644056363</v>
      </c>
      <c r="AT12" s="16" t="n">
        <v>0.173036203247918</v>
      </c>
      <c r="AU12" s="16"/>
      <c r="AV12" s="16" t="n">
        <v>0.1455299769464</v>
      </c>
      <c r="AW12" s="16" t="n">
        <v>0.193812561324004</v>
      </c>
      <c r="AX12" s="16" t="n">
        <v>0.164270870350601</v>
      </c>
      <c r="AY12" s="16" t="n">
        <v>0.139257305389846</v>
      </c>
      <c r="AZ12" s="16" t="n">
        <v>0.220961221529068</v>
      </c>
      <c r="BA12" s="16"/>
      <c r="BB12" s="16" t="n">
        <v>0.0938217969750661</v>
      </c>
      <c r="BC12" s="16" t="n">
        <v>0.276988531776937</v>
      </c>
      <c r="BD12" s="16" t="n">
        <v>0.18128008809077</v>
      </c>
      <c r="BE12" s="16"/>
      <c r="BF12" s="16" t="n">
        <v>0.181662121082436</v>
      </c>
    </row>
    <row r="13">
      <c r="B13" s="17" t="s">
        <v>227</v>
      </c>
      <c r="C13" s="25" t="n">
        <v>0.0905997321809672</v>
      </c>
      <c r="D13" s="25" t="n">
        <v>0.0978911529517846</v>
      </c>
      <c r="E13" s="25" t="n">
        <v>0.0836764833428825</v>
      </c>
      <c r="F13" s="25"/>
      <c r="G13" s="25" t="n">
        <v>0.0769747473950761</v>
      </c>
      <c r="H13" s="25" t="n">
        <v>0.0795198457789098</v>
      </c>
      <c r="I13" s="25" t="n">
        <v>0.0895252162194687</v>
      </c>
      <c r="J13" s="25" t="n">
        <v>0.0838135100084269</v>
      </c>
      <c r="K13" s="25" t="n">
        <v>0.123577438880155</v>
      </c>
      <c r="L13" s="25" t="n">
        <v>0.0928174558224729</v>
      </c>
      <c r="M13" s="25"/>
      <c r="N13" s="25" t="n">
        <v>0.0731971479078947</v>
      </c>
      <c r="O13" s="25" t="n">
        <v>0.0922969541983944</v>
      </c>
      <c r="P13" s="25" t="n">
        <v>0.10146602323698</v>
      </c>
      <c r="Q13" s="25" t="n">
        <v>0.0976254294592679</v>
      </c>
      <c r="R13" s="25"/>
      <c r="S13" s="25" t="n">
        <v>0.0639898710812929</v>
      </c>
      <c r="T13" s="25" t="n">
        <v>0.0829478082293957</v>
      </c>
      <c r="U13" s="25" t="n">
        <v>0.0952591718730787</v>
      </c>
      <c r="V13" s="25" t="n">
        <v>0.0938309590904189</v>
      </c>
      <c r="W13" s="25" t="n">
        <v>0.115068010290772</v>
      </c>
      <c r="X13" s="25" t="n">
        <v>0.0872693290055776</v>
      </c>
      <c r="Y13" s="25" t="n">
        <v>0.123630636903433</v>
      </c>
      <c r="Z13" s="25" t="n">
        <v>0.0688985564519202</v>
      </c>
      <c r="AA13" s="25" t="n">
        <v>0.0916165310913108</v>
      </c>
      <c r="AB13" s="25" t="n">
        <v>0.13603421956304</v>
      </c>
      <c r="AC13" s="25" t="n">
        <v>0.0801115363816429</v>
      </c>
      <c r="AD13" s="25" t="n">
        <v>0</v>
      </c>
      <c r="AE13" s="25"/>
      <c r="AF13" s="25" t="n">
        <v>0.11409372366804</v>
      </c>
      <c r="AG13" s="25" t="n">
        <v>0.0843928923351528</v>
      </c>
      <c r="AH13" s="25" t="n">
        <v>0.0390206552401805</v>
      </c>
      <c r="AI13" s="25"/>
      <c r="AJ13" s="25" t="n">
        <v>0.110684730368425</v>
      </c>
      <c r="AK13" s="25" t="n">
        <v>0.0826858480160836</v>
      </c>
      <c r="AL13" s="25" t="n">
        <v>0.0647531993028058</v>
      </c>
      <c r="AM13" s="25" t="n">
        <v>0.0856746273609366</v>
      </c>
      <c r="AN13" s="25" t="n">
        <v>0.0616245161828325</v>
      </c>
      <c r="AO13" s="25"/>
      <c r="AP13" s="25" t="n">
        <v>0.133039743450721</v>
      </c>
      <c r="AQ13" s="25" t="n">
        <v>0.0440431423107628</v>
      </c>
      <c r="AR13" s="25" t="n">
        <v>0.0888679531111224</v>
      </c>
      <c r="AS13" s="25" t="n">
        <v>0.155049490432824</v>
      </c>
      <c r="AT13" s="25" t="n">
        <v>0.0638293267832823</v>
      </c>
      <c r="AU13" s="25"/>
      <c r="AV13" s="25" t="n">
        <v>0.0944828959944093</v>
      </c>
      <c r="AW13" s="25" t="n">
        <v>0.0881801360035749</v>
      </c>
      <c r="AX13" s="25" t="n">
        <v>0.0859766888088919</v>
      </c>
      <c r="AY13" s="25" t="n">
        <v>0.0786224017337769</v>
      </c>
      <c r="AZ13" s="25" t="n">
        <v>0.0702634416813736</v>
      </c>
      <c r="BA13" s="25"/>
      <c r="BB13" s="25" t="n">
        <v>0.0280464326432228</v>
      </c>
      <c r="BC13" s="25" t="n">
        <v>0.185604103729292</v>
      </c>
      <c r="BD13" s="25" t="n">
        <v>0.0297617829042459</v>
      </c>
      <c r="BE13" s="25"/>
      <c r="BF13" s="25" t="n">
        <v>0.0795722836689876</v>
      </c>
    </row>
    <row r="14">
      <c r="B14" s="18" t="s">
        <v>317</v>
      </c>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325</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1986</v>
      </c>
      <c r="D7" s="11" t="n">
        <v>970</v>
      </c>
      <c r="E7" s="11" t="n">
        <v>1014</v>
      </c>
      <c r="F7" s="11"/>
      <c r="G7" s="11" t="n">
        <v>243</v>
      </c>
      <c r="H7" s="11" t="n">
        <v>349</v>
      </c>
      <c r="I7" s="11" t="n">
        <v>346</v>
      </c>
      <c r="J7" s="11" t="n">
        <v>343</v>
      </c>
      <c r="K7" s="11" t="n">
        <v>279</v>
      </c>
      <c r="L7" s="11" t="n">
        <v>426</v>
      </c>
      <c r="M7" s="11"/>
      <c r="N7" s="11" t="n">
        <v>604</v>
      </c>
      <c r="O7" s="11" t="n">
        <v>549</v>
      </c>
      <c r="P7" s="11" t="n">
        <v>386</v>
      </c>
      <c r="Q7" s="11" t="n">
        <v>440</v>
      </c>
      <c r="R7" s="11"/>
      <c r="S7" s="11" t="n">
        <v>281</v>
      </c>
      <c r="T7" s="11" t="n">
        <v>284</v>
      </c>
      <c r="U7" s="11" t="n">
        <v>136</v>
      </c>
      <c r="V7" s="11" t="n">
        <v>195</v>
      </c>
      <c r="W7" s="11" t="n">
        <v>152</v>
      </c>
      <c r="X7" s="11" t="n">
        <v>183</v>
      </c>
      <c r="Y7" s="11" t="n">
        <v>178</v>
      </c>
      <c r="Z7" s="11" t="n">
        <v>86</v>
      </c>
      <c r="AA7" s="11" t="n">
        <v>226</v>
      </c>
      <c r="AB7" s="11" t="n">
        <v>140</v>
      </c>
      <c r="AC7" s="11" t="n">
        <v>85</v>
      </c>
      <c r="AD7" s="11" t="n">
        <v>40</v>
      </c>
      <c r="AE7" s="11"/>
      <c r="AF7" s="11" t="n">
        <v>727</v>
      </c>
      <c r="AG7" s="11" t="n">
        <v>833</v>
      </c>
      <c r="AH7" s="11" t="n">
        <v>243</v>
      </c>
      <c r="AI7" s="11"/>
      <c r="AJ7" s="11" t="n">
        <v>735</v>
      </c>
      <c r="AK7" s="11" t="n">
        <v>599</v>
      </c>
      <c r="AL7" s="11" t="n">
        <v>142</v>
      </c>
      <c r="AM7" s="11" t="n">
        <v>21</v>
      </c>
      <c r="AN7" s="11" t="n">
        <v>220</v>
      </c>
      <c r="AO7" s="11"/>
      <c r="AP7" s="11" t="n">
        <v>398</v>
      </c>
      <c r="AQ7" s="11" t="n">
        <v>830</v>
      </c>
      <c r="AR7" s="11" t="n">
        <v>130</v>
      </c>
      <c r="AS7" s="11" t="n">
        <v>154</v>
      </c>
      <c r="AT7" s="11" t="n">
        <v>180</v>
      </c>
      <c r="AU7" s="11"/>
      <c r="AV7" s="11" t="n">
        <v>423</v>
      </c>
      <c r="AW7" s="11" t="n">
        <v>471</v>
      </c>
      <c r="AX7" s="11" t="n">
        <v>559</v>
      </c>
      <c r="AY7" s="11" t="n">
        <v>255</v>
      </c>
      <c r="AZ7" s="11" t="n">
        <v>36</v>
      </c>
      <c r="BA7" s="11"/>
      <c r="BB7" s="11" t="n">
        <v>140</v>
      </c>
      <c r="BC7" s="11" t="n">
        <v>104</v>
      </c>
      <c r="BD7" s="11" t="n">
        <v>69</v>
      </c>
      <c r="BE7" s="11"/>
      <c r="BF7" s="11" t="n">
        <v>367</v>
      </c>
    </row>
    <row r="8" ht="30" customHeight="1">
      <c r="B8" s="12" t="s">
        <v>20</v>
      </c>
      <c r="C8" s="12" t="n">
        <v>1984</v>
      </c>
      <c r="D8" s="12" t="n">
        <v>978</v>
      </c>
      <c r="E8" s="12" t="n">
        <v>1004</v>
      </c>
      <c r="F8" s="12"/>
      <c r="G8" s="12" t="n">
        <v>275</v>
      </c>
      <c r="H8" s="12" t="n">
        <v>342</v>
      </c>
      <c r="I8" s="12" t="n">
        <v>337</v>
      </c>
      <c r="J8" s="12" t="n">
        <v>336</v>
      </c>
      <c r="K8" s="12" t="n">
        <v>276</v>
      </c>
      <c r="L8" s="12" t="n">
        <v>417</v>
      </c>
      <c r="M8" s="12"/>
      <c r="N8" s="12" t="n">
        <v>535</v>
      </c>
      <c r="O8" s="12" t="n">
        <v>517</v>
      </c>
      <c r="P8" s="12" t="n">
        <v>433</v>
      </c>
      <c r="Q8" s="12" t="n">
        <v>493</v>
      </c>
      <c r="R8" s="12"/>
      <c r="S8" s="12" t="n">
        <v>278</v>
      </c>
      <c r="T8" s="12" t="n">
        <v>260</v>
      </c>
      <c r="U8" s="12" t="n">
        <v>159</v>
      </c>
      <c r="V8" s="12" t="n">
        <v>181</v>
      </c>
      <c r="W8" s="12" t="n">
        <v>139</v>
      </c>
      <c r="X8" s="12" t="n">
        <v>175</v>
      </c>
      <c r="Y8" s="12" t="n">
        <v>161</v>
      </c>
      <c r="Z8" s="12" t="n">
        <v>77</v>
      </c>
      <c r="AA8" s="12" t="n">
        <v>220</v>
      </c>
      <c r="AB8" s="12" t="n">
        <v>176</v>
      </c>
      <c r="AC8" s="12" t="n">
        <v>98</v>
      </c>
      <c r="AD8" s="12" t="n">
        <v>60</v>
      </c>
      <c r="AE8" s="12"/>
      <c r="AF8" s="12" t="n">
        <v>712</v>
      </c>
      <c r="AG8" s="12" t="n">
        <v>823</v>
      </c>
      <c r="AH8" s="12" t="n">
        <v>253</v>
      </c>
      <c r="AI8" s="12"/>
      <c r="AJ8" s="12" t="n">
        <v>704</v>
      </c>
      <c r="AK8" s="12" t="n">
        <v>599</v>
      </c>
      <c r="AL8" s="12" t="n">
        <v>135</v>
      </c>
      <c r="AM8" s="12" t="n">
        <v>20</v>
      </c>
      <c r="AN8" s="12" t="n">
        <v>230</v>
      </c>
      <c r="AO8" s="12"/>
      <c r="AP8" s="12" t="n">
        <v>381</v>
      </c>
      <c r="AQ8" s="12" t="n">
        <v>826</v>
      </c>
      <c r="AR8" s="12" t="n">
        <v>127</v>
      </c>
      <c r="AS8" s="12" t="n">
        <v>155</v>
      </c>
      <c r="AT8" s="12" t="n">
        <v>183</v>
      </c>
      <c r="AU8" s="12"/>
      <c r="AV8" s="12" t="n">
        <v>439</v>
      </c>
      <c r="AW8" s="12" t="n">
        <v>481</v>
      </c>
      <c r="AX8" s="12" t="n">
        <v>543</v>
      </c>
      <c r="AY8" s="12" t="n">
        <v>239</v>
      </c>
      <c r="AZ8" s="12" t="n">
        <v>32</v>
      </c>
      <c r="BA8" s="12"/>
      <c r="BB8" s="12" t="n">
        <v>132</v>
      </c>
      <c r="BC8" s="12" t="n">
        <v>100</v>
      </c>
      <c r="BD8" s="12" t="n">
        <v>66</v>
      </c>
      <c r="BE8" s="12"/>
      <c r="BF8" s="12" t="n">
        <v>353</v>
      </c>
    </row>
    <row r="9">
      <c r="B9" s="17" t="s">
        <v>223</v>
      </c>
      <c r="C9" s="16" t="n">
        <v>0.0915682760444589</v>
      </c>
      <c r="D9" s="16" t="n">
        <v>0.0909939504419038</v>
      </c>
      <c r="E9" s="16" t="n">
        <v>0.0923105382874067</v>
      </c>
      <c r="F9" s="16"/>
      <c r="G9" s="16" t="n">
        <v>0.100230276924047</v>
      </c>
      <c r="H9" s="16" t="n">
        <v>0.104503467608128</v>
      </c>
      <c r="I9" s="16" t="n">
        <v>0.114565584959516</v>
      </c>
      <c r="J9" s="16" t="n">
        <v>0.0876555883544045</v>
      </c>
      <c r="K9" s="16" t="n">
        <v>0.0857425219309749</v>
      </c>
      <c r="L9" s="16" t="n">
        <v>0.0636315334385619</v>
      </c>
      <c r="M9" s="16"/>
      <c r="N9" s="16" t="n">
        <v>0.104664903430214</v>
      </c>
      <c r="O9" s="16" t="n">
        <v>0.0950721586492521</v>
      </c>
      <c r="P9" s="16" t="n">
        <v>0.0758997195176504</v>
      </c>
      <c r="Q9" s="16" t="n">
        <v>0.0865827381331195</v>
      </c>
      <c r="R9" s="16"/>
      <c r="S9" s="16" t="n">
        <v>0.101856906456663</v>
      </c>
      <c r="T9" s="16" t="n">
        <v>0.0829216054519291</v>
      </c>
      <c r="U9" s="16" t="n">
        <v>0.0742841105705386</v>
      </c>
      <c r="V9" s="16" t="n">
        <v>0.0840652179391626</v>
      </c>
      <c r="W9" s="16" t="n">
        <v>0.0771884530497977</v>
      </c>
      <c r="X9" s="16" t="n">
        <v>0.0913328797671928</v>
      </c>
      <c r="Y9" s="16" t="n">
        <v>0.100926903731094</v>
      </c>
      <c r="Z9" s="16" t="n">
        <v>0.103425117418546</v>
      </c>
      <c r="AA9" s="16" t="n">
        <v>0.108178250987745</v>
      </c>
      <c r="AB9" s="16" t="n">
        <v>0.0972555967881992</v>
      </c>
      <c r="AC9" s="16" t="n">
        <v>0.103777529803467</v>
      </c>
      <c r="AD9" s="16" t="n">
        <v>0.0458656682241072</v>
      </c>
      <c r="AE9" s="16"/>
      <c r="AF9" s="16" t="n">
        <v>0.0884524748621801</v>
      </c>
      <c r="AG9" s="16" t="n">
        <v>0.0899930257830917</v>
      </c>
      <c r="AH9" s="16" t="n">
        <v>0.103877397575022</v>
      </c>
      <c r="AI9" s="16"/>
      <c r="AJ9" s="16" t="n">
        <v>0.0678344388868415</v>
      </c>
      <c r="AK9" s="16" t="n">
        <v>0.133357324887893</v>
      </c>
      <c r="AL9" s="16" t="n">
        <v>0.0608696815660012</v>
      </c>
      <c r="AM9" s="16" t="n">
        <v>0.0497019109715809</v>
      </c>
      <c r="AN9" s="16" t="n">
        <v>0.0551733549360451</v>
      </c>
      <c r="AO9" s="16"/>
      <c r="AP9" s="16" t="n">
        <v>0.0506599156322916</v>
      </c>
      <c r="AQ9" s="16" t="n">
        <v>0.146506446618554</v>
      </c>
      <c r="AR9" s="16" t="n">
        <v>0.0572085906479737</v>
      </c>
      <c r="AS9" s="16" t="n">
        <v>0.0408837088761754</v>
      </c>
      <c r="AT9" s="16" t="n">
        <v>0.0207029130498698</v>
      </c>
      <c r="AU9" s="16"/>
      <c r="AV9" s="16" t="n">
        <v>0.0895255377778663</v>
      </c>
      <c r="AW9" s="16" t="n">
        <v>0.093262870904826</v>
      </c>
      <c r="AX9" s="16" t="n">
        <v>0.0764737662603834</v>
      </c>
      <c r="AY9" s="16" t="n">
        <v>0.135481242131029</v>
      </c>
      <c r="AZ9" s="16" t="n">
        <v>0.154303709789914</v>
      </c>
      <c r="BA9" s="16"/>
      <c r="BB9" s="16" t="n">
        <v>0.159724387683132</v>
      </c>
      <c r="BC9" s="16" t="n">
        <v>0.0282555925881164</v>
      </c>
      <c r="BD9" s="16" t="n">
        <v>0.0228863188705774</v>
      </c>
      <c r="BE9" s="16"/>
      <c r="BF9" s="16" t="n">
        <v>0.080726058387761</v>
      </c>
    </row>
    <row r="10">
      <c r="B10" s="17" t="s">
        <v>224</v>
      </c>
      <c r="C10" s="16" t="n">
        <v>0.280615438871131</v>
      </c>
      <c r="D10" s="16" t="n">
        <v>0.304459382608514</v>
      </c>
      <c r="E10" s="16" t="n">
        <v>0.257939617651134</v>
      </c>
      <c r="F10" s="16"/>
      <c r="G10" s="16" t="n">
        <v>0.304865912961379</v>
      </c>
      <c r="H10" s="16" t="n">
        <v>0.279621181983051</v>
      </c>
      <c r="I10" s="16" t="n">
        <v>0.281826137417383</v>
      </c>
      <c r="J10" s="16" t="n">
        <v>0.322521471689864</v>
      </c>
      <c r="K10" s="16" t="n">
        <v>0.240281106058232</v>
      </c>
      <c r="L10" s="16" t="n">
        <v>0.257426527815051</v>
      </c>
      <c r="M10" s="16"/>
      <c r="N10" s="16" t="n">
        <v>0.285188070800114</v>
      </c>
      <c r="O10" s="16" t="n">
        <v>0.291209594461752</v>
      </c>
      <c r="P10" s="16" t="n">
        <v>0.295965268546646</v>
      </c>
      <c r="Q10" s="16" t="n">
        <v>0.25107643288777</v>
      </c>
      <c r="R10" s="16"/>
      <c r="S10" s="16" t="n">
        <v>0.302526126726963</v>
      </c>
      <c r="T10" s="16" t="n">
        <v>0.244649046299086</v>
      </c>
      <c r="U10" s="16" t="n">
        <v>0.257789769444109</v>
      </c>
      <c r="V10" s="16" t="n">
        <v>0.265335846412623</v>
      </c>
      <c r="W10" s="16" t="n">
        <v>0.275928274400424</v>
      </c>
      <c r="X10" s="16" t="n">
        <v>0.293699251370247</v>
      </c>
      <c r="Y10" s="16" t="n">
        <v>0.268490123723405</v>
      </c>
      <c r="Z10" s="16" t="n">
        <v>0.223721482220413</v>
      </c>
      <c r="AA10" s="16" t="n">
        <v>0.333159610521625</v>
      </c>
      <c r="AB10" s="16" t="n">
        <v>0.299862950218114</v>
      </c>
      <c r="AC10" s="16" t="n">
        <v>0.249405882673915</v>
      </c>
      <c r="AD10" s="16" t="n">
        <v>0.322428966022347</v>
      </c>
      <c r="AE10" s="16"/>
      <c r="AF10" s="16" t="n">
        <v>0.261820691937529</v>
      </c>
      <c r="AG10" s="16" t="n">
        <v>0.305473137261504</v>
      </c>
      <c r="AH10" s="16" t="n">
        <v>0.264563063672023</v>
      </c>
      <c r="AI10" s="16"/>
      <c r="AJ10" s="16" t="n">
        <v>0.242858916752435</v>
      </c>
      <c r="AK10" s="16" t="n">
        <v>0.348185922382135</v>
      </c>
      <c r="AL10" s="16" t="n">
        <v>0.353530297516841</v>
      </c>
      <c r="AM10" s="16" t="n">
        <v>0.364571606921021</v>
      </c>
      <c r="AN10" s="16" t="n">
        <v>0.21408565901761</v>
      </c>
      <c r="AO10" s="16"/>
      <c r="AP10" s="16" t="n">
        <v>0.212198274839268</v>
      </c>
      <c r="AQ10" s="16" t="n">
        <v>0.363789238506449</v>
      </c>
      <c r="AR10" s="16" t="n">
        <v>0.259481644514136</v>
      </c>
      <c r="AS10" s="16" t="n">
        <v>0.272713781178217</v>
      </c>
      <c r="AT10" s="16" t="n">
        <v>0.180855848871458</v>
      </c>
      <c r="AU10" s="16"/>
      <c r="AV10" s="16" t="n">
        <v>0.278739349009702</v>
      </c>
      <c r="AW10" s="16" t="n">
        <v>0.285606196593956</v>
      </c>
      <c r="AX10" s="16" t="n">
        <v>0.267595433148158</v>
      </c>
      <c r="AY10" s="16" t="n">
        <v>0.301963543888294</v>
      </c>
      <c r="AZ10" s="16" t="n">
        <v>0.189652491246308</v>
      </c>
      <c r="BA10" s="16"/>
      <c r="BB10" s="16" t="n">
        <v>0.37675292517051</v>
      </c>
      <c r="BC10" s="16" t="n">
        <v>0.243369344104621</v>
      </c>
      <c r="BD10" s="16" t="n">
        <v>0.16865291630536</v>
      </c>
      <c r="BE10" s="16"/>
      <c r="BF10" s="16" t="n">
        <v>0.278064196565158</v>
      </c>
    </row>
    <row r="11">
      <c r="B11" s="17" t="s">
        <v>225</v>
      </c>
      <c r="C11" s="16" t="n">
        <v>0.46735899620323</v>
      </c>
      <c r="D11" s="16" t="n">
        <v>0.430369145751892</v>
      </c>
      <c r="E11" s="16" t="n">
        <v>0.50346380355946</v>
      </c>
      <c r="F11" s="16"/>
      <c r="G11" s="16" t="n">
        <v>0.395841986310228</v>
      </c>
      <c r="H11" s="16" t="n">
        <v>0.444857169542837</v>
      </c>
      <c r="I11" s="16" t="n">
        <v>0.441890258497334</v>
      </c>
      <c r="J11" s="16" t="n">
        <v>0.45738449909648</v>
      </c>
      <c r="K11" s="16" t="n">
        <v>0.505274571656186</v>
      </c>
      <c r="L11" s="16" t="n">
        <v>0.536573579423975</v>
      </c>
      <c r="M11" s="16"/>
      <c r="N11" s="16" t="n">
        <v>0.459432667342186</v>
      </c>
      <c r="O11" s="16" t="n">
        <v>0.470744001726532</v>
      </c>
      <c r="P11" s="16" t="n">
        <v>0.432347648067391</v>
      </c>
      <c r="Q11" s="16" t="n">
        <v>0.503598143327649</v>
      </c>
      <c r="R11" s="16"/>
      <c r="S11" s="16" t="n">
        <v>0.442274892048645</v>
      </c>
      <c r="T11" s="16" t="n">
        <v>0.515381972305806</v>
      </c>
      <c r="U11" s="16" t="n">
        <v>0.527796746249147</v>
      </c>
      <c r="V11" s="16" t="n">
        <v>0.463328036471049</v>
      </c>
      <c r="W11" s="16" t="n">
        <v>0.45724130849051</v>
      </c>
      <c r="X11" s="16" t="n">
        <v>0.456474735344675</v>
      </c>
      <c r="Y11" s="16" t="n">
        <v>0.448808686389884</v>
      </c>
      <c r="Z11" s="16" t="n">
        <v>0.555293948574729</v>
      </c>
      <c r="AA11" s="16" t="n">
        <v>0.386138739879017</v>
      </c>
      <c r="AB11" s="16" t="n">
        <v>0.442591082551793</v>
      </c>
      <c r="AC11" s="16" t="n">
        <v>0.503898666656563</v>
      </c>
      <c r="AD11" s="16" t="n">
        <v>0.529223135690101</v>
      </c>
      <c r="AE11" s="16"/>
      <c r="AF11" s="16" t="n">
        <v>0.482366961713977</v>
      </c>
      <c r="AG11" s="16" t="n">
        <v>0.443816418174265</v>
      </c>
      <c r="AH11" s="16" t="n">
        <v>0.511269956567586</v>
      </c>
      <c r="AI11" s="16"/>
      <c r="AJ11" s="16" t="n">
        <v>0.51569292196406</v>
      </c>
      <c r="AK11" s="16" t="n">
        <v>0.362307712489334</v>
      </c>
      <c r="AL11" s="16" t="n">
        <v>0.475549896122867</v>
      </c>
      <c r="AM11" s="16" t="n">
        <v>0.444846427319289</v>
      </c>
      <c r="AN11" s="16" t="n">
        <v>0.584788939104749</v>
      </c>
      <c r="AO11" s="16"/>
      <c r="AP11" s="16" t="n">
        <v>0.51171952152678</v>
      </c>
      <c r="AQ11" s="16" t="n">
        <v>0.371630791821623</v>
      </c>
      <c r="AR11" s="16" t="n">
        <v>0.537449687052078</v>
      </c>
      <c r="AS11" s="16" t="n">
        <v>0.501886532788885</v>
      </c>
      <c r="AT11" s="16" t="n">
        <v>0.662711345840881</v>
      </c>
      <c r="AU11" s="16"/>
      <c r="AV11" s="16" t="n">
        <v>0.457079537296216</v>
      </c>
      <c r="AW11" s="16" t="n">
        <v>0.457158740740445</v>
      </c>
      <c r="AX11" s="16" t="n">
        <v>0.504528378721745</v>
      </c>
      <c r="AY11" s="16" t="n">
        <v>0.414052533312904</v>
      </c>
      <c r="AZ11" s="16" t="n">
        <v>0.423983693395425</v>
      </c>
      <c r="BA11" s="16"/>
      <c r="BB11" s="16" t="n">
        <v>0.379652813371208</v>
      </c>
      <c r="BC11" s="16" t="n">
        <v>0.533363214158222</v>
      </c>
      <c r="BD11" s="16" t="n">
        <v>0.694360027954119</v>
      </c>
      <c r="BE11" s="16"/>
      <c r="BF11" s="16" t="n">
        <v>0.511612127841645</v>
      </c>
    </row>
    <row r="12">
      <c r="B12" s="17" t="s">
        <v>226</v>
      </c>
      <c r="C12" s="16" t="n">
        <v>0.116306622180964</v>
      </c>
      <c r="D12" s="16" t="n">
        <v>0.116492958442489</v>
      </c>
      <c r="E12" s="16" t="n">
        <v>0.115235813748727</v>
      </c>
      <c r="F12" s="16"/>
      <c r="G12" s="16" t="n">
        <v>0.164187971642442</v>
      </c>
      <c r="H12" s="16" t="n">
        <v>0.126286367985407</v>
      </c>
      <c r="I12" s="16" t="n">
        <v>0.117524881107237</v>
      </c>
      <c r="J12" s="16" t="n">
        <v>0.0961852903169289</v>
      </c>
      <c r="K12" s="16" t="n">
        <v>0.103286953505882</v>
      </c>
      <c r="L12" s="16" t="n">
        <v>0.100339492106199</v>
      </c>
      <c r="M12" s="16"/>
      <c r="N12" s="16" t="n">
        <v>0.116998163000818</v>
      </c>
      <c r="O12" s="16" t="n">
        <v>0.0999715493575354</v>
      </c>
      <c r="P12" s="16" t="n">
        <v>0.152720152033113</v>
      </c>
      <c r="Q12" s="16" t="n">
        <v>0.100483750774305</v>
      </c>
      <c r="R12" s="16"/>
      <c r="S12" s="16" t="n">
        <v>0.119451918136326</v>
      </c>
      <c r="T12" s="16" t="n">
        <v>0.119021299638474</v>
      </c>
      <c r="U12" s="16" t="n">
        <v>0.0974367501359255</v>
      </c>
      <c r="V12" s="16" t="n">
        <v>0.139168014381983</v>
      </c>
      <c r="W12" s="16" t="n">
        <v>0.146279233975941</v>
      </c>
      <c r="X12" s="16" t="n">
        <v>0.106826419901462</v>
      </c>
      <c r="Y12" s="16" t="n">
        <v>0.126638430410065</v>
      </c>
      <c r="Z12" s="16" t="n">
        <v>0.109067173692927</v>
      </c>
      <c r="AA12" s="16" t="n">
        <v>0.108206686002461</v>
      </c>
      <c r="AB12" s="16" t="n">
        <v>0.0932055381150375</v>
      </c>
      <c r="AC12" s="16" t="n">
        <v>0.119756112352391</v>
      </c>
      <c r="AD12" s="16" t="n">
        <v>0.102482230063445</v>
      </c>
      <c r="AE12" s="16"/>
      <c r="AF12" s="16" t="n">
        <v>0.119174235977112</v>
      </c>
      <c r="AG12" s="16" t="n">
        <v>0.109035025311106</v>
      </c>
      <c r="AH12" s="16" t="n">
        <v>0.0958155373308373</v>
      </c>
      <c r="AI12" s="16"/>
      <c r="AJ12" s="16" t="n">
        <v>0.122774980374995</v>
      </c>
      <c r="AK12" s="16" t="n">
        <v>0.115975096658577</v>
      </c>
      <c r="AL12" s="16" t="n">
        <v>0.0658591724744585</v>
      </c>
      <c r="AM12" s="16" t="n">
        <v>0.0830741150224104</v>
      </c>
      <c r="AN12" s="16" t="n">
        <v>0.105640702275939</v>
      </c>
      <c r="AO12" s="16"/>
      <c r="AP12" s="16" t="n">
        <v>0.16858043129858</v>
      </c>
      <c r="AQ12" s="16" t="n">
        <v>0.0945460456562019</v>
      </c>
      <c r="AR12" s="16" t="n">
        <v>0.104978855746914</v>
      </c>
      <c r="AS12" s="16" t="n">
        <v>0.0946185288959449</v>
      </c>
      <c r="AT12" s="16" t="n">
        <v>0.100268510990371</v>
      </c>
      <c r="AU12" s="16"/>
      <c r="AV12" s="16" t="n">
        <v>0.121085501203497</v>
      </c>
      <c r="AW12" s="16" t="n">
        <v>0.130086256253866</v>
      </c>
      <c r="AX12" s="16" t="n">
        <v>0.116026581380704</v>
      </c>
      <c r="AY12" s="16" t="n">
        <v>0.110554010204224</v>
      </c>
      <c r="AZ12" s="16" t="n">
        <v>0.172740908766454</v>
      </c>
      <c r="BA12" s="16"/>
      <c r="BB12" s="16" t="n">
        <v>0.0633616986470744</v>
      </c>
      <c r="BC12" s="16" t="n">
        <v>0.086879333254568</v>
      </c>
      <c r="BD12" s="16" t="n">
        <v>0.114100736869944</v>
      </c>
      <c r="BE12" s="16"/>
      <c r="BF12" s="16" t="n">
        <v>0.086181619466204</v>
      </c>
    </row>
    <row r="13">
      <c r="B13" s="17" t="s">
        <v>227</v>
      </c>
      <c r="C13" s="25" t="n">
        <v>0.0441506667002159</v>
      </c>
      <c r="D13" s="25" t="n">
        <v>0.0576845627552008</v>
      </c>
      <c r="E13" s="25" t="n">
        <v>0.0310502267532721</v>
      </c>
      <c r="F13" s="25"/>
      <c r="G13" s="25" t="n">
        <v>0.0348738521619044</v>
      </c>
      <c r="H13" s="25" t="n">
        <v>0.0447318128805776</v>
      </c>
      <c r="I13" s="25" t="n">
        <v>0.0441931380185308</v>
      </c>
      <c r="J13" s="25" t="n">
        <v>0.036253150542323</v>
      </c>
      <c r="K13" s="25" t="n">
        <v>0.0654148468487257</v>
      </c>
      <c r="L13" s="25" t="n">
        <v>0.042028867216214</v>
      </c>
      <c r="M13" s="25"/>
      <c r="N13" s="25" t="n">
        <v>0.0337161954266685</v>
      </c>
      <c r="O13" s="25" t="n">
        <v>0.0430026958049283</v>
      </c>
      <c r="P13" s="25" t="n">
        <v>0.0430672118352</v>
      </c>
      <c r="Q13" s="25" t="n">
        <v>0.0582589348771562</v>
      </c>
      <c r="R13" s="25"/>
      <c r="S13" s="25" t="n">
        <v>0.033890156631402</v>
      </c>
      <c r="T13" s="25" t="n">
        <v>0.0380260763047054</v>
      </c>
      <c r="U13" s="25" t="n">
        <v>0.0426926236002805</v>
      </c>
      <c r="V13" s="25" t="n">
        <v>0.0481028847951824</v>
      </c>
      <c r="W13" s="25" t="n">
        <v>0.0433627300833282</v>
      </c>
      <c r="X13" s="25" t="n">
        <v>0.0516667136164234</v>
      </c>
      <c r="Y13" s="25" t="n">
        <v>0.0551358557455522</v>
      </c>
      <c r="Z13" s="25" t="n">
        <v>0.00849227809338524</v>
      </c>
      <c r="AA13" s="25" t="n">
        <v>0.0643167126091522</v>
      </c>
      <c r="AB13" s="25" t="n">
        <v>0.067084832326856</v>
      </c>
      <c r="AC13" s="25" t="n">
        <v>0.0231618085136635</v>
      </c>
      <c r="AD13" s="25" t="n">
        <v>0</v>
      </c>
      <c r="AE13" s="25"/>
      <c r="AF13" s="25" t="n">
        <v>0.0481856355092014</v>
      </c>
      <c r="AG13" s="25" t="n">
        <v>0.0516823934700336</v>
      </c>
      <c r="AH13" s="25" t="n">
        <v>0.0244740448545314</v>
      </c>
      <c r="AI13" s="25"/>
      <c r="AJ13" s="25" t="n">
        <v>0.050838742021668</v>
      </c>
      <c r="AK13" s="25" t="n">
        <v>0.0401739435820614</v>
      </c>
      <c r="AL13" s="25" t="n">
        <v>0.044190952319832</v>
      </c>
      <c r="AM13" s="25" t="n">
        <v>0.0578059397656986</v>
      </c>
      <c r="AN13" s="25" t="n">
        <v>0.0403113446656572</v>
      </c>
      <c r="AO13" s="25"/>
      <c r="AP13" s="25" t="n">
        <v>0.0568418567030807</v>
      </c>
      <c r="AQ13" s="25" t="n">
        <v>0.0235274773971724</v>
      </c>
      <c r="AR13" s="25" t="n">
        <v>0.0408812220388983</v>
      </c>
      <c r="AS13" s="25" t="n">
        <v>0.0898974482607775</v>
      </c>
      <c r="AT13" s="25" t="n">
        <v>0.0354613812474207</v>
      </c>
      <c r="AU13" s="25"/>
      <c r="AV13" s="25" t="n">
        <v>0.0535700747127188</v>
      </c>
      <c r="AW13" s="25" t="n">
        <v>0.0338859355069077</v>
      </c>
      <c r="AX13" s="25" t="n">
        <v>0.0353758404890097</v>
      </c>
      <c r="AY13" s="25" t="n">
        <v>0.03794867046355</v>
      </c>
      <c r="AZ13" s="25" t="n">
        <v>0.0593191968018996</v>
      </c>
      <c r="BA13" s="25"/>
      <c r="BB13" s="25" t="n">
        <v>0.0205081751280756</v>
      </c>
      <c r="BC13" s="25" t="n">
        <v>0.108132515894473</v>
      </c>
      <c r="BD13" s="25" t="n">
        <v>0</v>
      </c>
      <c r="BE13" s="25"/>
      <c r="BF13" s="25" t="n">
        <v>0.0434159977392321</v>
      </c>
    </row>
    <row r="14">
      <c r="B14" s="18" t="s">
        <v>317</v>
      </c>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326</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1995</v>
      </c>
      <c r="D7" s="11" t="n">
        <v>975</v>
      </c>
      <c r="E7" s="11" t="n">
        <v>1018</v>
      </c>
      <c r="F7" s="11"/>
      <c r="G7" s="11" t="n">
        <v>243</v>
      </c>
      <c r="H7" s="11" t="n">
        <v>350</v>
      </c>
      <c r="I7" s="11" t="n">
        <v>349</v>
      </c>
      <c r="J7" s="11" t="n">
        <v>343</v>
      </c>
      <c r="K7" s="11" t="n">
        <v>282</v>
      </c>
      <c r="L7" s="11" t="n">
        <v>428</v>
      </c>
      <c r="M7" s="11"/>
      <c r="N7" s="11" t="n">
        <v>610</v>
      </c>
      <c r="O7" s="11" t="n">
        <v>550</v>
      </c>
      <c r="P7" s="11" t="n">
        <v>386</v>
      </c>
      <c r="Q7" s="11" t="n">
        <v>442</v>
      </c>
      <c r="R7" s="11"/>
      <c r="S7" s="11" t="n">
        <v>283</v>
      </c>
      <c r="T7" s="11" t="n">
        <v>284</v>
      </c>
      <c r="U7" s="11" t="n">
        <v>137</v>
      </c>
      <c r="V7" s="11" t="n">
        <v>195</v>
      </c>
      <c r="W7" s="11" t="n">
        <v>151</v>
      </c>
      <c r="X7" s="11" t="n">
        <v>187</v>
      </c>
      <c r="Y7" s="11" t="n">
        <v>177</v>
      </c>
      <c r="Z7" s="11" t="n">
        <v>87</v>
      </c>
      <c r="AA7" s="11" t="n">
        <v>225</v>
      </c>
      <c r="AB7" s="11" t="n">
        <v>143</v>
      </c>
      <c r="AC7" s="11" t="n">
        <v>87</v>
      </c>
      <c r="AD7" s="11" t="n">
        <v>39</v>
      </c>
      <c r="AE7" s="11"/>
      <c r="AF7" s="11" t="n">
        <v>732</v>
      </c>
      <c r="AG7" s="11" t="n">
        <v>839</v>
      </c>
      <c r="AH7" s="11" t="n">
        <v>242</v>
      </c>
      <c r="AI7" s="11"/>
      <c r="AJ7" s="11" t="n">
        <v>736</v>
      </c>
      <c r="AK7" s="11" t="n">
        <v>600</v>
      </c>
      <c r="AL7" s="11" t="n">
        <v>146</v>
      </c>
      <c r="AM7" s="11" t="n">
        <v>22</v>
      </c>
      <c r="AN7" s="11" t="n">
        <v>221</v>
      </c>
      <c r="AO7" s="11"/>
      <c r="AP7" s="11" t="n">
        <v>399</v>
      </c>
      <c r="AQ7" s="11" t="n">
        <v>831</v>
      </c>
      <c r="AR7" s="11" t="n">
        <v>132</v>
      </c>
      <c r="AS7" s="11" t="n">
        <v>158</v>
      </c>
      <c r="AT7" s="11" t="n">
        <v>180</v>
      </c>
      <c r="AU7" s="11"/>
      <c r="AV7" s="11" t="n">
        <v>423</v>
      </c>
      <c r="AW7" s="11" t="n">
        <v>474</v>
      </c>
      <c r="AX7" s="11" t="n">
        <v>561</v>
      </c>
      <c r="AY7" s="11" t="n">
        <v>257</v>
      </c>
      <c r="AZ7" s="11" t="n">
        <v>37</v>
      </c>
      <c r="BA7" s="11"/>
      <c r="BB7" s="11" t="n">
        <v>140</v>
      </c>
      <c r="BC7" s="11" t="n">
        <v>106</v>
      </c>
      <c r="BD7" s="11" t="n">
        <v>68</v>
      </c>
      <c r="BE7" s="11"/>
      <c r="BF7" s="11" t="n">
        <v>368</v>
      </c>
    </row>
    <row r="8" ht="30" customHeight="1">
      <c r="B8" s="12" t="s">
        <v>20</v>
      </c>
      <c r="C8" s="12" t="n">
        <v>1993</v>
      </c>
      <c r="D8" s="12" t="n">
        <v>982</v>
      </c>
      <c r="E8" s="12" t="n">
        <v>1009</v>
      </c>
      <c r="F8" s="12"/>
      <c r="G8" s="12" t="n">
        <v>275</v>
      </c>
      <c r="H8" s="12" t="n">
        <v>343</v>
      </c>
      <c r="I8" s="12" t="n">
        <v>341</v>
      </c>
      <c r="J8" s="12" t="n">
        <v>335</v>
      </c>
      <c r="K8" s="12" t="n">
        <v>279</v>
      </c>
      <c r="L8" s="12" t="n">
        <v>419</v>
      </c>
      <c r="M8" s="12"/>
      <c r="N8" s="12" t="n">
        <v>540</v>
      </c>
      <c r="O8" s="12" t="n">
        <v>518</v>
      </c>
      <c r="P8" s="12" t="n">
        <v>432</v>
      </c>
      <c r="Q8" s="12" t="n">
        <v>495</v>
      </c>
      <c r="R8" s="12"/>
      <c r="S8" s="12" t="n">
        <v>280</v>
      </c>
      <c r="T8" s="12" t="n">
        <v>260</v>
      </c>
      <c r="U8" s="12" t="n">
        <v>160</v>
      </c>
      <c r="V8" s="12" t="n">
        <v>181</v>
      </c>
      <c r="W8" s="12" t="n">
        <v>138</v>
      </c>
      <c r="X8" s="12" t="n">
        <v>179</v>
      </c>
      <c r="Y8" s="12" t="n">
        <v>160</v>
      </c>
      <c r="Z8" s="12" t="n">
        <v>78</v>
      </c>
      <c r="AA8" s="12" t="n">
        <v>219</v>
      </c>
      <c r="AB8" s="12" t="n">
        <v>179</v>
      </c>
      <c r="AC8" s="12" t="n">
        <v>101</v>
      </c>
      <c r="AD8" s="12" t="n">
        <v>58</v>
      </c>
      <c r="AE8" s="12"/>
      <c r="AF8" s="12" t="n">
        <v>717</v>
      </c>
      <c r="AG8" s="12" t="n">
        <v>829</v>
      </c>
      <c r="AH8" s="12" t="n">
        <v>251</v>
      </c>
      <c r="AI8" s="12"/>
      <c r="AJ8" s="12" t="n">
        <v>705</v>
      </c>
      <c r="AK8" s="12" t="n">
        <v>600</v>
      </c>
      <c r="AL8" s="12" t="n">
        <v>138</v>
      </c>
      <c r="AM8" s="12" t="n">
        <v>21</v>
      </c>
      <c r="AN8" s="12" t="n">
        <v>231</v>
      </c>
      <c r="AO8" s="12"/>
      <c r="AP8" s="12" t="n">
        <v>382</v>
      </c>
      <c r="AQ8" s="12" t="n">
        <v>827</v>
      </c>
      <c r="AR8" s="12" t="n">
        <v>128</v>
      </c>
      <c r="AS8" s="12" t="n">
        <v>160</v>
      </c>
      <c r="AT8" s="12" t="n">
        <v>183</v>
      </c>
      <c r="AU8" s="12"/>
      <c r="AV8" s="12" t="n">
        <v>438</v>
      </c>
      <c r="AW8" s="12" t="n">
        <v>484</v>
      </c>
      <c r="AX8" s="12" t="n">
        <v>545</v>
      </c>
      <c r="AY8" s="12" t="n">
        <v>241</v>
      </c>
      <c r="AZ8" s="12" t="n">
        <v>33</v>
      </c>
      <c r="BA8" s="12"/>
      <c r="BB8" s="12" t="n">
        <v>132</v>
      </c>
      <c r="BC8" s="12" t="n">
        <v>102</v>
      </c>
      <c r="BD8" s="12" t="n">
        <v>65</v>
      </c>
      <c r="BE8" s="12"/>
      <c r="BF8" s="12" t="n">
        <v>354</v>
      </c>
    </row>
    <row r="9">
      <c r="B9" s="17" t="s">
        <v>223</v>
      </c>
      <c r="C9" s="16" t="n">
        <v>0.0865005713793956</v>
      </c>
      <c r="D9" s="16" t="n">
        <v>0.0938882201374563</v>
      </c>
      <c r="E9" s="16" t="n">
        <v>0.0794772553826809</v>
      </c>
      <c r="F9" s="16"/>
      <c r="G9" s="16" t="n">
        <v>0.0922285583598994</v>
      </c>
      <c r="H9" s="16" t="n">
        <v>0.0966852365727743</v>
      </c>
      <c r="I9" s="16" t="n">
        <v>0.105646465420071</v>
      </c>
      <c r="J9" s="16" t="n">
        <v>0.0665748974623441</v>
      </c>
      <c r="K9" s="16" t="n">
        <v>0.0865700976008935</v>
      </c>
      <c r="L9" s="16" t="n">
        <v>0.0747148774899843</v>
      </c>
      <c r="M9" s="16"/>
      <c r="N9" s="16" t="n">
        <v>0.108859869450044</v>
      </c>
      <c r="O9" s="16" t="n">
        <v>0.0842582560560812</v>
      </c>
      <c r="P9" s="16" t="n">
        <v>0.079200107961834</v>
      </c>
      <c r="Q9" s="16" t="n">
        <v>0.0678859273319142</v>
      </c>
      <c r="R9" s="16"/>
      <c r="S9" s="16" t="n">
        <v>0.0783473062274639</v>
      </c>
      <c r="T9" s="16" t="n">
        <v>0.073178063423419</v>
      </c>
      <c r="U9" s="16" t="n">
        <v>0.0659513303008277</v>
      </c>
      <c r="V9" s="16" t="n">
        <v>0.0697802921774091</v>
      </c>
      <c r="W9" s="16" t="n">
        <v>0.0863089455115305</v>
      </c>
      <c r="X9" s="16" t="n">
        <v>0.0915686995544418</v>
      </c>
      <c r="Y9" s="16" t="n">
        <v>0.0733494471225856</v>
      </c>
      <c r="Z9" s="16" t="n">
        <v>0.101231502481078</v>
      </c>
      <c r="AA9" s="16" t="n">
        <v>0.123598785318483</v>
      </c>
      <c r="AB9" s="16" t="n">
        <v>0.103911287041908</v>
      </c>
      <c r="AC9" s="16" t="n">
        <v>0.0731580801332182</v>
      </c>
      <c r="AD9" s="16" t="n">
        <v>0.124566762814927</v>
      </c>
      <c r="AE9" s="16"/>
      <c r="AF9" s="16" t="n">
        <v>0.093047781789057</v>
      </c>
      <c r="AG9" s="16" t="n">
        <v>0.0818959911576011</v>
      </c>
      <c r="AH9" s="16" t="n">
        <v>0.0660848032717667</v>
      </c>
      <c r="AI9" s="16"/>
      <c r="AJ9" s="16" t="n">
        <v>0.0748918770846523</v>
      </c>
      <c r="AK9" s="16" t="n">
        <v>0.0997120346117437</v>
      </c>
      <c r="AL9" s="16" t="n">
        <v>0.0581102151871539</v>
      </c>
      <c r="AM9" s="16" t="n">
        <v>0.184232049276577</v>
      </c>
      <c r="AN9" s="16" t="n">
        <v>0.0392613671464516</v>
      </c>
      <c r="AO9" s="16"/>
      <c r="AP9" s="16" t="n">
        <v>0.0775948888826949</v>
      </c>
      <c r="AQ9" s="16" t="n">
        <v>0.0860132415093287</v>
      </c>
      <c r="AR9" s="16" t="n">
        <v>0.0649639574963671</v>
      </c>
      <c r="AS9" s="16" t="n">
        <v>0.120575892807933</v>
      </c>
      <c r="AT9" s="16" t="n">
        <v>0.0435854842527364</v>
      </c>
      <c r="AU9" s="16"/>
      <c r="AV9" s="16" t="n">
        <v>0.0881590637611008</v>
      </c>
      <c r="AW9" s="16" t="n">
        <v>0.0725069408453638</v>
      </c>
      <c r="AX9" s="16" t="n">
        <v>0.0902334820145724</v>
      </c>
      <c r="AY9" s="16" t="n">
        <v>0.108392381285638</v>
      </c>
      <c r="AZ9" s="16" t="n">
        <v>0.116114896157088</v>
      </c>
      <c r="BA9" s="16"/>
      <c r="BB9" s="16" t="n">
        <v>0.052680624814935</v>
      </c>
      <c r="BC9" s="16" t="n">
        <v>0.116505922451594</v>
      </c>
      <c r="BD9" s="16" t="n">
        <v>0.0548603683053716</v>
      </c>
      <c r="BE9" s="16"/>
      <c r="BF9" s="16" t="n">
        <v>0.0690145149617238</v>
      </c>
    </row>
    <row r="10">
      <c r="B10" s="17" t="s">
        <v>224</v>
      </c>
      <c r="C10" s="16" t="n">
        <v>0.295922820625534</v>
      </c>
      <c r="D10" s="16" t="n">
        <v>0.305824732337357</v>
      </c>
      <c r="E10" s="16" t="n">
        <v>0.285750569022758</v>
      </c>
      <c r="F10" s="16"/>
      <c r="G10" s="16" t="n">
        <v>0.332457273104825</v>
      </c>
      <c r="H10" s="16" t="n">
        <v>0.318819177361484</v>
      </c>
      <c r="I10" s="16" t="n">
        <v>0.304515726825116</v>
      </c>
      <c r="J10" s="16" t="n">
        <v>0.293667863442385</v>
      </c>
      <c r="K10" s="16" t="n">
        <v>0.264122884861522</v>
      </c>
      <c r="L10" s="16" t="n">
        <v>0.269175418020507</v>
      </c>
      <c r="M10" s="16"/>
      <c r="N10" s="16" t="n">
        <v>0.313817587517683</v>
      </c>
      <c r="O10" s="16" t="n">
        <v>0.321380310778108</v>
      </c>
      <c r="P10" s="16" t="n">
        <v>0.281266605038857</v>
      </c>
      <c r="Q10" s="16" t="n">
        <v>0.262592124984877</v>
      </c>
      <c r="R10" s="16"/>
      <c r="S10" s="16" t="n">
        <v>0.31695585481145</v>
      </c>
      <c r="T10" s="16" t="n">
        <v>0.324459243931749</v>
      </c>
      <c r="U10" s="16" t="n">
        <v>0.258270953442936</v>
      </c>
      <c r="V10" s="16" t="n">
        <v>0.275878060771366</v>
      </c>
      <c r="W10" s="16" t="n">
        <v>0.247754494255923</v>
      </c>
      <c r="X10" s="16" t="n">
        <v>0.261583869147983</v>
      </c>
      <c r="Y10" s="16" t="n">
        <v>0.294193490734303</v>
      </c>
      <c r="Z10" s="16" t="n">
        <v>0.283631645556837</v>
      </c>
      <c r="AA10" s="16" t="n">
        <v>0.336291034833493</v>
      </c>
      <c r="AB10" s="16" t="n">
        <v>0.374321281873752</v>
      </c>
      <c r="AC10" s="16" t="n">
        <v>0.245426065666345</v>
      </c>
      <c r="AD10" s="16" t="n">
        <v>0.168590426075096</v>
      </c>
      <c r="AE10" s="16"/>
      <c r="AF10" s="16" t="n">
        <v>0.287719495787678</v>
      </c>
      <c r="AG10" s="16" t="n">
        <v>0.309359518517355</v>
      </c>
      <c r="AH10" s="16" t="n">
        <v>0.257337547037847</v>
      </c>
      <c r="AI10" s="16"/>
      <c r="AJ10" s="16" t="n">
        <v>0.293376449666036</v>
      </c>
      <c r="AK10" s="16" t="n">
        <v>0.331588304360299</v>
      </c>
      <c r="AL10" s="16" t="n">
        <v>0.307666227568372</v>
      </c>
      <c r="AM10" s="16" t="n">
        <v>0.190881510654746</v>
      </c>
      <c r="AN10" s="16" t="n">
        <v>0.22207581050511</v>
      </c>
      <c r="AO10" s="16"/>
      <c r="AP10" s="16" t="n">
        <v>0.296304776075231</v>
      </c>
      <c r="AQ10" s="16" t="n">
        <v>0.328584494105105</v>
      </c>
      <c r="AR10" s="16" t="n">
        <v>0.320489302139461</v>
      </c>
      <c r="AS10" s="16" t="n">
        <v>0.274585885046245</v>
      </c>
      <c r="AT10" s="16" t="n">
        <v>0.2359790098742</v>
      </c>
      <c r="AU10" s="16"/>
      <c r="AV10" s="16" t="n">
        <v>0.285750844588852</v>
      </c>
      <c r="AW10" s="16" t="n">
        <v>0.267868658259876</v>
      </c>
      <c r="AX10" s="16" t="n">
        <v>0.304883091522389</v>
      </c>
      <c r="AY10" s="16" t="n">
        <v>0.342144408687444</v>
      </c>
      <c r="AZ10" s="16" t="n">
        <v>0.165093704198244</v>
      </c>
      <c r="BA10" s="16"/>
      <c r="BB10" s="16" t="n">
        <v>0.313045691963094</v>
      </c>
      <c r="BC10" s="16" t="n">
        <v>0.2521557907249</v>
      </c>
      <c r="BD10" s="16" t="n">
        <v>0.250932286599796</v>
      </c>
      <c r="BE10" s="16"/>
      <c r="BF10" s="16" t="n">
        <v>0.289396129360596</v>
      </c>
    </row>
    <row r="11">
      <c r="B11" s="17" t="s">
        <v>225</v>
      </c>
      <c r="C11" s="16" t="n">
        <v>0.498421902885977</v>
      </c>
      <c r="D11" s="16" t="n">
        <v>0.49311667622131</v>
      </c>
      <c r="E11" s="16" t="n">
        <v>0.50370917606647</v>
      </c>
      <c r="F11" s="16"/>
      <c r="G11" s="16" t="n">
        <v>0.439789918754326</v>
      </c>
      <c r="H11" s="16" t="n">
        <v>0.428878575282316</v>
      </c>
      <c r="I11" s="16" t="n">
        <v>0.47423196079193</v>
      </c>
      <c r="J11" s="16" t="n">
        <v>0.528685801261961</v>
      </c>
      <c r="K11" s="16" t="n">
        <v>0.552023572869245</v>
      </c>
      <c r="L11" s="16" t="n">
        <v>0.553636435745851</v>
      </c>
      <c r="M11" s="16"/>
      <c r="N11" s="16" t="n">
        <v>0.482601374137669</v>
      </c>
      <c r="O11" s="16" t="n">
        <v>0.505641718210006</v>
      </c>
      <c r="P11" s="16" t="n">
        <v>0.478944087273602</v>
      </c>
      <c r="Q11" s="16" t="n">
        <v>0.528214856673774</v>
      </c>
      <c r="R11" s="16"/>
      <c r="S11" s="16" t="n">
        <v>0.483741028019751</v>
      </c>
      <c r="T11" s="16" t="n">
        <v>0.512062209716736</v>
      </c>
      <c r="U11" s="16" t="n">
        <v>0.564251328489218</v>
      </c>
      <c r="V11" s="16" t="n">
        <v>0.497755784102908</v>
      </c>
      <c r="W11" s="16" t="n">
        <v>0.546241483522721</v>
      </c>
      <c r="X11" s="16" t="n">
        <v>0.508977484123666</v>
      </c>
      <c r="Y11" s="16" t="n">
        <v>0.525765187356116</v>
      </c>
      <c r="Z11" s="16" t="n">
        <v>0.546299675624098</v>
      </c>
      <c r="AA11" s="16" t="n">
        <v>0.414725646808595</v>
      </c>
      <c r="AB11" s="16" t="n">
        <v>0.417930124216124</v>
      </c>
      <c r="AC11" s="16" t="n">
        <v>0.524350539173579</v>
      </c>
      <c r="AD11" s="16" t="n">
        <v>0.562496223953584</v>
      </c>
      <c r="AE11" s="16"/>
      <c r="AF11" s="16" t="n">
        <v>0.505738252232019</v>
      </c>
      <c r="AG11" s="16" t="n">
        <v>0.476634079990454</v>
      </c>
      <c r="AH11" s="16" t="n">
        <v>0.57950961470386</v>
      </c>
      <c r="AI11" s="16"/>
      <c r="AJ11" s="16" t="n">
        <v>0.512529134743787</v>
      </c>
      <c r="AK11" s="16" t="n">
        <v>0.43372735577121</v>
      </c>
      <c r="AL11" s="16" t="n">
        <v>0.556708704738662</v>
      </c>
      <c r="AM11" s="16" t="n">
        <v>0.535615368293953</v>
      </c>
      <c r="AN11" s="16" t="n">
        <v>0.629334172896914</v>
      </c>
      <c r="AO11" s="16"/>
      <c r="AP11" s="16" t="n">
        <v>0.497742026047978</v>
      </c>
      <c r="AQ11" s="16" t="n">
        <v>0.466538844678667</v>
      </c>
      <c r="AR11" s="16" t="n">
        <v>0.546461889810242</v>
      </c>
      <c r="AS11" s="16" t="n">
        <v>0.466747478106573</v>
      </c>
      <c r="AT11" s="16" t="n">
        <v>0.61973866656534</v>
      </c>
      <c r="AU11" s="16"/>
      <c r="AV11" s="16" t="n">
        <v>0.501268405310135</v>
      </c>
      <c r="AW11" s="16" t="n">
        <v>0.535662655536746</v>
      </c>
      <c r="AX11" s="16" t="n">
        <v>0.504835534766808</v>
      </c>
      <c r="AY11" s="16" t="n">
        <v>0.437144145788746</v>
      </c>
      <c r="AZ11" s="16" t="n">
        <v>0.516741484403878</v>
      </c>
      <c r="BA11" s="16"/>
      <c r="BB11" s="16" t="n">
        <v>0.535231567533747</v>
      </c>
      <c r="BC11" s="16" t="n">
        <v>0.495963295930749</v>
      </c>
      <c r="BD11" s="16" t="n">
        <v>0.612029751810883</v>
      </c>
      <c r="BE11" s="16"/>
      <c r="BF11" s="16" t="n">
        <v>0.531600975713622</v>
      </c>
    </row>
    <row r="12">
      <c r="B12" s="17" t="s">
        <v>226</v>
      </c>
      <c r="C12" s="16" t="n">
        <v>0.0883955184589174</v>
      </c>
      <c r="D12" s="16" t="n">
        <v>0.0727756132124669</v>
      </c>
      <c r="E12" s="16" t="n">
        <v>0.103783528219267</v>
      </c>
      <c r="F12" s="16"/>
      <c r="G12" s="16" t="n">
        <v>0.0912838758318254</v>
      </c>
      <c r="H12" s="16" t="n">
        <v>0.125729808218384</v>
      </c>
      <c r="I12" s="16" t="n">
        <v>0.097048280589882</v>
      </c>
      <c r="J12" s="16" t="n">
        <v>0.0882398805150024</v>
      </c>
      <c r="K12" s="16" t="n">
        <v>0.0804676832044328</v>
      </c>
      <c r="L12" s="16" t="n">
        <v>0.054276093901672</v>
      </c>
      <c r="M12" s="16"/>
      <c r="N12" s="16" t="n">
        <v>0.0797416691047445</v>
      </c>
      <c r="O12" s="16" t="n">
        <v>0.0678861295499347</v>
      </c>
      <c r="P12" s="16" t="n">
        <v>0.111183426296559</v>
      </c>
      <c r="Q12" s="16" t="n">
        <v>0.100650665325724</v>
      </c>
      <c r="R12" s="16"/>
      <c r="S12" s="16" t="n">
        <v>0.0999302671437604</v>
      </c>
      <c r="T12" s="16" t="n">
        <v>0.0748001042416733</v>
      </c>
      <c r="U12" s="16" t="n">
        <v>0.071158852560478</v>
      </c>
      <c r="V12" s="16" t="n">
        <v>0.117576440184761</v>
      </c>
      <c r="W12" s="16" t="n">
        <v>0.082404604053507</v>
      </c>
      <c r="X12" s="16" t="n">
        <v>0.104873944973535</v>
      </c>
      <c r="Y12" s="16" t="n">
        <v>0.0680337942642284</v>
      </c>
      <c r="Z12" s="16" t="n">
        <v>0.0387184947217477</v>
      </c>
      <c r="AA12" s="16" t="n">
        <v>0.10184926334538</v>
      </c>
      <c r="AB12" s="16" t="n">
        <v>0.057255190569757</v>
      </c>
      <c r="AC12" s="16" t="n">
        <v>0.142316594167431</v>
      </c>
      <c r="AD12" s="16" t="n">
        <v>0.0878373401430962</v>
      </c>
      <c r="AE12" s="16"/>
      <c r="AF12" s="16" t="n">
        <v>0.0791870133915715</v>
      </c>
      <c r="AG12" s="16" t="n">
        <v>0.101313669204342</v>
      </c>
      <c r="AH12" s="16" t="n">
        <v>0.0793916759043906</v>
      </c>
      <c r="AI12" s="16"/>
      <c r="AJ12" s="16" t="n">
        <v>0.0857382375734478</v>
      </c>
      <c r="AK12" s="16" t="n">
        <v>0.114503934941941</v>
      </c>
      <c r="AL12" s="16" t="n">
        <v>0.0368356258529147</v>
      </c>
      <c r="AM12" s="16" t="n">
        <v>0.0892710717747243</v>
      </c>
      <c r="AN12" s="16" t="n">
        <v>0.0918406085800237</v>
      </c>
      <c r="AO12" s="16"/>
      <c r="AP12" s="16" t="n">
        <v>0.0830280801795843</v>
      </c>
      <c r="AQ12" s="16" t="n">
        <v>0.101412827910926</v>
      </c>
      <c r="AR12" s="16" t="n">
        <v>0.056546168273561</v>
      </c>
      <c r="AS12" s="16" t="n">
        <v>0.0739407929501283</v>
      </c>
      <c r="AT12" s="16" t="n">
        <v>0.088662226983457</v>
      </c>
      <c r="AU12" s="16"/>
      <c r="AV12" s="16" t="n">
        <v>0.084509376261509</v>
      </c>
      <c r="AW12" s="16" t="n">
        <v>0.0982020276046577</v>
      </c>
      <c r="AX12" s="16" t="n">
        <v>0.0842802062485326</v>
      </c>
      <c r="AY12" s="16" t="n">
        <v>0.0886361345636008</v>
      </c>
      <c r="AZ12" s="16" t="n">
        <v>0.178791426816119</v>
      </c>
      <c r="BA12" s="16"/>
      <c r="BB12" s="16" t="n">
        <v>0.0927521705103278</v>
      </c>
      <c r="BC12" s="16" t="n">
        <v>0.0849068779252757</v>
      </c>
      <c r="BD12" s="16" t="n">
        <v>0.0666060828641715</v>
      </c>
      <c r="BE12" s="16"/>
      <c r="BF12" s="16" t="n">
        <v>0.0860022372386374</v>
      </c>
    </row>
    <row r="13">
      <c r="B13" s="17" t="s">
        <v>227</v>
      </c>
      <c r="C13" s="25" t="n">
        <v>0.0307591866501761</v>
      </c>
      <c r="D13" s="25" t="n">
        <v>0.0343947580914098</v>
      </c>
      <c r="E13" s="25" t="n">
        <v>0.0272794713088236</v>
      </c>
      <c r="F13" s="25"/>
      <c r="G13" s="25" t="n">
        <v>0.0442403739491249</v>
      </c>
      <c r="H13" s="25" t="n">
        <v>0.0298872025650414</v>
      </c>
      <c r="I13" s="25" t="n">
        <v>0.0185575663730008</v>
      </c>
      <c r="J13" s="25" t="n">
        <v>0.0228315573183075</v>
      </c>
      <c r="K13" s="25" t="n">
        <v>0.0168157614639074</v>
      </c>
      <c r="L13" s="25" t="n">
        <v>0.0481971748419855</v>
      </c>
      <c r="M13" s="25"/>
      <c r="N13" s="25" t="n">
        <v>0.0149794997898592</v>
      </c>
      <c r="O13" s="25" t="n">
        <v>0.0208335854058699</v>
      </c>
      <c r="P13" s="25" t="n">
        <v>0.049405773429149</v>
      </c>
      <c r="Q13" s="25" t="n">
        <v>0.040656425683711</v>
      </c>
      <c r="R13" s="25"/>
      <c r="S13" s="25" t="n">
        <v>0.0210255437975754</v>
      </c>
      <c r="T13" s="25" t="n">
        <v>0.0155003786864224</v>
      </c>
      <c r="U13" s="25" t="n">
        <v>0.0403675352065398</v>
      </c>
      <c r="V13" s="25" t="n">
        <v>0.0390094227635556</v>
      </c>
      <c r="W13" s="25" t="n">
        <v>0.0372904726563184</v>
      </c>
      <c r="X13" s="25" t="n">
        <v>0.0329960022003738</v>
      </c>
      <c r="Y13" s="25" t="n">
        <v>0.0386580805227672</v>
      </c>
      <c r="Z13" s="25" t="n">
        <v>0.0301186816162392</v>
      </c>
      <c r="AA13" s="25" t="n">
        <v>0.0235352696940482</v>
      </c>
      <c r="AB13" s="25" t="n">
        <v>0.0465821162984594</v>
      </c>
      <c r="AC13" s="25" t="n">
        <v>0.0147487208594274</v>
      </c>
      <c r="AD13" s="25" t="n">
        <v>0.0565092470132957</v>
      </c>
      <c r="AE13" s="25"/>
      <c r="AF13" s="25" t="n">
        <v>0.0343074567996747</v>
      </c>
      <c r="AG13" s="25" t="n">
        <v>0.0307967411302477</v>
      </c>
      <c r="AH13" s="25" t="n">
        <v>0.0176763590821355</v>
      </c>
      <c r="AI13" s="25"/>
      <c r="AJ13" s="25" t="n">
        <v>0.0334643009320769</v>
      </c>
      <c r="AK13" s="25" t="n">
        <v>0.0204683703148058</v>
      </c>
      <c r="AL13" s="25" t="n">
        <v>0.0406792266528967</v>
      </c>
      <c r="AM13" s="25" t="n">
        <v>0</v>
      </c>
      <c r="AN13" s="25" t="n">
        <v>0.0174880408715012</v>
      </c>
      <c r="AO13" s="25"/>
      <c r="AP13" s="25" t="n">
        <v>0.0453302288145113</v>
      </c>
      <c r="AQ13" s="25" t="n">
        <v>0.0174505917959739</v>
      </c>
      <c r="AR13" s="25" t="n">
        <v>0.0115386822803689</v>
      </c>
      <c r="AS13" s="25" t="n">
        <v>0.0641499510891209</v>
      </c>
      <c r="AT13" s="25" t="n">
        <v>0.0120346123242661</v>
      </c>
      <c r="AU13" s="25"/>
      <c r="AV13" s="25" t="n">
        <v>0.0403123100784036</v>
      </c>
      <c r="AW13" s="25" t="n">
        <v>0.0257597177533558</v>
      </c>
      <c r="AX13" s="25" t="n">
        <v>0.0157676854476982</v>
      </c>
      <c r="AY13" s="25" t="n">
        <v>0.0236829296745713</v>
      </c>
      <c r="AZ13" s="25" t="n">
        <v>0.0232584884246702</v>
      </c>
      <c r="BA13" s="25"/>
      <c r="BB13" s="25" t="n">
        <v>0.00628994517789644</v>
      </c>
      <c r="BC13" s="25" t="n">
        <v>0.050468112967481</v>
      </c>
      <c r="BD13" s="25" t="n">
        <v>0.0155715104197777</v>
      </c>
      <c r="BE13" s="25"/>
      <c r="BF13" s="25" t="n">
        <v>0.0239861427254206</v>
      </c>
    </row>
    <row r="14">
      <c r="B14" s="18" t="s">
        <v>317</v>
      </c>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327</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1989</v>
      </c>
      <c r="D7" s="11" t="n">
        <v>970</v>
      </c>
      <c r="E7" s="11" t="n">
        <v>1017</v>
      </c>
      <c r="F7" s="11"/>
      <c r="G7" s="11" t="n">
        <v>243</v>
      </c>
      <c r="H7" s="11" t="n">
        <v>348</v>
      </c>
      <c r="I7" s="11" t="n">
        <v>346</v>
      </c>
      <c r="J7" s="11" t="n">
        <v>343</v>
      </c>
      <c r="K7" s="11" t="n">
        <v>283</v>
      </c>
      <c r="L7" s="11" t="n">
        <v>426</v>
      </c>
      <c r="M7" s="11"/>
      <c r="N7" s="11" t="n">
        <v>606</v>
      </c>
      <c r="O7" s="11" t="n">
        <v>550</v>
      </c>
      <c r="P7" s="11" t="n">
        <v>385</v>
      </c>
      <c r="Q7" s="11" t="n">
        <v>441</v>
      </c>
      <c r="R7" s="11"/>
      <c r="S7" s="11" t="n">
        <v>284</v>
      </c>
      <c r="T7" s="11" t="n">
        <v>284</v>
      </c>
      <c r="U7" s="11" t="n">
        <v>137</v>
      </c>
      <c r="V7" s="11" t="n">
        <v>194</v>
      </c>
      <c r="W7" s="11" t="n">
        <v>152</v>
      </c>
      <c r="X7" s="11" t="n">
        <v>184</v>
      </c>
      <c r="Y7" s="11" t="n">
        <v>175</v>
      </c>
      <c r="Z7" s="11" t="n">
        <v>87</v>
      </c>
      <c r="AA7" s="11" t="n">
        <v>224</v>
      </c>
      <c r="AB7" s="11" t="n">
        <v>141</v>
      </c>
      <c r="AC7" s="11" t="n">
        <v>87</v>
      </c>
      <c r="AD7" s="11" t="n">
        <v>40</v>
      </c>
      <c r="AE7" s="11"/>
      <c r="AF7" s="11" t="n">
        <v>726</v>
      </c>
      <c r="AG7" s="11" t="n">
        <v>841</v>
      </c>
      <c r="AH7" s="11" t="n">
        <v>240</v>
      </c>
      <c r="AI7" s="11"/>
      <c r="AJ7" s="11" t="n">
        <v>733</v>
      </c>
      <c r="AK7" s="11" t="n">
        <v>600</v>
      </c>
      <c r="AL7" s="11" t="n">
        <v>146</v>
      </c>
      <c r="AM7" s="11" t="n">
        <v>22</v>
      </c>
      <c r="AN7" s="11" t="n">
        <v>220</v>
      </c>
      <c r="AO7" s="11"/>
      <c r="AP7" s="11" t="n">
        <v>397</v>
      </c>
      <c r="AQ7" s="11" t="n">
        <v>827</v>
      </c>
      <c r="AR7" s="11" t="n">
        <v>132</v>
      </c>
      <c r="AS7" s="11" t="n">
        <v>158</v>
      </c>
      <c r="AT7" s="11" t="n">
        <v>181</v>
      </c>
      <c r="AU7" s="11"/>
      <c r="AV7" s="11" t="n">
        <v>420</v>
      </c>
      <c r="AW7" s="11" t="n">
        <v>476</v>
      </c>
      <c r="AX7" s="11" t="n">
        <v>560</v>
      </c>
      <c r="AY7" s="11" t="n">
        <v>255</v>
      </c>
      <c r="AZ7" s="11" t="n">
        <v>38</v>
      </c>
      <c r="BA7" s="11"/>
      <c r="BB7" s="11" t="n">
        <v>138</v>
      </c>
      <c r="BC7" s="11" t="n">
        <v>106</v>
      </c>
      <c r="BD7" s="11" t="n">
        <v>69</v>
      </c>
      <c r="BE7" s="11"/>
      <c r="BF7" s="11" t="n">
        <v>367</v>
      </c>
    </row>
    <row r="8" ht="30" customHeight="1">
      <c r="B8" s="12" t="s">
        <v>20</v>
      </c>
      <c r="C8" s="12" t="n">
        <v>1987</v>
      </c>
      <c r="D8" s="12" t="n">
        <v>979</v>
      </c>
      <c r="E8" s="12" t="n">
        <v>1007</v>
      </c>
      <c r="F8" s="12"/>
      <c r="G8" s="12" t="n">
        <v>276</v>
      </c>
      <c r="H8" s="12" t="n">
        <v>341</v>
      </c>
      <c r="I8" s="12" t="n">
        <v>338</v>
      </c>
      <c r="J8" s="12" t="n">
        <v>335</v>
      </c>
      <c r="K8" s="12" t="n">
        <v>280</v>
      </c>
      <c r="L8" s="12" t="n">
        <v>417</v>
      </c>
      <c r="M8" s="12"/>
      <c r="N8" s="12" t="n">
        <v>537</v>
      </c>
      <c r="O8" s="12" t="n">
        <v>518</v>
      </c>
      <c r="P8" s="12" t="n">
        <v>432</v>
      </c>
      <c r="Q8" s="12" t="n">
        <v>493</v>
      </c>
      <c r="R8" s="12"/>
      <c r="S8" s="12" t="n">
        <v>281</v>
      </c>
      <c r="T8" s="12" t="n">
        <v>260</v>
      </c>
      <c r="U8" s="12" t="n">
        <v>160</v>
      </c>
      <c r="V8" s="12" t="n">
        <v>180</v>
      </c>
      <c r="W8" s="12" t="n">
        <v>139</v>
      </c>
      <c r="X8" s="12" t="n">
        <v>176</v>
      </c>
      <c r="Y8" s="12" t="n">
        <v>158</v>
      </c>
      <c r="Z8" s="12" t="n">
        <v>78</v>
      </c>
      <c r="AA8" s="12" t="n">
        <v>218</v>
      </c>
      <c r="AB8" s="12" t="n">
        <v>177</v>
      </c>
      <c r="AC8" s="12" t="n">
        <v>101</v>
      </c>
      <c r="AD8" s="12" t="n">
        <v>60</v>
      </c>
      <c r="AE8" s="12"/>
      <c r="AF8" s="12" t="n">
        <v>711</v>
      </c>
      <c r="AG8" s="12" t="n">
        <v>831</v>
      </c>
      <c r="AH8" s="12" t="n">
        <v>250</v>
      </c>
      <c r="AI8" s="12"/>
      <c r="AJ8" s="12" t="n">
        <v>702</v>
      </c>
      <c r="AK8" s="12" t="n">
        <v>600</v>
      </c>
      <c r="AL8" s="12" t="n">
        <v>138</v>
      </c>
      <c r="AM8" s="12" t="n">
        <v>21</v>
      </c>
      <c r="AN8" s="12" t="n">
        <v>230</v>
      </c>
      <c r="AO8" s="12"/>
      <c r="AP8" s="12" t="n">
        <v>380</v>
      </c>
      <c r="AQ8" s="12" t="n">
        <v>823</v>
      </c>
      <c r="AR8" s="12" t="n">
        <v>128</v>
      </c>
      <c r="AS8" s="12" t="n">
        <v>160</v>
      </c>
      <c r="AT8" s="12" t="n">
        <v>184</v>
      </c>
      <c r="AU8" s="12"/>
      <c r="AV8" s="12" t="n">
        <v>435</v>
      </c>
      <c r="AW8" s="12" t="n">
        <v>486</v>
      </c>
      <c r="AX8" s="12" t="n">
        <v>544</v>
      </c>
      <c r="AY8" s="12" t="n">
        <v>240</v>
      </c>
      <c r="AZ8" s="12" t="n">
        <v>34</v>
      </c>
      <c r="BA8" s="12"/>
      <c r="BB8" s="12" t="n">
        <v>130</v>
      </c>
      <c r="BC8" s="12" t="n">
        <v>102</v>
      </c>
      <c r="BD8" s="12" t="n">
        <v>66</v>
      </c>
      <c r="BE8" s="12"/>
      <c r="BF8" s="12" t="n">
        <v>352</v>
      </c>
    </row>
    <row r="9">
      <c r="B9" s="17" t="s">
        <v>223</v>
      </c>
      <c r="C9" s="16" t="n">
        <v>0.138428048594237</v>
      </c>
      <c r="D9" s="16" t="n">
        <v>0.155854212829469</v>
      </c>
      <c r="E9" s="16" t="n">
        <v>0.120639785951331</v>
      </c>
      <c r="F9" s="16"/>
      <c r="G9" s="16" t="n">
        <v>0.0705995117677804</v>
      </c>
      <c r="H9" s="16" t="n">
        <v>0.151120629208536</v>
      </c>
      <c r="I9" s="16" t="n">
        <v>0.165180237876192</v>
      </c>
      <c r="J9" s="16" t="n">
        <v>0.156092771091696</v>
      </c>
      <c r="K9" s="16" t="n">
        <v>0.152213722409866</v>
      </c>
      <c r="L9" s="16" t="n">
        <v>0.127685520380676</v>
      </c>
      <c r="M9" s="16"/>
      <c r="N9" s="16" t="n">
        <v>0.176719178238871</v>
      </c>
      <c r="O9" s="16" t="n">
        <v>0.135828815170137</v>
      </c>
      <c r="P9" s="16" t="n">
        <v>0.109120442679349</v>
      </c>
      <c r="Q9" s="16" t="n">
        <v>0.127158069364395</v>
      </c>
      <c r="R9" s="16"/>
      <c r="S9" s="16" t="n">
        <v>0.176058625881299</v>
      </c>
      <c r="T9" s="16" t="n">
        <v>0.145382695346711</v>
      </c>
      <c r="U9" s="16" t="n">
        <v>0.113449325748904</v>
      </c>
      <c r="V9" s="16" t="n">
        <v>0.150702186059497</v>
      </c>
      <c r="W9" s="16" t="n">
        <v>0.104043876313406</v>
      </c>
      <c r="X9" s="16" t="n">
        <v>0.133933483850291</v>
      </c>
      <c r="Y9" s="16" t="n">
        <v>0.115982497815556</v>
      </c>
      <c r="Z9" s="16" t="n">
        <v>0.10730321179571</v>
      </c>
      <c r="AA9" s="16" t="n">
        <v>0.161181374661195</v>
      </c>
      <c r="AB9" s="16" t="n">
        <v>0.142493806908429</v>
      </c>
      <c r="AC9" s="16" t="n">
        <v>0.133202312415671</v>
      </c>
      <c r="AD9" s="16" t="n">
        <v>0.0682080189652061</v>
      </c>
      <c r="AE9" s="16"/>
      <c r="AF9" s="16" t="n">
        <v>0.124005282182849</v>
      </c>
      <c r="AG9" s="16" t="n">
        <v>0.173099546048789</v>
      </c>
      <c r="AH9" s="16" t="n">
        <v>0.123673886960644</v>
      </c>
      <c r="AI9" s="16"/>
      <c r="AJ9" s="16" t="n">
        <v>0.0975104188267988</v>
      </c>
      <c r="AK9" s="16" t="n">
        <v>0.218606351961833</v>
      </c>
      <c r="AL9" s="16" t="n">
        <v>0.190379971800347</v>
      </c>
      <c r="AM9" s="16" t="n">
        <v>0</v>
      </c>
      <c r="AN9" s="16" t="n">
        <v>0.0911044988814526</v>
      </c>
      <c r="AO9" s="16"/>
      <c r="AP9" s="16" t="n">
        <v>0.0633259616289427</v>
      </c>
      <c r="AQ9" s="16" t="n">
        <v>0.238795644785445</v>
      </c>
      <c r="AR9" s="16" t="n">
        <v>0.119395479161125</v>
      </c>
      <c r="AS9" s="16" t="n">
        <v>0.0527950033503673</v>
      </c>
      <c r="AT9" s="16" t="n">
        <v>0.0554427828428325</v>
      </c>
      <c r="AU9" s="16"/>
      <c r="AV9" s="16" t="n">
        <v>0.130907694812377</v>
      </c>
      <c r="AW9" s="16" t="n">
        <v>0.116342035974371</v>
      </c>
      <c r="AX9" s="16" t="n">
        <v>0.146276280984786</v>
      </c>
      <c r="AY9" s="16" t="n">
        <v>0.203184789610881</v>
      </c>
      <c r="AZ9" s="16" t="n">
        <v>0.172660595853995</v>
      </c>
      <c r="BA9" s="16"/>
      <c r="BB9" s="16" t="n">
        <v>0.25228188239485</v>
      </c>
      <c r="BC9" s="16" t="n">
        <v>0.0499809505625595</v>
      </c>
      <c r="BD9" s="16" t="n">
        <v>0.0623205402022073</v>
      </c>
      <c r="BE9" s="16"/>
      <c r="BF9" s="16" t="n">
        <v>0.129478094238631</v>
      </c>
    </row>
    <row r="10">
      <c r="B10" s="17" t="s">
        <v>224</v>
      </c>
      <c r="C10" s="16" t="n">
        <v>0.338132052851439</v>
      </c>
      <c r="D10" s="16" t="n">
        <v>0.356942363372542</v>
      </c>
      <c r="E10" s="16" t="n">
        <v>0.320513272936291</v>
      </c>
      <c r="F10" s="16"/>
      <c r="G10" s="16" t="n">
        <v>0.300269827722789</v>
      </c>
      <c r="H10" s="16" t="n">
        <v>0.321767016474639</v>
      </c>
      <c r="I10" s="16" t="n">
        <v>0.338062550217566</v>
      </c>
      <c r="J10" s="16" t="n">
        <v>0.374637281719519</v>
      </c>
      <c r="K10" s="16" t="n">
        <v>0.321979590934859</v>
      </c>
      <c r="L10" s="16" t="n">
        <v>0.358136804688232</v>
      </c>
      <c r="M10" s="16"/>
      <c r="N10" s="16" t="n">
        <v>0.38308348162386</v>
      </c>
      <c r="O10" s="16" t="n">
        <v>0.36792197278861</v>
      </c>
      <c r="P10" s="16" t="n">
        <v>0.299729511123849</v>
      </c>
      <c r="Q10" s="16" t="n">
        <v>0.290424697734197</v>
      </c>
      <c r="R10" s="16"/>
      <c r="S10" s="16" t="n">
        <v>0.32639642402911</v>
      </c>
      <c r="T10" s="16" t="n">
        <v>0.382299056189279</v>
      </c>
      <c r="U10" s="16" t="n">
        <v>0.322390524350946</v>
      </c>
      <c r="V10" s="16" t="n">
        <v>0.320216030808637</v>
      </c>
      <c r="W10" s="16" t="n">
        <v>0.338938888285195</v>
      </c>
      <c r="X10" s="16" t="n">
        <v>0.302863437361829</v>
      </c>
      <c r="Y10" s="16" t="n">
        <v>0.35674350099856</v>
      </c>
      <c r="Z10" s="16" t="n">
        <v>0.379710662959527</v>
      </c>
      <c r="AA10" s="16" t="n">
        <v>0.354411500131944</v>
      </c>
      <c r="AB10" s="16" t="n">
        <v>0.318105723986544</v>
      </c>
      <c r="AC10" s="16" t="n">
        <v>0.312249718913435</v>
      </c>
      <c r="AD10" s="16" t="n">
        <v>0.339295886186523</v>
      </c>
      <c r="AE10" s="16"/>
      <c r="AF10" s="16" t="n">
        <v>0.307236269290352</v>
      </c>
      <c r="AG10" s="16" t="n">
        <v>0.381169274167645</v>
      </c>
      <c r="AH10" s="16" t="n">
        <v>0.297666168870045</v>
      </c>
      <c r="AI10" s="16"/>
      <c r="AJ10" s="16" t="n">
        <v>0.322708594542979</v>
      </c>
      <c r="AK10" s="16" t="n">
        <v>0.39062324454569</v>
      </c>
      <c r="AL10" s="16" t="n">
        <v>0.433302258205565</v>
      </c>
      <c r="AM10" s="16" t="n">
        <v>0.47682224631255</v>
      </c>
      <c r="AN10" s="16" t="n">
        <v>0.221252387130389</v>
      </c>
      <c r="AO10" s="16"/>
      <c r="AP10" s="16" t="n">
        <v>0.289385952617958</v>
      </c>
      <c r="AQ10" s="16" t="n">
        <v>0.41233522010082</v>
      </c>
      <c r="AR10" s="16" t="n">
        <v>0.385243611061307</v>
      </c>
      <c r="AS10" s="16" t="n">
        <v>0.332838027684923</v>
      </c>
      <c r="AT10" s="16" t="n">
        <v>0.211533626123719</v>
      </c>
      <c r="AU10" s="16"/>
      <c r="AV10" s="16" t="n">
        <v>0.308402522411009</v>
      </c>
      <c r="AW10" s="16" t="n">
        <v>0.318537916352036</v>
      </c>
      <c r="AX10" s="16" t="n">
        <v>0.399289846818367</v>
      </c>
      <c r="AY10" s="16" t="n">
        <v>0.34095936754255</v>
      </c>
      <c r="AZ10" s="16" t="n">
        <v>0.272281690272534</v>
      </c>
      <c r="BA10" s="16"/>
      <c r="BB10" s="16" t="n">
        <v>0.500494247174721</v>
      </c>
      <c r="BC10" s="16" t="n">
        <v>0.30452828947162</v>
      </c>
      <c r="BD10" s="16" t="n">
        <v>0.214787978782806</v>
      </c>
      <c r="BE10" s="16"/>
      <c r="BF10" s="16" t="n">
        <v>0.355913394811075</v>
      </c>
    </row>
    <row r="11">
      <c r="B11" s="17" t="s">
        <v>225</v>
      </c>
      <c r="C11" s="16" t="n">
        <v>0.326435449175066</v>
      </c>
      <c r="D11" s="16" t="n">
        <v>0.303228297240054</v>
      </c>
      <c r="E11" s="16" t="n">
        <v>0.34878085162865</v>
      </c>
      <c r="F11" s="16"/>
      <c r="G11" s="16" t="n">
        <v>0.401780299318023</v>
      </c>
      <c r="H11" s="16" t="n">
        <v>0.352121699313782</v>
      </c>
      <c r="I11" s="16" t="n">
        <v>0.325942239212438</v>
      </c>
      <c r="J11" s="16" t="n">
        <v>0.286864592711102</v>
      </c>
      <c r="K11" s="16" t="n">
        <v>0.331317147137836</v>
      </c>
      <c r="L11" s="16" t="n">
        <v>0.284501255517594</v>
      </c>
      <c r="M11" s="16"/>
      <c r="N11" s="16" t="n">
        <v>0.283461410136967</v>
      </c>
      <c r="O11" s="16" t="n">
        <v>0.330820500826131</v>
      </c>
      <c r="P11" s="16" t="n">
        <v>0.327307098906712</v>
      </c>
      <c r="Q11" s="16" t="n">
        <v>0.366087931076378</v>
      </c>
      <c r="R11" s="16"/>
      <c r="S11" s="16" t="n">
        <v>0.338663960630621</v>
      </c>
      <c r="T11" s="16" t="n">
        <v>0.319539661249306</v>
      </c>
      <c r="U11" s="16" t="n">
        <v>0.343029071046496</v>
      </c>
      <c r="V11" s="16" t="n">
        <v>0.331365556536227</v>
      </c>
      <c r="W11" s="16" t="n">
        <v>0.301815985995612</v>
      </c>
      <c r="X11" s="16" t="n">
        <v>0.291488733680351</v>
      </c>
      <c r="Y11" s="16" t="n">
        <v>0.27099510593948</v>
      </c>
      <c r="Z11" s="16" t="n">
        <v>0.304767783736432</v>
      </c>
      <c r="AA11" s="16" t="n">
        <v>0.288092385960894</v>
      </c>
      <c r="AB11" s="16" t="n">
        <v>0.370170083486656</v>
      </c>
      <c r="AC11" s="16" t="n">
        <v>0.383518570473215</v>
      </c>
      <c r="AD11" s="16" t="n">
        <v>0.488189533831643</v>
      </c>
      <c r="AE11" s="16"/>
      <c r="AF11" s="16" t="n">
        <v>0.326351160130558</v>
      </c>
      <c r="AG11" s="16" t="n">
        <v>0.272467181489929</v>
      </c>
      <c r="AH11" s="16" t="n">
        <v>0.453022644556882</v>
      </c>
      <c r="AI11" s="16"/>
      <c r="AJ11" s="16" t="n">
        <v>0.323783983771605</v>
      </c>
      <c r="AK11" s="16" t="n">
        <v>0.231553121108504</v>
      </c>
      <c r="AL11" s="16" t="n">
        <v>0.261892053264488</v>
      </c>
      <c r="AM11" s="16" t="n">
        <v>0.207438714748913</v>
      </c>
      <c r="AN11" s="16" t="n">
        <v>0.536067672102122</v>
      </c>
      <c r="AO11" s="16"/>
      <c r="AP11" s="16" t="n">
        <v>0.342594384076598</v>
      </c>
      <c r="AQ11" s="16" t="n">
        <v>0.226902265653639</v>
      </c>
      <c r="AR11" s="16" t="n">
        <v>0.318831515985093</v>
      </c>
      <c r="AS11" s="16" t="n">
        <v>0.317047555696282</v>
      </c>
      <c r="AT11" s="16" t="n">
        <v>0.55221582474684</v>
      </c>
      <c r="AU11" s="16"/>
      <c r="AV11" s="16" t="n">
        <v>0.317119343575139</v>
      </c>
      <c r="AW11" s="16" t="n">
        <v>0.371660759390523</v>
      </c>
      <c r="AX11" s="16" t="n">
        <v>0.302148192720722</v>
      </c>
      <c r="AY11" s="16" t="n">
        <v>0.260465137713541</v>
      </c>
      <c r="AZ11" s="16" t="n">
        <v>0.332357628925167</v>
      </c>
      <c r="BA11" s="16"/>
      <c r="BB11" s="16" t="n">
        <v>0.171945987303068</v>
      </c>
      <c r="BC11" s="16" t="n">
        <v>0.333668911512677</v>
      </c>
      <c r="BD11" s="16" t="n">
        <v>0.494189714777588</v>
      </c>
      <c r="BE11" s="16"/>
      <c r="BF11" s="16" t="n">
        <v>0.306327764632766</v>
      </c>
    </row>
    <row r="12">
      <c r="B12" s="17" t="s">
        <v>226</v>
      </c>
      <c r="C12" s="16" t="n">
        <v>0.138394583030411</v>
      </c>
      <c r="D12" s="16" t="n">
        <v>0.12436106805077</v>
      </c>
      <c r="E12" s="16" t="n">
        <v>0.152316137767263</v>
      </c>
      <c r="F12" s="16"/>
      <c r="G12" s="16" t="n">
        <v>0.184039592431014</v>
      </c>
      <c r="H12" s="16" t="n">
        <v>0.134441547541916</v>
      </c>
      <c r="I12" s="16" t="n">
        <v>0.117915006197965</v>
      </c>
      <c r="J12" s="16" t="n">
        <v>0.130945754357018</v>
      </c>
      <c r="K12" s="16" t="n">
        <v>0.131736712816195</v>
      </c>
      <c r="L12" s="16" t="n">
        <v>0.138536087104608</v>
      </c>
      <c r="M12" s="16"/>
      <c r="N12" s="16" t="n">
        <v>0.117195793117827</v>
      </c>
      <c r="O12" s="16" t="n">
        <v>0.108867433180048</v>
      </c>
      <c r="P12" s="16" t="n">
        <v>0.18787785136506</v>
      </c>
      <c r="Q12" s="16" t="n">
        <v>0.151069394815594</v>
      </c>
      <c r="R12" s="16"/>
      <c r="S12" s="16" t="n">
        <v>0.121660704851757</v>
      </c>
      <c r="T12" s="16" t="n">
        <v>0.101690761822811</v>
      </c>
      <c r="U12" s="16" t="n">
        <v>0.145805679013049</v>
      </c>
      <c r="V12" s="16" t="n">
        <v>0.156150992512241</v>
      </c>
      <c r="W12" s="16" t="n">
        <v>0.176547513504507</v>
      </c>
      <c r="X12" s="16" t="n">
        <v>0.223046322796695</v>
      </c>
      <c r="Y12" s="16" t="n">
        <v>0.172003515112154</v>
      </c>
      <c r="Z12" s="16" t="n">
        <v>0.152117248800846</v>
      </c>
      <c r="AA12" s="16" t="n">
        <v>0.13768356881432</v>
      </c>
      <c r="AB12" s="16" t="n">
        <v>0.0962756846074383</v>
      </c>
      <c r="AC12" s="16" t="n">
        <v>0.0857130603170087</v>
      </c>
      <c r="AD12" s="16" t="n">
        <v>0.0751353437020206</v>
      </c>
      <c r="AE12" s="16"/>
      <c r="AF12" s="16" t="n">
        <v>0.157683318053647</v>
      </c>
      <c r="AG12" s="16" t="n">
        <v>0.122739274908491</v>
      </c>
      <c r="AH12" s="16" t="n">
        <v>0.105641274960815</v>
      </c>
      <c r="AI12" s="16"/>
      <c r="AJ12" s="16" t="n">
        <v>0.174327117889901</v>
      </c>
      <c r="AK12" s="16" t="n">
        <v>0.118359870601229</v>
      </c>
      <c r="AL12" s="16" t="n">
        <v>0.0773416800497674</v>
      </c>
      <c r="AM12" s="16" t="n">
        <v>0.131585782773195</v>
      </c>
      <c r="AN12" s="16" t="n">
        <v>0.0968830360710049</v>
      </c>
      <c r="AO12" s="16"/>
      <c r="AP12" s="16" t="n">
        <v>0.192341526620086</v>
      </c>
      <c r="AQ12" s="16" t="n">
        <v>0.102358563220288</v>
      </c>
      <c r="AR12" s="16" t="n">
        <v>0.141414014627611</v>
      </c>
      <c r="AS12" s="16" t="n">
        <v>0.19162964681228</v>
      </c>
      <c r="AT12" s="16" t="n">
        <v>0.136463504312841</v>
      </c>
      <c r="AU12" s="16"/>
      <c r="AV12" s="16" t="n">
        <v>0.172657525069785</v>
      </c>
      <c r="AW12" s="16" t="n">
        <v>0.135190021366858</v>
      </c>
      <c r="AX12" s="16" t="n">
        <v>0.109286634413806</v>
      </c>
      <c r="AY12" s="16" t="n">
        <v>0.129468574394731</v>
      </c>
      <c r="AZ12" s="16" t="n">
        <v>0.200177686351106</v>
      </c>
      <c r="BA12" s="16"/>
      <c r="BB12" s="16" t="n">
        <v>0.0685928255533806</v>
      </c>
      <c r="BC12" s="16" t="n">
        <v>0.205197580759859</v>
      </c>
      <c r="BD12" s="16" t="n">
        <v>0.162755418708219</v>
      </c>
      <c r="BE12" s="16"/>
      <c r="BF12" s="16" t="n">
        <v>0.155087106621297</v>
      </c>
    </row>
    <row r="13">
      <c r="B13" s="17" t="s">
        <v>227</v>
      </c>
      <c r="C13" s="25" t="n">
        <v>0.0586098663488474</v>
      </c>
      <c r="D13" s="25" t="n">
        <v>0.0596140585071649</v>
      </c>
      <c r="E13" s="25" t="n">
        <v>0.0577499517164644</v>
      </c>
      <c r="F13" s="25"/>
      <c r="G13" s="25" t="n">
        <v>0.0433107687603945</v>
      </c>
      <c r="H13" s="25" t="n">
        <v>0.0405491074611263</v>
      </c>
      <c r="I13" s="25" t="n">
        <v>0.0528999664958395</v>
      </c>
      <c r="J13" s="25" t="n">
        <v>0.0514596001206653</v>
      </c>
      <c r="K13" s="25" t="n">
        <v>0.0627528267012436</v>
      </c>
      <c r="L13" s="25" t="n">
        <v>0.09114033230889</v>
      </c>
      <c r="M13" s="25"/>
      <c r="N13" s="25" t="n">
        <v>0.0395401368824748</v>
      </c>
      <c r="O13" s="25" t="n">
        <v>0.0565612780350734</v>
      </c>
      <c r="P13" s="25" t="n">
        <v>0.0759650959250303</v>
      </c>
      <c r="Q13" s="25" t="n">
        <v>0.065259907009436</v>
      </c>
      <c r="R13" s="25"/>
      <c r="S13" s="25" t="n">
        <v>0.0372202846072141</v>
      </c>
      <c r="T13" s="25" t="n">
        <v>0.0510878253918934</v>
      </c>
      <c r="U13" s="25" t="n">
        <v>0.0753253998406052</v>
      </c>
      <c r="V13" s="25" t="n">
        <v>0.0415652340833994</v>
      </c>
      <c r="W13" s="25" t="n">
        <v>0.0786537359012797</v>
      </c>
      <c r="X13" s="25" t="n">
        <v>0.0486680223108353</v>
      </c>
      <c r="Y13" s="25" t="n">
        <v>0.0842753801342498</v>
      </c>
      <c r="Z13" s="25" t="n">
        <v>0.0561010927074837</v>
      </c>
      <c r="AA13" s="25" t="n">
        <v>0.0586311704316467</v>
      </c>
      <c r="AB13" s="25" t="n">
        <v>0.0729547010109336</v>
      </c>
      <c r="AC13" s="25" t="n">
        <v>0.0853163378806704</v>
      </c>
      <c r="AD13" s="25" t="n">
        <v>0.0291712173146066</v>
      </c>
      <c r="AE13" s="25"/>
      <c r="AF13" s="25" t="n">
        <v>0.0847239703425938</v>
      </c>
      <c r="AG13" s="25" t="n">
        <v>0.0505247233851463</v>
      </c>
      <c r="AH13" s="25" t="n">
        <v>0.0199960246516144</v>
      </c>
      <c r="AI13" s="25"/>
      <c r="AJ13" s="25" t="n">
        <v>0.0816698849687164</v>
      </c>
      <c r="AK13" s="25" t="n">
        <v>0.0408574117827441</v>
      </c>
      <c r="AL13" s="25" t="n">
        <v>0.0370840366798328</v>
      </c>
      <c r="AM13" s="25" t="n">
        <v>0.184153256165342</v>
      </c>
      <c r="AN13" s="25" t="n">
        <v>0.0546924058150312</v>
      </c>
      <c r="AO13" s="25"/>
      <c r="AP13" s="25" t="n">
        <v>0.112352175056415</v>
      </c>
      <c r="AQ13" s="25" t="n">
        <v>0.0196083062398087</v>
      </c>
      <c r="AR13" s="25" t="n">
        <v>0.035115379164865</v>
      </c>
      <c r="AS13" s="25" t="n">
        <v>0.105689766456148</v>
      </c>
      <c r="AT13" s="25" t="n">
        <v>0.0443442619737674</v>
      </c>
      <c r="AU13" s="25"/>
      <c r="AV13" s="25" t="n">
        <v>0.070912914131691</v>
      </c>
      <c r="AW13" s="25" t="n">
        <v>0.0582692669162125</v>
      </c>
      <c r="AX13" s="25" t="n">
        <v>0.0429990450623183</v>
      </c>
      <c r="AY13" s="25" t="n">
        <v>0.0659221307382968</v>
      </c>
      <c r="AZ13" s="25" t="n">
        <v>0.0225223985971988</v>
      </c>
      <c r="BA13" s="25"/>
      <c r="BB13" s="25" t="n">
        <v>0.0066850575739806</v>
      </c>
      <c r="BC13" s="25" t="n">
        <v>0.106624267693284</v>
      </c>
      <c r="BD13" s="25" t="n">
        <v>0.0659463475291799</v>
      </c>
      <c r="BE13" s="25"/>
      <c r="BF13" s="25" t="n">
        <v>0.0531936396962309</v>
      </c>
    </row>
    <row r="14">
      <c r="B14" s="18" t="s">
        <v>317</v>
      </c>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328</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1992</v>
      </c>
      <c r="D7" s="11" t="n">
        <v>975</v>
      </c>
      <c r="E7" s="11" t="n">
        <v>1015</v>
      </c>
      <c r="F7" s="11"/>
      <c r="G7" s="11" t="n">
        <v>244</v>
      </c>
      <c r="H7" s="11" t="n">
        <v>349</v>
      </c>
      <c r="I7" s="11" t="n">
        <v>347</v>
      </c>
      <c r="J7" s="11" t="n">
        <v>345</v>
      </c>
      <c r="K7" s="11" t="n">
        <v>283</v>
      </c>
      <c r="L7" s="11" t="n">
        <v>424</v>
      </c>
      <c r="M7" s="11"/>
      <c r="N7" s="11" t="n">
        <v>607</v>
      </c>
      <c r="O7" s="11" t="n">
        <v>549</v>
      </c>
      <c r="P7" s="11" t="n">
        <v>386</v>
      </c>
      <c r="Q7" s="11" t="n">
        <v>443</v>
      </c>
      <c r="R7" s="11"/>
      <c r="S7" s="11" t="n">
        <v>284</v>
      </c>
      <c r="T7" s="11" t="n">
        <v>282</v>
      </c>
      <c r="U7" s="11" t="n">
        <v>137</v>
      </c>
      <c r="V7" s="11" t="n">
        <v>193</v>
      </c>
      <c r="W7" s="11" t="n">
        <v>152</v>
      </c>
      <c r="X7" s="11" t="n">
        <v>186</v>
      </c>
      <c r="Y7" s="11" t="n">
        <v>176</v>
      </c>
      <c r="Z7" s="11" t="n">
        <v>88</v>
      </c>
      <c r="AA7" s="11" t="n">
        <v>226</v>
      </c>
      <c r="AB7" s="11" t="n">
        <v>141</v>
      </c>
      <c r="AC7" s="11" t="n">
        <v>87</v>
      </c>
      <c r="AD7" s="11" t="n">
        <v>40</v>
      </c>
      <c r="AE7" s="11"/>
      <c r="AF7" s="11" t="n">
        <v>725</v>
      </c>
      <c r="AG7" s="11" t="n">
        <v>841</v>
      </c>
      <c r="AH7" s="11" t="n">
        <v>243</v>
      </c>
      <c r="AI7" s="11"/>
      <c r="AJ7" s="11" t="n">
        <v>732</v>
      </c>
      <c r="AK7" s="11" t="n">
        <v>601</v>
      </c>
      <c r="AL7" s="11" t="n">
        <v>146</v>
      </c>
      <c r="AM7" s="11" t="n">
        <v>22</v>
      </c>
      <c r="AN7" s="11" t="n">
        <v>220</v>
      </c>
      <c r="AO7" s="11"/>
      <c r="AP7" s="11" t="n">
        <v>398</v>
      </c>
      <c r="AQ7" s="11" t="n">
        <v>829</v>
      </c>
      <c r="AR7" s="11" t="n">
        <v>132</v>
      </c>
      <c r="AS7" s="11" t="n">
        <v>156</v>
      </c>
      <c r="AT7" s="11" t="n">
        <v>181</v>
      </c>
      <c r="AU7" s="11"/>
      <c r="AV7" s="11" t="n">
        <v>423</v>
      </c>
      <c r="AW7" s="11" t="n">
        <v>474</v>
      </c>
      <c r="AX7" s="11" t="n">
        <v>559</v>
      </c>
      <c r="AY7" s="11" t="n">
        <v>257</v>
      </c>
      <c r="AZ7" s="11" t="n">
        <v>37</v>
      </c>
      <c r="BA7" s="11"/>
      <c r="BB7" s="11" t="n">
        <v>138</v>
      </c>
      <c r="BC7" s="11" t="n">
        <v>104</v>
      </c>
      <c r="BD7" s="11" t="n">
        <v>69</v>
      </c>
      <c r="BE7" s="11"/>
      <c r="BF7" s="11" t="n">
        <v>365</v>
      </c>
    </row>
    <row r="8" ht="30" customHeight="1">
      <c r="B8" s="12" t="s">
        <v>20</v>
      </c>
      <c r="C8" s="12" t="n">
        <v>1991</v>
      </c>
      <c r="D8" s="12" t="n">
        <v>984</v>
      </c>
      <c r="E8" s="12" t="n">
        <v>1006</v>
      </c>
      <c r="F8" s="12"/>
      <c r="G8" s="12" t="n">
        <v>277</v>
      </c>
      <c r="H8" s="12" t="n">
        <v>342</v>
      </c>
      <c r="I8" s="12" t="n">
        <v>339</v>
      </c>
      <c r="J8" s="12" t="n">
        <v>338</v>
      </c>
      <c r="K8" s="12" t="n">
        <v>280</v>
      </c>
      <c r="L8" s="12" t="n">
        <v>415</v>
      </c>
      <c r="M8" s="12"/>
      <c r="N8" s="12" t="n">
        <v>537</v>
      </c>
      <c r="O8" s="12" t="n">
        <v>517</v>
      </c>
      <c r="P8" s="12" t="n">
        <v>433</v>
      </c>
      <c r="Q8" s="12" t="n">
        <v>496</v>
      </c>
      <c r="R8" s="12"/>
      <c r="S8" s="12" t="n">
        <v>281</v>
      </c>
      <c r="T8" s="12" t="n">
        <v>258</v>
      </c>
      <c r="U8" s="12" t="n">
        <v>160</v>
      </c>
      <c r="V8" s="12" t="n">
        <v>179</v>
      </c>
      <c r="W8" s="12" t="n">
        <v>139</v>
      </c>
      <c r="X8" s="12" t="n">
        <v>178</v>
      </c>
      <c r="Y8" s="12" t="n">
        <v>159</v>
      </c>
      <c r="Z8" s="12" t="n">
        <v>79</v>
      </c>
      <c r="AA8" s="12" t="n">
        <v>220</v>
      </c>
      <c r="AB8" s="12" t="n">
        <v>177</v>
      </c>
      <c r="AC8" s="12" t="n">
        <v>101</v>
      </c>
      <c r="AD8" s="12" t="n">
        <v>60</v>
      </c>
      <c r="AE8" s="12"/>
      <c r="AF8" s="12" t="n">
        <v>710</v>
      </c>
      <c r="AG8" s="12" t="n">
        <v>831</v>
      </c>
      <c r="AH8" s="12" t="n">
        <v>253</v>
      </c>
      <c r="AI8" s="12"/>
      <c r="AJ8" s="12" t="n">
        <v>702</v>
      </c>
      <c r="AK8" s="12" t="n">
        <v>601</v>
      </c>
      <c r="AL8" s="12" t="n">
        <v>138</v>
      </c>
      <c r="AM8" s="12" t="n">
        <v>21</v>
      </c>
      <c r="AN8" s="12" t="n">
        <v>231</v>
      </c>
      <c r="AO8" s="12"/>
      <c r="AP8" s="12" t="n">
        <v>382</v>
      </c>
      <c r="AQ8" s="12" t="n">
        <v>825</v>
      </c>
      <c r="AR8" s="12" t="n">
        <v>128</v>
      </c>
      <c r="AS8" s="12" t="n">
        <v>158</v>
      </c>
      <c r="AT8" s="12" t="n">
        <v>184</v>
      </c>
      <c r="AU8" s="12"/>
      <c r="AV8" s="12" t="n">
        <v>439</v>
      </c>
      <c r="AW8" s="12" t="n">
        <v>484</v>
      </c>
      <c r="AX8" s="12" t="n">
        <v>543</v>
      </c>
      <c r="AY8" s="12" t="n">
        <v>241</v>
      </c>
      <c r="AZ8" s="12" t="n">
        <v>33</v>
      </c>
      <c r="BA8" s="12"/>
      <c r="BB8" s="12" t="n">
        <v>130</v>
      </c>
      <c r="BC8" s="12" t="n">
        <v>100</v>
      </c>
      <c r="BD8" s="12" t="n">
        <v>66</v>
      </c>
      <c r="BE8" s="12"/>
      <c r="BF8" s="12" t="n">
        <v>351</v>
      </c>
    </row>
    <row r="9">
      <c r="B9" s="17" t="s">
        <v>223</v>
      </c>
      <c r="C9" s="16" t="n">
        <v>0.109072143401474</v>
      </c>
      <c r="D9" s="16" t="n">
        <v>0.122997617222416</v>
      </c>
      <c r="E9" s="16" t="n">
        <v>0.0956657088452005</v>
      </c>
      <c r="F9" s="16"/>
      <c r="G9" s="16" t="n">
        <v>0.0599306638277894</v>
      </c>
      <c r="H9" s="16" t="n">
        <v>0.0958760499069409</v>
      </c>
      <c r="I9" s="16" t="n">
        <v>0.13972511460213</v>
      </c>
      <c r="J9" s="16" t="n">
        <v>0.127893447556427</v>
      </c>
      <c r="K9" s="16" t="n">
        <v>0.128765216134275</v>
      </c>
      <c r="L9" s="16" t="n">
        <v>0.0990223842032354</v>
      </c>
      <c r="M9" s="16"/>
      <c r="N9" s="16" t="n">
        <v>0.133023655339647</v>
      </c>
      <c r="O9" s="16" t="n">
        <v>0.103561158277513</v>
      </c>
      <c r="P9" s="16" t="n">
        <v>0.106825686661203</v>
      </c>
      <c r="Q9" s="16" t="n">
        <v>0.092379241669556</v>
      </c>
      <c r="R9" s="16"/>
      <c r="S9" s="16" t="n">
        <v>0.128704438585154</v>
      </c>
      <c r="T9" s="16" t="n">
        <v>0.0907063125757345</v>
      </c>
      <c r="U9" s="16" t="n">
        <v>0.0809665202936412</v>
      </c>
      <c r="V9" s="16" t="n">
        <v>0.122691762019747</v>
      </c>
      <c r="W9" s="16" t="n">
        <v>0.0931893568412239</v>
      </c>
      <c r="X9" s="16" t="n">
        <v>0.0956460791600465</v>
      </c>
      <c r="Y9" s="16" t="n">
        <v>0.104586622350319</v>
      </c>
      <c r="Z9" s="16" t="n">
        <v>0.118378309675088</v>
      </c>
      <c r="AA9" s="16" t="n">
        <v>0.133869644590013</v>
      </c>
      <c r="AB9" s="16" t="n">
        <v>0.0927525551612158</v>
      </c>
      <c r="AC9" s="16" t="n">
        <v>0.108060974903805</v>
      </c>
      <c r="AD9" s="16" t="n">
        <v>0.165470488211609</v>
      </c>
      <c r="AE9" s="16"/>
      <c r="AF9" s="16" t="n">
        <v>0.0945638758259939</v>
      </c>
      <c r="AG9" s="16" t="n">
        <v>0.130528752501061</v>
      </c>
      <c r="AH9" s="16" t="n">
        <v>0.108929976054622</v>
      </c>
      <c r="AI9" s="16"/>
      <c r="AJ9" s="16" t="n">
        <v>0.0648486033209048</v>
      </c>
      <c r="AK9" s="16" t="n">
        <v>0.191801768623931</v>
      </c>
      <c r="AL9" s="16" t="n">
        <v>0.110531961498891</v>
      </c>
      <c r="AM9" s="16" t="n">
        <v>0</v>
      </c>
      <c r="AN9" s="16" t="n">
        <v>0.0588188659945857</v>
      </c>
      <c r="AO9" s="16"/>
      <c r="AP9" s="16" t="n">
        <v>0.033934912735937</v>
      </c>
      <c r="AQ9" s="16" t="n">
        <v>0.200106468484123</v>
      </c>
      <c r="AR9" s="16" t="n">
        <v>0.0593185044714445</v>
      </c>
      <c r="AS9" s="16" t="n">
        <v>0.0396028716448424</v>
      </c>
      <c r="AT9" s="16" t="n">
        <v>0.0196315413564923</v>
      </c>
      <c r="AU9" s="16"/>
      <c r="AV9" s="16" t="n">
        <v>0.100444531866674</v>
      </c>
      <c r="AW9" s="16" t="n">
        <v>0.102313763726669</v>
      </c>
      <c r="AX9" s="16" t="n">
        <v>0.115255664290691</v>
      </c>
      <c r="AY9" s="16" t="n">
        <v>0.148512621613769</v>
      </c>
      <c r="AZ9" s="16" t="n">
        <v>0.118067241698992</v>
      </c>
      <c r="BA9" s="16"/>
      <c r="BB9" s="16" t="n">
        <v>0.210136343518379</v>
      </c>
      <c r="BC9" s="16" t="n">
        <v>0.0342601143714957</v>
      </c>
      <c r="BD9" s="16" t="n">
        <v>0.0379832528194153</v>
      </c>
      <c r="BE9" s="16"/>
      <c r="BF9" s="16" t="n">
        <v>0.0949738559726618</v>
      </c>
    </row>
    <row r="10">
      <c r="B10" s="17" t="s">
        <v>224</v>
      </c>
      <c r="C10" s="16" t="n">
        <v>0.314502008863352</v>
      </c>
      <c r="D10" s="16" t="n">
        <v>0.319351199637878</v>
      </c>
      <c r="E10" s="16" t="n">
        <v>0.30926472574346</v>
      </c>
      <c r="F10" s="16"/>
      <c r="G10" s="16" t="n">
        <v>0.278177170487315</v>
      </c>
      <c r="H10" s="16" t="n">
        <v>0.322603706854164</v>
      </c>
      <c r="I10" s="16" t="n">
        <v>0.300427886934868</v>
      </c>
      <c r="J10" s="16" t="n">
        <v>0.34387504272013</v>
      </c>
      <c r="K10" s="16" t="n">
        <v>0.288283162700745</v>
      </c>
      <c r="L10" s="16" t="n">
        <v>0.337325734689927</v>
      </c>
      <c r="M10" s="16"/>
      <c r="N10" s="16" t="n">
        <v>0.36502309975773</v>
      </c>
      <c r="O10" s="16" t="n">
        <v>0.3380224769829</v>
      </c>
      <c r="P10" s="16" t="n">
        <v>0.271111043323977</v>
      </c>
      <c r="Q10" s="16" t="n">
        <v>0.273667017805772</v>
      </c>
      <c r="R10" s="16"/>
      <c r="S10" s="16" t="n">
        <v>0.338218411766271</v>
      </c>
      <c r="T10" s="16" t="n">
        <v>0.375738870994087</v>
      </c>
      <c r="U10" s="16" t="n">
        <v>0.296691822299092</v>
      </c>
      <c r="V10" s="16" t="n">
        <v>0.302265423134884</v>
      </c>
      <c r="W10" s="16" t="n">
        <v>0.340329999786536</v>
      </c>
      <c r="X10" s="16" t="n">
        <v>0.254161740737308</v>
      </c>
      <c r="Y10" s="16" t="n">
        <v>0.293515677907051</v>
      </c>
      <c r="Z10" s="16" t="n">
        <v>0.338317491440395</v>
      </c>
      <c r="AA10" s="16" t="n">
        <v>0.350957886929327</v>
      </c>
      <c r="AB10" s="16" t="n">
        <v>0.256427180191254</v>
      </c>
      <c r="AC10" s="16" t="n">
        <v>0.299197297165132</v>
      </c>
      <c r="AD10" s="16" t="n">
        <v>0.231002366130498</v>
      </c>
      <c r="AE10" s="16"/>
      <c r="AF10" s="16" t="n">
        <v>0.279379717716754</v>
      </c>
      <c r="AG10" s="16" t="n">
        <v>0.365930058761626</v>
      </c>
      <c r="AH10" s="16" t="n">
        <v>0.2763872813712</v>
      </c>
      <c r="AI10" s="16"/>
      <c r="AJ10" s="16" t="n">
        <v>0.283929250153706</v>
      </c>
      <c r="AK10" s="16" t="n">
        <v>0.364632715655193</v>
      </c>
      <c r="AL10" s="16" t="n">
        <v>0.410976981472327</v>
      </c>
      <c r="AM10" s="16" t="n">
        <v>0.344364776836855</v>
      </c>
      <c r="AN10" s="16" t="n">
        <v>0.243138800158895</v>
      </c>
      <c r="AO10" s="16"/>
      <c r="AP10" s="16" t="n">
        <v>0.227293348329768</v>
      </c>
      <c r="AQ10" s="16" t="n">
        <v>0.391506081407287</v>
      </c>
      <c r="AR10" s="16" t="n">
        <v>0.389245404015448</v>
      </c>
      <c r="AS10" s="16" t="n">
        <v>0.310640706698375</v>
      </c>
      <c r="AT10" s="16" t="n">
        <v>0.22792414311994</v>
      </c>
      <c r="AU10" s="16"/>
      <c r="AV10" s="16" t="n">
        <v>0.317012357815965</v>
      </c>
      <c r="AW10" s="16" t="n">
        <v>0.296620159824861</v>
      </c>
      <c r="AX10" s="16" t="n">
        <v>0.34530722375895</v>
      </c>
      <c r="AY10" s="16" t="n">
        <v>0.327294188377633</v>
      </c>
      <c r="AZ10" s="16" t="n">
        <v>0.381279110854078</v>
      </c>
      <c r="BA10" s="16"/>
      <c r="BB10" s="16" t="n">
        <v>0.439144519634262</v>
      </c>
      <c r="BC10" s="16" t="n">
        <v>0.312640444844588</v>
      </c>
      <c r="BD10" s="16" t="n">
        <v>0.252138745913247</v>
      </c>
      <c r="BE10" s="16"/>
      <c r="BF10" s="16" t="n">
        <v>0.342234678553613</v>
      </c>
    </row>
    <row r="11">
      <c r="B11" s="17" t="s">
        <v>225</v>
      </c>
      <c r="C11" s="16" t="n">
        <v>0.346234074650515</v>
      </c>
      <c r="D11" s="16" t="n">
        <v>0.342386116511887</v>
      </c>
      <c r="E11" s="16" t="n">
        <v>0.3498163953653</v>
      </c>
      <c r="F11" s="16"/>
      <c r="G11" s="16" t="n">
        <v>0.359527764524597</v>
      </c>
      <c r="H11" s="16" t="n">
        <v>0.327848481239834</v>
      </c>
      <c r="I11" s="16" t="n">
        <v>0.35300163147862</v>
      </c>
      <c r="J11" s="16" t="n">
        <v>0.359548324618112</v>
      </c>
      <c r="K11" s="16" t="n">
        <v>0.37612411157129</v>
      </c>
      <c r="L11" s="16" t="n">
        <v>0.315935396597783</v>
      </c>
      <c r="M11" s="16"/>
      <c r="N11" s="16" t="n">
        <v>0.30504079748729</v>
      </c>
      <c r="O11" s="16" t="n">
        <v>0.352983057773834</v>
      </c>
      <c r="P11" s="16" t="n">
        <v>0.349521540115789</v>
      </c>
      <c r="Q11" s="16" t="n">
        <v>0.379512626928988</v>
      </c>
      <c r="R11" s="16"/>
      <c r="S11" s="16" t="n">
        <v>0.310948673799872</v>
      </c>
      <c r="T11" s="16" t="n">
        <v>0.328810832831266</v>
      </c>
      <c r="U11" s="16" t="n">
        <v>0.402823097661176</v>
      </c>
      <c r="V11" s="16" t="n">
        <v>0.370267352410611</v>
      </c>
      <c r="W11" s="16" t="n">
        <v>0.329297020180086</v>
      </c>
      <c r="X11" s="16" t="n">
        <v>0.319537864348335</v>
      </c>
      <c r="Y11" s="16" t="n">
        <v>0.352930730486991</v>
      </c>
      <c r="Z11" s="16" t="n">
        <v>0.342158901673573</v>
      </c>
      <c r="AA11" s="16" t="n">
        <v>0.308446298324099</v>
      </c>
      <c r="AB11" s="16" t="n">
        <v>0.332442838817781</v>
      </c>
      <c r="AC11" s="16" t="n">
        <v>0.406488887533043</v>
      </c>
      <c r="AD11" s="16" t="n">
        <v>0.547501662781902</v>
      </c>
      <c r="AE11" s="16"/>
      <c r="AF11" s="16" t="n">
        <v>0.357294401571867</v>
      </c>
      <c r="AG11" s="16" t="n">
        <v>0.298637997925361</v>
      </c>
      <c r="AH11" s="16" t="n">
        <v>0.44479925565789</v>
      </c>
      <c r="AI11" s="16"/>
      <c r="AJ11" s="16" t="n">
        <v>0.373097980426686</v>
      </c>
      <c r="AK11" s="16" t="n">
        <v>0.243738500092368</v>
      </c>
      <c r="AL11" s="16" t="n">
        <v>0.307349712196841</v>
      </c>
      <c r="AM11" s="16" t="n">
        <v>0.308898071991828</v>
      </c>
      <c r="AN11" s="16" t="n">
        <v>0.514059887297455</v>
      </c>
      <c r="AO11" s="16"/>
      <c r="AP11" s="16" t="n">
        <v>0.391687766396254</v>
      </c>
      <c r="AQ11" s="16" t="n">
        <v>0.251333602636273</v>
      </c>
      <c r="AR11" s="16" t="n">
        <v>0.324790258768302</v>
      </c>
      <c r="AS11" s="16" t="n">
        <v>0.31409404364441</v>
      </c>
      <c r="AT11" s="16" t="n">
        <v>0.538407574865249</v>
      </c>
      <c r="AU11" s="16"/>
      <c r="AV11" s="16" t="n">
        <v>0.353160937014129</v>
      </c>
      <c r="AW11" s="16" t="n">
        <v>0.368251736546474</v>
      </c>
      <c r="AX11" s="16" t="n">
        <v>0.320042992229389</v>
      </c>
      <c r="AY11" s="16" t="n">
        <v>0.300725204276283</v>
      </c>
      <c r="AZ11" s="16" t="n">
        <v>0.251543010754185</v>
      </c>
      <c r="BA11" s="16"/>
      <c r="BB11" s="16" t="n">
        <v>0.260082341354561</v>
      </c>
      <c r="BC11" s="16" t="n">
        <v>0.331147766135226</v>
      </c>
      <c r="BD11" s="16" t="n">
        <v>0.486750504761142</v>
      </c>
      <c r="BE11" s="16"/>
      <c r="BF11" s="16" t="n">
        <v>0.355393323172251</v>
      </c>
    </row>
    <row r="12">
      <c r="B12" s="17" t="s">
        <v>226</v>
      </c>
      <c r="C12" s="16" t="n">
        <v>0.151804990111645</v>
      </c>
      <c r="D12" s="16" t="n">
        <v>0.137387601696248</v>
      </c>
      <c r="E12" s="16" t="n">
        <v>0.166212051432364</v>
      </c>
      <c r="F12" s="16"/>
      <c r="G12" s="16" t="n">
        <v>0.193287597683386</v>
      </c>
      <c r="H12" s="16" t="n">
        <v>0.168936055907666</v>
      </c>
      <c r="I12" s="16" t="n">
        <v>0.157306316529957</v>
      </c>
      <c r="J12" s="16" t="n">
        <v>0.105038475392036</v>
      </c>
      <c r="K12" s="16" t="n">
        <v>0.136266845773362</v>
      </c>
      <c r="L12" s="16" t="n">
        <v>0.154142740123992</v>
      </c>
      <c r="M12" s="16"/>
      <c r="N12" s="16" t="n">
        <v>0.14581761416114</v>
      </c>
      <c r="O12" s="16" t="n">
        <v>0.140993307351781</v>
      </c>
      <c r="P12" s="16" t="n">
        <v>0.181961008864586</v>
      </c>
      <c r="Q12" s="16" t="n">
        <v>0.143355026880754</v>
      </c>
      <c r="R12" s="16"/>
      <c r="S12" s="16" t="n">
        <v>0.148913687118713</v>
      </c>
      <c r="T12" s="16" t="n">
        <v>0.150990108141431</v>
      </c>
      <c r="U12" s="16" t="n">
        <v>0.15074539857884</v>
      </c>
      <c r="V12" s="16" t="n">
        <v>0.133870155970095</v>
      </c>
      <c r="W12" s="16" t="n">
        <v>0.162246701406055</v>
      </c>
      <c r="X12" s="16" t="n">
        <v>0.222458975331605</v>
      </c>
      <c r="Y12" s="16" t="n">
        <v>0.147073015606973</v>
      </c>
      <c r="Z12" s="16" t="n">
        <v>0.136483209034296</v>
      </c>
      <c r="AA12" s="16" t="n">
        <v>0.135128935117749</v>
      </c>
      <c r="AB12" s="16" t="n">
        <v>0.184131950909237</v>
      </c>
      <c r="AC12" s="16" t="n">
        <v>0.112666789322706</v>
      </c>
      <c r="AD12" s="16" t="n">
        <v>0.0560254828759899</v>
      </c>
      <c r="AE12" s="16"/>
      <c r="AF12" s="16" t="n">
        <v>0.168774741710798</v>
      </c>
      <c r="AG12" s="16" t="n">
        <v>0.140393899595949</v>
      </c>
      <c r="AH12" s="16" t="n">
        <v>0.134287799345149</v>
      </c>
      <c r="AI12" s="16"/>
      <c r="AJ12" s="16" t="n">
        <v>0.180933957140429</v>
      </c>
      <c r="AK12" s="16" t="n">
        <v>0.14122349456267</v>
      </c>
      <c r="AL12" s="16" t="n">
        <v>0.112004546836585</v>
      </c>
      <c r="AM12" s="16" t="n">
        <v>0.183369752926427</v>
      </c>
      <c r="AN12" s="16" t="n">
        <v>0.113589905575139</v>
      </c>
      <c r="AO12" s="16"/>
      <c r="AP12" s="16" t="n">
        <v>0.234767097451286</v>
      </c>
      <c r="AQ12" s="16" t="n">
        <v>0.115003850903763</v>
      </c>
      <c r="AR12" s="16" t="n">
        <v>0.161865574513001</v>
      </c>
      <c r="AS12" s="16" t="n">
        <v>0.171480344983362</v>
      </c>
      <c r="AT12" s="16" t="n">
        <v>0.140616452966517</v>
      </c>
      <c r="AU12" s="16"/>
      <c r="AV12" s="16" t="n">
        <v>0.141804106187268</v>
      </c>
      <c r="AW12" s="16" t="n">
        <v>0.153566615780917</v>
      </c>
      <c r="AX12" s="16" t="n">
        <v>0.152286765379646</v>
      </c>
      <c r="AY12" s="16" t="n">
        <v>0.15672548854404</v>
      </c>
      <c r="AZ12" s="16" t="n">
        <v>0.143756321233413</v>
      </c>
      <c r="BA12" s="16"/>
      <c r="BB12" s="16" t="n">
        <v>0.0698850055941554</v>
      </c>
      <c r="BC12" s="16" t="n">
        <v>0.151277182451788</v>
      </c>
      <c r="BD12" s="16" t="n">
        <v>0.140748234751102</v>
      </c>
      <c r="BE12" s="16"/>
      <c r="BF12" s="16" t="n">
        <v>0.124433391632978</v>
      </c>
    </row>
    <row r="13">
      <c r="B13" s="17" t="s">
        <v>227</v>
      </c>
      <c r="C13" s="25" t="n">
        <v>0.0783867829730143</v>
      </c>
      <c r="D13" s="25" t="n">
        <v>0.0778774649315709</v>
      </c>
      <c r="E13" s="25" t="n">
        <v>0.0790411186136754</v>
      </c>
      <c r="F13" s="25"/>
      <c r="G13" s="25" t="n">
        <v>0.109076803476912</v>
      </c>
      <c r="H13" s="25" t="n">
        <v>0.0847357060913943</v>
      </c>
      <c r="I13" s="25" t="n">
        <v>0.0495390504544248</v>
      </c>
      <c r="J13" s="25" t="n">
        <v>0.0636447097132943</v>
      </c>
      <c r="K13" s="25" t="n">
        <v>0.070560663820329</v>
      </c>
      <c r="L13" s="25" t="n">
        <v>0.0935737443850631</v>
      </c>
      <c r="M13" s="25"/>
      <c r="N13" s="25" t="n">
        <v>0.0510948332541925</v>
      </c>
      <c r="O13" s="25" t="n">
        <v>0.0644399996139714</v>
      </c>
      <c r="P13" s="25" t="n">
        <v>0.0905807210344446</v>
      </c>
      <c r="Q13" s="25" t="n">
        <v>0.111086086714931</v>
      </c>
      <c r="R13" s="25"/>
      <c r="S13" s="25" t="n">
        <v>0.0732147887299902</v>
      </c>
      <c r="T13" s="25" t="n">
        <v>0.0537538754574815</v>
      </c>
      <c r="U13" s="25" t="n">
        <v>0.0687731611672505</v>
      </c>
      <c r="V13" s="25" t="n">
        <v>0.0709053064646625</v>
      </c>
      <c r="W13" s="25" t="n">
        <v>0.0749369217860985</v>
      </c>
      <c r="X13" s="25" t="n">
        <v>0.108195340422705</v>
      </c>
      <c r="Y13" s="25" t="n">
        <v>0.101893953648667</v>
      </c>
      <c r="Z13" s="25" t="n">
        <v>0.0646620881766488</v>
      </c>
      <c r="AA13" s="25" t="n">
        <v>0.0715972350388115</v>
      </c>
      <c r="AB13" s="25" t="n">
        <v>0.134245474920513</v>
      </c>
      <c r="AC13" s="25" t="n">
        <v>0.0735860510753132</v>
      </c>
      <c r="AD13" s="25" t="n">
        <v>0</v>
      </c>
      <c r="AE13" s="25"/>
      <c r="AF13" s="25" t="n">
        <v>0.0999872631745873</v>
      </c>
      <c r="AG13" s="25" t="n">
        <v>0.0645092912160024</v>
      </c>
      <c r="AH13" s="25" t="n">
        <v>0.0355956875711399</v>
      </c>
      <c r="AI13" s="25"/>
      <c r="AJ13" s="25" t="n">
        <v>0.0971902089582741</v>
      </c>
      <c r="AK13" s="25" t="n">
        <v>0.0586035210658385</v>
      </c>
      <c r="AL13" s="25" t="n">
        <v>0.0591367979953565</v>
      </c>
      <c r="AM13" s="25" t="n">
        <v>0.16336739824489</v>
      </c>
      <c r="AN13" s="25" t="n">
        <v>0.070392540973926</v>
      </c>
      <c r="AO13" s="25"/>
      <c r="AP13" s="25" t="n">
        <v>0.112316875086755</v>
      </c>
      <c r="AQ13" s="25" t="n">
        <v>0.0420499965685539</v>
      </c>
      <c r="AR13" s="25" t="n">
        <v>0.064780258231804</v>
      </c>
      <c r="AS13" s="25" t="n">
        <v>0.164182033029011</v>
      </c>
      <c r="AT13" s="25" t="n">
        <v>0.0734202876918009</v>
      </c>
      <c r="AU13" s="25"/>
      <c r="AV13" s="25" t="n">
        <v>0.0875780671159638</v>
      </c>
      <c r="AW13" s="25" t="n">
        <v>0.0792477241210787</v>
      </c>
      <c r="AX13" s="25" t="n">
        <v>0.0671073543413247</v>
      </c>
      <c r="AY13" s="25" t="n">
        <v>0.0667424971882759</v>
      </c>
      <c r="AZ13" s="25" t="n">
        <v>0.105354315459332</v>
      </c>
      <c r="BA13" s="25"/>
      <c r="BB13" s="25" t="n">
        <v>0.0207517898986418</v>
      </c>
      <c r="BC13" s="25" t="n">
        <v>0.170674492196903</v>
      </c>
      <c r="BD13" s="25" t="n">
        <v>0.0823792617550927</v>
      </c>
      <c r="BE13" s="25"/>
      <c r="BF13" s="25" t="n">
        <v>0.0829647506684964</v>
      </c>
    </row>
    <row r="14">
      <c r="B14" s="18" t="s">
        <v>317</v>
      </c>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329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1995</v>
      </c>
      <c r="D7" s="11" t="n">
        <v>977</v>
      </c>
      <c r="E7" s="11" t="n">
        <v>1016</v>
      </c>
      <c r="F7" s="11"/>
      <c r="G7" s="11" t="n">
        <v>243</v>
      </c>
      <c r="H7" s="11" t="n">
        <v>349</v>
      </c>
      <c r="I7" s="11" t="n">
        <v>348</v>
      </c>
      <c r="J7" s="11" t="n">
        <v>343</v>
      </c>
      <c r="K7" s="11" t="n">
        <v>284</v>
      </c>
      <c r="L7" s="11" t="n">
        <v>428</v>
      </c>
      <c r="M7" s="11"/>
      <c r="N7" s="11" t="n">
        <v>604</v>
      </c>
      <c r="O7" s="11" t="n">
        <v>553</v>
      </c>
      <c r="P7" s="11" t="n">
        <v>389</v>
      </c>
      <c r="Q7" s="11" t="n">
        <v>442</v>
      </c>
      <c r="R7" s="11"/>
      <c r="S7" s="11" t="n">
        <v>282</v>
      </c>
      <c r="T7" s="11" t="n">
        <v>284</v>
      </c>
      <c r="U7" s="11" t="n">
        <v>138</v>
      </c>
      <c r="V7" s="11" t="n">
        <v>194</v>
      </c>
      <c r="W7" s="11" t="n">
        <v>151</v>
      </c>
      <c r="X7" s="11" t="n">
        <v>188</v>
      </c>
      <c r="Y7" s="11" t="n">
        <v>177</v>
      </c>
      <c r="Z7" s="11" t="n">
        <v>87</v>
      </c>
      <c r="AA7" s="11" t="n">
        <v>226</v>
      </c>
      <c r="AB7" s="11" t="n">
        <v>141</v>
      </c>
      <c r="AC7" s="11" t="n">
        <v>87</v>
      </c>
      <c r="AD7" s="11" t="n">
        <v>40</v>
      </c>
      <c r="AE7" s="11"/>
      <c r="AF7" s="11" t="n">
        <v>732</v>
      </c>
      <c r="AG7" s="11" t="n">
        <v>838</v>
      </c>
      <c r="AH7" s="11" t="n">
        <v>244</v>
      </c>
      <c r="AI7" s="11"/>
      <c r="AJ7" s="11" t="n">
        <v>739</v>
      </c>
      <c r="AK7" s="11" t="n">
        <v>598</v>
      </c>
      <c r="AL7" s="11" t="n">
        <v>146</v>
      </c>
      <c r="AM7" s="11" t="n">
        <v>22</v>
      </c>
      <c r="AN7" s="11" t="n">
        <v>220</v>
      </c>
      <c r="AO7" s="11"/>
      <c r="AP7" s="11" t="n">
        <v>401</v>
      </c>
      <c r="AQ7" s="11" t="n">
        <v>828</v>
      </c>
      <c r="AR7" s="11" t="n">
        <v>132</v>
      </c>
      <c r="AS7" s="11" t="n">
        <v>157</v>
      </c>
      <c r="AT7" s="11" t="n">
        <v>181</v>
      </c>
      <c r="AU7" s="11"/>
      <c r="AV7" s="11" t="n">
        <v>423</v>
      </c>
      <c r="AW7" s="11" t="n">
        <v>476</v>
      </c>
      <c r="AX7" s="11" t="n">
        <v>559</v>
      </c>
      <c r="AY7" s="11" t="n">
        <v>256</v>
      </c>
      <c r="AZ7" s="11" t="n">
        <v>38</v>
      </c>
      <c r="BA7" s="11"/>
      <c r="BB7" s="11" t="n">
        <v>140</v>
      </c>
      <c r="BC7" s="11" t="n">
        <v>105</v>
      </c>
      <c r="BD7" s="11" t="n">
        <v>70</v>
      </c>
      <c r="BE7" s="11"/>
      <c r="BF7" s="11" t="n">
        <v>369</v>
      </c>
    </row>
    <row r="8" ht="30" customHeight="1">
      <c r="B8" s="12" t="s">
        <v>20</v>
      </c>
      <c r="C8" s="12" t="n">
        <v>1994</v>
      </c>
      <c r="D8" s="12" t="n">
        <v>985</v>
      </c>
      <c r="E8" s="12" t="n">
        <v>1007</v>
      </c>
      <c r="F8" s="12"/>
      <c r="G8" s="12" t="n">
        <v>275</v>
      </c>
      <c r="H8" s="12" t="n">
        <v>342</v>
      </c>
      <c r="I8" s="12" t="n">
        <v>340</v>
      </c>
      <c r="J8" s="12" t="n">
        <v>336</v>
      </c>
      <c r="K8" s="12" t="n">
        <v>282</v>
      </c>
      <c r="L8" s="12" t="n">
        <v>419</v>
      </c>
      <c r="M8" s="12"/>
      <c r="N8" s="12" t="n">
        <v>535</v>
      </c>
      <c r="O8" s="12" t="n">
        <v>521</v>
      </c>
      <c r="P8" s="12" t="n">
        <v>436</v>
      </c>
      <c r="Q8" s="12" t="n">
        <v>495</v>
      </c>
      <c r="R8" s="12"/>
      <c r="S8" s="12" t="n">
        <v>279</v>
      </c>
      <c r="T8" s="12" t="n">
        <v>260</v>
      </c>
      <c r="U8" s="12" t="n">
        <v>161</v>
      </c>
      <c r="V8" s="12" t="n">
        <v>180</v>
      </c>
      <c r="W8" s="12" t="n">
        <v>138</v>
      </c>
      <c r="X8" s="12" t="n">
        <v>180</v>
      </c>
      <c r="Y8" s="12" t="n">
        <v>160</v>
      </c>
      <c r="Z8" s="12" t="n">
        <v>78</v>
      </c>
      <c r="AA8" s="12" t="n">
        <v>220</v>
      </c>
      <c r="AB8" s="12" t="n">
        <v>177</v>
      </c>
      <c r="AC8" s="12" t="n">
        <v>101</v>
      </c>
      <c r="AD8" s="12" t="n">
        <v>60</v>
      </c>
      <c r="AE8" s="12"/>
      <c r="AF8" s="12" t="n">
        <v>718</v>
      </c>
      <c r="AG8" s="12" t="n">
        <v>828</v>
      </c>
      <c r="AH8" s="12" t="n">
        <v>254</v>
      </c>
      <c r="AI8" s="12"/>
      <c r="AJ8" s="12" t="n">
        <v>709</v>
      </c>
      <c r="AK8" s="12" t="n">
        <v>598</v>
      </c>
      <c r="AL8" s="12" t="n">
        <v>138</v>
      </c>
      <c r="AM8" s="12" t="n">
        <v>21</v>
      </c>
      <c r="AN8" s="12" t="n">
        <v>230</v>
      </c>
      <c r="AO8" s="12"/>
      <c r="AP8" s="12" t="n">
        <v>385</v>
      </c>
      <c r="AQ8" s="12" t="n">
        <v>823</v>
      </c>
      <c r="AR8" s="12" t="n">
        <v>128</v>
      </c>
      <c r="AS8" s="12" t="n">
        <v>159</v>
      </c>
      <c r="AT8" s="12" t="n">
        <v>185</v>
      </c>
      <c r="AU8" s="12"/>
      <c r="AV8" s="12" t="n">
        <v>439</v>
      </c>
      <c r="AW8" s="12" t="n">
        <v>485</v>
      </c>
      <c r="AX8" s="12" t="n">
        <v>544</v>
      </c>
      <c r="AY8" s="12" t="n">
        <v>241</v>
      </c>
      <c r="AZ8" s="12" t="n">
        <v>34</v>
      </c>
      <c r="BA8" s="12"/>
      <c r="BB8" s="12" t="n">
        <v>132</v>
      </c>
      <c r="BC8" s="12" t="n">
        <v>101</v>
      </c>
      <c r="BD8" s="12" t="n">
        <v>67</v>
      </c>
      <c r="BE8" s="12"/>
      <c r="BF8" s="12" t="n">
        <v>355</v>
      </c>
    </row>
    <row r="9">
      <c r="B9" s="17" t="s">
        <v>223</v>
      </c>
      <c r="C9" s="16" t="n">
        <v>0.137158869158397</v>
      </c>
      <c r="D9" s="16" t="n">
        <v>0.146372969769008</v>
      </c>
      <c r="E9" s="16" t="n">
        <v>0.128420291570113</v>
      </c>
      <c r="F9" s="16"/>
      <c r="G9" s="16" t="n">
        <v>0.0790918710873517</v>
      </c>
      <c r="H9" s="16" t="n">
        <v>0.131179087708159</v>
      </c>
      <c r="I9" s="16" t="n">
        <v>0.15116561752734</v>
      </c>
      <c r="J9" s="16" t="n">
        <v>0.159355895632298</v>
      </c>
      <c r="K9" s="16" t="n">
        <v>0.171071439346745</v>
      </c>
      <c r="L9" s="16" t="n">
        <v>0.128194219655636</v>
      </c>
      <c r="M9" s="16"/>
      <c r="N9" s="16" t="n">
        <v>0.171275257647682</v>
      </c>
      <c r="O9" s="16" t="n">
        <v>0.13035530323951</v>
      </c>
      <c r="P9" s="16" t="n">
        <v>0.116285456100641</v>
      </c>
      <c r="Q9" s="16" t="n">
        <v>0.127776428642481</v>
      </c>
      <c r="R9" s="16"/>
      <c r="S9" s="16" t="n">
        <v>0.158216299312253</v>
      </c>
      <c r="T9" s="16" t="n">
        <v>0.143633200551338</v>
      </c>
      <c r="U9" s="16" t="n">
        <v>0.111820314358744</v>
      </c>
      <c r="V9" s="16" t="n">
        <v>0.120797287488711</v>
      </c>
      <c r="W9" s="16" t="n">
        <v>0.140566624497077</v>
      </c>
      <c r="X9" s="16" t="n">
        <v>0.103892205577228</v>
      </c>
      <c r="Y9" s="16" t="n">
        <v>0.141864772444124</v>
      </c>
      <c r="Z9" s="16" t="n">
        <v>0.120575835650057</v>
      </c>
      <c r="AA9" s="16" t="n">
        <v>0.163122532016965</v>
      </c>
      <c r="AB9" s="16" t="n">
        <v>0.1682110227693</v>
      </c>
      <c r="AC9" s="16" t="n">
        <v>0.0923761474211526</v>
      </c>
      <c r="AD9" s="16" t="n">
        <v>0.117596221184876</v>
      </c>
      <c r="AE9" s="16"/>
      <c r="AF9" s="16" t="n">
        <v>0.121076033668044</v>
      </c>
      <c r="AG9" s="16" t="n">
        <v>0.171449536941885</v>
      </c>
      <c r="AH9" s="16" t="n">
        <v>0.124760509141789</v>
      </c>
      <c r="AI9" s="16"/>
      <c r="AJ9" s="16" t="n">
        <v>0.0913261566233044</v>
      </c>
      <c r="AK9" s="16" t="n">
        <v>0.218931347768424</v>
      </c>
      <c r="AL9" s="16" t="n">
        <v>0.187118968232483</v>
      </c>
      <c r="AM9" s="16" t="n">
        <v>0</v>
      </c>
      <c r="AN9" s="16" t="n">
        <v>0.0849891351034232</v>
      </c>
      <c r="AO9" s="16"/>
      <c r="AP9" s="16" t="n">
        <v>0.0538118118075752</v>
      </c>
      <c r="AQ9" s="16" t="n">
        <v>0.2411091085215</v>
      </c>
      <c r="AR9" s="16" t="n">
        <v>0.0962795995579318</v>
      </c>
      <c r="AS9" s="16" t="n">
        <v>0.0505992162786687</v>
      </c>
      <c r="AT9" s="16" t="n">
        <v>0.0404682007106554</v>
      </c>
      <c r="AU9" s="16"/>
      <c r="AV9" s="16" t="n">
        <v>0.133578387753728</v>
      </c>
      <c r="AW9" s="16" t="n">
        <v>0.124092192157037</v>
      </c>
      <c r="AX9" s="16" t="n">
        <v>0.135943964928568</v>
      </c>
      <c r="AY9" s="16" t="n">
        <v>0.175768323289934</v>
      </c>
      <c r="AZ9" s="16" t="n">
        <v>0.192144046033162</v>
      </c>
      <c r="BA9" s="16"/>
      <c r="BB9" s="16" t="n">
        <v>0.269914580139347</v>
      </c>
      <c r="BC9" s="16" t="n">
        <v>0.046507976458259</v>
      </c>
      <c r="BD9" s="16" t="n">
        <v>0.0377161039703142</v>
      </c>
      <c r="BE9" s="16"/>
      <c r="BF9" s="16" t="n">
        <v>0.124064194294212</v>
      </c>
    </row>
    <row r="10">
      <c r="B10" s="17" t="s">
        <v>224</v>
      </c>
      <c r="C10" s="16" t="n">
        <v>0.326511050032641</v>
      </c>
      <c r="D10" s="16" t="n">
        <v>0.348423570884926</v>
      </c>
      <c r="E10" s="16" t="n">
        <v>0.304612472307291</v>
      </c>
      <c r="F10" s="16"/>
      <c r="G10" s="16" t="n">
        <v>0.291545797547681</v>
      </c>
      <c r="H10" s="16" t="n">
        <v>0.353002291762021</v>
      </c>
      <c r="I10" s="16" t="n">
        <v>0.33497823865005</v>
      </c>
      <c r="J10" s="16" t="n">
        <v>0.347084350023263</v>
      </c>
      <c r="K10" s="16" t="n">
        <v>0.280234650765939</v>
      </c>
      <c r="L10" s="16" t="n">
        <v>0.335594215181929</v>
      </c>
      <c r="M10" s="16"/>
      <c r="N10" s="16" t="n">
        <v>0.376273401844525</v>
      </c>
      <c r="O10" s="16" t="n">
        <v>0.372446473678632</v>
      </c>
      <c r="P10" s="16" t="n">
        <v>0.275752126276973</v>
      </c>
      <c r="Q10" s="16" t="n">
        <v>0.26832851315297</v>
      </c>
      <c r="R10" s="16"/>
      <c r="S10" s="16" t="n">
        <v>0.339018800327316</v>
      </c>
      <c r="T10" s="16" t="n">
        <v>0.389677477235278</v>
      </c>
      <c r="U10" s="16" t="n">
        <v>0.337057628214669</v>
      </c>
      <c r="V10" s="16" t="n">
        <v>0.311405312068592</v>
      </c>
      <c r="W10" s="16" t="n">
        <v>0.297629948974377</v>
      </c>
      <c r="X10" s="16" t="n">
        <v>0.31591809738674</v>
      </c>
      <c r="Y10" s="16" t="n">
        <v>0.292900631208242</v>
      </c>
      <c r="Z10" s="16" t="n">
        <v>0.385079987920728</v>
      </c>
      <c r="AA10" s="16" t="n">
        <v>0.323955469913166</v>
      </c>
      <c r="AB10" s="16" t="n">
        <v>0.255844208776976</v>
      </c>
      <c r="AC10" s="16" t="n">
        <v>0.397759506739814</v>
      </c>
      <c r="AD10" s="16" t="n">
        <v>0.22232320880897</v>
      </c>
      <c r="AE10" s="16"/>
      <c r="AF10" s="16" t="n">
        <v>0.292320307075436</v>
      </c>
      <c r="AG10" s="16" t="n">
        <v>0.371079913647278</v>
      </c>
      <c r="AH10" s="16" t="n">
        <v>0.310845545708962</v>
      </c>
      <c r="AI10" s="16"/>
      <c r="AJ10" s="16" t="n">
        <v>0.289530100186834</v>
      </c>
      <c r="AK10" s="16" t="n">
        <v>0.368765400798537</v>
      </c>
      <c r="AL10" s="16" t="n">
        <v>0.46829883763916</v>
      </c>
      <c r="AM10" s="16" t="n">
        <v>0.29546757389796</v>
      </c>
      <c r="AN10" s="16" t="n">
        <v>0.266727582589132</v>
      </c>
      <c r="AO10" s="16"/>
      <c r="AP10" s="16" t="n">
        <v>0.263741023944539</v>
      </c>
      <c r="AQ10" s="16" t="n">
        <v>0.3999284699394</v>
      </c>
      <c r="AR10" s="16" t="n">
        <v>0.408508015422884</v>
      </c>
      <c r="AS10" s="16" t="n">
        <v>0.271500708969836</v>
      </c>
      <c r="AT10" s="16" t="n">
        <v>0.262944379344333</v>
      </c>
      <c r="AU10" s="16"/>
      <c r="AV10" s="16" t="n">
        <v>0.289811622340903</v>
      </c>
      <c r="AW10" s="16" t="n">
        <v>0.330196628946783</v>
      </c>
      <c r="AX10" s="16" t="n">
        <v>0.361691186688043</v>
      </c>
      <c r="AY10" s="16" t="n">
        <v>0.360414029295054</v>
      </c>
      <c r="AZ10" s="16" t="n">
        <v>0.238874999547497</v>
      </c>
      <c r="BA10" s="16"/>
      <c r="BB10" s="16" t="n">
        <v>0.432035819915383</v>
      </c>
      <c r="BC10" s="16" t="n">
        <v>0.268510932805241</v>
      </c>
      <c r="BD10" s="16" t="n">
        <v>0.237821997500451</v>
      </c>
      <c r="BE10" s="16"/>
      <c r="BF10" s="16" t="n">
        <v>0.316327952641882</v>
      </c>
    </row>
    <row r="11">
      <c r="B11" s="17" t="s">
        <v>225</v>
      </c>
      <c r="C11" s="16" t="n">
        <v>0.315334932186816</v>
      </c>
      <c r="D11" s="16" t="n">
        <v>0.291320358819283</v>
      </c>
      <c r="E11" s="16" t="n">
        <v>0.338577368737828</v>
      </c>
      <c r="F11" s="16"/>
      <c r="G11" s="16" t="n">
        <v>0.355316093112039</v>
      </c>
      <c r="H11" s="16" t="n">
        <v>0.291739167175922</v>
      </c>
      <c r="I11" s="16" t="n">
        <v>0.307643739635115</v>
      </c>
      <c r="J11" s="16" t="n">
        <v>0.297187002836387</v>
      </c>
      <c r="K11" s="16" t="n">
        <v>0.34256939498688</v>
      </c>
      <c r="L11" s="16" t="n">
        <v>0.31082814888583</v>
      </c>
      <c r="M11" s="16"/>
      <c r="N11" s="16" t="n">
        <v>0.256277324669289</v>
      </c>
      <c r="O11" s="16" t="n">
        <v>0.309618949989027</v>
      </c>
      <c r="P11" s="16" t="n">
        <v>0.341523144833952</v>
      </c>
      <c r="Q11" s="16" t="n">
        <v>0.362127538273378</v>
      </c>
      <c r="R11" s="16"/>
      <c r="S11" s="16" t="n">
        <v>0.311068670679394</v>
      </c>
      <c r="T11" s="16" t="n">
        <v>0.283300464765449</v>
      </c>
      <c r="U11" s="16" t="n">
        <v>0.331654425223394</v>
      </c>
      <c r="V11" s="16" t="n">
        <v>0.346745165162188</v>
      </c>
      <c r="W11" s="16" t="n">
        <v>0.320431682882211</v>
      </c>
      <c r="X11" s="16" t="n">
        <v>0.257643495576768</v>
      </c>
      <c r="Y11" s="16" t="n">
        <v>0.306286653737926</v>
      </c>
      <c r="Z11" s="16" t="n">
        <v>0.279989583812053</v>
      </c>
      <c r="AA11" s="16" t="n">
        <v>0.324745566218624</v>
      </c>
      <c r="AB11" s="16" t="n">
        <v>0.313108919926238</v>
      </c>
      <c r="AC11" s="16" t="n">
        <v>0.332551197678548</v>
      </c>
      <c r="AD11" s="16" t="n">
        <v>0.509890416603576</v>
      </c>
      <c r="AE11" s="16"/>
      <c r="AF11" s="16" t="n">
        <v>0.336866258769871</v>
      </c>
      <c r="AG11" s="16" t="n">
        <v>0.260759024911436</v>
      </c>
      <c r="AH11" s="16" t="n">
        <v>0.388466033763495</v>
      </c>
      <c r="AI11" s="16"/>
      <c r="AJ11" s="16" t="n">
        <v>0.35445297638169</v>
      </c>
      <c r="AK11" s="16" t="n">
        <v>0.238497526736068</v>
      </c>
      <c r="AL11" s="16" t="n">
        <v>0.179015039942061</v>
      </c>
      <c r="AM11" s="16" t="n">
        <v>0.296848789179864</v>
      </c>
      <c r="AN11" s="16" t="n">
        <v>0.429795454717234</v>
      </c>
      <c r="AO11" s="16"/>
      <c r="AP11" s="16" t="n">
        <v>0.372295035244442</v>
      </c>
      <c r="AQ11" s="16" t="n">
        <v>0.218539179734976</v>
      </c>
      <c r="AR11" s="16" t="n">
        <v>0.27063832084606</v>
      </c>
      <c r="AS11" s="16" t="n">
        <v>0.341735817886953</v>
      </c>
      <c r="AT11" s="16" t="n">
        <v>0.509504052171</v>
      </c>
      <c r="AU11" s="16"/>
      <c r="AV11" s="16" t="n">
        <v>0.335816974576762</v>
      </c>
      <c r="AW11" s="16" t="n">
        <v>0.330218079216953</v>
      </c>
      <c r="AX11" s="16" t="n">
        <v>0.29725351326477</v>
      </c>
      <c r="AY11" s="16" t="n">
        <v>0.256620262700511</v>
      </c>
      <c r="AZ11" s="16" t="n">
        <v>0.372776062082173</v>
      </c>
      <c r="BA11" s="16"/>
      <c r="BB11" s="16" t="n">
        <v>0.185315608216497</v>
      </c>
      <c r="BC11" s="16" t="n">
        <v>0.339068081354147</v>
      </c>
      <c r="BD11" s="16" t="n">
        <v>0.518128744157389</v>
      </c>
      <c r="BE11" s="16"/>
      <c r="BF11" s="16" t="n">
        <v>0.332498534612456</v>
      </c>
    </row>
    <row r="12">
      <c r="B12" s="17" t="s">
        <v>226</v>
      </c>
      <c r="C12" s="16" t="n">
        <v>0.14342677247013</v>
      </c>
      <c r="D12" s="16" t="n">
        <v>0.136165674390497</v>
      </c>
      <c r="E12" s="16" t="n">
        <v>0.150813075531599</v>
      </c>
      <c r="F12" s="16"/>
      <c r="G12" s="16" t="n">
        <v>0.192283537614428</v>
      </c>
      <c r="H12" s="16" t="n">
        <v>0.159940586997973</v>
      </c>
      <c r="I12" s="16" t="n">
        <v>0.13319703781574</v>
      </c>
      <c r="J12" s="16" t="n">
        <v>0.121342238325803</v>
      </c>
      <c r="K12" s="16" t="n">
        <v>0.127235586831137</v>
      </c>
      <c r="L12" s="16" t="n">
        <v>0.134744027404416</v>
      </c>
      <c r="M12" s="16"/>
      <c r="N12" s="16" t="n">
        <v>0.142395880663492</v>
      </c>
      <c r="O12" s="16" t="n">
        <v>0.106896231157753</v>
      </c>
      <c r="P12" s="16" t="n">
        <v>0.186480967818203</v>
      </c>
      <c r="Q12" s="16" t="n">
        <v>0.144655066003111</v>
      </c>
      <c r="R12" s="16"/>
      <c r="S12" s="16" t="n">
        <v>0.125893572359237</v>
      </c>
      <c r="T12" s="16" t="n">
        <v>0.122853773715278</v>
      </c>
      <c r="U12" s="16" t="n">
        <v>0.157297437109762</v>
      </c>
      <c r="V12" s="16" t="n">
        <v>0.135504372599749</v>
      </c>
      <c r="W12" s="16" t="n">
        <v>0.131667384923839</v>
      </c>
      <c r="X12" s="16" t="n">
        <v>0.27254348916271</v>
      </c>
      <c r="Y12" s="16" t="n">
        <v>0.139129858628667</v>
      </c>
      <c r="Z12" s="16" t="n">
        <v>0.145106469880071</v>
      </c>
      <c r="AA12" s="16" t="n">
        <v>0.110784673887338</v>
      </c>
      <c r="AB12" s="16" t="n">
        <v>0.141234227358674</v>
      </c>
      <c r="AC12" s="16" t="n">
        <v>0.126655723100698</v>
      </c>
      <c r="AD12" s="16" t="n">
        <v>0.104031513440251</v>
      </c>
      <c r="AE12" s="16"/>
      <c r="AF12" s="16" t="n">
        <v>0.148754686631894</v>
      </c>
      <c r="AG12" s="16" t="n">
        <v>0.136855018360401</v>
      </c>
      <c r="AH12" s="16" t="n">
        <v>0.131308301118749</v>
      </c>
      <c r="AI12" s="16"/>
      <c r="AJ12" s="16" t="n">
        <v>0.165285298855799</v>
      </c>
      <c r="AK12" s="16" t="n">
        <v>0.117561812988154</v>
      </c>
      <c r="AL12" s="16" t="n">
        <v>0.138001995986881</v>
      </c>
      <c r="AM12" s="16" t="n">
        <v>0.218407317575595</v>
      </c>
      <c r="AN12" s="16" t="n">
        <v>0.154233697623103</v>
      </c>
      <c r="AO12" s="16"/>
      <c r="AP12" s="16" t="n">
        <v>0.192823866267533</v>
      </c>
      <c r="AQ12" s="16" t="n">
        <v>0.101127065501809</v>
      </c>
      <c r="AR12" s="16" t="n">
        <v>0.163954296958803</v>
      </c>
      <c r="AS12" s="16" t="n">
        <v>0.199314780682465</v>
      </c>
      <c r="AT12" s="16" t="n">
        <v>0.121131563956614</v>
      </c>
      <c r="AU12" s="16"/>
      <c r="AV12" s="16" t="n">
        <v>0.160272610102862</v>
      </c>
      <c r="AW12" s="16" t="n">
        <v>0.132275554473071</v>
      </c>
      <c r="AX12" s="16" t="n">
        <v>0.136708836931187</v>
      </c>
      <c r="AY12" s="16" t="n">
        <v>0.143899184130416</v>
      </c>
      <c r="AZ12" s="16" t="n">
        <v>0.173682493739968</v>
      </c>
      <c r="BA12" s="16"/>
      <c r="BB12" s="16" t="n">
        <v>0.0848663363947265</v>
      </c>
      <c r="BC12" s="16" t="n">
        <v>0.204699828853117</v>
      </c>
      <c r="BD12" s="16" t="n">
        <v>0.14121787040577</v>
      </c>
      <c r="BE12" s="16"/>
      <c r="BF12" s="16" t="n">
        <v>0.150108162840354</v>
      </c>
    </row>
    <row r="13">
      <c r="B13" s="17" t="s">
        <v>227</v>
      </c>
      <c r="C13" s="25" t="n">
        <v>0.0775683761520155</v>
      </c>
      <c r="D13" s="25" t="n">
        <v>0.0777174261362866</v>
      </c>
      <c r="E13" s="25" t="n">
        <v>0.0775767918531705</v>
      </c>
      <c r="F13" s="25"/>
      <c r="G13" s="25" t="n">
        <v>0.0817627006385006</v>
      </c>
      <c r="H13" s="25" t="n">
        <v>0.0641388663559254</v>
      </c>
      <c r="I13" s="25" t="n">
        <v>0.073015366371755</v>
      </c>
      <c r="J13" s="25" t="n">
        <v>0.0750305131822486</v>
      </c>
      <c r="K13" s="25" t="n">
        <v>0.0788889280692992</v>
      </c>
      <c r="L13" s="25" t="n">
        <v>0.0906393888721893</v>
      </c>
      <c r="M13" s="25"/>
      <c r="N13" s="25" t="n">
        <v>0.0537781351750124</v>
      </c>
      <c r="O13" s="25" t="n">
        <v>0.0806830419350775</v>
      </c>
      <c r="P13" s="25" t="n">
        <v>0.0799583049702319</v>
      </c>
      <c r="Q13" s="25" t="n">
        <v>0.0971124539280611</v>
      </c>
      <c r="R13" s="25"/>
      <c r="S13" s="25" t="n">
        <v>0.0658026573217995</v>
      </c>
      <c r="T13" s="25" t="n">
        <v>0.0605350837326583</v>
      </c>
      <c r="U13" s="25" t="n">
        <v>0.0621701950934305</v>
      </c>
      <c r="V13" s="25" t="n">
        <v>0.0855478626807607</v>
      </c>
      <c r="W13" s="25" t="n">
        <v>0.109704358722496</v>
      </c>
      <c r="X13" s="25" t="n">
        <v>0.0500027122965536</v>
      </c>
      <c r="Y13" s="25" t="n">
        <v>0.119818083981042</v>
      </c>
      <c r="Z13" s="25" t="n">
        <v>0.0692481227370905</v>
      </c>
      <c r="AA13" s="25" t="n">
        <v>0.0773917579639067</v>
      </c>
      <c r="AB13" s="25" t="n">
        <v>0.121601621168812</v>
      </c>
      <c r="AC13" s="25" t="n">
        <v>0.050657425059788</v>
      </c>
      <c r="AD13" s="25" t="n">
        <v>0.0461586399623267</v>
      </c>
      <c r="AE13" s="25"/>
      <c r="AF13" s="25" t="n">
        <v>0.100982713854755</v>
      </c>
      <c r="AG13" s="25" t="n">
        <v>0.0598565061389999</v>
      </c>
      <c r="AH13" s="25" t="n">
        <v>0.0446196102670052</v>
      </c>
      <c r="AI13" s="25"/>
      <c r="AJ13" s="25" t="n">
        <v>0.0994054679523727</v>
      </c>
      <c r="AK13" s="25" t="n">
        <v>0.0562439117088166</v>
      </c>
      <c r="AL13" s="25" t="n">
        <v>0.027565158199415</v>
      </c>
      <c r="AM13" s="25" t="n">
        <v>0.189276319346582</v>
      </c>
      <c r="AN13" s="25" t="n">
        <v>0.0642541299671069</v>
      </c>
      <c r="AO13" s="25"/>
      <c r="AP13" s="25" t="n">
        <v>0.117328262735911</v>
      </c>
      <c r="AQ13" s="25" t="n">
        <v>0.0392961763023152</v>
      </c>
      <c r="AR13" s="25" t="n">
        <v>0.0606197672143204</v>
      </c>
      <c r="AS13" s="25" t="n">
        <v>0.136849476182078</v>
      </c>
      <c r="AT13" s="25" t="n">
        <v>0.0659518038173971</v>
      </c>
      <c r="AU13" s="25"/>
      <c r="AV13" s="25" t="n">
        <v>0.0805204052257453</v>
      </c>
      <c r="AW13" s="25" t="n">
        <v>0.0832175452061558</v>
      </c>
      <c r="AX13" s="25" t="n">
        <v>0.0684024981874315</v>
      </c>
      <c r="AY13" s="25" t="n">
        <v>0.0632982005840849</v>
      </c>
      <c r="AZ13" s="25" t="n">
        <v>0.0225223985971988</v>
      </c>
      <c r="BA13" s="25"/>
      <c r="BB13" s="25" t="n">
        <v>0.0278676553340473</v>
      </c>
      <c r="BC13" s="25" t="n">
        <v>0.141213180529236</v>
      </c>
      <c r="BD13" s="25" t="n">
        <v>0.0651152839660763</v>
      </c>
      <c r="BE13" s="25"/>
      <c r="BF13" s="25" t="n">
        <v>0.0770011556110959</v>
      </c>
    </row>
    <row r="14">
      <c r="B14" s="18" t="s">
        <v>317</v>
      </c>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330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1995</v>
      </c>
      <c r="D7" s="11" t="n">
        <v>975</v>
      </c>
      <c r="E7" s="11" t="n">
        <v>1018</v>
      </c>
      <c r="F7" s="11"/>
      <c r="G7" s="11" t="n">
        <v>243</v>
      </c>
      <c r="H7" s="11" t="n">
        <v>350</v>
      </c>
      <c r="I7" s="11" t="n">
        <v>349</v>
      </c>
      <c r="J7" s="11" t="n">
        <v>344</v>
      </c>
      <c r="K7" s="11" t="n">
        <v>283</v>
      </c>
      <c r="L7" s="11" t="n">
        <v>426</v>
      </c>
      <c r="M7" s="11"/>
      <c r="N7" s="11" t="n">
        <v>605</v>
      </c>
      <c r="O7" s="11" t="n">
        <v>552</v>
      </c>
      <c r="P7" s="11" t="n">
        <v>388</v>
      </c>
      <c r="Q7" s="11" t="n">
        <v>443</v>
      </c>
      <c r="R7" s="11"/>
      <c r="S7" s="11" t="n">
        <v>283</v>
      </c>
      <c r="T7" s="11" t="n">
        <v>284</v>
      </c>
      <c r="U7" s="11" t="n">
        <v>137</v>
      </c>
      <c r="V7" s="11" t="n">
        <v>194</v>
      </c>
      <c r="W7" s="11" t="n">
        <v>152</v>
      </c>
      <c r="X7" s="11" t="n">
        <v>186</v>
      </c>
      <c r="Y7" s="11" t="n">
        <v>175</v>
      </c>
      <c r="Z7" s="11" t="n">
        <v>89</v>
      </c>
      <c r="AA7" s="11" t="n">
        <v>227</v>
      </c>
      <c r="AB7" s="11" t="n">
        <v>142</v>
      </c>
      <c r="AC7" s="11" t="n">
        <v>86</v>
      </c>
      <c r="AD7" s="11" t="n">
        <v>40</v>
      </c>
      <c r="AE7" s="11"/>
      <c r="AF7" s="11" t="n">
        <v>729</v>
      </c>
      <c r="AG7" s="11" t="n">
        <v>839</v>
      </c>
      <c r="AH7" s="11" t="n">
        <v>245</v>
      </c>
      <c r="AI7" s="11"/>
      <c r="AJ7" s="11" t="n">
        <v>735</v>
      </c>
      <c r="AK7" s="11" t="n">
        <v>600</v>
      </c>
      <c r="AL7" s="11" t="n">
        <v>146</v>
      </c>
      <c r="AM7" s="11" t="n">
        <v>22</v>
      </c>
      <c r="AN7" s="11" t="n">
        <v>222</v>
      </c>
      <c r="AO7" s="11"/>
      <c r="AP7" s="11" t="n">
        <v>401</v>
      </c>
      <c r="AQ7" s="11" t="n">
        <v>829</v>
      </c>
      <c r="AR7" s="11" t="n">
        <v>131</v>
      </c>
      <c r="AS7" s="11" t="n">
        <v>155</v>
      </c>
      <c r="AT7" s="11" t="n">
        <v>182</v>
      </c>
      <c r="AU7" s="11"/>
      <c r="AV7" s="11" t="n">
        <v>423</v>
      </c>
      <c r="AW7" s="11" t="n">
        <v>475</v>
      </c>
      <c r="AX7" s="11" t="n">
        <v>561</v>
      </c>
      <c r="AY7" s="11" t="n">
        <v>257</v>
      </c>
      <c r="AZ7" s="11" t="n">
        <v>38</v>
      </c>
      <c r="BA7" s="11"/>
      <c r="BB7" s="11" t="n">
        <v>139</v>
      </c>
      <c r="BC7" s="11" t="n">
        <v>103</v>
      </c>
      <c r="BD7" s="11" t="n">
        <v>70</v>
      </c>
      <c r="BE7" s="11"/>
      <c r="BF7" s="11" t="n">
        <v>365</v>
      </c>
    </row>
    <row r="8" ht="30" customHeight="1">
      <c r="B8" s="12" t="s">
        <v>20</v>
      </c>
      <c r="C8" s="12" t="n">
        <v>1995</v>
      </c>
      <c r="D8" s="12" t="n">
        <v>984</v>
      </c>
      <c r="E8" s="12" t="n">
        <v>1009</v>
      </c>
      <c r="F8" s="12"/>
      <c r="G8" s="12" t="n">
        <v>276</v>
      </c>
      <c r="H8" s="12" t="n">
        <v>343</v>
      </c>
      <c r="I8" s="12" t="n">
        <v>341</v>
      </c>
      <c r="J8" s="12" t="n">
        <v>338</v>
      </c>
      <c r="K8" s="12" t="n">
        <v>281</v>
      </c>
      <c r="L8" s="12" t="n">
        <v>416</v>
      </c>
      <c r="M8" s="12"/>
      <c r="N8" s="12" t="n">
        <v>536</v>
      </c>
      <c r="O8" s="12" t="n">
        <v>520</v>
      </c>
      <c r="P8" s="12" t="n">
        <v>436</v>
      </c>
      <c r="Q8" s="12" t="n">
        <v>497</v>
      </c>
      <c r="R8" s="12"/>
      <c r="S8" s="12" t="n">
        <v>280</v>
      </c>
      <c r="T8" s="12" t="n">
        <v>260</v>
      </c>
      <c r="U8" s="12" t="n">
        <v>160</v>
      </c>
      <c r="V8" s="12" t="n">
        <v>180</v>
      </c>
      <c r="W8" s="12" t="n">
        <v>139</v>
      </c>
      <c r="X8" s="12" t="n">
        <v>178</v>
      </c>
      <c r="Y8" s="12" t="n">
        <v>158</v>
      </c>
      <c r="Z8" s="12" t="n">
        <v>80</v>
      </c>
      <c r="AA8" s="12" t="n">
        <v>221</v>
      </c>
      <c r="AB8" s="12" t="n">
        <v>179</v>
      </c>
      <c r="AC8" s="12" t="n">
        <v>100</v>
      </c>
      <c r="AD8" s="12" t="n">
        <v>60</v>
      </c>
      <c r="AE8" s="12"/>
      <c r="AF8" s="12" t="n">
        <v>715</v>
      </c>
      <c r="AG8" s="12" t="n">
        <v>829</v>
      </c>
      <c r="AH8" s="12" t="n">
        <v>255</v>
      </c>
      <c r="AI8" s="12"/>
      <c r="AJ8" s="12" t="n">
        <v>705</v>
      </c>
      <c r="AK8" s="12" t="n">
        <v>600</v>
      </c>
      <c r="AL8" s="12" t="n">
        <v>138</v>
      </c>
      <c r="AM8" s="12" t="n">
        <v>21</v>
      </c>
      <c r="AN8" s="12" t="n">
        <v>233</v>
      </c>
      <c r="AO8" s="12"/>
      <c r="AP8" s="12" t="n">
        <v>384</v>
      </c>
      <c r="AQ8" s="12" t="n">
        <v>825</v>
      </c>
      <c r="AR8" s="12" t="n">
        <v>128</v>
      </c>
      <c r="AS8" s="12" t="n">
        <v>157</v>
      </c>
      <c r="AT8" s="12" t="n">
        <v>186</v>
      </c>
      <c r="AU8" s="12"/>
      <c r="AV8" s="12" t="n">
        <v>439</v>
      </c>
      <c r="AW8" s="12" t="n">
        <v>485</v>
      </c>
      <c r="AX8" s="12" t="n">
        <v>545</v>
      </c>
      <c r="AY8" s="12" t="n">
        <v>241</v>
      </c>
      <c r="AZ8" s="12" t="n">
        <v>34</v>
      </c>
      <c r="BA8" s="12"/>
      <c r="BB8" s="12" t="n">
        <v>131</v>
      </c>
      <c r="BC8" s="12" t="n">
        <v>99</v>
      </c>
      <c r="BD8" s="12" t="n">
        <v>67</v>
      </c>
      <c r="BE8" s="12"/>
      <c r="BF8" s="12" t="n">
        <v>352</v>
      </c>
    </row>
    <row r="9">
      <c r="B9" s="17" t="s">
        <v>223</v>
      </c>
      <c r="C9" s="16" t="n">
        <v>0.122250089962712</v>
      </c>
      <c r="D9" s="16" t="n">
        <v>0.140713213190534</v>
      </c>
      <c r="E9" s="16" t="n">
        <v>0.103374729511119</v>
      </c>
      <c r="F9" s="16"/>
      <c r="G9" s="16" t="n">
        <v>0.100489548061381</v>
      </c>
      <c r="H9" s="16" t="n">
        <v>0.0895173168461488</v>
      </c>
      <c r="I9" s="16" t="n">
        <v>0.133838709296067</v>
      </c>
      <c r="J9" s="16" t="n">
        <v>0.13506484483933</v>
      </c>
      <c r="K9" s="16" t="n">
        <v>0.139769466017687</v>
      </c>
      <c r="L9" s="16" t="n">
        <v>0.131938350015349</v>
      </c>
      <c r="M9" s="16"/>
      <c r="N9" s="16" t="n">
        <v>0.161904825975173</v>
      </c>
      <c r="O9" s="16" t="n">
        <v>0.11904479791944</v>
      </c>
      <c r="P9" s="16" t="n">
        <v>0.105196897440424</v>
      </c>
      <c r="Q9" s="16" t="n">
        <v>0.099554088337983</v>
      </c>
      <c r="R9" s="16"/>
      <c r="S9" s="16" t="n">
        <v>0.139591385853503</v>
      </c>
      <c r="T9" s="16" t="n">
        <v>0.0878908785538108</v>
      </c>
      <c r="U9" s="16" t="n">
        <v>0.0893550822545461</v>
      </c>
      <c r="V9" s="16" t="n">
        <v>0.121013670125662</v>
      </c>
      <c r="W9" s="16" t="n">
        <v>0.111923993007816</v>
      </c>
      <c r="X9" s="16" t="n">
        <v>0.105229589032306</v>
      </c>
      <c r="Y9" s="16" t="n">
        <v>0.167385170934242</v>
      </c>
      <c r="Z9" s="16" t="n">
        <v>0.0808060037423387</v>
      </c>
      <c r="AA9" s="16" t="n">
        <v>0.13136004204051</v>
      </c>
      <c r="AB9" s="16" t="n">
        <v>0.161967702334698</v>
      </c>
      <c r="AC9" s="16" t="n">
        <v>0.12417071606919</v>
      </c>
      <c r="AD9" s="16" t="n">
        <v>0.137054610246552</v>
      </c>
      <c r="AE9" s="16"/>
      <c r="AF9" s="16" t="n">
        <v>0.105118791256556</v>
      </c>
      <c r="AG9" s="16" t="n">
        <v>0.14689026625759</v>
      </c>
      <c r="AH9" s="16" t="n">
        <v>0.0914707575443866</v>
      </c>
      <c r="AI9" s="16"/>
      <c r="AJ9" s="16" t="n">
        <v>0.0809434142381346</v>
      </c>
      <c r="AK9" s="16" t="n">
        <v>0.193114414115365</v>
      </c>
      <c r="AL9" s="16" t="n">
        <v>0.139128678821605</v>
      </c>
      <c r="AM9" s="16" t="n">
        <v>0.125640857701148</v>
      </c>
      <c r="AN9" s="16" t="n">
        <v>0.0596760461897814</v>
      </c>
      <c r="AO9" s="16"/>
      <c r="AP9" s="16" t="n">
        <v>0.0700674158385764</v>
      </c>
      <c r="AQ9" s="16" t="n">
        <v>0.183156215391106</v>
      </c>
      <c r="AR9" s="16" t="n">
        <v>0.102778985520254</v>
      </c>
      <c r="AS9" s="16" t="n">
        <v>0.0703821258807418</v>
      </c>
      <c r="AT9" s="16" t="n">
        <v>0.0643705948909618</v>
      </c>
      <c r="AU9" s="16"/>
      <c r="AV9" s="16" t="n">
        <v>0.112386419465886</v>
      </c>
      <c r="AW9" s="16" t="n">
        <v>0.112941625634666</v>
      </c>
      <c r="AX9" s="16" t="n">
        <v>0.120259085592973</v>
      </c>
      <c r="AY9" s="16" t="n">
        <v>0.180738484023682</v>
      </c>
      <c r="AZ9" s="16" t="n">
        <v>0.14261269697515</v>
      </c>
      <c r="BA9" s="16"/>
      <c r="BB9" s="16" t="n">
        <v>0.162945942155376</v>
      </c>
      <c r="BC9" s="16" t="n">
        <v>0.0408557277740617</v>
      </c>
      <c r="BD9" s="16" t="n">
        <v>0.0818332602418612</v>
      </c>
      <c r="BE9" s="16"/>
      <c r="BF9" s="16" t="n">
        <v>0.0905398145641969</v>
      </c>
    </row>
    <row r="10">
      <c r="B10" s="17" t="s">
        <v>224</v>
      </c>
      <c r="C10" s="16" t="n">
        <v>0.388623280878855</v>
      </c>
      <c r="D10" s="16" t="n">
        <v>0.418638417450871</v>
      </c>
      <c r="E10" s="16" t="n">
        <v>0.360127702772157</v>
      </c>
      <c r="F10" s="16"/>
      <c r="G10" s="16" t="n">
        <v>0.335825835497437</v>
      </c>
      <c r="H10" s="16" t="n">
        <v>0.387358198843467</v>
      </c>
      <c r="I10" s="16" t="n">
        <v>0.393337254694454</v>
      </c>
      <c r="J10" s="16" t="n">
        <v>0.411111879987477</v>
      </c>
      <c r="K10" s="16" t="n">
        <v>0.365522125071579</v>
      </c>
      <c r="L10" s="16" t="n">
        <v>0.418139957968251</v>
      </c>
      <c r="M10" s="16"/>
      <c r="N10" s="16" t="n">
        <v>0.443286231180736</v>
      </c>
      <c r="O10" s="16" t="n">
        <v>0.401582688367928</v>
      </c>
      <c r="P10" s="16" t="n">
        <v>0.356287776187264</v>
      </c>
      <c r="Q10" s="16" t="n">
        <v>0.344067835908701</v>
      </c>
      <c r="R10" s="16"/>
      <c r="S10" s="16" t="n">
        <v>0.351856571560498</v>
      </c>
      <c r="T10" s="16" t="n">
        <v>0.420096759939536</v>
      </c>
      <c r="U10" s="16" t="n">
        <v>0.461842421693526</v>
      </c>
      <c r="V10" s="16" t="n">
        <v>0.344425455388268</v>
      </c>
      <c r="W10" s="16" t="n">
        <v>0.386907990734417</v>
      </c>
      <c r="X10" s="16" t="n">
        <v>0.384670203215785</v>
      </c>
      <c r="Y10" s="16" t="n">
        <v>0.360666768075313</v>
      </c>
      <c r="Z10" s="16" t="n">
        <v>0.399676299937152</v>
      </c>
      <c r="AA10" s="16" t="n">
        <v>0.42230750804287</v>
      </c>
      <c r="AB10" s="16" t="n">
        <v>0.363136411978721</v>
      </c>
      <c r="AC10" s="16" t="n">
        <v>0.368887371081327</v>
      </c>
      <c r="AD10" s="16" t="n">
        <v>0.420832723959993</v>
      </c>
      <c r="AE10" s="16"/>
      <c r="AF10" s="16" t="n">
        <v>0.360461980836989</v>
      </c>
      <c r="AG10" s="16" t="n">
        <v>0.44197760898329</v>
      </c>
      <c r="AH10" s="16" t="n">
        <v>0.310301224474284</v>
      </c>
      <c r="AI10" s="16"/>
      <c r="AJ10" s="16" t="n">
        <v>0.389096871639365</v>
      </c>
      <c r="AK10" s="16" t="n">
        <v>0.414946160828507</v>
      </c>
      <c r="AL10" s="16" t="n">
        <v>0.464488044275318</v>
      </c>
      <c r="AM10" s="16" t="n">
        <v>0.277976729883473</v>
      </c>
      <c r="AN10" s="16" t="n">
        <v>0.264024071280095</v>
      </c>
      <c r="AO10" s="16"/>
      <c r="AP10" s="16" t="n">
        <v>0.336427157793379</v>
      </c>
      <c r="AQ10" s="16" t="n">
        <v>0.44309914855056</v>
      </c>
      <c r="AR10" s="16" t="n">
        <v>0.431036828348538</v>
      </c>
      <c r="AS10" s="16" t="n">
        <v>0.347336728112099</v>
      </c>
      <c r="AT10" s="16" t="n">
        <v>0.297757209366443</v>
      </c>
      <c r="AU10" s="16"/>
      <c r="AV10" s="16" t="n">
        <v>0.350143775716142</v>
      </c>
      <c r="AW10" s="16" t="n">
        <v>0.383687395707653</v>
      </c>
      <c r="AX10" s="16" t="n">
        <v>0.44148152983492</v>
      </c>
      <c r="AY10" s="16" t="n">
        <v>0.402627579286172</v>
      </c>
      <c r="AZ10" s="16" t="n">
        <v>0.176007954131105</v>
      </c>
      <c r="BA10" s="16"/>
      <c r="BB10" s="16" t="n">
        <v>0.495610330360053</v>
      </c>
      <c r="BC10" s="16" t="n">
        <v>0.396304455280019</v>
      </c>
      <c r="BD10" s="16" t="n">
        <v>0.351842786816028</v>
      </c>
      <c r="BE10" s="16"/>
      <c r="BF10" s="16" t="n">
        <v>0.435271193212229</v>
      </c>
    </row>
    <row r="11">
      <c r="B11" s="17" t="s">
        <v>225</v>
      </c>
      <c r="C11" s="16" t="n">
        <v>0.337171753008463</v>
      </c>
      <c r="D11" s="16" t="n">
        <v>0.292519234669669</v>
      </c>
      <c r="E11" s="16" t="n">
        <v>0.380510957141721</v>
      </c>
      <c r="F11" s="16"/>
      <c r="G11" s="16" t="n">
        <v>0.372307067146318</v>
      </c>
      <c r="H11" s="16" t="n">
        <v>0.330426524981109</v>
      </c>
      <c r="I11" s="16" t="n">
        <v>0.339579895329193</v>
      </c>
      <c r="J11" s="16" t="n">
        <v>0.324511656216803</v>
      </c>
      <c r="K11" s="16" t="n">
        <v>0.376261298310069</v>
      </c>
      <c r="L11" s="16" t="n">
        <v>0.301367864081388</v>
      </c>
      <c r="M11" s="16"/>
      <c r="N11" s="16" t="n">
        <v>0.263959611511647</v>
      </c>
      <c r="O11" s="16" t="n">
        <v>0.342323587711593</v>
      </c>
      <c r="P11" s="16" t="n">
        <v>0.346838780648113</v>
      </c>
      <c r="Q11" s="16" t="n">
        <v>0.400609704086643</v>
      </c>
      <c r="R11" s="16"/>
      <c r="S11" s="16" t="n">
        <v>0.348138734250531</v>
      </c>
      <c r="T11" s="16" t="n">
        <v>0.363901832776978</v>
      </c>
      <c r="U11" s="16" t="n">
        <v>0.317918550577629</v>
      </c>
      <c r="V11" s="16" t="n">
        <v>0.396990374203879</v>
      </c>
      <c r="W11" s="16" t="n">
        <v>0.317819692135166</v>
      </c>
      <c r="X11" s="16" t="n">
        <v>0.314479834250981</v>
      </c>
      <c r="Y11" s="16" t="n">
        <v>0.295615438470082</v>
      </c>
      <c r="Z11" s="16" t="n">
        <v>0.316649969133104</v>
      </c>
      <c r="AA11" s="16" t="n">
        <v>0.306994287958704</v>
      </c>
      <c r="AB11" s="16" t="n">
        <v>0.303679492148118</v>
      </c>
      <c r="AC11" s="16" t="n">
        <v>0.387523488977429</v>
      </c>
      <c r="AD11" s="16" t="n">
        <v>0.418028645195987</v>
      </c>
      <c r="AE11" s="16"/>
      <c r="AF11" s="16" t="n">
        <v>0.363542341327772</v>
      </c>
      <c r="AG11" s="16" t="n">
        <v>0.26886945080309</v>
      </c>
      <c r="AH11" s="16" t="n">
        <v>0.462652991077977</v>
      </c>
      <c r="AI11" s="16"/>
      <c r="AJ11" s="16" t="n">
        <v>0.358447552616599</v>
      </c>
      <c r="AK11" s="16" t="n">
        <v>0.246568390558023</v>
      </c>
      <c r="AL11" s="16" t="n">
        <v>0.283946671350543</v>
      </c>
      <c r="AM11" s="16" t="n">
        <v>0.32917523016992</v>
      </c>
      <c r="AN11" s="16" t="n">
        <v>0.515789059745947</v>
      </c>
      <c r="AO11" s="16"/>
      <c r="AP11" s="16" t="n">
        <v>0.36661751973355</v>
      </c>
      <c r="AQ11" s="16" t="n">
        <v>0.254570850384926</v>
      </c>
      <c r="AR11" s="16" t="n">
        <v>0.371289398244123</v>
      </c>
      <c r="AS11" s="16" t="n">
        <v>0.377116699533629</v>
      </c>
      <c r="AT11" s="16" t="n">
        <v>0.521440845708255</v>
      </c>
      <c r="AU11" s="16"/>
      <c r="AV11" s="16" t="n">
        <v>0.403667268118305</v>
      </c>
      <c r="AW11" s="16" t="n">
        <v>0.359573214046934</v>
      </c>
      <c r="AX11" s="16" t="n">
        <v>0.29085516150734</v>
      </c>
      <c r="AY11" s="16" t="n">
        <v>0.246607889534139</v>
      </c>
      <c r="AZ11" s="16" t="n">
        <v>0.41669415274849</v>
      </c>
      <c r="BA11" s="16"/>
      <c r="BB11" s="16" t="n">
        <v>0.254026374211233</v>
      </c>
      <c r="BC11" s="16" t="n">
        <v>0.398557193976125</v>
      </c>
      <c r="BD11" s="16" t="n">
        <v>0.460437705281138</v>
      </c>
      <c r="BE11" s="16"/>
      <c r="BF11" s="16" t="n">
        <v>0.353455783902768</v>
      </c>
    </row>
    <row r="12">
      <c r="B12" s="17" t="s">
        <v>226</v>
      </c>
      <c r="C12" s="16" t="n">
        <v>0.106973951470964</v>
      </c>
      <c r="D12" s="16" t="n">
        <v>0.101505102557051</v>
      </c>
      <c r="E12" s="16" t="n">
        <v>0.112518583830767</v>
      </c>
      <c r="F12" s="16"/>
      <c r="G12" s="16" t="n">
        <v>0.149908123223343</v>
      </c>
      <c r="H12" s="16" t="n">
        <v>0.140704159420048</v>
      </c>
      <c r="I12" s="16" t="n">
        <v>0.101429522902812</v>
      </c>
      <c r="J12" s="16" t="n">
        <v>0.0877703303925057</v>
      </c>
      <c r="K12" s="16" t="n">
        <v>0.075295974314128</v>
      </c>
      <c r="L12" s="16" t="n">
        <v>0.0922207756403431</v>
      </c>
      <c r="M12" s="16"/>
      <c r="N12" s="16" t="n">
        <v>0.0995091825873542</v>
      </c>
      <c r="O12" s="16" t="n">
        <v>0.0860810007529688</v>
      </c>
      <c r="P12" s="16" t="n">
        <v>0.145404717037115</v>
      </c>
      <c r="Q12" s="16" t="n">
        <v>0.104706677857228</v>
      </c>
      <c r="R12" s="16"/>
      <c r="S12" s="16" t="n">
        <v>0.110513179772952</v>
      </c>
      <c r="T12" s="16" t="n">
        <v>0.0950817813979955</v>
      </c>
      <c r="U12" s="16" t="n">
        <v>0.0823233694889134</v>
      </c>
      <c r="V12" s="16" t="n">
        <v>0.107177085992665</v>
      </c>
      <c r="W12" s="16" t="n">
        <v>0.133812426221205</v>
      </c>
      <c r="X12" s="16" t="n">
        <v>0.122497486184534</v>
      </c>
      <c r="Y12" s="16" t="n">
        <v>0.127776329573276</v>
      </c>
      <c r="Z12" s="16" t="n">
        <v>0.136259199379154</v>
      </c>
      <c r="AA12" s="16" t="n">
        <v>0.102482550480453</v>
      </c>
      <c r="AB12" s="16" t="n">
        <v>0.131990276800573</v>
      </c>
      <c r="AC12" s="16" t="n">
        <v>0.0606915208790427</v>
      </c>
      <c r="AD12" s="16" t="n">
        <v>0.0240840205974679</v>
      </c>
      <c r="AE12" s="16"/>
      <c r="AF12" s="16" t="n">
        <v>0.112351583161598</v>
      </c>
      <c r="AG12" s="16" t="n">
        <v>0.10803285715899</v>
      </c>
      <c r="AH12" s="16" t="n">
        <v>0.0991191424314264</v>
      </c>
      <c r="AI12" s="16"/>
      <c r="AJ12" s="16" t="n">
        <v>0.121094494928095</v>
      </c>
      <c r="AK12" s="16" t="n">
        <v>0.105549400590886</v>
      </c>
      <c r="AL12" s="16" t="n">
        <v>0.0883789072180219</v>
      </c>
      <c r="AM12" s="16" t="n">
        <v>0.0423147109984703</v>
      </c>
      <c r="AN12" s="16" t="n">
        <v>0.114294232596016</v>
      </c>
      <c r="AO12" s="16"/>
      <c r="AP12" s="16" t="n">
        <v>0.166499921882283</v>
      </c>
      <c r="AQ12" s="16" t="n">
        <v>0.0898389264241699</v>
      </c>
      <c r="AR12" s="16" t="n">
        <v>0.0504601944564118</v>
      </c>
      <c r="AS12" s="16" t="n">
        <v>0.12938876463548</v>
      </c>
      <c r="AT12" s="16" t="n">
        <v>0.0821198778464065</v>
      </c>
      <c r="AU12" s="16"/>
      <c r="AV12" s="16" t="n">
        <v>0.0892850502326406</v>
      </c>
      <c r="AW12" s="16" t="n">
        <v>0.10008763381766</v>
      </c>
      <c r="AX12" s="16" t="n">
        <v>0.11741681788235</v>
      </c>
      <c r="AY12" s="16" t="n">
        <v>0.115386660047388</v>
      </c>
      <c r="AZ12" s="16" t="n">
        <v>0.149254122626247</v>
      </c>
      <c r="BA12" s="16"/>
      <c r="BB12" s="16" t="n">
        <v>0.0660128558586951</v>
      </c>
      <c r="BC12" s="16" t="n">
        <v>0.101992091731436</v>
      </c>
      <c r="BD12" s="16" t="n">
        <v>0.0800917521608292</v>
      </c>
      <c r="BE12" s="16"/>
      <c r="BF12" s="16" t="n">
        <v>0.0797208459885152</v>
      </c>
    </row>
    <row r="13">
      <c r="B13" s="17" t="s">
        <v>227</v>
      </c>
      <c r="C13" s="25" t="n">
        <v>0.0449809246790052</v>
      </c>
      <c r="D13" s="25" t="n">
        <v>0.046624032131875</v>
      </c>
      <c r="E13" s="25" t="n">
        <v>0.0434680267442361</v>
      </c>
      <c r="F13" s="25"/>
      <c r="G13" s="25" t="n">
        <v>0.0414694260715196</v>
      </c>
      <c r="H13" s="25" t="n">
        <v>0.051993799909227</v>
      </c>
      <c r="I13" s="25" t="n">
        <v>0.0318146177774729</v>
      </c>
      <c r="J13" s="25" t="n">
        <v>0.0415412885638851</v>
      </c>
      <c r="K13" s="25" t="n">
        <v>0.0431511362865377</v>
      </c>
      <c r="L13" s="25" t="n">
        <v>0.0563330522946693</v>
      </c>
      <c r="M13" s="25"/>
      <c r="N13" s="25" t="n">
        <v>0.0313401487450904</v>
      </c>
      <c r="O13" s="25" t="n">
        <v>0.0509679252480708</v>
      </c>
      <c r="P13" s="25" t="n">
        <v>0.0462718286870839</v>
      </c>
      <c r="Q13" s="25" t="n">
        <v>0.0510616938094451</v>
      </c>
      <c r="R13" s="25"/>
      <c r="S13" s="25" t="n">
        <v>0.0499001285625167</v>
      </c>
      <c r="T13" s="25" t="n">
        <v>0.0330287473316799</v>
      </c>
      <c r="U13" s="25" t="n">
        <v>0.0485605759853857</v>
      </c>
      <c r="V13" s="25" t="n">
        <v>0.0303934142895257</v>
      </c>
      <c r="W13" s="25" t="n">
        <v>0.0495358979013968</v>
      </c>
      <c r="X13" s="25" t="n">
        <v>0.0731228873163946</v>
      </c>
      <c r="Y13" s="25" t="n">
        <v>0.048556292947086</v>
      </c>
      <c r="Z13" s="25" t="n">
        <v>0.0666085278082513</v>
      </c>
      <c r="AA13" s="25" t="n">
        <v>0.0368556114774624</v>
      </c>
      <c r="AB13" s="25" t="n">
        <v>0.0392261167378905</v>
      </c>
      <c r="AC13" s="25" t="n">
        <v>0.0587269029930114</v>
      </c>
      <c r="AD13" s="25" t="n">
        <v>0</v>
      </c>
      <c r="AE13" s="25"/>
      <c r="AF13" s="25" t="n">
        <v>0.0585253034170855</v>
      </c>
      <c r="AG13" s="25" t="n">
        <v>0.0342298167970394</v>
      </c>
      <c r="AH13" s="25" t="n">
        <v>0.0364558844719254</v>
      </c>
      <c r="AI13" s="25"/>
      <c r="AJ13" s="25" t="n">
        <v>0.0504176665778062</v>
      </c>
      <c r="AK13" s="25" t="n">
        <v>0.0398216339072194</v>
      </c>
      <c r="AL13" s="25" t="n">
        <v>0.0240576983345114</v>
      </c>
      <c r="AM13" s="25" t="n">
        <v>0.224892471246989</v>
      </c>
      <c r="AN13" s="25" t="n">
        <v>0.0462165901881604</v>
      </c>
      <c r="AO13" s="25"/>
      <c r="AP13" s="25" t="n">
        <v>0.0603879847522111</v>
      </c>
      <c r="AQ13" s="25" t="n">
        <v>0.0293348592492376</v>
      </c>
      <c r="AR13" s="25" t="n">
        <v>0.0444345934306734</v>
      </c>
      <c r="AS13" s="25" t="n">
        <v>0.0757756818380505</v>
      </c>
      <c r="AT13" s="25" t="n">
        <v>0.0343114721879337</v>
      </c>
      <c r="AU13" s="25"/>
      <c r="AV13" s="25" t="n">
        <v>0.0445174864670263</v>
      </c>
      <c r="AW13" s="25" t="n">
        <v>0.0437101307930878</v>
      </c>
      <c r="AX13" s="25" t="n">
        <v>0.0299874051824168</v>
      </c>
      <c r="AY13" s="25" t="n">
        <v>0.0546393871086187</v>
      </c>
      <c r="AZ13" s="25" t="n">
        <v>0.115431073519008</v>
      </c>
      <c r="BA13" s="25"/>
      <c r="BB13" s="25" t="n">
        <v>0.0214044974146435</v>
      </c>
      <c r="BC13" s="25" t="n">
        <v>0.0622905312383585</v>
      </c>
      <c r="BD13" s="25" t="n">
        <v>0.025794495500143</v>
      </c>
      <c r="BE13" s="25"/>
      <c r="BF13" s="25" t="n">
        <v>0.0410123623322912</v>
      </c>
    </row>
    <row r="14">
      <c r="B14" s="18" t="s">
        <v>317</v>
      </c>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338</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1015</v>
      </c>
      <c r="D7" s="11" t="n">
        <v>512</v>
      </c>
      <c r="E7" s="11" t="n">
        <v>503</v>
      </c>
      <c r="F7" s="11"/>
      <c r="G7" s="11" t="n">
        <v>142</v>
      </c>
      <c r="H7" s="11" t="n">
        <v>182</v>
      </c>
      <c r="I7" s="11" t="n">
        <v>175</v>
      </c>
      <c r="J7" s="11" t="n">
        <v>171</v>
      </c>
      <c r="K7" s="11" t="n">
        <v>138</v>
      </c>
      <c r="L7" s="11" t="n">
        <v>207</v>
      </c>
      <c r="M7" s="11"/>
      <c r="N7" s="11" t="n">
        <v>293</v>
      </c>
      <c r="O7" s="11" t="n">
        <v>289</v>
      </c>
      <c r="P7" s="11" t="n">
        <v>196</v>
      </c>
      <c r="Q7" s="11" t="n">
        <v>232</v>
      </c>
      <c r="R7" s="11"/>
      <c r="S7" s="11" t="n">
        <v>138</v>
      </c>
      <c r="T7" s="11" t="n">
        <v>148</v>
      </c>
      <c r="U7" s="11" t="n">
        <v>60</v>
      </c>
      <c r="V7" s="11" t="n">
        <v>102</v>
      </c>
      <c r="W7" s="11" t="n">
        <v>71</v>
      </c>
      <c r="X7" s="11" t="n">
        <v>100</v>
      </c>
      <c r="Y7" s="11" t="n">
        <v>82</v>
      </c>
      <c r="Z7" s="11" t="n">
        <v>47</v>
      </c>
      <c r="AA7" s="11" t="n">
        <v>129</v>
      </c>
      <c r="AB7" s="11" t="n">
        <v>72</v>
      </c>
      <c r="AC7" s="11" t="n">
        <v>45</v>
      </c>
      <c r="AD7" s="11" t="n">
        <v>21</v>
      </c>
      <c r="AE7" s="11"/>
      <c r="AF7" s="11" t="n">
        <v>360</v>
      </c>
      <c r="AG7" s="11" t="n">
        <v>430</v>
      </c>
      <c r="AH7" s="11" t="n">
        <v>126</v>
      </c>
      <c r="AI7" s="11"/>
      <c r="AJ7" s="11" t="n">
        <v>375</v>
      </c>
      <c r="AK7" s="11" t="n">
        <v>308</v>
      </c>
      <c r="AL7" s="11" t="n">
        <v>71</v>
      </c>
      <c r="AM7" s="11" t="n">
        <v>8</v>
      </c>
      <c r="AN7" s="11" t="n">
        <v>116</v>
      </c>
      <c r="AO7" s="11"/>
      <c r="AP7" s="11" t="n">
        <v>209</v>
      </c>
      <c r="AQ7" s="11" t="n">
        <v>433</v>
      </c>
      <c r="AR7" s="11" t="n">
        <v>61</v>
      </c>
      <c r="AS7" s="11" t="n">
        <v>70</v>
      </c>
      <c r="AT7" s="11" t="n">
        <v>86</v>
      </c>
      <c r="AU7" s="11"/>
      <c r="AV7" s="11" t="n">
        <v>211</v>
      </c>
      <c r="AW7" s="11" t="n">
        <v>255</v>
      </c>
      <c r="AX7" s="11" t="n">
        <v>268</v>
      </c>
      <c r="AY7" s="11" t="n">
        <v>134</v>
      </c>
      <c r="AZ7" s="11" t="n">
        <v>19</v>
      </c>
      <c r="BA7" s="11"/>
      <c r="BB7" s="11" t="n">
        <v>75</v>
      </c>
      <c r="BC7" s="11" t="n">
        <v>44</v>
      </c>
      <c r="BD7" s="11" t="n">
        <v>34</v>
      </c>
      <c r="BE7" s="11"/>
      <c r="BF7" s="11" t="n">
        <v>180</v>
      </c>
    </row>
    <row r="8" ht="30" customHeight="1">
      <c r="B8" s="12" t="s">
        <v>20</v>
      </c>
      <c r="C8" s="12" t="n">
        <v>1015</v>
      </c>
      <c r="D8" s="12" t="n">
        <v>520</v>
      </c>
      <c r="E8" s="12" t="n">
        <v>494</v>
      </c>
      <c r="F8" s="12"/>
      <c r="G8" s="12" t="n">
        <v>159</v>
      </c>
      <c r="H8" s="12" t="n">
        <v>177</v>
      </c>
      <c r="I8" s="12" t="n">
        <v>171</v>
      </c>
      <c r="J8" s="12" t="n">
        <v>168</v>
      </c>
      <c r="K8" s="12" t="n">
        <v>135</v>
      </c>
      <c r="L8" s="12" t="n">
        <v>205</v>
      </c>
      <c r="M8" s="12"/>
      <c r="N8" s="12" t="n">
        <v>261</v>
      </c>
      <c r="O8" s="12" t="n">
        <v>271</v>
      </c>
      <c r="P8" s="12" t="n">
        <v>221</v>
      </c>
      <c r="Q8" s="12" t="n">
        <v>256</v>
      </c>
      <c r="R8" s="12"/>
      <c r="S8" s="12" t="n">
        <v>137</v>
      </c>
      <c r="T8" s="12" t="n">
        <v>136</v>
      </c>
      <c r="U8" s="12" t="n">
        <v>72</v>
      </c>
      <c r="V8" s="12" t="n">
        <v>95</v>
      </c>
      <c r="W8" s="12" t="n">
        <v>65</v>
      </c>
      <c r="X8" s="12" t="n">
        <v>96</v>
      </c>
      <c r="Y8" s="12" t="n">
        <v>74</v>
      </c>
      <c r="Z8" s="12" t="n">
        <v>42</v>
      </c>
      <c r="AA8" s="12" t="n">
        <v>125</v>
      </c>
      <c r="AB8" s="12" t="n">
        <v>89</v>
      </c>
      <c r="AC8" s="12" t="n">
        <v>53</v>
      </c>
      <c r="AD8" s="12" t="n">
        <v>30</v>
      </c>
      <c r="AE8" s="12"/>
      <c r="AF8" s="12" t="n">
        <v>355</v>
      </c>
      <c r="AG8" s="12" t="n">
        <v>421</v>
      </c>
      <c r="AH8" s="12" t="n">
        <v>134</v>
      </c>
      <c r="AI8" s="12"/>
      <c r="AJ8" s="12" t="n">
        <v>363</v>
      </c>
      <c r="AK8" s="12" t="n">
        <v>307</v>
      </c>
      <c r="AL8" s="12" t="n">
        <v>64</v>
      </c>
      <c r="AM8" s="12" t="n">
        <v>8</v>
      </c>
      <c r="AN8" s="12" t="n">
        <v>123</v>
      </c>
      <c r="AO8" s="12"/>
      <c r="AP8" s="12" t="n">
        <v>206</v>
      </c>
      <c r="AQ8" s="12" t="n">
        <v>426</v>
      </c>
      <c r="AR8" s="12" t="n">
        <v>60</v>
      </c>
      <c r="AS8" s="12" t="n">
        <v>71</v>
      </c>
      <c r="AT8" s="12" t="n">
        <v>88</v>
      </c>
      <c r="AU8" s="12"/>
      <c r="AV8" s="12" t="n">
        <v>217</v>
      </c>
      <c r="AW8" s="12" t="n">
        <v>261</v>
      </c>
      <c r="AX8" s="12" t="n">
        <v>263</v>
      </c>
      <c r="AY8" s="12" t="n">
        <v>123</v>
      </c>
      <c r="AZ8" s="12" t="n">
        <v>17</v>
      </c>
      <c r="BA8" s="12"/>
      <c r="BB8" s="12" t="n">
        <v>69</v>
      </c>
      <c r="BC8" s="12" t="n">
        <v>43</v>
      </c>
      <c r="BD8" s="12" t="n">
        <v>32</v>
      </c>
      <c r="BE8" s="12"/>
      <c r="BF8" s="12" t="n">
        <v>172</v>
      </c>
    </row>
    <row r="9">
      <c r="B9" s="17" t="s">
        <v>331</v>
      </c>
      <c r="C9" s="16" t="n">
        <v>0.162834889293766</v>
      </c>
      <c r="D9" s="16" t="n">
        <v>0.185351188819168</v>
      </c>
      <c r="E9" s="16" t="n">
        <v>0.139138582013828</v>
      </c>
      <c r="F9" s="16"/>
      <c r="G9" s="16" t="n">
        <v>0.153507280405266</v>
      </c>
      <c r="H9" s="16" t="n">
        <v>0.0852356398063456</v>
      </c>
      <c r="I9" s="16" t="n">
        <v>0.100737933078373</v>
      </c>
      <c r="J9" s="16" t="n">
        <v>0.141964381422571</v>
      </c>
      <c r="K9" s="16" t="n">
        <v>0.181198451867069</v>
      </c>
      <c r="L9" s="16" t="n">
        <v>0.294508224462099</v>
      </c>
      <c r="M9" s="16"/>
      <c r="N9" s="16" t="n">
        <v>0.204304577891739</v>
      </c>
      <c r="O9" s="16" t="n">
        <v>0.145598873496928</v>
      </c>
      <c r="P9" s="16" t="n">
        <v>0.14536596951588</v>
      </c>
      <c r="Q9" s="16" t="n">
        <v>0.15011726653995</v>
      </c>
      <c r="R9" s="16"/>
      <c r="S9" s="16" t="n">
        <v>0.167077463078513</v>
      </c>
      <c r="T9" s="16" t="n">
        <v>0.174168825098383</v>
      </c>
      <c r="U9" s="16" t="n">
        <v>0.108697295808911</v>
      </c>
      <c r="V9" s="16" t="n">
        <v>0.183922820318753</v>
      </c>
      <c r="W9" s="16" t="n">
        <v>0.227936898463057</v>
      </c>
      <c r="X9" s="16" t="n">
        <v>0.145061848300662</v>
      </c>
      <c r="Y9" s="16" t="n">
        <v>0.149461228836045</v>
      </c>
      <c r="Z9" s="16" t="n">
        <v>0.200458059592405</v>
      </c>
      <c r="AA9" s="16" t="n">
        <v>0.116442124414191</v>
      </c>
      <c r="AB9" s="16" t="n">
        <v>0.2581833484684</v>
      </c>
      <c r="AC9" s="16" t="n">
        <v>0.0850338500623103</v>
      </c>
      <c r="AD9" s="16" t="n">
        <v>0.100989944671438</v>
      </c>
      <c r="AE9" s="16"/>
      <c r="AF9" s="16" t="n">
        <v>0.243710449974556</v>
      </c>
      <c r="AG9" s="16" t="n">
        <v>0.12678451525733</v>
      </c>
      <c r="AH9" s="16" t="n">
        <v>0.129949094384763</v>
      </c>
      <c r="AI9" s="16"/>
      <c r="AJ9" s="16" t="n">
        <v>0.370159596490618</v>
      </c>
      <c r="AK9" s="16" t="n">
        <v>0.00856911436625227</v>
      </c>
      <c r="AL9" s="16" t="n">
        <v>0.0535662406656514</v>
      </c>
      <c r="AM9" s="16" t="n">
        <v>0</v>
      </c>
      <c r="AN9" s="16" t="n">
        <v>0.0675434240620264</v>
      </c>
      <c r="AO9" s="16"/>
      <c r="AP9" s="16" t="n">
        <v>0.619367513940483</v>
      </c>
      <c r="AQ9" s="16" t="n">
        <v>0.0318964365927834</v>
      </c>
      <c r="AR9" s="16" t="n">
        <v>0.0957884461246932</v>
      </c>
      <c r="AS9" s="16" t="n">
        <v>0.063262436510337</v>
      </c>
      <c r="AT9" s="16" t="n">
        <v>0.0487438308042979</v>
      </c>
      <c r="AU9" s="16"/>
      <c r="AV9" s="16" t="n">
        <v>0.179825363102379</v>
      </c>
      <c r="AW9" s="16" t="n">
        <v>0.109768656127719</v>
      </c>
      <c r="AX9" s="16" t="n">
        <v>0.164086443964999</v>
      </c>
      <c r="AY9" s="16" t="n">
        <v>0.179042453021574</v>
      </c>
      <c r="AZ9" s="16" t="n">
        <v>0.113900838266249</v>
      </c>
      <c r="BA9" s="16"/>
      <c r="BB9" s="16" t="n">
        <v>0.0633731421643999</v>
      </c>
      <c r="BC9" s="16" t="n">
        <v>0.0507546937274876</v>
      </c>
      <c r="BD9" s="16" t="n">
        <v>0.0814167035772067</v>
      </c>
      <c r="BE9" s="16"/>
      <c r="BF9" s="16" t="n">
        <v>0.0698238261292183</v>
      </c>
    </row>
    <row r="10">
      <c r="B10" s="17" t="s">
        <v>332</v>
      </c>
      <c r="C10" s="16" t="n">
        <v>0.330743138444061</v>
      </c>
      <c r="D10" s="16" t="n">
        <v>0.353217859396068</v>
      </c>
      <c r="E10" s="16" t="n">
        <v>0.307090588738512</v>
      </c>
      <c r="F10" s="16"/>
      <c r="G10" s="16" t="n">
        <v>0.316489100692782</v>
      </c>
      <c r="H10" s="16" t="n">
        <v>0.368937509228123</v>
      </c>
      <c r="I10" s="16" t="n">
        <v>0.480208676759772</v>
      </c>
      <c r="J10" s="16" t="n">
        <v>0.296726426348843</v>
      </c>
      <c r="K10" s="16" t="n">
        <v>0.261950970445886</v>
      </c>
      <c r="L10" s="16" t="n">
        <v>0.256530227844609</v>
      </c>
      <c r="M10" s="16"/>
      <c r="N10" s="16" t="n">
        <v>0.328249952121513</v>
      </c>
      <c r="O10" s="16" t="n">
        <v>0.331295074087765</v>
      </c>
      <c r="P10" s="16" t="n">
        <v>0.318433472597347</v>
      </c>
      <c r="Q10" s="16" t="n">
        <v>0.342117627492494</v>
      </c>
      <c r="R10" s="16"/>
      <c r="S10" s="16" t="n">
        <v>0.380638083318344</v>
      </c>
      <c r="T10" s="16" t="n">
        <v>0.274235399880796</v>
      </c>
      <c r="U10" s="16" t="n">
        <v>0.305947165062771</v>
      </c>
      <c r="V10" s="16" t="n">
        <v>0.304893828912773</v>
      </c>
      <c r="W10" s="16" t="n">
        <v>0.320838307124079</v>
      </c>
      <c r="X10" s="16" t="n">
        <v>0.298943492574684</v>
      </c>
      <c r="Y10" s="16" t="n">
        <v>0.357226951693801</v>
      </c>
      <c r="Z10" s="16" t="n">
        <v>0.405971577734422</v>
      </c>
      <c r="AA10" s="16" t="n">
        <v>0.447616378157805</v>
      </c>
      <c r="AB10" s="16" t="n">
        <v>0.194463869091087</v>
      </c>
      <c r="AC10" s="16" t="n">
        <v>0.350340255705025</v>
      </c>
      <c r="AD10" s="16" t="n">
        <v>0.332907383146496</v>
      </c>
      <c r="AE10" s="16"/>
      <c r="AF10" s="16" t="n">
        <v>0.235844103421252</v>
      </c>
      <c r="AG10" s="16" t="n">
        <v>0.41064404175037</v>
      </c>
      <c r="AH10" s="16" t="n">
        <v>0.306071596969575</v>
      </c>
      <c r="AI10" s="16"/>
      <c r="AJ10" s="16" t="n">
        <v>0.158812213149105</v>
      </c>
      <c r="AK10" s="16" t="n">
        <v>0.637113266125754</v>
      </c>
      <c r="AL10" s="16" t="n">
        <v>0.288257673799936</v>
      </c>
      <c r="AM10" s="16" t="n">
        <v>0.206842755370416</v>
      </c>
      <c r="AN10" s="16" t="n">
        <v>0.232531773568001</v>
      </c>
      <c r="AO10" s="16"/>
      <c r="AP10" s="16" t="n">
        <v>0.0510121147781896</v>
      </c>
      <c r="AQ10" s="16" t="n">
        <v>0.653536757193172</v>
      </c>
      <c r="AR10" s="16" t="n">
        <v>0.176539034711268</v>
      </c>
      <c r="AS10" s="16" t="n">
        <v>0</v>
      </c>
      <c r="AT10" s="16" t="n">
        <v>0.133254393021108</v>
      </c>
      <c r="AU10" s="16"/>
      <c r="AV10" s="16" t="n">
        <v>0.312212241642949</v>
      </c>
      <c r="AW10" s="16" t="n">
        <v>0.282653039912523</v>
      </c>
      <c r="AX10" s="16" t="n">
        <v>0.337878940685014</v>
      </c>
      <c r="AY10" s="16" t="n">
        <v>0.396321107293338</v>
      </c>
      <c r="AZ10" s="16" t="n">
        <v>0.545203944023047</v>
      </c>
      <c r="BA10" s="16"/>
      <c r="BB10" s="16" t="n">
        <v>0.566484014160737</v>
      </c>
      <c r="BC10" s="16" t="n">
        <v>0</v>
      </c>
      <c r="BD10" s="16" t="n">
        <v>0.212285707080477</v>
      </c>
      <c r="BE10" s="16"/>
      <c r="BF10" s="16" t="n">
        <v>0.285673192867481</v>
      </c>
    </row>
    <row r="11">
      <c r="B11" s="17" t="s">
        <v>50</v>
      </c>
      <c r="C11" s="16" t="n">
        <v>0.0280968332174564</v>
      </c>
      <c r="D11" s="16" t="n">
        <v>0.0222541114443348</v>
      </c>
      <c r="E11" s="16" t="n">
        <v>0.0342457534843445</v>
      </c>
      <c r="F11" s="16"/>
      <c r="G11" s="16" t="n">
        <v>0.0283435652029906</v>
      </c>
      <c r="H11" s="16" t="n">
        <v>0.0560102131323258</v>
      </c>
      <c r="I11" s="16" t="n">
        <v>0.0156197359602194</v>
      </c>
      <c r="J11" s="16" t="n">
        <v>0.0206362747462122</v>
      </c>
      <c r="K11" s="16" t="n">
        <v>0.0363039576402184</v>
      </c>
      <c r="L11" s="16" t="n">
        <v>0.0148640384282026</v>
      </c>
      <c r="M11" s="16"/>
      <c r="N11" s="16" t="n">
        <v>0.0317760224523812</v>
      </c>
      <c r="O11" s="16" t="n">
        <v>0.027126898569189</v>
      </c>
      <c r="P11" s="16" t="n">
        <v>0.0302370953671629</v>
      </c>
      <c r="Q11" s="16" t="n">
        <v>0.0240566499160661</v>
      </c>
      <c r="R11" s="16"/>
      <c r="S11" s="16" t="n">
        <v>0.0368593812001728</v>
      </c>
      <c r="T11" s="16" t="n">
        <v>0.0347628607912671</v>
      </c>
      <c r="U11" s="16" t="n">
        <v>0.0325153873662097</v>
      </c>
      <c r="V11" s="16" t="n">
        <v>0.0270245043113201</v>
      </c>
      <c r="W11" s="16" t="n">
        <v>0.0227623245293441</v>
      </c>
      <c r="X11" s="16" t="n">
        <v>0.0225958354149487</v>
      </c>
      <c r="Y11" s="16" t="n">
        <v>0.0332967138013396</v>
      </c>
      <c r="Z11" s="16" t="n">
        <v>0</v>
      </c>
      <c r="AA11" s="16" t="n">
        <v>0.0221996298507561</v>
      </c>
      <c r="AB11" s="16" t="n">
        <v>0.0175705475481863</v>
      </c>
      <c r="AC11" s="16" t="n">
        <v>0.0636208583625375</v>
      </c>
      <c r="AD11" s="16" t="n">
        <v>0</v>
      </c>
      <c r="AE11" s="16"/>
      <c r="AF11" s="16" t="n">
        <v>0.0164146776485479</v>
      </c>
      <c r="AG11" s="16" t="n">
        <v>0.0353717226219324</v>
      </c>
      <c r="AH11" s="16" t="n">
        <v>0.032201520828308</v>
      </c>
      <c r="AI11" s="16"/>
      <c r="AJ11" s="16" t="n">
        <v>0.018511916517703</v>
      </c>
      <c r="AK11" s="16" t="n">
        <v>0.0305184753503884</v>
      </c>
      <c r="AL11" s="16" t="n">
        <v>0.0876207611028279</v>
      </c>
      <c r="AM11" s="16" t="n">
        <v>0</v>
      </c>
      <c r="AN11" s="16" t="n">
        <v>0.0279068850680669</v>
      </c>
      <c r="AO11" s="16"/>
      <c r="AP11" s="16" t="n">
        <v>0.0130301431982841</v>
      </c>
      <c r="AQ11" s="16" t="n">
        <v>0.024387651971939</v>
      </c>
      <c r="AR11" s="16" t="n">
        <v>0.186533582178565</v>
      </c>
      <c r="AS11" s="16" t="n">
        <v>0</v>
      </c>
      <c r="AT11" s="16" t="n">
        <v>0.014800335468386</v>
      </c>
      <c r="AU11" s="16"/>
      <c r="AV11" s="16" t="n">
        <v>0.00477630672444042</v>
      </c>
      <c r="AW11" s="16" t="n">
        <v>0.0385424989560197</v>
      </c>
      <c r="AX11" s="16" t="n">
        <v>0.0390724373710257</v>
      </c>
      <c r="AY11" s="16" t="n">
        <v>0.0129378152854988</v>
      </c>
      <c r="AZ11" s="16" t="n">
        <v>0.04290952859462</v>
      </c>
      <c r="BA11" s="16"/>
      <c r="BB11" s="16" t="n">
        <v>0.0117687365798326</v>
      </c>
      <c r="BC11" s="16" t="n">
        <v>0</v>
      </c>
      <c r="BD11" s="16" t="n">
        <v>0</v>
      </c>
      <c r="BE11" s="16"/>
      <c r="BF11" s="16" t="n">
        <v>0.0233883524904793</v>
      </c>
    </row>
    <row r="12">
      <c r="B12" s="17" t="s">
        <v>333</v>
      </c>
      <c r="C12" s="16" t="n">
        <v>0.0969672722121779</v>
      </c>
      <c r="D12" s="16" t="n">
        <v>0.110393781205722</v>
      </c>
      <c r="E12" s="16" t="n">
        <v>0.0828371225199994</v>
      </c>
      <c r="F12" s="16"/>
      <c r="G12" s="16" t="n">
        <v>0.124591790196272</v>
      </c>
      <c r="H12" s="16" t="n">
        <v>0.0902462235626597</v>
      </c>
      <c r="I12" s="16" t="n">
        <v>0.0475470407079695</v>
      </c>
      <c r="J12" s="16" t="n">
        <v>0.0806092456769324</v>
      </c>
      <c r="K12" s="16" t="n">
        <v>0.128964831769252</v>
      </c>
      <c r="L12" s="16" t="n">
        <v>0.11516520484245</v>
      </c>
      <c r="M12" s="16"/>
      <c r="N12" s="16" t="n">
        <v>0.118773254824446</v>
      </c>
      <c r="O12" s="16" t="n">
        <v>0.0604351459215556</v>
      </c>
      <c r="P12" s="16" t="n">
        <v>0.128207254716367</v>
      </c>
      <c r="Q12" s="16" t="n">
        <v>0.0882998045182764</v>
      </c>
      <c r="R12" s="16"/>
      <c r="S12" s="16" t="n">
        <v>0.106947666804326</v>
      </c>
      <c r="T12" s="16" t="n">
        <v>0.0887190100836987</v>
      </c>
      <c r="U12" s="16" t="n">
        <v>0.114515150853942</v>
      </c>
      <c r="V12" s="16" t="n">
        <v>0.162571993460633</v>
      </c>
      <c r="W12" s="16" t="n">
        <v>0.0861311444678224</v>
      </c>
      <c r="X12" s="16" t="n">
        <v>0.149858599969645</v>
      </c>
      <c r="Y12" s="16" t="n">
        <v>0.114867751087468</v>
      </c>
      <c r="Z12" s="16" t="n">
        <v>0.0620870902244688</v>
      </c>
      <c r="AA12" s="16" t="n">
        <v>0.0661799573109725</v>
      </c>
      <c r="AB12" s="16" t="n">
        <v>0.0404895425179544</v>
      </c>
      <c r="AC12" s="16" t="n">
        <v>0.0440934249690826</v>
      </c>
      <c r="AD12" s="16" t="n">
        <v>0.0874717104582044</v>
      </c>
      <c r="AE12" s="16"/>
      <c r="AF12" s="16" t="n">
        <v>0.18100266982571</v>
      </c>
      <c r="AG12" s="16" t="n">
        <v>0.0393567707188311</v>
      </c>
      <c r="AH12" s="16" t="n">
        <v>0.0639427344046924</v>
      </c>
      <c r="AI12" s="16"/>
      <c r="AJ12" s="16" t="n">
        <v>0.17456427270622</v>
      </c>
      <c r="AK12" s="16" t="n">
        <v>0.0363662633047787</v>
      </c>
      <c r="AL12" s="16" t="n">
        <v>0.0488799680368353</v>
      </c>
      <c r="AM12" s="16" t="n">
        <v>0.625600745675917</v>
      </c>
      <c r="AN12" s="16" t="n">
        <v>0.0686434667606655</v>
      </c>
      <c r="AO12" s="16"/>
      <c r="AP12" s="16" t="n">
        <v>0.11362127734757</v>
      </c>
      <c r="AQ12" s="16" t="n">
        <v>0.0223163969800815</v>
      </c>
      <c r="AR12" s="16" t="n">
        <v>0.0176439451322567</v>
      </c>
      <c r="AS12" s="16" t="n">
        <v>0.77283807543672</v>
      </c>
      <c r="AT12" s="16" t="n">
        <v>0.0539329297141285</v>
      </c>
      <c r="AU12" s="16"/>
      <c r="AV12" s="16" t="n">
        <v>0.0997390293034464</v>
      </c>
      <c r="AW12" s="16" t="n">
        <v>0.138123196072729</v>
      </c>
      <c r="AX12" s="16" t="n">
        <v>0.0530208573544864</v>
      </c>
      <c r="AY12" s="16" t="n">
        <v>0.0538936730313736</v>
      </c>
      <c r="AZ12" s="16" t="n">
        <v>0.142857423631704</v>
      </c>
      <c r="BA12" s="16"/>
      <c r="BB12" s="16" t="n">
        <v>0.0671150191845834</v>
      </c>
      <c r="BC12" s="16" t="n">
        <v>0.845070642689203</v>
      </c>
      <c r="BD12" s="16" t="n">
        <v>0.0634945996027824</v>
      </c>
      <c r="BE12" s="16"/>
      <c r="BF12" s="16" t="n">
        <v>0.24798032051198</v>
      </c>
    </row>
    <row r="13">
      <c r="B13" s="17" t="s">
        <v>334</v>
      </c>
      <c r="C13" s="16" t="n">
        <v>0.0556459622376302</v>
      </c>
      <c r="D13" s="16" t="n">
        <v>0.050255604743208</v>
      </c>
      <c r="E13" s="16" t="n">
        <v>0.0613188112505169</v>
      </c>
      <c r="F13" s="16"/>
      <c r="G13" s="16" t="n">
        <v>0.0907102204454731</v>
      </c>
      <c r="H13" s="16" t="n">
        <v>0.0808231723273635</v>
      </c>
      <c r="I13" s="16" t="n">
        <v>0.0454410558360523</v>
      </c>
      <c r="J13" s="16" t="n">
        <v>0.0377934185112599</v>
      </c>
      <c r="K13" s="16" t="n">
        <v>0.0670067348033404</v>
      </c>
      <c r="L13" s="16" t="n">
        <v>0.022321124569072</v>
      </c>
      <c r="M13" s="16"/>
      <c r="N13" s="16" t="n">
        <v>0.0640680045955333</v>
      </c>
      <c r="O13" s="16" t="n">
        <v>0.0537072787863862</v>
      </c>
      <c r="P13" s="16" t="n">
        <v>0.0560951378022414</v>
      </c>
      <c r="Q13" s="16" t="n">
        <v>0.0497842644581675</v>
      </c>
      <c r="R13" s="16"/>
      <c r="S13" s="16" t="n">
        <v>0.0760278005164903</v>
      </c>
      <c r="T13" s="16" t="n">
        <v>0.0484118122284333</v>
      </c>
      <c r="U13" s="16" t="n">
        <v>0.0595917692231288</v>
      </c>
      <c r="V13" s="16" t="n">
        <v>0.0509612251766116</v>
      </c>
      <c r="W13" s="16" t="n">
        <v>0.0474867771749999</v>
      </c>
      <c r="X13" s="16" t="n">
        <v>0.0596011559273922</v>
      </c>
      <c r="Y13" s="16" t="n">
        <v>0.0516426506209536</v>
      </c>
      <c r="Z13" s="16" t="n">
        <v>0</v>
      </c>
      <c r="AA13" s="16" t="n">
        <v>0.0708262242488187</v>
      </c>
      <c r="AB13" s="16" t="n">
        <v>0.0556107655283041</v>
      </c>
      <c r="AC13" s="16" t="n">
        <v>0.0484588330217832</v>
      </c>
      <c r="AD13" s="16" t="n">
        <v>0.0432434147459865</v>
      </c>
      <c r="AE13" s="16"/>
      <c r="AF13" s="16" t="n">
        <v>0.0207790949366148</v>
      </c>
      <c r="AG13" s="16" t="n">
        <v>0.0692144627775943</v>
      </c>
      <c r="AH13" s="16" t="n">
        <v>0.0513154347869614</v>
      </c>
      <c r="AI13" s="16"/>
      <c r="AJ13" s="16" t="n">
        <v>0.0211124089016949</v>
      </c>
      <c r="AK13" s="16" t="n">
        <v>0.0649952023270798</v>
      </c>
      <c r="AL13" s="16" t="n">
        <v>0.0919146761181219</v>
      </c>
      <c r="AM13" s="16" t="n">
        <v>0</v>
      </c>
      <c r="AN13" s="16" t="n">
        <v>0.0420781963179252</v>
      </c>
      <c r="AO13" s="16"/>
      <c r="AP13" s="16" t="n">
        <v>0.0196444496352929</v>
      </c>
      <c r="AQ13" s="16" t="n">
        <v>0.0348247365634804</v>
      </c>
      <c r="AR13" s="16" t="n">
        <v>0.0277674931526507</v>
      </c>
      <c r="AS13" s="16" t="n">
        <v>0.0119025942349869</v>
      </c>
      <c r="AT13" s="16" t="n">
        <v>0.00881154834996799</v>
      </c>
      <c r="AU13" s="16"/>
      <c r="AV13" s="16" t="n">
        <v>0.0374204849507124</v>
      </c>
      <c r="AW13" s="16" t="n">
        <v>0.0643392261994083</v>
      </c>
      <c r="AX13" s="16" t="n">
        <v>0.0820854587793012</v>
      </c>
      <c r="AY13" s="16" t="n">
        <v>0.0734823430894189</v>
      </c>
      <c r="AZ13" s="16" t="n">
        <v>0</v>
      </c>
      <c r="BA13" s="16"/>
      <c r="BB13" s="16" t="n">
        <v>0.044308940583443</v>
      </c>
      <c r="BC13" s="16" t="n">
        <v>0</v>
      </c>
      <c r="BD13" s="16" t="n">
        <v>0</v>
      </c>
      <c r="BE13" s="16"/>
      <c r="BF13" s="16" t="n">
        <v>0.027924286243648</v>
      </c>
    </row>
    <row r="14">
      <c r="B14" s="17" t="s">
        <v>335</v>
      </c>
      <c r="C14" s="16" t="n">
        <v>0.0192282284592571</v>
      </c>
      <c r="D14" s="16" t="n">
        <v>0.0204512905350935</v>
      </c>
      <c r="E14" s="16" t="n">
        <v>0.0179410695840272</v>
      </c>
      <c r="F14" s="16"/>
      <c r="G14" s="16" t="n">
        <v>0</v>
      </c>
      <c r="H14" s="16" t="n">
        <v>0</v>
      </c>
      <c r="I14" s="16" t="n">
        <v>0.0649678214765656</v>
      </c>
      <c r="J14" s="16" t="n">
        <v>0.0305351345817815</v>
      </c>
      <c r="K14" s="16" t="n">
        <v>0</v>
      </c>
      <c r="L14" s="16" t="n">
        <v>0.015861716545136</v>
      </c>
      <c r="M14" s="16"/>
      <c r="N14" s="16" t="n">
        <v>0.017142184734649</v>
      </c>
      <c r="O14" s="16" t="n">
        <v>0.00833656987392196</v>
      </c>
      <c r="P14" s="16" t="n">
        <v>0.0315372132757904</v>
      </c>
      <c r="Q14" s="16" t="n">
        <v>0.0226386497318129</v>
      </c>
      <c r="R14" s="16"/>
      <c r="S14" s="16" t="n">
        <v>0</v>
      </c>
      <c r="T14" s="16" t="n">
        <v>0.00627366473812413</v>
      </c>
      <c r="U14" s="16" t="n">
        <v>0</v>
      </c>
      <c r="V14" s="16" t="n">
        <v>0</v>
      </c>
      <c r="W14" s="16" t="n">
        <v>0</v>
      </c>
      <c r="X14" s="16" t="n">
        <v>0</v>
      </c>
      <c r="Y14" s="16" t="n">
        <v>0</v>
      </c>
      <c r="Z14" s="16" t="n">
        <v>0</v>
      </c>
      <c r="AA14" s="16" t="n">
        <v>0</v>
      </c>
      <c r="AB14" s="16" t="n">
        <v>0.191435646540488</v>
      </c>
      <c r="AC14" s="16" t="n">
        <v>0</v>
      </c>
      <c r="AD14" s="16" t="n">
        <v>0.0541351351438862</v>
      </c>
      <c r="AE14" s="16"/>
      <c r="AF14" s="16" t="n">
        <v>0.0134136908760473</v>
      </c>
      <c r="AG14" s="16" t="n">
        <v>0.0350482013898361</v>
      </c>
      <c r="AH14" s="16" t="n">
        <v>0</v>
      </c>
      <c r="AI14" s="16"/>
      <c r="AJ14" s="16" t="n">
        <v>0</v>
      </c>
      <c r="AK14" s="16" t="n">
        <v>0.0158593296109144</v>
      </c>
      <c r="AL14" s="16" t="n">
        <v>0</v>
      </c>
      <c r="AM14" s="16" t="n">
        <v>0</v>
      </c>
      <c r="AN14" s="16" t="n">
        <v>0.00691938313529851</v>
      </c>
      <c r="AO14" s="16"/>
      <c r="AP14" s="16" t="n">
        <v>0</v>
      </c>
      <c r="AQ14" s="16" t="n">
        <v>0.00879179568897799</v>
      </c>
      <c r="AR14" s="16" t="n">
        <v>0</v>
      </c>
      <c r="AS14" s="16" t="n">
        <v>0</v>
      </c>
      <c r="AT14" s="16" t="n">
        <v>0.0315723816206863</v>
      </c>
      <c r="AU14" s="16"/>
      <c r="AV14" s="16" t="n">
        <v>0.00885910254685798</v>
      </c>
      <c r="AW14" s="16" t="n">
        <v>0.0304017969929769</v>
      </c>
      <c r="AX14" s="16" t="n">
        <v>0.0282432141107085</v>
      </c>
      <c r="AY14" s="16" t="n">
        <v>0.00891455826468152</v>
      </c>
      <c r="AZ14" s="16" t="n">
        <v>0</v>
      </c>
      <c r="BA14" s="16"/>
      <c r="BB14" s="16" t="n">
        <v>0</v>
      </c>
      <c r="BC14" s="16" t="n">
        <v>0</v>
      </c>
      <c r="BD14" s="16" t="n">
        <v>0</v>
      </c>
      <c r="BE14" s="16"/>
      <c r="BF14" s="16" t="n">
        <v>0</v>
      </c>
    </row>
    <row r="15">
      <c r="B15" s="17" t="s">
        <v>336</v>
      </c>
      <c r="C15" s="16" t="n">
        <v>0.0105259059494725</v>
      </c>
      <c r="D15" s="16" t="n">
        <v>0.0146217759247878</v>
      </c>
      <c r="E15" s="16" t="n">
        <v>0.0062153844357468</v>
      </c>
      <c r="F15" s="16"/>
      <c r="G15" s="16" t="n">
        <v>0.0311965990056427</v>
      </c>
      <c r="H15" s="16" t="n">
        <v>0.00637461744687834</v>
      </c>
      <c r="I15" s="16" t="n">
        <v>0</v>
      </c>
      <c r="J15" s="16" t="n">
        <v>0.00617443263759534</v>
      </c>
      <c r="K15" s="16" t="n">
        <v>0</v>
      </c>
      <c r="L15" s="16" t="n">
        <v>0.0174117429340202</v>
      </c>
      <c r="M15" s="16"/>
      <c r="N15" s="16" t="n">
        <v>0</v>
      </c>
      <c r="O15" s="16" t="n">
        <v>0.00845491835668663</v>
      </c>
      <c r="P15" s="16" t="n">
        <v>0.0160494668872346</v>
      </c>
      <c r="Q15" s="16" t="n">
        <v>0.0189014979832446</v>
      </c>
      <c r="R15" s="16"/>
      <c r="S15" s="16" t="n">
        <v>0</v>
      </c>
      <c r="T15" s="16" t="n">
        <v>0</v>
      </c>
      <c r="U15" s="16" t="n">
        <v>0</v>
      </c>
      <c r="V15" s="16" t="n">
        <v>0</v>
      </c>
      <c r="W15" s="16" t="n">
        <v>0</v>
      </c>
      <c r="X15" s="16" t="n">
        <v>0</v>
      </c>
      <c r="Y15" s="16" t="n">
        <v>0.024454107669327</v>
      </c>
      <c r="Z15" s="16" t="n">
        <v>0.0267221896983994</v>
      </c>
      <c r="AA15" s="16" t="n">
        <v>0.0294470096355601</v>
      </c>
      <c r="AB15" s="16" t="n">
        <v>0</v>
      </c>
      <c r="AC15" s="16" t="n">
        <v>0.0766035877327506</v>
      </c>
      <c r="AD15" s="16" t="n">
        <v>0</v>
      </c>
      <c r="AE15" s="16"/>
      <c r="AF15" s="16" t="n">
        <v>0.00996504929559706</v>
      </c>
      <c r="AG15" s="16" t="n">
        <v>0.00707635860974412</v>
      </c>
      <c r="AH15" s="16" t="n">
        <v>0.00861499741557197</v>
      </c>
      <c r="AI15" s="16"/>
      <c r="AJ15" s="16" t="n">
        <v>0.0100275463566618</v>
      </c>
      <c r="AK15" s="16" t="n">
        <v>0.00375270944156325</v>
      </c>
      <c r="AL15" s="16" t="n">
        <v>0</v>
      </c>
      <c r="AM15" s="16" t="n">
        <v>0</v>
      </c>
      <c r="AN15" s="16" t="n">
        <v>0.00839028753513091</v>
      </c>
      <c r="AO15" s="16"/>
      <c r="AP15" s="16" t="n">
        <v>0.0104049912327098</v>
      </c>
      <c r="AQ15" s="16" t="n">
        <v>0.00623937878316294</v>
      </c>
      <c r="AR15" s="16" t="n">
        <v>0</v>
      </c>
      <c r="AS15" s="16" t="n">
        <v>0.0145961918269618</v>
      </c>
      <c r="AT15" s="16" t="n">
        <v>0</v>
      </c>
      <c r="AU15" s="16"/>
      <c r="AV15" s="16" t="n">
        <v>0.0248297221935045</v>
      </c>
      <c r="AW15" s="16" t="n">
        <v>0.0114557173251628</v>
      </c>
      <c r="AX15" s="16" t="n">
        <v>0.00573164470399818</v>
      </c>
      <c r="AY15" s="16" t="n">
        <v>0</v>
      </c>
      <c r="AZ15" s="16" t="n">
        <v>0</v>
      </c>
      <c r="BA15" s="16"/>
      <c r="BB15" s="16" t="n">
        <v>0</v>
      </c>
      <c r="BC15" s="16" t="n">
        <v>0</v>
      </c>
      <c r="BD15" s="16" t="n">
        <v>0</v>
      </c>
      <c r="BE15" s="16"/>
      <c r="BF15" s="16" t="n">
        <v>0.00865791084374771</v>
      </c>
    </row>
    <row r="16">
      <c r="B16" s="17" t="s">
        <v>301</v>
      </c>
      <c r="C16" s="16" t="n">
        <v>0.000890814493335012</v>
      </c>
      <c r="D16" s="16" t="n">
        <v>0.00173726899430625</v>
      </c>
      <c r="E16" s="16" t="n">
        <v>0</v>
      </c>
      <c r="F16" s="16"/>
      <c r="G16" s="16" t="n">
        <v>0</v>
      </c>
      <c r="H16" s="16" t="n">
        <v>0</v>
      </c>
      <c r="I16" s="16" t="n">
        <v>0</v>
      </c>
      <c r="J16" s="16" t="n">
        <v>0.00538571389438147</v>
      </c>
      <c r="K16" s="16" t="n">
        <v>0</v>
      </c>
      <c r="L16" s="16" t="n">
        <v>0</v>
      </c>
      <c r="M16" s="16"/>
      <c r="N16" s="16" t="n">
        <v>0</v>
      </c>
      <c r="O16" s="16" t="n">
        <v>0.00332959103309626</v>
      </c>
      <c r="P16" s="16" t="n">
        <v>0</v>
      </c>
      <c r="Q16" s="16" t="n">
        <v>0</v>
      </c>
      <c r="R16" s="16"/>
      <c r="S16" s="16" t="n">
        <v>0.00658124426430587</v>
      </c>
      <c r="T16" s="16" t="n">
        <v>0</v>
      </c>
      <c r="U16" s="16" t="n">
        <v>0</v>
      </c>
      <c r="V16" s="16" t="n">
        <v>0</v>
      </c>
      <c r="W16" s="16" t="n">
        <v>0</v>
      </c>
      <c r="X16" s="16" t="n">
        <v>0</v>
      </c>
      <c r="Y16" s="16" t="n">
        <v>0</v>
      </c>
      <c r="Z16" s="16" t="n">
        <v>0</v>
      </c>
      <c r="AA16" s="16" t="n">
        <v>0</v>
      </c>
      <c r="AB16" s="16" t="n">
        <v>0</v>
      </c>
      <c r="AC16" s="16" t="n">
        <v>0</v>
      </c>
      <c r="AD16" s="16" t="n">
        <v>0</v>
      </c>
      <c r="AE16" s="16"/>
      <c r="AF16" s="16" t="n">
        <v>0.00254424537310353</v>
      </c>
      <c r="AG16" s="16" t="n">
        <v>0</v>
      </c>
      <c r="AH16" s="16" t="n">
        <v>0</v>
      </c>
      <c r="AI16" s="16"/>
      <c r="AJ16" s="16" t="n">
        <v>0</v>
      </c>
      <c r="AK16" s="16" t="n">
        <v>0</v>
      </c>
      <c r="AL16" s="16" t="n">
        <v>0</v>
      </c>
      <c r="AM16" s="16" t="n">
        <v>0</v>
      </c>
      <c r="AN16" s="16" t="n">
        <v>0</v>
      </c>
      <c r="AO16" s="16"/>
      <c r="AP16" s="16" t="n">
        <v>0</v>
      </c>
      <c r="AQ16" s="16" t="n">
        <v>0</v>
      </c>
      <c r="AR16" s="16" t="n">
        <v>0</v>
      </c>
      <c r="AS16" s="16" t="n">
        <v>0</v>
      </c>
      <c r="AT16" s="16" t="n">
        <v>0</v>
      </c>
      <c r="AU16" s="16"/>
      <c r="AV16" s="16" t="n">
        <v>0</v>
      </c>
      <c r="AW16" s="16" t="n">
        <v>0.00346071434566632</v>
      </c>
      <c r="AX16" s="16" t="n">
        <v>0</v>
      </c>
      <c r="AY16" s="16" t="n">
        <v>0</v>
      </c>
      <c r="AZ16" s="16" t="n">
        <v>0</v>
      </c>
      <c r="BA16" s="16"/>
      <c r="BB16" s="16" t="n">
        <v>0</v>
      </c>
      <c r="BC16" s="16" t="n">
        <v>0</v>
      </c>
      <c r="BD16" s="16" t="n">
        <v>0</v>
      </c>
      <c r="BE16" s="16"/>
      <c r="BF16" s="16" t="n">
        <v>0</v>
      </c>
    </row>
    <row r="17">
      <c r="B17" s="17" t="s">
        <v>337</v>
      </c>
      <c r="C17" s="16" t="n">
        <v>0.184495538476539</v>
      </c>
      <c r="D17" s="16" t="n">
        <v>0.164966526011722</v>
      </c>
      <c r="E17" s="16" t="n">
        <v>0.205048004467584</v>
      </c>
      <c r="F17" s="16"/>
      <c r="G17" s="16" t="n">
        <v>0.109171103557091</v>
      </c>
      <c r="H17" s="16" t="n">
        <v>0.187749138250367</v>
      </c>
      <c r="I17" s="16" t="n">
        <v>0.106620696681828</v>
      </c>
      <c r="J17" s="16" t="n">
        <v>0.260208377098672</v>
      </c>
      <c r="K17" s="16" t="n">
        <v>0.255292212278951</v>
      </c>
      <c r="L17" s="16" t="n">
        <v>0.196693002823081</v>
      </c>
      <c r="M17" s="16"/>
      <c r="N17" s="16" t="n">
        <v>0.158768179987036</v>
      </c>
      <c r="O17" s="16" t="n">
        <v>0.238675582818448</v>
      </c>
      <c r="P17" s="16" t="n">
        <v>0.160422602437917</v>
      </c>
      <c r="Q17" s="16" t="n">
        <v>0.177660739409701</v>
      </c>
      <c r="R17" s="16"/>
      <c r="S17" s="16" t="n">
        <v>0.0998657048330593</v>
      </c>
      <c r="T17" s="16" t="n">
        <v>0.225663219085214</v>
      </c>
      <c r="U17" s="16" t="n">
        <v>0.286589618426133</v>
      </c>
      <c r="V17" s="16" t="n">
        <v>0.145631762002129</v>
      </c>
      <c r="W17" s="16" t="n">
        <v>0.210816371652564</v>
      </c>
      <c r="X17" s="16" t="n">
        <v>0.181196724057243</v>
      </c>
      <c r="Y17" s="16" t="n">
        <v>0.214583005670843</v>
      </c>
      <c r="Z17" s="16" t="n">
        <v>0.239473590171197</v>
      </c>
      <c r="AA17" s="16" t="n">
        <v>0.177795187067234</v>
      </c>
      <c r="AB17" s="16" t="n">
        <v>0.163123567283621</v>
      </c>
      <c r="AC17" s="16" t="n">
        <v>0.185566182701616</v>
      </c>
      <c r="AD17" s="16" t="n">
        <v>0.155486073808642</v>
      </c>
      <c r="AE17" s="16"/>
      <c r="AF17" s="16" t="n">
        <v>0.194445426487735</v>
      </c>
      <c r="AG17" s="16" t="n">
        <v>0.178578925882517</v>
      </c>
      <c r="AH17" s="16" t="n">
        <v>0.233857340471215</v>
      </c>
      <c r="AI17" s="16"/>
      <c r="AJ17" s="16" t="n">
        <v>0.169679139503376</v>
      </c>
      <c r="AK17" s="16" t="n">
        <v>0.118525511636877</v>
      </c>
      <c r="AL17" s="16" t="n">
        <v>0.325253824596446</v>
      </c>
      <c r="AM17" s="16" t="n">
        <v>0</v>
      </c>
      <c r="AN17" s="16" t="n">
        <v>0.337138584189335</v>
      </c>
      <c r="AO17" s="16"/>
      <c r="AP17" s="16" t="n">
        <v>0.110240217074669</v>
      </c>
      <c r="AQ17" s="16" t="n">
        <v>0.126716909588752</v>
      </c>
      <c r="AR17" s="16" t="n">
        <v>0.287943557352045</v>
      </c>
      <c r="AS17" s="16" t="n">
        <v>0.0637849189970047</v>
      </c>
      <c r="AT17" s="16" t="n">
        <v>0.464346537094929</v>
      </c>
      <c r="AU17" s="16"/>
      <c r="AV17" s="16" t="n">
        <v>0.193301426139849</v>
      </c>
      <c r="AW17" s="16" t="n">
        <v>0.203913115432856</v>
      </c>
      <c r="AX17" s="16" t="n">
        <v>0.195895775424787</v>
      </c>
      <c r="AY17" s="16" t="n">
        <v>0.160620462949011</v>
      </c>
      <c r="AZ17" s="16" t="n">
        <v>0.0539209785623902</v>
      </c>
      <c r="BA17" s="16"/>
      <c r="BB17" s="16" t="n">
        <v>0.173684227354853</v>
      </c>
      <c r="BC17" s="16" t="n">
        <v>0.0635200506739039</v>
      </c>
      <c r="BD17" s="16" t="n">
        <v>0.44670013500528</v>
      </c>
      <c r="BE17" s="16"/>
      <c r="BF17" s="16" t="n">
        <v>0.243109155410235</v>
      </c>
    </row>
    <row r="18">
      <c r="B18" s="17" t="s">
        <v>83</v>
      </c>
      <c r="C18" s="25" t="n">
        <v>0.110571417216306</v>
      </c>
      <c r="D18" s="25" t="n">
        <v>0.0767505929255899</v>
      </c>
      <c r="E18" s="25" t="n">
        <v>0.146164683505441</v>
      </c>
      <c r="F18" s="25"/>
      <c r="G18" s="25" t="n">
        <v>0.145990340494482</v>
      </c>
      <c r="H18" s="25" t="n">
        <v>0.124623486245938</v>
      </c>
      <c r="I18" s="25" t="n">
        <v>0.13885703949922</v>
      </c>
      <c r="J18" s="25" t="n">
        <v>0.119966595081752</v>
      </c>
      <c r="K18" s="25" t="n">
        <v>0.0692828411952836</v>
      </c>
      <c r="L18" s="25" t="n">
        <v>0.0666447175513309</v>
      </c>
      <c r="M18" s="25"/>
      <c r="N18" s="25" t="n">
        <v>0.0769178233927029</v>
      </c>
      <c r="O18" s="25" t="n">
        <v>0.123040067056023</v>
      </c>
      <c r="P18" s="25" t="n">
        <v>0.11365178740006</v>
      </c>
      <c r="Q18" s="25" t="n">
        <v>0.126423499950289</v>
      </c>
      <c r="R18" s="25"/>
      <c r="S18" s="25" t="n">
        <v>0.126002655984789</v>
      </c>
      <c r="T18" s="25" t="n">
        <v>0.147765208094084</v>
      </c>
      <c r="U18" s="25" t="n">
        <v>0.0921436132589053</v>
      </c>
      <c r="V18" s="25" t="n">
        <v>0.124993865817781</v>
      </c>
      <c r="W18" s="25" t="n">
        <v>0.0840281765881337</v>
      </c>
      <c r="X18" s="25" t="n">
        <v>0.142742343755425</v>
      </c>
      <c r="Y18" s="25" t="n">
        <v>0.054467590620223</v>
      </c>
      <c r="Z18" s="25" t="n">
        <v>0.0652874925791078</v>
      </c>
      <c r="AA18" s="25" t="n">
        <v>0.0694934893146625</v>
      </c>
      <c r="AB18" s="25" t="n">
        <v>0.0791227130219597</v>
      </c>
      <c r="AC18" s="25" t="n">
        <v>0.146283007444895</v>
      </c>
      <c r="AD18" s="25" t="n">
        <v>0.225766338025348</v>
      </c>
      <c r="AE18" s="25"/>
      <c r="AF18" s="25" t="n">
        <v>0.0818805921608359</v>
      </c>
      <c r="AG18" s="25" t="n">
        <v>0.0979250009918449</v>
      </c>
      <c r="AH18" s="25" t="n">
        <v>0.174047280738913</v>
      </c>
      <c r="AI18" s="25"/>
      <c r="AJ18" s="25" t="n">
        <v>0.0771329063746212</v>
      </c>
      <c r="AK18" s="25" t="n">
        <v>0.0843001278363922</v>
      </c>
      <c r="AL18" s="25" t="n">
        <v>0.104506855680182</v>
      </c>
      <c r="AM18" s="25" t="n">
        <v>0.167556498953667</v>
      </c>
      <c r="AN18" s="25" t="n">
        <v>0.20884799936355</v>
      </c>
      <c r="AO18" s="25"/>
      <c r="AP18" s="25" t="n">
        <v>0.0626792927928002</v>
      </c>
      <c r="AQ18" s="25" t="n">
        <v>0.0912899366376504</v>
      </c>
      <c r="AR18" s="25" t="n">
        <v>0.207783941348521</v>
      </c>
      <c r="AS18" s="25" t="n">
        <v>0.0736157829939892</v>
      </c>
      <c r="AT18" s="25" t="n">
        <v>0.244538043926496</v>
      </c>
      <c r="AU18" s="25"/>
      <c r="AV18" s="25" t="n">
        <v>0.139036323395861</v>
      </c>
      <c r="AW18" s="25" t="n">
        <v>0.117342038634938</v>
      </c>
      <c r="AX18" s="25" t="n">
        <v>0.0939852276056801</v>
      </c>
      <c r="AY18" s="25" t="n">
        <v>0.114787587065105</v>
      </c>
      <c r="AZ18" s="25" t="n">
        <v>0.101207286921989</v>
      </c>
      <c r="BA18" s="25"/>
      <c r="BB18" s="25" t="n">
        <v>0.0732659199721514</v>
      </c>
      <c r="BC18" s="25" t="n">
        <v>0.0406546129094054</v>
      </c>
      <c r="BD18" s="25" t="n">
        <v>0.196102854734254</v>
      </c>
      <c r="BE18" s="25"/>
      <c r="BF18" s="25" t="n">
        <v>0.0934429555032111</v>
      </c>
    </row>
    <row r="19">
      <c r="B19" s="18" t="s">
        <v>317</v>
      </c>
    </row>
    <row r="20">
      <c r="B20" t="s">
        <v>88</v>
      </c>
    </row>
    <row r="21">
      <c r="B21" t="s">
        <v>89</v>
      </c>
    </row>
    <row r="23">
      <c r="B23"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339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982</v>
      </c>
      <c r="D7" s="11" t="n">
        <v>478</v>
      </c>
      <c r="E7" s="11" t="n">
        <v>503</v>
      </c>
      <c r="F7" s="11"/>
      <c r="G7" s="11" t="n">
        <v>118</v>
      </c>
      <c r="H7" s="11" t="n">
        <v>163</v>
      </c>
      <c r="I7" s="11" t="n">
        <v>180</v>
      </c>
      <c r="J7" s="11" t="n">
        <v>172</v>
      </c>
      <c r="K7" s="11" t="n">
        <v>134</v>
      </c>
      <c r="L7" s="11" t="n">
        <v>215</v>
      </c>
      <c r="M7" s="11"/>
      <c r="N7" s="11" t="n">
        <v>303</v>
      </c>
      <c r="O7" s="11" t="n">
        <v>254</v>
      </c>
      <c r="P7" s="11" t="n">
        <v>191</v>
      </c>
      <c r="Q7" s="11" t="n">
        <v>230</v>
      </c>
      <c r="R7" s="11"/>
      <c r="S7" s="11" t="n">
        <v>136</v>
      </c>
      <c r="T7" s="11" t="n">
        <v>150</v>
      </c>
      <c r="U7" s="11" t="n">
        <v>83</v>
      </c>
      <c r="V7" s="11" t="n">
        <v>105</v>
      </c>
      <c r="W7" s="11" t="n">
        <v>66</v>
      </c>
      <c r="X7" s="11" t="n">
        <v>82</v>
      </c>
      <c r="Y7" s="11" t="n">
        <v>85</v>
      </c>
      <c r="Z7" s="11" t="n">
        <v>38</v>
      </c>
      <c r="AA7" s="11" t="n">
        <v>106</v>
      </c>
      <c r="AB7" s="11" t="n">
        <v>80</v>
      </c>
      <c r="AC7" s="11" t="n">
        <v>38</v>
      </c>
      <c r="AD7" s="11" t="n">
        <v>13</v>
      </c>
      <c r="AE7" s="11"/>
      <c r="AF7" s="11" t="n">
        <v>360</v>
      </c>
      <c r="AG7" s="11" t="n">
        <v>406</v>
      </c>
      <c r="AH7" s="11" t="n">
        <v>118</v>
      </c>
      <c r="AI7" s="11"/>
      <c r="AJ7" s="11" t="n">
        <v>362</v>
      </c>
      <c r="AK7" s="11" t="n">
        <v>290</v>
      </c>
      <c r="AL7" s="11" t="n">
        <v>79</v>
      </c>
      <c r="AM7" s="11" t="n">
        <v>14</v>
      </c>
      <c r="AN7" s="11" t="n">
        <v>102</v>
      </c>
      <c r="AO7" s="11"/>
      <c r="AP7" s="11" t="n">
        <v>195</v>
      </c>
      <c r="AQ7" s="11" t="n">
        <v>402</v>
      </c>
      <c r="AR7" s="11" t="n">
        <v>72</v>
      </c>
      <c r="AS7" s="11" t="n">
        <v>83</v>
      </c>
      <c r="AT7" s="11" t="n">
        <v>93</v>
      </c>
      <c r="AU7" s="11"/>
      <c r="AV7" s="11" t="n">
        <v>219</v>
      </c>
      <c r="AW7" s="11" t="n">
        <v>217</v>
      </c>
      <c r="AX7" s="11" t="n">
        <v>292</v>
      </c>
      <c r="AY7" s="11" t="n">
        <v>119</v>
      </c>
      <c r="AZ7" s="11" t="n">
        <v>18</v>
      </c>
      <c r="BA7" s="11"/>
      <c r="BB7" s="11" t="n">
        <v>73</v>
      </c>
      <c r="BC7" s="11" t="n">
        <v>59</v>
      </c>
      <c r="BD7" s="11" t="n">
        <v>28</v>
      </c>
      <c r="BE7" s="11"/>
      <c r="BF7" s="11" t="n">
        <v>184</v>
      </c>
    </row>
    <row r="8" ht="30" customHeight="1">
      <c r="B8" s="12" t="s">
        <v>20</v>
      </c>
      <c r="C8" s="12" t="n">
        <v>987</v>
      </c>
      <c r="D8" s="12" t="n">
        <v>486</v>
      </c>
      <c r="E8" s="12" t="n">
        <v>500</v>
      </c>
      <c r="F8" s="12"/>
      <c r="G8" s="12" t="n">
        <v>135</v>
      </c>
      <c r="H8" s="12" t="n">
        <v>161</v>
      </c>
      <c r="I8" s="12" t="n">
        <v>176</v>
      </c>
      <c r="J8" s="12" t="n">
        <v>171</v>
      </c>
      <c r="K8" s="12" t="n">
        <v>132</v>
      </c>
      <c r="L8" s="12" t="n">
        <v>213</v>
      </c>
      <c r="M8" s="12"/>
      <c r="N8" s="12" t="n">
        <v>268</v>
      </c>
      <c r="O8" s="12" t="n">
        <v>239</v>
      </c>
      <c r="P8" s="12" t="n">
        <v>215</v>
      </c>
      <c r="Q8" s="12" t="n">
        <v>261</v>
      </c>
      <c r="R8" s="12"/>
      <c r="S8" s="12" t="n">
        <v>135</v>
      </c>
      <c r="T8" s="12" t="n">
        <v>135</v>
      </c>
      <c r="U8" s="12" t="n">
        <v>96</v>
      </c>
      <c r="V8" s="12" t="n">
        <v>98</v>
      </c>
      <c r="W8" s="12" t="n">
        <v>60</v>
      </c>
      <c r="X8" s="12" t="n">
        <v>79</v>
      </c>
      <c r="Y8" s="12" t="n">
        <v>79</v>
      </c>
      <c r="Z8" s="12" t="n">
        <v>35</v>
      </c>
      <c r="AA8" s="12" t="n">
        <v>104</v>
      </c>
      <c r="AB8" s="12" t="n">
        <v>101</v>
      </c>
      <c r="AC8" s="12" t="n">
        <v>45</v>
      </c>
      <c r="AD8" s="12" t="n">
        <v>21</v>
      </c>
      <c r="AE8" s="12"/>
      <c r="AF8" s="12" t="n">
        <v>355</v>
      </c>
      <c r="AG8" s="12" t="n">
        <v>403</v>
      </c>
      <c r="AH8" s="12" t="n">
        <v>121</v>
      </c>
      <c r="AI8" s="12"/>
      <c r="AJ8" s="12" t="n">
        <v>350</v>
      </c>
      <c r="AK8" s="12" t="n">
        <v>293</v>
      </c>
      <c r="AL8" s="12" t="n">
        <v>76</v>
      </c>
      <c r="AM8" s="12" t="n">
        <v>14</v>
      </c>
      <c r="AN8" s="12" t="n">
        <v>105</v>
      </c>
      <c r="AO8" s="12"/>
      <c r="AP8" s="12" t="n">
        <v>187</v>
      </c>
      <c r="AQ8" s="12" t="n">
        <v>407</v>
      </c>
      <c r="AR8" s="12" t="n">
        <v>69</v>
      </c>
      <c r="AS8" s="12" t="n">
        <v>84</v>
      </c>
      <c r="AT8" s="12" t="n">
        <v>95</v>
      </c>
      <c r="AU8" s="12"/>
      <c r="AV8" s="12" t="n">
        <v>230</v>
      </c>
      <c r="AW8" s="12" t="n">
        <v>223</v>
      </c>
      <c r="AX8" s="12" t="n">
        <v>282</v>
      </c>
      <c r="AY8" s="12" t="n">
        <v>115</v>
      </c>
      <c r="AZ8" s="12" t="n">
        <v>16</v>
      </c>
      <c r="BA8" s="12"/>
      <c r="BB8" s="12" t="n">
        <v>71</v>
      </c>
      <c r="BC8" s="12" t="n">
        <v>57</v>
      </c>
      <c r="BD8" s="12" t="n">
        <v>27</v>
      </c>
      <c r="BE8" s="12"/>
      <c r="BF8" s="12" t="n">
        <v>179</v>
      </c>
    </row>
    <row r="9">
      <c r="B9" s="17" t="s">
        <v>331</v>
      </c>
      <c r="C9" s="16" t="n">
        <v>0.0689530387121606</v>
      </c>
      <c r="D9" s="16" t="n">
        <v>0.0730565459576943</v>
      </c>
      <c r="E9" s="16" t="n">
        <v>0.0650863856321576</v>
      </c>
      <c r="F9" s="16"/>
      <c r="G9" s="16" t="n">
        <v>0.0518235709480232</v>
      </c>
      <c r="H9" s="16" t="n">
        <v>0.0976760303050787</v>
      </c>
      <c r="I9" s="16" t="n">
        <v>0.0872139370808102</v>
      </c>
      <c r="J9" s="16" t="n">
        <v>0.0162054396971435</v>
      </c>
      <c r="K9" s="16" t="n">
        <v>0.0856897661150837</v>
      </c>
      <c r="L9" s="16" t="n">
        <v>0.0749194072461223</v>
      </c>
      <c r="M9" s="16"/>
      <c r="N9" s="16" t="n">
        <v>0.0829854330503279</v>
      </c>
      <c r="O9" s="16" t="n">
        <v>0.0743367996087999</v>
      </c>
      <c r="P9" s="16" t="n">
        <v>0.0800825518700459</v>
      </c>
      <c r="Q9" s="16" t="n">
        <v>0.0415183471254751</v>
      </c>
      <c r="R9" s="16"/>
      <c r="S9" s="16" t="n">
        <v>0.0914443549882223</v>
      </c>
      <c r="T9" s="16" t="n">
        <v>0.0670048583309658</v>
      </c>
      <c r="U9" s="16" t="n">
        <v>0.0568209279950829</v>
      </c>
      <c r="V9" s="16" t="n">
        <v>0.0677060932809619</v>
      </c>
      <c r="W9" s="16" t="n">
        <v>0.106844413415202</v>
      </c>
      <c r="X9" s="16" t="n">
        <v>0.0570822432003287</v>
      </c>
      <c r="Y9" s="16" t="n">
        <v>0.0577079326683813</v>
      </c>
      <c r="Z9" s="16" t="n">
        <v>0.143291961905752</v>
      </c>
      <c r="AA9" s="16" t="n">
        <v>0.0495126301422592</v>
      </c>
      <c r="AB9" s="16" t="n">
        <v>0.0502408419559455</v>
      </c>
      <c r="AC9" s="16" t="n">
        <v>0.0226547841673484</v>
      </c>
      <c r="AD9" s="16" t="n">
        <v>0.139700459329605</v>
      </c>
      <c r="AE9" s="16"/>
      <c r="AF9" s="16" t="n">
        <v>0.0809065128777642</v>
      </c>
      <c r="AG9" s="16" t="n">
        <v>0.0667957903475198</v>
      </c>
      <c r="AH9" s="16" t="n">
        <v>0.0704229145751204</v>
      </c>
      <c r="AI9" s="16"/>
      <c r="AJ9" s="16" t="n">
        <v>0.149583923511316</v>
      </c>
      <c r="AK9" s="16" t="n">
        <v>0.0118149851757437</v>
      </c>
      <c r="AL9" s="16" t="n">
        <v>0.0122652196433598</v>
      </c>
      <c r="AM9" s="16" t="n">
        <v>0</v>
      </c>
      <c r="AN9" s="16" t="n">
        <v>0.0659722032981469</v>
      </c>
      <c r="AO9" s="16"/>
      <c r="AP9" s="16" t="n">
        <v>0.258990962155902</v>
      </c>
      <c r="AQ9" s="16" t="n">
        <v>0.0241292775422264</v>
      </c>
      <c r="AR9" s="16" t="n">
        <v>0.0236423896200443</v>
      </c>
      <c r="AS9" s="16" t="n">
        <v>0</v>
      </c>
      <c r="AT9" s="16" t="n">
        <v>0.0365611607205587</v>
      </c>
      <c r="AU9" s="16"/>
      <c r="AV9" s="16" t="n">
        <v>0.0529650135847223</v>
      </c>
      <c r="AW9" s="16" t="n">
        <v>0.080584688091678</v>
      </c>
      <c r="AX9" s="16" t="n">
        <v>0.0684669474408639</v>
      </c>
      <c r="AY9" s="16" t="n">
        <v>0.0842725642029976</v>
      </c>
      <c r="AZ9" s="16" t="n">
        <v>0.0485527979027345</v>
      </c>
      <c r="BA9" s="16"/>
      <c r="BB9" s="16" t="n">
        <v>0.0650726046206742</v>
      </c>
      <c r="BC9" s="16" t="n">
        <v>0</v>
      </c>
      <c r="BD9" s="16" t="n">
        <v>0.0968896569743331</v>
      </c>
      <c r="BE9" s="16"/>
      <c r="BF9" s="16" t="n">
        <v>0.0448333487178042</v>
      </c>
    </row>
    <row r="10">
      <c r="B10" s="17" t="s">
        <v>332</v>
      </c>
      <c r="C10" s="16" t="n">
        <v>0.429225589191332</v>
      </c>
      <c r="D10" s="16" t="n">
        <v>0.456385832252636</v>
      </c>
      <c r="E10" s="16" t="n">
        <v>0.403585441482854</v>
      </c>
      <c r="F10" s="16"/>
      <c r="G10" s="16" t="n">
        <v>0.370842600647718</v>
      </c>
      <c r="H10" s="16" t="n">
        <v>0.462134755768002</v>
      </c>
      <c r="I10" s="16" t="n">
        <v>0.428187168045592</v>
      </c>
      <c r="J10" s="16" t="n">
        <v>0.477979556133715</v>
      </c>
      <c r="K10" s="16" t="n">
        <v>0.345510431087579</v>
      </c>
      <c r="L10" s="16" t="n">
        <v>0.45520688940088</v>
      </c>
      <c r="M10" s="16"/>
      <c r="N10" s="16" t="n">
        <v>0.458496854238857</v>
      </c>
      <c r="O10" s="16" t="n">
        <v>0.394764705238961</v>
      </c>
      <c r="P10" s="16" t="n">
        <v>0.410121054360127</v>
      </c>
      <c r="Q10" s="16" t="n">
        <v>0.446329258744967</v>
      </c>
      <c r="R10" s="16"/>
      <c r="S10" s="16" t="n">
        <v>0.419838710232021</v>
      </c>
      <c r="T10" s="16" t="n">
        <v>0.382354726311981</v>
      </c>
      <c r="U10" s="16" t="n">
        <v>0.505285332631106</v>
      </c>
      <c r="V10" s="16" t="n">
        <v>0.420671975682033</v>
      </c>
      <c r="W10" s="16" t="n">
        <v>0.458220234893038</v>
      </c>
      <c r="X10" s="16" t="n">
        <v>0.525450298244109</v>
      </c>
      <c r="Y10" s="16" t="n">
        <v>0.440755439625879</v>
      </c>
      <c r="Z10" s="16" t="n">
        <v>0.390641820860716</v>
      </c>
      <c r="AA10" s="16" t="n">
        <v>0.45832002822058</v>
      </c>
      <c r="AB10" s="16" t="n">
        <v>0.419713004734991</v>
      </c>
      <c r="AC10" s="16" t="n">
        <v>0.31430027728501</v>
      </c>
      <c r="AD10" s="16" t="n">
        <v>0.2046979127555</v>
      </c>
      <c r="AE10" s="16"/>
      <c r="AF10" s="16" t="n">
        <v>0.35878234181475</v>
      </c>
      <c r="AG10" s="16" t="n">
        <v>0.524726888967221</v>
      </c>
      <c r="AH10" s="16" t="n">
        <v>0.369594986165051</v>
      </c>
      <c r="AI10" s="16"/>
      <c r="AJ10" s="16" t="n">
        <v>0.357947441602316</v>
      </c>
      <c r="AK10" s="16" t="n">
        <v>0.709383432161751</v>
      </c>
      <c r="AL10" s="16" t="n">
        <v>0.358493701261994</v>
      </c>
      <c r="AM10" s="16" t="n">
        <v>0.12058765884604</v>
      </c>
      <c r="AN10" s="16" t="n">
        <v>0.201453519439562</v>
      </c>
      <c r="AO10" s="16"/>
      <c r="AP10" s="16" t="n">
        <v>0.302219801641865</v>
      </c>
      <c r="AQ10" s="16" t="n">
        <v>0.743387842556012</v>
      </c>
      <c r="AR10" s="16" t="n">
        <v>0.349791669761178</v>
      </c>
      <c r="AS10" s="16" t="n">
        <v>0.110166993922513</v>
      </c>
      <c r="AT10" s="16" t="n">
        <v>0.171981388747685</v>
      </c>
      <c r="AU10" s="16"/>
      <c r="AV10" s="16" t="n">
        <v>0.411957922987287</v>
      </c>
      <c r="AW10" s="16" t="n">
        <v>0.409030548277677</v>
      </c>
      <c r="AX10" s="16" t="n">
        <v>0.456223963237201</v>
      </c>
      <c r="AY10" s="16" t="n">
        <v>0.505147238750968</v>
      </c>
      <c r="AZ10" s="16" t="n">
        <v>0.407291778907097</v>
      </c>
      <c r="BA10" s="16"/>
      <c r="BB10" s="16" t="n">
        <v>0.762922584525323</v>
      </c>
      <c r="BC10" s="16" t="n">
        <v>0.1457104315311</v>
      </c>
      <c r="BD10" s="16" t="n">
        <v>0.254895430459078</v>
      </c>
      <c r="BE10" s="16"/>
      <c r="BF10" s="16" t="n">
        <v>0.418309307977774</v>
      </c>
    </row>
    <row r="11">
      <c r="B11" s="17" t="s">
        <v>50</v>
      </c>
      <c r="C11" s="16" t="n">
        <v>0.0371641899285088</v>
      </c>
      <c r="D11" s="16" t="n">
        <v>0.0298420750519556</v>
      </c>
      <c r="E11" s="16" t="n">
        <v>0.0443443912453309</v>
      </c>
      <c r="F11" s="16"/>
      <c r="G11" s="16" t="n">
        <v>0.0499809446904109</v>
      </c>
      <c r="H11" s="16" t="n">
        <v>0.0254810963208768</v>
      </c>
      <c r="I11" s="16" t="n">
        <v>0.0586069712189614</v>
      </c>
      <c r="J11" s="16" t="n">
        <v>0.0498941203640559</v>
      </c>
      <c r="K11" s="16" t="n">
        <v>0.0281260238882489</v>
      </c>
      <c r="L11" s="16" t="n">
        <v>0.0155435011925787</v>
      </c>
      <c r="M11" s="16"/>
      <c r="N11" s="16" t="n">
        <v>0.0556234075230056</v>
      </c>
      <c r="O11" s="16" t="n">
        <v>0.0445442536871107</v>
      </c>
      <c r="P11" s="16" t="n">
        <v>0.031594656628243</v>
      </c>
      <c r="Q11" s="16" t="n">
        <v>0.0166083426414694</v>
      </c>
      <c r="R11" s="16"/>
      <c r="S11" s="16" t="n">
        <v>0.0770903196300143</v>
      </c>
      <c r="T11" s="16" t="n">
        <v>0.0474813891585884</v>
      </c>
      <c r="U11" s="16" t="n">
        <v>0.0340273587247279</v>
      </c>
      <c r="V11" s="16" t="n">
        <v>0.0458948353620136</v>
      </c>
      <c r="W11" s="16" t="n">
        <v>0.0129005034241595</v>
      </c>
      <c r="X11" s="16" t="n">
        <v>0.0194783924162063</v>
      </c>
      <c r="Y11" s="16" t="n">
        <v>0.0217613467031346</v>
      </c>
      <c r="Z11" s="16" t="n">
        <v>0.078143867721581</v>
      </c>
      <c r="AA11" s="16" t="n">
        <v>0.0186505529958694</v>
      </c>
      <c r="AB11" s="16" t="n">
        <v>0.0108850085156496</v>
      </c>
      <c r="AC11" s="16" t="n">
        <v>0.0517221735297378</v>
      </c>
      <c r="AD11" s="16" t="n">
        <v>0</v>
      </c>
      <c r="AE11" s="16"/>
      <c r="AF11" s="16" t="n">
        <v>0.0324481400266561</v>
      </c>
      <c r="AG11" s="16" t="n">
        <v>0.0353607066980867</v>
      </c>
      <c r="AH11" s="16" t="n">
        <v>0.0481272031045293</v>
      </c>
      <c r="AI11" s="16"/>
      <c r="AJ11" s="16" t="n">
        <v>0.0181926697760961</v>
      </c>
      <c r="AK11" s="16" t="n">
        <v>0.0139422664350188</v>
      </c>
      <c r="AL11" s="16" t="n">
        <v>0.205935728973713</v>
      </c>
      <c r="AM11" s="16" t="n">
        <v>0.0580744823081877</v>
      </c>
      <c r="AN11" s="16" t="n">
        <v>0.038609144664952</v>
      </c>
      <c r="AO11" s="16"/>
      <c r="AP11" s="16" t="n">
        <v>0.0181232190843636</v>
      </c>
      <c r="AQ11" s="16" t="n">
        <v>0.0130541477843468</v>
      </c>
      <c r="AR11" s="16" t="n">
        <v>0.306744165620149</v>
      </c>
      <c r="AS11" s="16" t="n">
        <v>0</v>
      </c>
      <c r="AT11" s="16" t="n">
        <v>0.0205743222871065</v>
      </c>
      <c r="AU11" s="16"/>
      <c r="AV11" s="16" t="n">
        <v>0.0255491920502886</v>
      </c>
      <c r="AW11" s="16" t="n">
        <v>0.0231821258348854</v>
      </c>
      <c r="AX11" s="16" t="n">
        <v>0.050902930808321</v>
      </c>
      <c r="AY11" s="16" t="n">
        <v>0.0549659570924902</v>
      </c>
      <c r="AZ11" s="16" t="n">
        <v>0.0937633349490838</v>
      </c>
      <c r="BA11" s="16"/>
      <c r="BB11" s="16" t="n">
        <v>0.0140724543503846</v>
      </c>
      <c r="BC11" s="16" t="n">
        <v>0</v>
      </c>
      <c r="BD11" s="16" t="n">
        <v>0</v>
      </c>
      <c r="BE11" s="16"/>
      <c r="BF11" s="16" t="n">
        <v>0.021345288849839</v>
      </c>
    </row>
    <row r="12">
      <c r="B12" s="17" t="s">
        <v>333</v>
      </c>
      <c r="C12" s="16" t="n">
        <v>0.143791647973673</v>
      </c>
      <c r="D12" s="16" t="n">
        <v>0.156625249414351</v>
      </c>
      <c r="E12" s="16" t="n">
        <v>0.131572886853387</v>
      </c>
      <c r="F12" s="16"/>
      <c r="G12" s="16" t="n">
        <v>0.139063181396529</v>
      </c>
      <c r="H12" s="16" t="n">
        <v>0.111632347170585</v>
      </c>
      <c r="I12" s="16" t="n">
        <v>0.104199622135553</v>
      </c>
      <c r="J12" s="16" t="n">
        <v>0.166478748219862</v>
      </c>
      <c r="K12" s="16" t="n">
        <v>0.170205704976433</v>
      </c>
      <c r="L12" s="16" t="n">
        <v>0.169186447340639</v>
      </c>
      <c r="M12" s="16"/>
      <c r="N12" s="16" t="n">
        <v>0.133869535154362</v>
      </c>
      <c r="O12" s="16" t="n">
        <v>0.142590369948711</v>
      </c>
      <c r="P12" s="16" t="n">
        <v>0.188662481751696</v>
      </c>
      <c r="Q12" s="16" t="n">
        <v>0.12035077403034</v>
      </c>
      <c r="R12" s="16"/>
      <c r="S12" s="16" t="n">
        <v>0.155543004586418</v>
      </c>
      <c r="T12" s="16" t="n">
        <v>0.113832139678943</v>
      </c>
      <c r="U12" s="16" t="n">
        <v>0.141044724213849</v>
      </c>
      <c r="V12" s="16" t="n">
        <v>0.207640323585309</v>
      </c>
      <c r="W12" s="16" t="n">
        <v>0.127980527291845</v>
      </c>
      <c r="X12" s="16" t="n">
        <v>0.127420540449802</v>
      </c>
      <c r="Y12" s="16" t="n">
        <v>0.201134273940458</v>
      </c>
      <c r="Z12" s="16" t="n">
        <v>0.196509850137468</v>
      </c>
      <c r="AA12" s="16" t="n">
        <v>0.139016474656019</v>
      </c>
      <c r="AB12" s="16" t="n">
        <v>0.0758984663372722</v>
      </c>
      <c r="AC12" s="16" t="n">
        <v>0.13645609925933</v>
      </c>
      <c r="AD12" s="16" t="n">
        <v>0.147948420486985</v>
      </c>
      <c r="AE12" s="16"/>
      <c r="AF12" s="16" t="n">
        <v>0.257641001820861</v>
      </c>
      <c r="AG12" s="16" t="n">
        <v>0.0609767640752952</v>
      </c>
      <c r="AH12" s="16" t="n">
        <v>0.0982246197045485</v>
      </c>
      <c r="AI12" s="16"/>
      <c r="AJ12" s="16" t="n">
        <v>0.242502153920617</v>
      </c>
      <c r="AK12" s="16" t="n">
        <v>0.0384247319549378</v>
      </c>
      <c r="AL12" s="16" t="n">
        <v>0.0917328115214727</v>
      </c>
      <c r="AM12" s="16" t="n">
        <v>0.628623464106572</v>
      </c>
      <c r="AN12" s="16" t="n">
        <v>0.0962032494484631</v>
      </c>
      <c r="AO12" s="16"/>
      <c r="AP12" s="16" t="n">
        <v>0.180325632750382</v>
      </c>
      <c r="AQ12" s="16" t="n">
        <v>0.044833586143066</v>
      </c>
      <c r="AR12" s="16" t="n">
        <v>0.0646903688268627</v>
      </c>
      <c r="AS12" s="16" t="n">
        <v>0.751739429531809</v>
      </c>
      <c r="AT12" s="16" t="n">
        <v>0.135565226493088</v>
      </c>
      <c r="AU12" s="16"/>
      <c r="AV12" s="16" t="n">
        <v>0.16348420119992</v>
      </c>
      <c r="AW12" s="16" t="n">
        <v>0.161014479202888</v>
      </c>
      <c r="AX12" s="16" t="n">
        <v>0.0935574506441753</v>
      </c>
      <c r="AY12" s="16" t="n">
        <v>0.137676601315523</v>
      </c>
      <c r="AZ12" s="16" t="n">
        <v>0.0946387212535838</v>
      </c>
      <c r="BA12" s="16"/>
      <c r="BB12" s="16" t="n">
        <v>0.0579022251623792</v>
      </c>
      <c r="BC12" s="16" t="n">
        <v>0.754677483355329</v>
      </c>
      <c r="BD12" s="16" t="n">
        <v>0.200453334783282</v>
      </c>
      <c r="BE12" s="16"/>
      <c r="BF12" s="16" t="n">
        <v>0.301715403657189</v>
      </c>
    </row>
    <row r="13">
      <c r="B13" s="17" t="s">
        <v>334</v>
      </c>
      <c r="C13" s="16" t="n">
        <v>0.080085951840253</v>
      </c>
      <c r="D13" s="16" t="n">
        <v>0.0777805788152395</v>
      </c>
      <c r="E13" s="16" t="n">
        <v>0.082466473236302</v>
      </c>
      <c r="F13" s="16"/>
      <c r="G13" s="16" t="n">
        <v>0.173101253523187</v>
      </c>
      <c r="H13" s="16" t="n">
        <v>0.0672596551268889</v>
      </c>
      <c r="I13" s="16" t="n">
        <v>0.101300943237026</v>
      </c>
      <c r="J13" s="16" t="n">
        <v>0.0753382883587209</v>
      </c>
      <c r="K13" s="16" t="n">
        <v>0.0649436442049026</v>
      </c>
      <c r="L13" s="16" t="n">
        <v>0.0265221578682557</v>
      </c>
      <c r="M13" s="16"/>
      <c r="N13" s="16" t="n">
        <v>0.0803558533875855</v>
      </c>
      <c r="O13" s="16" t="n">
        <v>0.0973903548590968</v>
      </c>
      <c r="P13" s="16" t="n">
        <v>0.0739108019037694</v>
      </c>
      <c r="Q13" s="16" t="n">
        <v>0.0664516996857852</v>
      </c>
      <c r="R13" s="16"/>
      <c r="S13" s="16" t="n">
        <v>0.0365649519079067</v>
      </c>
      <c r="T13" s="16" t="n">
        <v>0.0969809775947571</v>
      </c>
      <c r="U13" s="16" t="n">
        <v>0.084876322292929</v>
      </c>
      <c r="V13" s="16" t="n">
        <v>0.0555351418187478</v>
      </c>
      <c r="W13" s="16" t="n">
        <v>0.056833322400853</v>
      </c>
      <c r="X13" s="16" t="n">
        <v>0.125966975235582</v>
      </c>
      <c r="Y13" s="16" t="n">
        <v>0.0881782789130044</v>
      </c>
      <c r="Z13" s="16" t="n">
        <v>0.032856741266111</v>
      </c>
      <c r="AA13" s="16" t="n">
        <v>0.132816462683083</v>
      </c>
      <c r="AB13" s="16" t="n">
        <v>0.070249035220057</v>
      </c>
      <c r="AC13" s="16" t="n">
        <v>0.0717828977752809</v>
      </c>
      <c r="AD13" s="16" t="n">
        <v>0.0896976168688238</v>
      </c>
      <c r="AE13" s="16"/>
      <c r="AF13" s="16" t="n">
        <v>0.0339953572330361</v>
      </c>
      <c r="AG13" s="16" t="n">
        <v>0.0943454692781237</v>
      </c>
      <c r="AH13" s="16" t="n">
        <v>0.0969046327610246</v>
      </c>
      <c r="AI13" s="16"/>
      <c r="AJ13" s="16" t="n">
        <v>0.0187314649221138</v>
      </c>
      <c r="AK13" s="16" t="n">
        <v>0.0776831156309848</v>
      </c>
      <c r="AL13" s="16" t="n">
        <v>0.106131306846239</v>
      </c>
      <c r="AM13" s="16" t="n">
        <v>0</v>
      </c>
      <c r="AN13" s="16" t="n">
        <v>0.11278518397787</v>
      </c>
      <c r="AO13" s="16"/>
      <c r="AP13" s="16" t="n">
        <v>0.0153856835733549</v>
      </c>
      <c r="AQ13" s="16" t="n">
        <v>0.0565574731325165</v>
      </c>
      <c r="AR13" s="16" t="n">
        <v>0.0369426958993329</v>
      </c>
      <c r="AS13" s="16" t="n">
        <v>0.0246160660518909</v>
      </c>
      <c r="AT13" s="16" t="n">
        <v>0.0700980070145687</v>
      </c>
      <c r="AU13" s="16"/>
      <c r="AV13" s="16" t="n">
        <v>0.0779513239753062</v>
      </c>
      <c r="AW13" s="16" t="n">
        <v>0.0797141757819735</v>
      </c>
      <c r="AX13" s="16" t="n">
        <v>0.085383679316819</v>
      </c>
      <c r="AY13" s="16" t="n">
        <v>0.081864160699917</v>
      </c>
      <c r="AZ13" s="16" t="n">
        <v>0.121662962895453</v>
      </c>
      <c r="BA13" s="16"/>
      <c r="BB13" s="16" t="n">
        <v>0</v>
      </c>
      <c r="BC13" s="16" t="n">
        <v>0.0186523320839913</v>
      </c>
      <c r="BD13" s="16" t="n">
        <v>0</v>
      </c>
      <c r="BE13" s="16"/>
      <c r="BF13" s="16" t="n">
        <v>0.020551853653233</v>
      </c>
    </row>
    <row r="14">
      <c r="B14" s="17" t="s">
        <v>335</v>
      </c>
      <c r="C14" s="16" t="n">
        <v>0.0228464886412373</v>
      </c>
      <c r="D14" s="16" t="n">
        <v>0.0231280142641409</v>
      </c>
      <c r="E14" s="16" t="n">
        <v>0.0226129569477763</v>
      </c>
      <c r="F14" s="16"/>
      <c r="G14" s="16" t="n">
        <v>0.0301771721967051</v>
      </c>
      <c r="H14" s="16" t="n">
        <v>0.0377816215486555</v>
      </c>
      <c r="I14" s="16" t="n">
        <v>0.0413880521762446</v>
      </c>
      <c r="J14" s="16" t="n">
        <v>0.0212974052788418</v>
      </c>
      <c r="K14" s="16" t="n">
        <v>0.0113006010053145</v>
      </c>
      <c r="L14" s="16" t="n">
        <v>0</v>
      </c>
      <c r="M14" s="16"/>
      <c r="N14" s="16" t="n">
        <v>0.0144979635077909</v>
      </c>
      <c r="O14" s="16" t="n">
        <v>0.0205598292436402</v>
      </c>
      <c r="P14" s="16" t="n">
        <v>0.0369947423428765</v>
      </c>
      <c r="Q14" s="16" t="n">
        <v>0.0222197564079644</v>
      </c>
      <c r="R14" s="16"/>
      <c r="S14" s="16" t="n">
        <v>0.00942298104220735</v>
      </c>
      <c r="T14" s="16" t="n">
        <v>0.0276580154063228</v>
      </c>
      <c r="U14" s="16" t="n">
        <v>0</v>
      </c>
      <c r="V14" s="16" t="n">
        <v>0</v>
      </c>
      <c r="W14" s="16" t="n">
        <v>0</v>
      </c>
      <c r="X14" s="16" t="n">
        <v>0.0106239503652063</v>
      </c>
      <c r="Y14" s="16" t="n">
        <v>0</v>
      </c>
      <c r="Z14" s="16" t="n">
        <v>0</v>
      </c>
      <c r="AA14" s="16" t="n">
        <v>0.00861909297942655</v>
      </c>
      <c r="AB14" s="16" t="n">
        <v>0.145765299162731</v>
      </c>
      <c r="AC14" s="16" t="n">
        <v>0.0227300971445756</v>
      </c>
      <c r="AD14" s="16" t="n">
        <v>0</v>
      </c>
      <c r="AE14" s="16"/>
      <c r="AF14" s="16" t="n">
        <v>0.0178322836897761</v>
      </c>
      <c r="AG14" s="16" t="n">
        <v>0.0296396331320076</v>
      </c>
      <c r="AH14" s="16" t="n">
        <v>0.0105204473755708</v>
      </c>
      <c r="AI14" s="16"/>
      <c r="AJ14" s="16" t="n">
        <v>0.0054428273097381</v>
      </c>
      <c r="AK14" s="16" t="n">
        <v>0.0228368890733981</v>
      </c>
      <c r="AL14" s="16" t="n">
        <v>0.013500016328648</v>
      </c>
      <c r="AM14" s="16" t="n">
        <v>0</v>
      </c>
      <c r="AN14" s="16" t="n">
        <v>0.0142083245748666</v>
      </c>
      <c r="AO14" s="16"/>
      <c r="AP14" s="16" t="n">
        <v>0.00556676001158534</v>
      </c>
      <c r="AQ14" s="16" t="n">
        <v>0.0196773355516234</v>
      </c>
      <c r="AR14" s="16" t="n">
        <v>0</v>
      </c>
      <c r="AS14" s="16" t="n">
        <v>0.0231787687036433</v>
      </c>
      <c r="AT14" s="16" t="n">
        <v>0.0179506076132063</v>
      </c>
      <c r="AU14" s="16"/>
      <c r="AV14" s="16" t="n">
        <v>0.0130687531156435</v>
      </c>
      <c r="AW14" s="16" t="n">
        <v>0.0292681186097514</v>
      </c>
      <c r="AX14" s="16" t="n">
        <v>0.0187910091280207</v>
      </c>
      <c r="AY14" s="16" t="n">
        <v>0.0455986241641061</v>
      </c>
      <c r="AZ14" s="16" t="n">
        <v>0</v>
      </c>
      <c r="BA14" s="16"/>
      <c r="BB14" s="16" t="n">
        <v>0</v>
      </c>
      <c r="BC14" s="16" t="n">
        <v>0</v>
      </c>
      <c r="BD14" s="16" t="n">
        <v>0.0316148532867511</v>
      </c>
      <c r="BE14" s="16"/>
      <c r="BF14" s="16" t="n">
        <v>0.00483179312913253</v>
      </c>
    </row>
    <row r="15">
      <c r="B15" s="17" t="s">
        <v>336</v>
      </c>
      <c r="C15" s="16" t="n">
        <v>0.00918072429513159</v>
      </c>
      <c r="D15" s="16" t="n">
        <v>0.00499041622966059</v>
      </c>
      <c r="E15" s="16" t="n">
        <v>0.0132686368622179</v>
      </c>
      <c r="F15" s="16"/>
      <c r="G15" s="16" t="n">
        <v>0.00806746733795963</v>
      </c>
      <c r="H15" s="16" t="n">
        <v>0.0271380524293429</v>
      </c>
      <c r="I15" s="16" t="n">
        <v>0.00558876230500539</v>
      </c>
      <c r="J15" s="16" t="n">
        <v>0</v>
      </c>
      <c r="K15" s="16" t="n">
        <v>0</v>
      </c>
      <c r="L15" s="16" t="n">
        <v>0.0123700363759898</v>
      </c>
      <c r="M15" s="16"/>
      <c r="N15" s="16" t="n">
        <v>0.00366360618867781</v>
      </c>
      <c r="O15" s="16" t="n">
        <v>0.0176735605249946</v>
      </c>
      <c r="P15" s="16" t="n">
        <v>0.00596857346305337</v>
      </c>
      <c r="Q15" s="16" t="n">
        <v>0.00985829452814506</v>
      </c>
      <c r="R15" s="16"/>
      <c r="S15" s="16" t="n">
        <v>0.00692533920530173</v>
      </c>
      <c r="T15" s="16" t="n">
        <v>0</v>
      </c>
      <c r="U15" s="16" t="n">
        <v>0.0119150228975098</v>
      </c>
      <c r="V15" s="16" t="n">
        <v>0</v>
      </c>
      <c r="W15" s="16" t="n">
        <v>0.0181477154998787</v>
      </c>
      <c r="X15" s="16" t="n">
        <v>0</v>
      </c>
      <c r="Y15" s="16" t="n">
        <v>0</v>
      </c>
      <c r="Z15" s="16" t="n">
        <v>0</v>
      </c>
      <c r="AA15" s="16" t="n">
        <v>0</v>
      </c>
      <c r="AB15" s="16" t="n">
        <v>0</v>
      </c>
      <c r="AC15" s="16" t="n">
        <v>0.131980950489662</v>
      </c>
      <c r="AD15" s="16" t="n">
        <v>0</v>
      </c>
      <c r="AE15" s="16"/>
      <c r="AF15" s="16" t="n">
        <v>0.00739569698413762</v>
      </c>
      <c r="AG15" s="16" t="n">
        <v>0.0132615561761788</v>
      </c>
      <c r="AH15" s="16" t="n">
        <v>0</v>
      </c>
      <c r="AI15" s="16"/>
      <c r="AJ15" s="16" t="n">
        <v>0.00750750246067741</v>
      </c>
      <c r="AK15" s="16" t="n">
        <v>0.0146230203746078</v>
      </c>
      <c r="AL15" s="16" t="n">
        <v>0.0141850734286737</v>
      </c>
      <c r="AM15" s="16" t="n">
        <v>0</v>
      </c>
      <c r="AN15" s="16" t="n">
        <v>0</v>
      </c>
      <c r="AO15" s="16"/>
      <c r="AP15" s="16" t="n">
        <v>0</v>
      </c>
      <c r="AQ15" s="16" t="n">
        <v>0.00812236742100504</v>
      </c>
      <c r="AR15" s="16" t="n">
        <v>0.0155327386410938</v>
      </c>
      <c r="AS15" s="16" t="n">
        <v>0.0135936002305571</v>
      </c>
      <c r="AT15" s="16" t="n">
        <v>0</v>
      </c>
      <c r="AU15" s="16"/>
      <c r="AV15" s="16" t="n">
        <v>0</v>
      </c>
      <c r="AW15" s="16" t="n">
        <v>0.0208168678928819</v>
      </c>
      <c r="AX15" s="16" t="n">
        <v>0.00835962921862576</v>
      </c>
      <c r="AY15" s="16" t="n">
        <v>0.00812016299072048</v>
      </c>
      <c r="AZ15" s="16" t="n">
        <v>0</v>
      </c>
      <c r="BA15" s="16"/>
      <c r="BB15" s="16" t="n">
        <v>0</v>
      </c>
      <c r="BC15" s="16" t="n">
        <v>0.0200810915034497</v>
      </c>
      <c r="BD15" s="16" t="n">
        <v>0</v>
      </c>
      <c r="BE15" s="16"/>
      <c r="BF15" s="16" t="n">
        <v>0.014650413595897</v>
      </c>
    </row>
    <row r="16">
      <c r="B16" s="17" t="s">
        <v>301</v>
      </c>
      <c r="C16" s="16" t="n">
        <v>0.00176075105255444</v>
      </c>
      <c r="D16" s="16" t="n">
        <v>0.00181831564650848</v>
      </c>
      <c r="E16" s="16" t="n">
        <v>0.00170789946876179</v>
      </c>
      <c r="F16" s="16"/>
      <c r="G16" s="16" t="n">
        <v>0</v>
      </c>
      <c r="H16" s="16" t="n">
        <v>0</v>
      </c>
      <c r="I16" s="16" t="n">
        <v>0.00485837353565866</v>
      </c>
      <c r="J16" s="16" t="n">
        <v>0</v>
      </c>
      <c r="K16" s="16" t="n">
        <v>0.00667184007130586</v>
      </c>
      <c r="L16" s="16" t="n">
        <v>0</v>
      </c>
      <c r="M16" s="16"/>
      <c r="N16" s="16" t="n">
        <v>0.00318481380684348</v>
      </c>
      <c r="O16" s="16" t="n">
        <v>0.00370035327602162</v>
      </c>
      <c r="P16" s="16" t="n">
        <v>0</v>
      </c>
      <c r="Q16" s="16" t="n">
        <v>0</v>
      </c>
      <c r="R16" s="16"/>
      <c r="S16" s="16" t="n">
        <v>0.0128629864810937</v>
      </c>
      <c r="T16" s="16" t="n">
        <v>0</v>
      </c>
      <c r="U16" s="16" t="n">
        <v>0</v>
      </c>
      <c r="V16" s="16" t="n">
        <v>0</v>
      </c>
      <c r="W16" s="16" t="n">
        <v>0</v>
      </c>
      <c r="X16" s="16" t="n">
        <v>0</v>
      </c>
      <c r="Y16" s="16" t="n">
        <v>0</v>
      </c>
      <c r="Z16" s="16" t="n">
        <v>0</v>
      </c>
      <c r="AA16" s="16" t="n">
        <v>0</v>
      </c>
      <c r="AB16" s="16" t="n">
        <v>0</v>
      </c>
      <c r="AC16" s="16" t="n">
        <v>0</v>
      </c>
      <c r="AD16" s="16" t="n">
        <v>0</v>
      </c>
      <c r="AE16" s="16"/>
      <c r="AF16" s="16" t="n">
        <v>0</v>
      </c>
      <c r="AG16" s="16" t="n">
        <v>0.00219218841392391</v>
      </c>
      <c r="AH16" s="16" t="n">
        <v>0.00705862343789958</v>
      </c>
      <c r="AI16" s="16"/>
      <c r="AJ16" s="16" t="n">
        <v>0</v>
      </c>
      <c r="AK16" s="16" t="n">
        <v>0.00301444612522701</v>
      </c>
      <c r="AL16" s="16" t="n">
        <v>0</v>
      </c>
      <c r="AM16" s="16" t="n">
        <v>0</v>
      </c>
      <c r="AN16" s="16" t="n">
        <v>0.00810843056342297</v>
      </c>
      <c r="AO16" s="16"/>
      <c r="AP16" s="16" t="n">
        <v>0</v>
      </c>
      <c r="AQ16" s="16" t="n">
        <v>0</v>
      </c>
      <c r="AR16" s="16" t="n">
        <v>0</v>
      </c>
      <c r="AS16" s="16" t="n">
        <v>0</v>
      </c>
      <c r="AT16" s="16" t="n">
        <v>0</v>
      </c>
      <c r="AU16" s="16"/>
      <c r="AV16" s="16" t="n">
        <v>0</v>
      </c>
      <c r="AW16" s="16" t="n">
        <v>0</v>
      </c>
      <c r="AX16" s="16" t="n">
        <v>0</v>
      </c>
      <c r="AY16" s="16" t="n">
        <v>0.0150822282746747</v>
      </c>
      <c r="AZ16" s="16" t="n">
        <v>0</v>
      </c>
      <c r="BA16" s="16"/>
      <c r="BB16" s="16" t="n">
        <v>0</v>
      </c>
      <c r="BC16" s="16" t="n">
        <v>0</v>
      </c>
      <c r="BD16" s="16" t="n">
        <v>0</v>
      </c>
      <c r="BE16" s="16"/>
      <c r="BF16" s="16" t="n">
        <v>0</v>
      </c>
    </row>
    <row r="17">
      <c r="B17" s="17" t="s">
        <v>337</v>
      </c>
      <c r="C17" s="16" t="n">
        <v>0.13939979551492</v>
      </c>
      <c r="D17" s="16" t="n">
        <v>0.131237984759767</v>
      </c>
      <c r="E17" s="16" t="n">
        <v>0.145822806526319</v>
      </c>
      <c r="F17" s="16"/>
      <c r="G17" s="16" t="n">
        <v>0.0911266217529246</v>
      </c>
      <c r="H17" s="16" t="n">
        <v>0.110036197768579</v>
      </c>
      <c r="I17" s="16" t="n">
        <v>0.102109801223526</v>
      </c>
      <c r="J17" s="16" t="n">
        <v>0.154505623552383</v>
      </c>
      <c r="K17" s="16" t="n">
        <v>0.189918264847862</v>
      </c>
      <c r="L17" s="16" t="n">
        <v>0.17944764157048</v>
      </c>
      <c r="M17" s="16"/>
      <c r="N17" s="16" t="n">
        <v>0.11753220966744</v>
      </c>
      <c r="O17" s="16" t="n">
        <v>0.140972504250411</v>
      </c>
      <c r="P17" s="16" t="n">
        <v>0.107326166614191</v>
      </c>
      <c r="Q17" s="16" t="n">
        <v>0.184175144514757</v>
      </c>
      <c r="R17" s="16"/>
      <c r="S17" s="16" t="n">
        <v>0.0774934963612037</v>
      </c>
      <c r="T17" s="16" t="n">
        <v>0.182051036462076</v>
      </c>
      <c r="U17" s="16" t="n">
        <v>0.0846837595839847</v>
      </c>
      <c r="V17" s="16" t="n">
        <v>0.112735770002031</v>
      </c>
      <c r="W17" s="16" t="n">
        <v>0.219073283075023</v>
      </c>
      <c r="X17" s="16" t="n">
        <v>0.120722433174946</v>
      </c>
      <c r="Y17" s="16" t="n">
        <v>0.180197104876289</v>
      </c>
      <c r="Z17" s="16" t="n">
        <v>0.0923940250823329</v>
      </c>
      <c r="AA17" s="16" t="n">
        <v>0.147134360851718</v>
      </c>
      <c r="AB17" s="16" t="n">
        <v>0.1658212143895</v>
      </c>
      <c r="AC17" s="16" t="n">
        <v>0.098249930615151</v>
      </c>
      <c r="AD17" s="16" t="n">
        <v>0.328257973690263</v>
      </c>
      <c r="AE17" s="16"/>
      <c r="AF17" s="16" t="n">
        <v>0.157048594646203</v>
      </c>
      <c r="AG17" s="16" t="n">
        <v>0.11325339843871</v>
      </c>
      <c r="AH17" s="16" t="n">
        <v>0.191909667863204</v>
      </c>
      <c r="AI17" s="16"/>
      <c r="AJ17" s="16" t="n">
        <v>0.144652225608123</v>
      </c>
      <c r="AK17" s="16" t="n">
        <v>0.0615150757968877</v>
      </c>
      <c r="AL17" s="16" t="n">
        <v>0.141336023341842</v>
      </c>
      <c r="AM17" s="16" t="n">
        <v>0.127218800742532</v>
      </c>
      <c r="AN17" s="16" t="n">
        <v>0.32520259157579</v>
      </c>
      <c r="AO17" s="16"/>
      <c r="AP17" s="16" t="n">
        <v>0.151342767258362</v>
      </c>
      <c r="AQ17" s="16" t="n">
        <v>0.0491771131177219</v>
      </c>
      <c r="AR17" s="16" t="n">
        <v>0.120706314644318</v>
      </c>
      <c r="AS17" s="16" t="n">
        <v>0.0511722418852728</v>
      </c>
      <c r="AT17" s="16" t="n">
        <v>0.350890020742065</v>
      </c>
      <c r="AU17" s="16"/>
      <c r="AV17" s="16" t="n">
        <v>0.168584193040854</v>
      </c>
      <c r="AW17" s="16" t="n">
        <v>0.117504674109327</v>
      </c>
      <c r="AX17" s="16" t="n">
        <v>0.154055838709545</v>
      </c>
      <c r="AY17" s="16" t="n">
        <v>0.0502843890005091</v>
      </c>
      <c r="AZ17" s="16" t="n">
        <v>0.109898509029393</v>
      </c>
      <c r="BA17" s="16"/>
      <c r="BB17" s="16" t="n">
        <v>0.0726577790953079</v>
      </c>
      <c r="BC17" s="16" t="n">
        <v>0.0608786615261306</v>
      </c>
      <c r="BD17" s="16" t="n">
        <v>0.284001731917003</v>
      </c>
      <c r="BE17" s="16"/>
      <c r="BF17" s="16" t="n">
        <v>0.131351305803031</v>
      </c>
    </row>
    <row r="18">
      <c r="B18" s="17" t="s">
        <v>83</v>
      </c>
      <c r="C18" s="25" t="n">
        <v>0.0675918228502288</v>
      </c>
      <c r="D18" s="25" t="n">
        <v>0.0451349876080471</v>
      </c>
      <c r="E18" s="25" t="n">
        <v>0.0895321217448938</v>
      </c>
      <c r="F18" s="25"/>
      <c r="G18" s="25" t="n">
        <v>0.0858171875065421</v>
      </c>
      <c r="H18" s="25" t="n">
        <v>0.0608602435619913</v>
      </c>
      <c r="I18" s="25" t="n">
        <v>0.0665463690416223</v>
      </c>
      <c r="J18" s="25" t="n">
        <v>0.0383008183952773</v>
      </c>
      <c r="K18" s="25" t="n">
        <v>0.0976337238032704</v>
      </c>
      <c r="L18" s="25" t="n">
        <v>0.0668039190050553</v>
      </c>
      <c r="M18" s="25"/>
      <c r="N18" s="25" t="n">
        <v>0.0497903234751103</v>
      </c>
      <c r="O18" s="25" t="n">
        <v>0.0634672693622527</v>
      </c>
      <c r="P18" s="25" t="n">
        <v>0.0653389710659984</v>
      </c>
      <c r="Q18" s="25" t="n">
        <v>0.0924883823210973</v>
      </c>
      <c r="R18" s="25"/>
      <c r="S18" s="25" t="n">
        <v>0.112813855565611</v>
      </c>
      <c r="T18" s="25" t="n">
        <v>0.082636857056366</v>
      </c>
      <c r="U18" s="25" t="n">
        <v>0.0813465516608109</v>
      </c>
      <c r="V18" s="25" t="n">
        <v>0.0898158602689037</v>
      </c>
      <c r="W18" s="25" t="n">
        <v>0</v>
      </c>
      <c r="X18" s="25" t="n">
        <v>0.0132551669138194</v>
      </c>
      <c r="Y18" s="25" t="n">
        <v>0.0102656232728536</v>
      </c>
      <c r="Z18" s="25" t="n">
        <v>0.0661617330260386</v>
      </c>
      <c r="AA18" s="25" t="n">
        <v>0.0459303974710456</v>
      </c>
      <c r="AB18" s="25" t="n">
        <v>0.061427129683854</v>
      </c>
      <c r="AC18" s="25" t="n">
        <v>0.150122789733904</v>
      </c>
      <c r="AD18" s="25" t="n">
        <v>0.0896976168688238</v>
      </c>
      <c r="AE18" s="25"/>
      <c r="AF18" s="25" t="n">
        <v>0.0539500709068156</v>
      </c>
      <c r="AG18" s="25" t="n">
        <v>0.0594476044729331</v>
      </c>
      <c r="AH18" s="25" t="n">
        <v>0.107236905013052</v>
      </c>
      <c r="AI18" s="25"/>
      <c r="AJ18" s="25" t="n">
        <v>0.0554397908890028</v>
      </c>
      <c r="AK18" s="25" t="n">
        <v>0.0467620372714427</v>
      </c>
      <c r="AL18" s="25" t="n">
        <v>0.0564201186540586</v>
      </c>
      <c r="AM18" s="25" t="n">
        <v>0.0654955939966688</v>
      </c>
      <c r="AN18" s="25" t="n">
        <v>0.137457352456927</v>
      </c>
      <c r="AO18" s="25"/>
      <c r="AP18" s="25" t="n">
        <v>0.0680451735241854</v>
      </c>
      <c r="AQ18" s="25" t="n">
        <v>0.0410608567514812</v>
      </c>
      <c r="AR18" s="25" t="n">
        <v>0.081949656987021</v>
      </c>
      <c r="AS18" s="25" t="n">
        <v>0.0255328996743136</v>
      </c>
      <c r="AT18" s="25" t="n">
        <v>0.196379266381722</v>
      </c>
      <c r="AU18" s="25"/>
      <c r="AV18" s="25" t="n">
        <v>0.0864394000459779</v>
      </c>
      <c r="AW18" s="25" t="n">
        <v>0.0788843221989382</v>
      </c>
      <c r="AX18" s="25" t="n">
        <v>0.0642585514964285</v>
      </c>
      <c r="AY18" s="25" t="n">
        <v>0.0169880735080942</v>
      </c>
      <c r="AZ18" s="25" t="n">
        <v>0.124191895062655</v>
      </c>
      <c r="BA18" s="25"/>
      <c r="BB18" s="25" t="n">
        <v>0.0273723522459309</v>
      </c>
      <c r="BC18" s="25" t="n">
        <v>0</v>
      </c>
      <c r="BD18" s="25" t="n">
        <v>0.132144992579552</v>
      </c>
      <c r="BE18" s="25"/>
      <c r="BF18" s="25" t="n">
        <v>0.0424112846161005</v>
      </c>
    </row>
    <row r="19">
      <c r="B19" s="18" t="s">
        <v>317</v>
      </c>
    </row>
    <row r="20">
      <c r="B20" t="s">
        <v>88</v>
      </c>
    </row>
    <row r="21">
      <c r="B21" t="s">
        <v>89</v>
      </c>
    </row>
    <row r="23">
      <c r="B23"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107</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78</v>
      </c>
      <c r="C9" s="16" t="n">
        <v>0.177054799285643</v>
      </c>
      <c r="D9" s="16" t="n">
        <v>0.198875327117662</v>
      </c>
      <c r="E9" s="16" t="n">
        <v>0.156074214475919</v>
      </c>
      <c r="F9" s="16"/>
      <c r="G9" s="16" t="n">
        <v>0.0881160787949848</v>
      </c>
      <c r="H9" s="16" t="n">
        <v>0.0933429364923391</v>
      </c>
      <c r="I9" s="16" t="n">
        <v>0.107721905149838</v>
      </c>
      <c r="J9" s="16" t="n">
        <v>0.210382356055504</v>
      </c>
      <c r="K9" s="16" t="n">
        <v>0.245483595648625</v>
      </c>
      <c r="L9" s="16" t="n">
        <v>0.287055269360722</v>
      </c>
      <c r="M9" s="16"/>
      <c r="N9" s="16" t="n">
        <v>0.145400343758367</v>
      </c>
      <c r="O9" s="16" t="n">
        <v>0.183956937320459</v>
      </c>
      <c r="P9" s="16" t="n">
        <v>0.202616397285125</v>
      </c>
      <c r="Q9" s="16" t="n">
        <v>0.182194940152473</v>
      </c>
      <c r="R9" s="16"/>
      <c r="S9" s="16" t="n">
        <v>0.0969711831275268</v>
      </c>
      <c r="T9" s="16" t="n">
        <v>0.180897843245595</v>
      </c>
      <c r="U9" s="16" t="n">
        <v>0.159105525085177</v>
      </c>
      <c r="V9" s="16" t="n">
        <v>0.20419747813542</v>
      </c>
      <c r="W9" s="16" t="n">
        <v>0.179010291190313</v>
      </c>
      <c r="X9" s="16" t="n">
        <v>0.191124873815386</v>
      </c>
      <c r="Y9" s="16" t="n">
        <v>0.222375613527423</v>
      </c>
      <c r="Z9" s="16" t="n">
        <v>0.273325925383603</v>
      </c>
      <c r="AA9" s="16" t="n">
        <v>0.166399393259805</v>
      </c>
      <c r="AB9" s="16" t="n">
        <v>0.213651597750708</v>
      </c>
      <c r="AC9" s="16" t="n">
        <v>0.140931227382893</v>
      </c>
      <c r="AD9" s="16" t="n">
        <v>0.195646671830697</v>
      </c>
      <c r="AE9" s="16"/>
      <c r="AF9" s="16" t="n">
        <v>0.311759895959817</v>
      </c>
      <c r="AG9" s="16" t="n">
        <v>0.0995950953936649</v>
      </c>
      <c r="AH9" s="16" t="n">
        <v>0.102608351944668</v>
      </c>
      <c r="AI9" s="16"/>
      <c r="AJ9" s="16" t="n">
        <v>0.32554489134811</v>
      </c>
      <c r="AK9" s="16" t="n">
        <v>0.0391515643927634</v>
      </c>
      <c r="AL9" s="16" t="n">
        <v>0.056854888174316</v>
      </c>
      <c r="AM9" s="16" t="n">
        <v>0.409489671812612</v>
      </c>
      <c r="AN9" s="16" t="n">
        <v>0.138068986566722</v>
      </c>
      <c r="AO9" s="16"/>
      <c r="AP9" s="16" t="n">
        <v>0.334928690432655</v>
      </c>
      <c r="AQ9" s="16" t="n">
        <v>0.0200024918410546</v>
      </c>
      <c r="AR9" s="16" t="n">
        <v>0.0866335824032592</v>
      </c>
      <c r="AS9" s="16" t="n">
        <v>0.548536151052865</v>
      </c>
      <c r="AT9" s="16" t="n">
        <v>0.165208312148857</v>
      </c>
      <c r="AU9" s="16"/>
      <c r="AV9" s="16" t="n">
        <v>0.22896319389662</v>
      </c>
      <c r="AW9" s="16" t="n">
        <v>0.168992791622512</v>
      </c>
      <c r="AX9" s="16" t="n">
        <v>0.118190635221226</v>
      </c>
      <c r="AY9" s="16" t="n">
        <v>0.115857763421787</v>
      </c>
      <c r="AZ9" s="16" t="n">
        <v>0.142696143259394</v>
      </c>
      <c r="BA9" s="16"/>
      <c r="BB9" s="16" t="n">
        <v>0.0400771094049311</v>
      </c>
      <c r="BC9" s="16" t="n">
        <v>0.66763729240694</v>
      </c>
      <c r="BD9" s="16" t="n">
        <v>0.258383300107433</v>
      </c>
      <c r="BE9" s="16"/>
      <c r="BF9" s="16" t="n">
        <v>0.299335432151199</v>
      </c>
    </row>
    <row r="10">
      <c r="B10" s="17" t="s">
        <v>79</v>
      </c>
      <c r="C10" s="16" t="n">
        <v>0.164847429590867</v>
      </c>
      <c r="D10" s="16" t="n">
        <v>0.157697070930264</v>
      </c>
      <c r="E10" s="16" t="n">
        <v>0.172161723866121</v>
      </c>
      <c r="F10" s="16"/>
      <c r="G10" s="16" t="n">
        <v>0.156839252085762</v>
      </c>
      <c r="H10" s="16" t="n">
        <v>0.129629966589742</v>
      </c>
      <c r="I10" s="16" t="n">
        <v>0.142997733747204</v>
      </c>
      <c r="J10" s="16" t="n">
        <v>0.14517278077436</v>
      </c>
      <c r="K10" s="16" t="n">
        <v>0.182904683636534</v>
      </c>
      <c r="L10" s="16" t="n">
        <v>0.220405327724717</v>
      </c>
      <c r="M10" s="16"/>
      <c r="N10" s="16" t="n">
        <v>0.197656191180806</v>
      </c>
      <c r="O10" s="16" t="n">
        <v>0.159323496652509</v>
      </c>
      <c r="P10" s="16" t="n">
        <v>0.143084227122062</v>
      </c>
      <c r="Q10" s="16" t="n">
        <v>0.152506068505549</v>
      </c>
      <c r="R10" s="16"/>
      <c r="S10" s="16" t="n">
        <v>0.119301589343001</v>
      </c>
      <c r="T10" s="16" t="n">
        <v>0.171845249754705</v>
      </c>
      <c r="U10" s="16" t="n">
        <v>0.210000955883712</v>
      </c>
      <c r="V10" s="16" t="n">
        <v>0.189928070614956</v>
      </c>
      <c r="W10" s="16" t="n">
        <v>0.185199558381008</v>
      </c>
      <c r="X10" s="16" t="n">
        <v>0.171535580949083</v>
      </c>
      <c r="Y10" s="16" t="n">
        <v>0.145384769130726</v>
      </c>
      <c r="Z10" s="16" t="n">
        <v>0.163702394282518</v>
      </c>
      <c r="AA10" s="16" t="n">
        <v>0.181597612818077</v>
      </c>
      <c r="AB10" s="16" t="n">
        <v>0.195711633025056</v>
      </c>
      <c r="AC10" s="16" t="n">
        <v>0.109729952519564</v>
      </c>
      <c r="AD10" s="16" t="n">
        <v>0.075360604403867</v>
      </c>
      <c r="AE10" s="16"/>
      <c r="AF10" s="16" t="n">
        <v>0.207657728121598</v>
      </c>
      <c r="AG10" s="16" t="n">
        <v>0.149917714698742</v>
      </c>
      <c r="AH10" s="16" t="n">
        <v>0.117709668409401</v>
      </c>
      <c r="AI10" s="16"/>
      <c r="AJ10" s="16" t="n">
        <v>0.250988302743628</v>
      </c>
      <c r="AK10" s="16" t="n">
        <v>0.0688901288727977</v>
      </c>
      <c r="AL10" s="16" t="n">
        <v>0.193871779630792</v>
      </c>
      <c r="AM10" s="16" t="n">
        <v>0.213991068343848</v>
      </c>
      <c r="AN10" s="16" t="n">
        <v>0.144249443533448</v>
      </c>
      <c r="AO10" s="16"/>
      <c r="AP10" s="16" t="n">
        <v>0.312846120434182</v>
      </c>
      <c r="AQ10" s="16" t="n">
        <v>0.0490705367346288</v>
      </c>
      <c r="AR10" s="16" t="n">
        <v>0.226064610516433</v>
      </c>
      <c r="AS10" s="16" t="n">
        <v>0.188841760325071</v>
      </c>
      <c r="AT10" s="16" t="n">
        <v>0.252506231765279</v>
      </c>
      <c r="AU10" s="16"/>
      <c r="AV10" s="16" t="n">
        <v>0.149255469996372</v>
      </c>
      <c r="AW10" s="16" t="n">
        <v>0.193830489422147</v>
      </c>
      <c r="AX10" s="16" t="n">
        <v>0.181090703618475</v>
      </c>
      <c r="AY10" s="16" t="n">
        <v>0.126447057246258</v>
      </c>
      <c r="AZ10" s="16" t="n">
        <v>0.128970120081771</v>
      </c>
      <c r="BA10" s="16"/>
      <c r="BB10" s="16" t="n">
        <v>0.0596491155257782</v>
      </c>
      <c r="BC10" s="16" t="n">
        <v>0.184758456824481</v>
      </c>
      <c r="BD10" s="16" t="n">
        <v>0.347812155047875</v>
      </c>
      <c r="BE10" s="16"/>
      <c r="BF10" s="16" t="n">
        <v>0.193016916079035</v>
      </c>
    </row>
    <row r="11">
      <c r="B11" s="17" t="s">
        <v>80</v>
      </c>
      <c r="C11" s="16" t="n">
        <v>0.208277838414567</v>
      </c>
      <c r="D11" s="16" t="n">
        <v>0.184760427285713</v>
      </c>
      <c r="E11" s="16" t="n">
        <v>0.229705869133931</v>
      </c>
      <c r="F11" s="16"/>
      <c r="G11" s="16" t="n">
        <v>0.299321486309706</v>
      </c>
      <c r="H11" s="16" t="n">
        <v>0.233754701522931</v>
      </c>
      <c r="I11" s="16" t="n">
        <v>0.215922343330067</v>
      </c>
      <c r="J11" s="16" t="n">
        <v>0.174408975301773</v>
      </c>
      <c r="K11" s="16" t="n">
        <v>0.19424807582202</v>
      </c>
      <c r="L11" s="16" t="n">
        <v>0.158261408780494</v>
      </c>
      <c r="M11" s="16"/>
      <c r="N11" s="16" t="n">
        <v>0.173549228381087</v>
      </c>
      <c r="O11" s="16" t="n">
        <v>0.220724134704169</v>
      </c>
      <c r="P11" s="16" t="n">
        <v>0.200357380704796</v>
      </c>
      <c r="Q11" s="16" t="n">
        <v>0.24102731297064</v>
      </c>
      <c r="R11" s="16"/>
      <c r="S11" s="16" t="n">
        <v>0.23183154481103</v>
      </c>
      <c r="T11" s="16" t="n">
        <v>0.215568705666699</v>
      </c>
      <c r="U11" s="16" t="n">
        <v>0.274172076130573</v>
      </c>
      <c r="V11" s="16" t="n">
        <v>0.166690222449975</v>
      </c>
      <c r="W11" s="16" t="n">
        <v>0.216164826020434</v>
      </c>
      <c r="X11" s="16" t="n">
        <v>0.216797476600458</v>
      </c>
      <c r="Y11" s="16" t="n">
        <v>0.157570177758108</v>
      </c>
      <c r="Z11" s="16" t="n">
        <v>0.139172055764967</v>
      </c>
      <c r="AA11" s="16" t="n">
        <v>0.171214661893669</v>
      </c>
      <c r="AB11" s="16" t="n">
        <v>0.20913782809377</v>
      </c>
      <c r="AC11" s="16" t="n">
        <v>0.209050463243897</v>
      </c>
      <c r="AD11" s="16" t="n">
        <v>0.331092183187387</v>
      </c>
      <c r="AE11" s="16"/>
      <c r="AF11" s="16" t="n">
        <v>0.15725187140069</v>
      </c>
      <c r="AG11" s="16" t="n">
        <v>0.208653235633704</v>
      </c>
      <c r="AH11" s="16" t="n">
        <v>0.297434054860989</v>
      </c>
      <c r="AI11" s="16"/>
      <c r="AJ11" s="16" t="n">
        <v>0.173126721551287</v>
      </c>
      <c r="AK11" s="16" t="n">
        <v>0.150936999679602</v>
      </c>
      <c r="AL11" s="16" t="n">
        <v>0.295907487229905</v>
      </c>
      <c r="AM11" s="16" t="n">
        <v>0.216237439856027</v>
      </c>
      <c r="AN11" s="16" t="n">
        <v>0.327317502405315</v>
      </c>
      <c r="AO11" s="16"/>
      <c r="AP11" s="16" t="n">
        <v>0.200541682189594</v>
      </c>
      <c r="AQ11" s="16" t="n">
        <v>0.154707724524039</v>
      </c>
      <c r="AR11" s="16" t="n">
        <v>0.287108466245549</v>
      </c>
      <c r="AS11" s="16" t="n">
        <v>0.119319033956115</v>
      </c>
      <c r="AT11" s="16" t="n">
        <v>0.369541627920074</v>
      </c>
      <c r="AU11" s="16"/>
      <c r="AV11" s="16" t="n">
        <v>0.188453999834821</v>
      </c>
      <c r="AW11" s="16" t="n">
        <v>0.21257454114198</v>
      </c>
      <c r="AX11" s="16" t="n">
        <v>0.232218402781439</v>
      </c>
      <c r="AY11" s="16" t="n">
        <v>0.233492358874372</v>
      </c>
      <c r="AZ11" s="16" t="n">
        <v>0.171143305592046</v>
      </c>
      <c r="BA11" s="16"/>
      <c r="BB11" s="16" t="n">
        <v>0.130345686255267</v>
      </c>
      <c r="BC11" s="16" t="n">
        <v>0.0646749340179694</v>
      </c>
      <c r="BD11" s="16" t="n">
        <v>0.312497773630829</v>
      </c>
      <c r="BE11" s="16"/>
      <c r="BF11" s="16" t="n">
        <v>0.151103682448106</v>
      </c>
    </row>
    <row r="12">
      <c r="B12" s="17" t="s">
        <v>81</v>
      </c>
      <c r="C12" s="16" t="n">
        <v>0.265756895584497</v>
      </c>
      <c r="D12" s="16" t="n">
        <v>0.275734628601061</v>
      </c>
      <c r="E12" s="16" t="n">
        <v>0.256527393606642</v>
      </c>
      <c r="F12" s="16"/>
      <c r="G12" s="16" t="n">
        <v>0.243258749494189</v>
      </c>
      <c r="H12" s="16" t="n">
        <v>0.320695237790525</v>
      </c>
      <c r="I12" s="16" t="n">
        <v>0.31466495424346</v>
      </c>
      <c r="J12" s="16" t="n">
        <v>0.314140633537025</v>
      </c>
      <c r="K12" s="16" t="n">
        <v>0.179567717554432</v>
      </c>
      <c r="L12" s="16" t="n">
        <v>0.214688791373532</v>
      </c>
      <c r="M12" s="16"/>
      <c r="N12" s="16" t="n">
        <v>0.296893048549001</v>
      </c>
      <c r="O12" s="16" t="n">
        <v>0.287647536204352</v>
      </c>
      <c r="P12" s="16" t="n">
        <v>0.240577740972269</v>
      </c>
      <c r="Q12" s="16" t="n">
        <v>0.233573698003461</v>
      </c>
      <c r="R12" s="16"/>
      <c r="S12" s="16" t="n">
        <v>0.354988979758507</v>
      </c>
      <c r="T12" s="16" t="n">
        <v>0.310104005184016</v>
      </c>
      <c r="U12" s="16" t="n">
        <v>0.178066701977193</v>
      </c>
      <c r="V12" s="16" t="n">
        <v>0.300166341094873</v>
      </c>
      <c r="W12" s="16" t="n">
        <v>0.242729124335174</v>
      </c>
      <c r="X12" s="16" t="n">
        <v>0.189747871690036</v>
      </c>
      <c r="Y12" s="16" t="n">
        <v>0.23470202332346</v>
      </c>
      <c r="Z12" s="16" t="n">
        <v>0.195358806636412</v>
      </c>
      <c r="AA12" s="16" t="n">
        <v>0.256347966267221</v>
      </c>
      <c r="AB12" s="16" t="n">
        <v>0.230953736185773</v>
      </c>
      <c r="AC12" s="16" t="n">
        <v>0.323705442454911</v>
      </c>
      <c r="AD12" s="16" t="n">
        <v>0.287726276336484</v>
      </c>
      <c r="AE12" s="16"/>
      <c r="AF12" s="16" t="n">
        <v>0.185102605151915</v>
      </c>
      <c r="AG12" s="16" t="n">
        <v>0.321999306049208</v>
      </c>
      <c r="AH12" s="16" t="n">
        <v>0.30825621611703</v>
      </c>
      <c r="AI12" s="16"/>
      <c r="AJ12" s="16" t="n">
        <v>0.179854218387254</v>
      </c>
      <c r="AK12" s="16" t="n">
        <v>0.386403220884544</v>
      </c>
      <c r="AL12" s="16" t="n">
        <v>0.318715793397555</v>
      </c>
      <c r="AM12" s="16" t="n">
        <v>0.160281819987512</v>
      </c>
      <c r="AN12" s="16" t="n">
        <v>0.21686119227715</v>
      </c>
      <c r="AO12" s="16"/>
      <c r="AP12" s="16" t="n">
        <v>0.109664583214595</v>
      </c>
      <c r="AQ12" s="16" t="n">
        <v>0.441767259131364</v>
      </c>
      <c r="AR12" s="16" t="n">
        <v>0.314877259648263</v>
      </c>
      <c r="AS12" s="16" t="n">
        <v>0.107891191397341</v>
      </c>
      <c r="AT12" s="16" t="n">
        <v>0.084264691924674</v>
      </c>
      <c r="AU12" s="16"/>
      <c r="AV12" s="16" t="n">
        <v>0.259680172859835</v>
      </c>
      <c r="AW12" s="16" t="n">
        <v>0.257021763053412</v>
      </c>
      <c r="AX12" s="16" t="n">
        <v>0.285714871994857</v>
      </c>
      <c r="AY12" s="16" t="n">
        <v>0.30924414561475</v>
      </c>
      <c r="AZ12" s="16" t="n">
        <v>0.250768550930075</v>
      </c>
      <c r="BA12" s="16"/>
      <c r="BB12" s="16" t="n">
        <v>0.5356923501421</v>
      </c>
      <c r="BC12" s="16" t="n">
        <v>0.0649007888432978</v>
      </c>
      <c r="BD12" s="16" t="n">
        <v>0.0813067712138639</v>
      </c>
      <c r="BE12" s="16"/>
      <c r="BF12" s="16" t="n">
        <v>0.259098356794808</v>
      </c>
    </row>
    <row r="13">
      <c r="B13" s="17" t="s">
        <v>82</v>
      </c>
      <c r="C13" s="16" t="n">
        <v>0.147051036032758</v>
      </c>
      <c r="D13" s="16" t="n">
        <v>0.160040646337321</v>
      </c>
      <c r="E13" s="16" t="n">
        <v>0.134643515714471</v>
      </c>
      <c r="F13" s="16"/>
      <c r="G13" s="16" t="n">
        <v>0.121564719529962</v>
      </c>
      <c r="H13" s="16" t="n">
        <v>0.177490697354873</v>
      </c>
      <c r="I13" s="16" t="n">
        <v>0.168429148369268</v>
      </c>
      <c r="J13" s="16" t="n">
        <v>0.138566379442846</v>
      </c>
      <c r="K13" s="16" t="n">
        <v>0.176441973654148</v>
      </c>
      <c r="L13" s="16" t="n">
        <v>0.108919677362745</v>
      </c>
      <c r="M13" s="16"/>
      <c r="N13" s="16" t="n">
        <v>0.171480104890741</v>
      </c>
      <c r="O13" s="16" t="n">
        <v>0.124170181790101</v>
      </c>
      <c r="P13" s="16" t="n">
        <v>0.156860811785971</v>
      </c>
      <c r="Q13" s="16" t="n">
        <v>0.135664114462144</v>
      </c>
      <c r="R13" s="16"/>
      <c r="S13" s="16" t="n">
        <v>0.147871399051454</v>
      </c>
      <c r="T13" s="16" t="n">
        <v>0.0806234480107113</v>
      </c>
      <c r="U13" s="16" t="n">
        <v>0.118567053501818</v>
      </c>
      <c r="V13" s="16" t="n">
        <v>0.12891383741167</v>
      </c>
      <c r="W13" s="16" t="n">
        <v>0.133534093784518</v>
      </c>
      <c r="X13" s="16" t="n">
        <v>0.183596625854558</v>
      </c>
      <c r="Y13" s="16" t="n">
        <v>0.199092335824986</v>
      </c>
      <c r="Z13" s="16" t="n">
        <v>0.179686383257899</v>
      </c>
      <c r="AA13" s="16" t="n">
        <v>0.194620349465287</v>
      </c>
      <c r="AB13" s="16" t="n">
        <v>0.138353401157352</v>
      </c>
      <c r="AC13" s="16" t="n">
        <v>0.190656449634357</v>
      </c>
      <c r="AD13" s="16" t="n">
        <v>0.0792444460904294</v>
      </c>
      <c r="AE13" s="16"/>
      <c r="AF13" s="16" t="n">
        <v>0.111597128622515</v>
      </c>
      <c r="AG13" s="16" t="n">
        <v>0.202589869087321</v>
      </c>
      <c r="AH13" s="16" t="n">
        <v>0.100802933425562</v>
      </c>
      <c r="AI13" s="16"/>
      <c r="AJ13" s="16" t="n">
        <v>0.0585211748130692</v>
      </c>
      <c r="AK13" s="16" t="n">
        <v>0.330287772669002</v>
      </c>
      <c r="AL13" s="16" t="n">
        <v>0.098498646402816</v>
      </c>
      <c r="AM13" s="16" t="n">
        <v>0</v>
      </c>
      <c r="AN13" s="16" t="n">
        <v>0.0556210853300903</v>
      </c>
      <c r="AO13" s="16"/>
      <c r="AP13" s="16" t="n">
        <v>0.0283573965896367</v>
      </c>
      <c r="AQ13" s="16" t="n">
        <v>0.311752546402948</v>
      </c>
      <c r="AR13" s="16" t="n">
        <v>0.0312453210836625</v>
      </c>
      <c r="AS13" s="16" t="n">
        <v>0.0292170740854634</v>
      </c>
      <c r="AT13" s="16" t="n">
        <v>0.0238511272442176</v>
      </c>
      <c r="AU13" s="16"/>
      <c r="AV13" s="16" t="n">
        <v>0.125292458212189</v>
      </c>
      <c r="AW13" s="16" t="n">
        <v>0.124215141252422</v>
      </c>
      <c r="AX13" s="16" t="n">
        <v>0.157982066108874</v>
      </c>
      <c r="AY13" s="16" t="n">
        <v>0.204753344191399</v>
      </c>
      <c r="AZ13" s="16" t="n">
        <v>0.279677577536336</v>
      </c>
      <c r="BA13" s="16"/>
      <c r="BB13" s="16" t="n">
        <v>0.20985075614093</v>
      </c>
      <c r="BC13" s="16" t="n">
        <v>0.0180285279073118</v>
      </c>
      <c r="BD13" s="16" t="n">
        <v>0</v>
      </c>
      <c r="BE13" s="16"/>
      <c r="BF13" s="16" t="n">
        <v>0.0883474379356122</v>
      </c>
    </row>
    <row r="14">
      <c r="B14" s="17" t="s">
        <v>83</v>
      </c>
      <c r="C14" s="16" t="n">
        <v>0.0370120010916688</v>
      </c>
      <c r="D14" s="16" t="n">
        <v>0.0228918997279793</v>
      </c>
      <c r="E14" s="16" t="n">
        <v>0.0508872832029161</v>
      </c>
      <c r="F14" s="16"/>
      <c r="G14" s="16" t="n">
        <v>0.0908997137853954</v>
      </c>
      <c r="H14" s="16" t="n">
        <v>0.0450864602495897</v>
      </c>
      <c r="I14" s="16" t="n">
        <v>0.0502639151601634</v>
      </c>
      <c r="J14" s="16" t="n">
        <v>0.0173288748884915</v>
      </c>
      <c r="K14" s="16" t="n">
        <v>0.0213539536842402</v>
      </c>
      <c r="L14" s="16" t="n">
        <v>0.0106695253977895</v>
      </c>
      <c r="M14" s="16"/>
      <c r="N14" s="16" t="n">
        <v>0.015021083239998</v>
      </c>
      <c r="O14" s="16" t="n">
        <v>0.024177713328411</v>
      </c>
      <c r="P14" s="16" t="n">
        <v>0.0565034421297762</v>
      </c>
      <c r="Q14" s="16" t="n">
        <v>0.0550338659057334</v>
      </c>
      <c r="R14" s="16"/>
      <c r="S14" s="16" t="n">
        <v>0.0490353039084806</v>
      </c>
      <c r="T14" s="16" t="n">
        <v>0.0409607481382734</v>
      </c>
      <c r="U14" s="16" t="n">
        <v>0.0600876874215275</v>
      </c>
      <c r="V14" s="16" t="n">
        <v>0.0101040502931064</v>
      </c>
      <c r="W14" s="16" t="n">
        <v>0.0433621062885526</v>
      </c>
      <c r="X14" s="16" t="n">
        <v>0.0471975710904792</v>
      </c>
      <c r="Y14" s="16" t="n">
        <v>0.0408750804352965</v>
      </c>
      <c r="Z14" s="16" t="n">
        <v>0.0487544346746017</v>
      </c>
      <c r="AA14" s="16" t="n">
        <v>0.0298200162959406</v>
      </c>
      <c r="AB14" s="16" t="n">
        <v>0.012191803787342</v>
      </c>
      <c r="AC14" s="16" t="n">
        <v>0.0259264647643774</v>
      </c>
      <c r="AD14" s="16" t="n">
        <v>0.0309298181511344</v>
      </c>
      <c r="AE14" s="16"/>
      <c r="AF14" s="16" t="n">
        <v>0.0266307707434656</v>
      </c>
      <c r="AG14" s="16" t="n">
        <v>0.0172447791373608</v>
      </c>
      <c r="AH14" s="16" t="n">
        <v>0.0731887752423488</v>
      </c>
      <c r="AI14" s="16"/>
      <c r="AJ14" s="16" t="n">
        <v>0.0119646911566511</v>
      </c>
      <c r="AK14" s="16" t="n">
        <v>0.0243303135012914</v>
      </c>
      <c r="AL14" s="16" t="n">
        <v>0.0361514051646155</v>
      </c>
      <c r="AM14" s="16" t="n">
        <v>0</v>
      </c>
      <c r="AN14" s="16" t="n">
        <v>0.117881789887275</v>
      </c>
      <c r="AO14" s="16"/>
      <c r="AP14" s="16" t="n">
        <v>0.0136615271393382</v>
      </c>
      <c r="AQ14" s="16" t="n">
        <v>0.0226994413659653</v>
      </c>
      <c r="AR14" s="16" t="n">
        <v>0.0540707601028324</v>
      </c>
      <c r="AS14" s="16" t="n">
        <v>0.00619478918314504</v>
      </c>
      <c r="AT14" s="16" t="n">
        <v>0.104628008996898</v>
      </c>
      <c r="AU14" s="16"/>
      <c r="AV14" s="16" t="n">
        <v>0.0483547052001619</v>
      </c>
      <c r="AW14" s="16" t="n">
        <v>0.0433652735075259</v>
      </c>
      <c r="AX14" s="16" t="n">
        <v>0.0248033202751286</v>
      </c>
      <c r="AY14" s="16" t="n">
        <v>0.0102053306514338</v>
      </c>
      <c r="AZ14" s="16" t="n">
        <v>0.0267443026003781</v>
      </c>
      <c r="BA14" s="16"/>
      <c r="BB14" s="16" t="n">
        <v>0.0243849825309947</v>
      </c>
      <c r="BC14" s="16" t="n">
        <v>0</v>
      </c>
      <c r="BD14" s="16" t="n">
        <v>0</v>
      </c>
      <c r="BE14" s="16"/>
      <c r="BF14" s="16" t="n">
        <v>0.00909817459123994</v>
      </c>
    </row>
    <row r="15">
      <c r="B15" s="17" t="s">
        <v>84</v>
      </c>
      <c r="C15" s="20" t="n">
        <v>0.341902228876509</v>
      </c>
      <c r="D15" s="20" t="n">
        <v>0.356572398047926</v>
      </c>
      <c r="E15" s="20" t="n">
        <v>0.32823593834204</v>
      </c>
      <c r="F15" s="20"/>
      <c r="G15" s="20" t="n">
        <v>0.244955330880747</v>
      </c>
      <c r="H15" s="20" t="n">
        <v>0.222972903082081</v>
      </c>
      <c r="I15" s="20" t="n">
        <v>0.250719638897042</v>
      </c>
      <c r="J15" s="20" t="n">
        <v>0.355555136829864</v>
      </c>
      <c r="K15" s="20" t="n">
        <v>0.428388279285159</v>
      </c>
      <c r="L15" s="20" t="n">
        <v>0.507460597085439</v>
      </c>
      <c r="M15" s="20"/>
      <c r="N15" s="20" t="n">
        <v>0.343056534939173</v>
      </c>
      <c r="O15" s="20" t="n">
        <v>0.343280433972967</v>
      </c>
      <c r="P15" s="20" t="n">
        <v>0.345700624407188</v>
      </c>
      <c r="Q15" s="20" t="n">
        <v>0.334701008658022</v>
      </c>
      <c r="R15" s="20"/>
      <c r="S15" s="20" t="n">
        <v>0.216272772470528</v>
      </c>
      <c r="T15" s="20" t="n">
        <v>0.3527430930003</v>
      </c>
      <c r="U15" s="20" t="n">
        <v>0.369106480968889</v>
      </c>
      <c r="V15" s="20" t="n">
        <v>0.394125548750376</v>
      </c>
      <c r="W15" s="20" t="n">
        <v>0.364209849571321</v>
      </c>
      <c r="X15" s="20" t="n">
        <v>0.362660454764469</v>
      </c>
      <c r="Y15" s="20" t="n">
        <v>0.367760382658149</v>
      </c>
      <c r="Z15" s="20" t="n">
        <v>0.437028319666121</v>
      </c>
      <c r="AA15" s="20" t="n">
        <v>0.347997006077882</v>
      </c>
      <c r="AB15" s="20" t="n">
        <v>0.409363230775763</v>
      </c>
      <c r="AC15" s="20" t="n">
        <v>0.250661179902457</v>
      </c>
      <c r="AD15" s="20" t="n">
        <v>0.271007276234564</v>
      </c>
      <c r="AE15" s="20"/>
      <c r="AF15" s="20" t="n">
        <v>0.519417624081415</v>
      </c>
      <c r="AG15" s="20" t="n">
        <v>0.249512810092407</v>
      </c>
      <c r="AH15" s="20" t="n">
        <v>0.22031802035407</v>
      </c>
      <c r="AI15" s="20"/>
      <c r="AJ15" s="20" t="n">
        <v>0.576533194091739</v>
      </c>
      <c r="AK15" s="20" t="n">
        <v>0.108041693265561</v>
      </c>
      <c r="AL15" s="20" t="n">
        <v>0.250726667805108</v>
      </c>
      <c r="AM15" s="20" t="n">
        <v>0.62348074015646</v>
      </c>
      <c r="AN15" s="20" t="n">
        <v>0.28231843010017</v>
      </c>
      <c r="AO15" s="20"/>
      <c r="AP15" s="20" t="n">
        <v>0.647774810866837</v>
      </c>
      <c r="AQ15" s="20" t="n">
        <v>0.0690730285756834</v>
      </c>
      <c r="AR15" s="20" t="n">
        <v>0.312698192919692</v>
      </c>
      <c r="AS15" s="20" t="n">
        <v>0.737377911377935</v>
      </c>
      <c r="AT15" s="20" t="n">
        <v>0.417714543914136</v>
      </c>
      <c r="AU15" s="20"/>
      <c r="AV15" s="20" t="n">
        <v>0.378218663892993</v>
      </c>
      <c r="AW15" s="20" t="n">
        <v>0.362823281044659</v>
      </c>
      <c r="AX15" s="20" t="n">
        <v>0.299281338839702</v>
      </c>
      <c r="AY15" s="20" t="n">
        <v>0.242304820668045</v>
      </c>
      <c r="AZ15" s="20" t="n">
        <v>0.271666263341165</v>
      </c>
      <c r="BA15" s="20"/>
      <c r="BB15" s="20" t="n">
        <v>0.0997262249307093</v>
      </c>
      <c r="BC15" s="20" t="n">
        <v>0.852395749231421</v>
      </c>
      <c r="BD15" s="20" t="n">
        <v>0.606195455155307</v>
      </c>
      <c r="BE15" s="20"/>
      <c r="BF15" s="20" t="n">
        <v>0.492352348230234</v>
      </c>
    </row>
    <row r="16">
      <c r="B16" s="17" t="s">
        <v>85</v>
      </c>
      <c r="C16" s="20" t="n">
        <v>0.412807931617255</v>
      </c>
      <c r="D16" s="20" t="n">
        <v>0.435775274938382</v>
      </c>
      <c r="E16" s="20" t="n">
        <v>0.391170909321112</v>
      </c>
      <c r="F16" s="20"/>
      <c r="G16" s="20" t="n">
        <v>0.364823469024151</v>
      </c>
      <c r="H16" s="20" t="n">
        <v>0.498185935145398</v>
      </c>
      <c r="I16" s="20" t="n">
        <v>0.483094102612728</v>
      </c>
      <c r="J16" s="20" t="n">
        <v>0.452707012979872</v>
      </c>
      <c r="K16" s="20" t="n">
        <v>0.35600969120858</v>
      </c>
      <c r="L16" s="20" t="n">
        <v>0.323608468736277</v>
      </c>
      <c r="M16" s="20"/>
      <c r="N16" s="20" t="n">
        <v>0.468373153439742</v>
      </c>
      <c r="O16" s="20" t="n">
        <v>0.411817717994452</v>
      </c>
      <c r="P16" s="20" t="n">
        <v>0.397438552758241</v>
      </c>
      <c r="Q16" s="20" t="n">
        <v>0.369237812465605</v>
      </c>
      <c r="R16" s="20"/>
      <c r="S16" s="20" t="n">
        <v>0.502860378809961</v>
      </c>
      <c r="T16" s="20" t="n">
        <v>0.390727453194728</v>
      </c>
      <c r="U16" s="20" t="n">
        <v>0.296633755479011</v>
      </c>
      <c r="V16" s="20" t="n">
        <v>0.429080178506543</v>
      </c>
      <c r="W16" s="20" t="n">
        <v>0.376263218119692</v>
      </c>
      <c r="X16" s="20" t="n">
        <v>0.373344497544594</v>
      </c>
      <c r="Y16" s="20" t="n">
        <v>0.433794359148446</v>
      </c>
      <c r="Z16" s="20" t="n">
        <v>0.375045189894311</v>
      </c>
      <c r="AA16" s="20" t="n">
        <v>0.450968315732509</v>
      </c>
      <c r="AB16" s="20" t="n">
        <v>0.369307137343125</v>
      </c>
      <c r="AC16" s="20" t="n">
        <v>0.514361892089268</v>
      </c>
      <c r="AD16" s="20" t="n">
        <v>0.366970722426914</v>
      </c>
      <c r="AE16" s="20"/>
      <c r="AF16" s="20" t="n">
        <v>0.29669973377443</v>
      </c>
      <c r="AG16" s="20" t="n">
        <v>0.524589175136529</v>
      </c>
      <c r="AH16" s="20" t="n">
        <v>0.409059149542592</v>
      </c>
      <c r="AI16" s="20"/>
      <c r="AJ16" s="20" t="n">
        <v>0.238375393200323</v>
      </c>
      <c r="AK16" s="20" t="n">
        <v>0.716690993553545</v>
      </c>
      <c r="AL16" s="20" t="n">
        <v>0.417214439800371</v>
      </c>
      <c r="AM16" s="20" t="n">
        <v>0.160281819987512</v>
      </c>
      <c r="AN16" s="20" t="n">
        <v>0.27248227760724</v>
      </c>
      <c r="AO16" s="20"/>
      <c r="AP16" s="20" t="n">
        <v>0.138021979804231</v>
      </c>
      <c r="AQ16" s="20" t="n">
        <v>0.753519805534312</v>
      </c>
      <c r="AR16" s="20" t="n">
        <v>0.346122580731926</v>
      </c>
      <c r="AS16" s="20" t="n">
        <v>0.137108265482804</v>
      </c>
      <c r="AT16" s="20" t="n">
        <v>0.108115819168892</v>
      </c>
      <c r="AU16" s="20"/>
      <c r="AV16" s="20" t="n">
        <v>0.384972631072024</v>
      </c>
      <c r="AW16" s="20" t="n">
        <v>0.381236904305834</v>
      </c>
      <c r="AX16" s="20" t="n">
        <v>0.443696938103731</v>
      </c>
      <c r="AY16" s="20" t="n">
        <v>0.513997489806149</v>
      </c>
      <c r="AZ16" s="20" t="n">
        <v>0.530446128466411</v>
      </c>
      <c r="BA16" s="20"/>
      <c r="BB16" s="20" t="n">
        <v>0.745543106283029</v>
      </c>
      <c r="BC16" s="20" t="n">
        <v>0.0829293167506096</v>
      </c>
      <c r="BD16" s="20" t="n">
        <v>0.0813067712138639</v>
      </c>
      <c r="BE16" s="20"/>
      <c r="BF16" s="20" t="n">
        <v>0.34744579473042</v>
      </c>
    </row>
    <row r="17">
      <c r="B17" s="17" t="s">
        <v>86</v>
      </c>
      <c r="C17" s="21" t="n">
        <v>-0.070905702740746</v>
      </c>
      <c r="D17" s="21" t="n">
        <v>-0.079202876890456</v>
      </c>
      <c r="E17" s="21" t="n">
        <v>-0.0629349709790722</v>
      </c>
      <c r="F17" s="21"/>
      <c r="G17" s="21" t="n">
        <v>-0.119868138143404</v>
      </c>
      <c r="H17" s="21" t="n">
        <v>-0.275213032063316</v>
      </c>
      <c r="I17" s="21" t="n">
        <v>-0.232374463715686</v>
      </c>
      <c r="J17" s="21" t="n">
        <v>-0.0971518761500078</v>
      </c>
      <c r="K17" s="21" t="n">
        <v>0.0723785880765794</v>
      </c>
      <c r="L17" s="21" t="n">
        <v>0.183852128349162</v>
      </c>
      <c r="M17" s="21"/>
      <c r="N17" s="21" t="n">
        <v>-0.125316618500568</v>
      </c>
      <c r="O17" s="21" t="n">
        <v>-0.068537284021485</v>
      </c>
      <c r="P17" s="21" t="n">
        <v>-0.051737928351053</v>
      </c>
      <c r="Q17" s="21" t="n">
        <v>-0.0345368038075828</v>
      </c>
      <c r="R17" s="21"/>
      <c r="S17" s="21" t="n">
        <v>-0.286587606339433</v>
      </c>
      <c r="T17" s="21" t="n">
        <v>-0.0379843601944274</v>
      </c>
      <c r="U17" s="21" t="n">
        <v>0.0724727254898778</v>
      </c>
      <c r="V17" s="21" t="n">
        <v>-0.0349546297561668</v>
      </c>
      <c r="W17" s="21" t="n">
        <v>-0.0120533685483712</v>
      </c>
      <c r="X17" s="21" t="n">
        <v>-0.0106840427801252</v>
      </c>
      <c r="Y17" s="21" t="n">
        <v>-0.0660339764902971</v>
      </c>
      <c r="Z17" s="21" t="n">
        <v>0.06198312977181</v>
      </c>
      <c r="AA17" s="21" t="n">
        <v>-0.102971309654627</v>
      </c>
      <c r="AB17" s="21" t="n">
        <v>0.0400560934326382</v>
      </c>
      <c r="AC17" s="21" t="n">
        <v>-0.263700712186811</v>
      </c>
      <c r="AD17" s="21" t="n">
        <v>-0.0959634461923494</v>
      </c>
      <c r="AE17" s="21"/>
      <c r="AF17" s="21" t="n">
        <v>0.222717890306985</v>
      </c>
      <c r="AG17" s="21" t="n">
        <v>-0.275076365044122</v>
      </c>
      <c r="AH17" s="21" t="n">
        <v>-0.188741129188522</v>
      </c>
      <c r="AI17" s="21"/>
      <c r="AJ17" s="21" t="n">
        <v>0.338157800891416</v>
      </c>
      <c r="AK17" s="21" t="n">
        <v>-0.608649300287984</v>
      </c>
      <c r="AL17" s="21" t="n">
        <v>-0.166487771995264</v>
      </c>
      <c r="AM17" s="21" t="n">
        <v>0.463198920168948</v>
      </c>
      <c r="AN17" s="21" t="n">
        <v>0.00983615249293002</v>
      </c>
      <c r="AO17" s="21"/>
      <c r="AP17" s="21" t="n">
        <v>0.509752831062605</v>
      </c>
      <c r="AQ17" s="21" t="n">
        <v>-0.684446776958629</v>
      </c>
      <c r="AR17" s="21" t="n">
        <v>-0.0334243878122339</v>
      </c>
      <c r="AS17" s="21" t="n">
        <v>0.600269645895131</v>
      </c>
      <c r="AT17" s="21" t="n">
        <v>0.309598724745244</v>
      </c>
      <c r="AU17" s="21"/>
      <c r="AV17" s="21" t="n">
        <v>-0.00675396717903143</v>
      </c>
      <c r="AW17" s="21" t="n">
        <v>-0.0184136232611752</v>
      </c>
      <c r="AX17" s="21" t="n">
        <v>-0.144415599264029</v>
      </c>
      <c r="AY17" s="21" t="n">
        <v>-0.271692669138105</v>
      </c>
      <c r="AZ17" s="21" t="n">
        <v>-0.258779865125246</v>
      </c>
      <c r="BA17" s="21"/>
      <c r="BB17" s="21" t="n">
        <v>-0.64581688135232</v>
      </c>
      <c r="BC17" s="21" t="n">
        <v>0.769466432480811</v>
      </c>
      <c r="BD17" s="21" t="n">
        <v>0.524888683941444</v>
      </c>
      <c r="BE17" s="21"/>
      <c r="BF17" s="21" t="n">
        <v>0.144906553499813</v>
      </c>
    </row>
    <row r="18">
      <c r="B18" s="18"/>
    </row>
    <row r="19">
      <c r="B19" t="s">
        <v>88</v>
      </c>
    </row>
    <row r="20">
      <c r="B20" t="s">
        <v>89</v>
      </c>
    </row>
    <row r="22">
      <c r="B22"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340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1028</v>
      </c>
      <c r="D7" s="11" t="n">
        <v>488</v>
      </c>
      <c r="E7" s="11" t="n">
        <v>538</v>
      </c>
      <c r="F7" s="11"/>
      <c r="G7" s="11" t="n">
        <v>114</v>
      </c>
      <c r="H7" s="11" t="n">
        <v>186</v>
      </c>
      <c r="I7" s="11" t="n">
        <v>188</v>
      </c>
      <c r="J7" s="11" t="n">
        <v>182</v>
      </c>
      <c r="K7" s="11" t="n">
        <v>149</v>
      </c>
      <c r="L7" s="11" t="n">
        <v>209</v>
      </c>
      <c r="M7" s="11"/>
      <c r="N7" s="11" t="n">
        <v>326</v>
      </c>
      <c r="O7" s="11" t="n">
        <v>282</v>
      </c>
      <c r="P7" s="11" t="n">
        <v>214</v>
      </c>
      <c r="Q7" s="11" t="n">
        <v>203</v>
      </c>
      <c r="R7" s="11"/>
      <c r="S7" s="11" t="n">
        <v>154</v>
      </c>
      <c r="T7" s="11" t="n">
        <v>141</v>
      </c>
      <c r="U7" s="11" t="n">
        <v>66</v>
      </c>
      <c r="V7" s="11" t="n">
        <v>94</v>
      </c>
      <c r="W7" s="11" t="n">
        <v>90</v>
      </c>
      <c r="X7" s="11" t="n">
        <v>102</v>
      </c>
      <c r="Y7" s="11" t="n">
        <v>93</v>
      </c>
      <c r="Z7" s="11" t="n">
        <v>45</v>
      </c>
      <c r="AA7" s="11" t="n">
        <v>104</v>
      </c>
      <c r="AB7" s="11" t="n">
        <v>70</v>
      </c>
      <c r="AC7" s="11" t="n">
        <v>45</v>
      </c>
      <c r="AD7" s="11" t="n">
        <v>24</v>
      </c>
      <c r="AE7" s="11"/>
      <c r="AF7" s="11" t="n">
        <v>377</v>
      </c>
      <c r="AG7" s="11" t="n">
        <v>438</v>
      </c>
      <c r="AH7" s="11" t="n">
        <v>128</v>
      </c>
      <c r="AI7" s="11"/>
      <c r="AJ7" s="11" t="n">
        <v>378</v>
      </c>
      <c r="AK7" s="11" t="n">
        <v>302</v>
      </c>
      <c r="AL7" s="11" t="n">
        <v>71</v>
      </c>
      <c r="AM7" s="11" t="n">
        <v>10</v>
      </c>
      <c r="AN7" s="11" t="n">
        <v>116</v>
      </c>
      <c r="AO7" s="11"/>
      <c r="AP7" s="11" t="n">
        <v>213</v>
      </c>
      <c r="AQ7" s="11" t="n">
        <v>425</v>
      </c>
      <c r="AR7" s="11" t="n">
        <v>68</v>
      </c>
      <c r="AS7" s="11" t="n">
        <v>76</v>
      </c>
      <c r="AT7" s="11" t="n">
        <v>90</v>
      </c>
      <c r="AU7" s="11"/>
      <c r="AV7" s="11" t="n">
        <v>216</v>
      </c>
      <c r="AW7" s="11" t="n">
        <v>252</v>
      </c>
      <c r="AX7" s="11" t="n">
        <v>276</v>
      </c>
      <c r="AY7" s="11" t="n">
        <v>144</v>
      </c>
      <c r="AZ7" s="11" t="n">
        <v>17</v>
      </c>
      <c r="BA7" s="11"/>
      <c r="BB7" s="11" t="n">
        <v>65</v>
      </c>
      <c r="BC7" s="11" t="n">
        <v>50</v>
      </c>
      <c r="BD7" s="11" t="n">
        <v>34</v>
      </c>
      <c r="BE7" s="11"/>
      <c r="BF7" s="11" t="n">
        <v>180</v>
      </c>
    </row>
    <row r="8" ht="30" customHeight="1">
      <c r="B8" s="12" t="s">
        <v>20</v>
      </c>
      <c r="C8" s="12" t="n">
        <v>1023</v>
      </c>
      <c r="D8" s="12" t="n">
        <v>485</v>
      </c>
      <c r="E8" s="12" t="n">
        <v>536</v>
      </c>
      <c r="F8" s="12"/>
      <c r="G8" s="12" t="n">
        <v>129</v>
      </c>
      <c r="H8" s="12" t="n">
        <v>183</v>
      </c>
      <c r="I8" s="12" t="n">
        <v>182</v>
      </c>
      <c r="J8" s="12" t="n">
        <v>179</v>
      </c>
      <c r="K8" s="12" t="n">
        <v>148</v>
      </c>
      <c r="L8" s="12" t="n">
        <v>202</v>
      </c>
      <c r="M8" s="12"/>
      <c r="N8" s="12" t="n">
        <v>288</v>
      </c>
      <c r="O8" s="12" t="n">
        <v>265</v>
      </c>
      <c r="P8" s="12" t="n">
        <v>241</v>
      </c>
      <c r="Q8" s="12" t="n">
        <v>226</v>
      </c>
      <c r="R8" s="12"/>
      <c r="S8" s="12" t="n">
        <v>151</v>
      </c>
      <c r="T8" s="12" t="n">
        <v>130</v>
      </c>
      <c r="U8" s="12" t="n">
        <v>75</v>
      </c>
      <c r="V8" s="12" t="n">
        <v>88</v>
      </c>
      <c r="W8" s="12" t="n">
        <v>83</v>
      </c>
      <c r="X8" s="12" t="n">
        <v>96</v>
      </c>
      <c r="Y8" s="12" t="n">
        <v>83</v>
      </c>
      <c r="Z8" s="12" t="n">
        <v>40</v>
      </c>
      <c r="AA8" s="12" t="n">
        <v>101</v>
      </c>
      <c r="AB8" s="12" t="n">
        <v>89</v>
      </c>
      <c r="AC8" s="12" t="n">
        <v>51</v>
      </c>
      <c r="AD8" s="12" t="n">
        <v>36</v>
      </c>
      <c r="AE8" s="12"/>
      <c r="AF8" s="12" t="n">
        <v>366</v>
      </c>
      <c r="AG8" s="12" t="n">
        <v>436</v>
      </c>
      <c r="AH8" s="12" t="n">
        <v>130</v>
      </c>
      <c r="AI8" s="12"/>
      <c r="AJ8" s="12" t="n">
        <v>359</v>
      </c>
      <c r="AK8" s="12" t="n">
        <v>299</v>
      </c>
      <c r="AL8" s="12" t="n">
        <v>69</v>
      </c>
      <c r="AM8" s="12" t="n">
        <v>10</v>
      </c>
      <c r="AN8" s="12" t="n">
        <v>118</v>
      </c>
      <c r="AO8" s="12"/>
      <c r="AP8" s="12" t="n">
        <v>201</v>
      </c>
      <c r="AQ8" s="12" t="n">
        <v>419</v>
      </c>
      <c r="AR8" s="12" t="n">
        <v>67</v>
      </c>
      <c r="AS8" s="12" t="n">
        <v>78</v>
      </c>
      <c r="AT8" s="12" t="n">
        <v>93</v>
      </c>
      <c r="AU8" s="12"/>
      <c r="AV8" s="12" t="n">
        <v>223</v>
      </c>
      <c r="AW8" s="12" t="n">
        <v>258</v>
      </c>
      <c r="AX8" s="12" t="n">
        <v>266</v>
      </c>
      <c r="AY8" s="12" t="n">
        <v>135</v>
      </c>
      <c r="AZ8" s="12" t="n">
        <v>16</v>
      </c>
      <c r="BA8" s="12"/>
      <c r="BB8" s="12" t="n">
        <v>61</v>
      </c>
      <c r="BC8" s="12" t="n">
        <v>49</v>
      </c>
      <c r="BD8" s="12" t="n">
        <v>33</v>
      </c>
      <c r="BE8" s="12"/>
      <c r="BF8" s="12" t="n">
        <v>173</v>
      </c>
    </row>
    <row r="9">
      <c r="B9" s="17" t="s">
        <v>331</v>
      </c>
      <c r="C9" s="16" t="n">
        <v>0.318915979358538</v>
      </c>
      <c r="D9" s="16" t="n">
        <v>0.351099958892431</v>
      </c>
      <c r="E9" s="16" t="n">
        <v>0.288851667553269</v>
      </c>
      <c r="F9" s="16"/>
      <c r="G9" s="16" t="n">
        <v>0.3043558437781</v>
      </c>
      <c r="H9" s="16" t="n">
        <v>0.297931889015738</v>
      </c>
      <c r="I9" s="16" t="n">
        <v>0.403802335918572</v>
      </c>
      <c r="J9" s="16" t="n">
        <v>0.34119280829328</v>
      </c>
      <c r="K9" s="16" t="n">
        <v>0.333507175097339</v>
      </c>
      <c r="L9" s="16" t="n">
        <v>0.240321894670264</v>
      </c>
      <c r="M9" s="16"/>
      <c r="N9" s="16" t="n">
        <v>0.31646849955521</v>
      </c>
      <c r="O9" s="16" t="n">
        <v>0.298139663565617</v>
      </c>
      <c r="P9" s="16" t="n">
        <v>0.330498512738275</v>
      </c>
      <c r="Q9" s="16" t="n">
        <v>0.328803048854625</v>
      </c>
      <c r="R9" s="16"/>
      <c r="S9" s="16" t="n">
        <v>0.335632107877943</v>
      </c>
      <c r="T9" s="16" t="n">
        <v>0.292906051690799</v>
      </c>
      <c r="U9" s="16" t="n">
        <v>0.324684805694929</v>
      </c>
      <c r="V9" s="16" t="n">
        <v>0.322361008147115</v>
      </c>
      <c r="W9" s="16" t="n">
        <v>0.339462651183624</v>
      </c>
      <c r="X9" s="16" t="n">
        <v>0.336041059305789</v>
      </c>
      <c r="Y9" s="16" t="n">
        <v>0.354020925419259</v>
      </c>
      <c r="Z9" s="16" t="n">
        <v>0.306566441509978</v>
      </c>
      <c r="AA9" s="16" t="n">
        <v>0.309759568332788</v>
      </c>
      <c r="AB9" s="16" t="n">
        <v>0.29356857065313</v>
      </c>
      <c r="AC9" s="16" t="n">
        <v>0.40908320590114</v>
      </c>
      <c r="AD9" s="16" t="n">
        <v>0.119511397651811</v>
      </c>
      <c r="AE9" s="16"/>
      <c r="AF9" s="16" t="n">
        <v>0.263448666978672</v>
      </c>
      <c r="AG9" s="16" t="n">
        <v>0.374581251848239</v>
      </c>
      <c r="AH9" s="16" t="n">
        <v>0.29387969609151</v>
      </c>
      <c r="AI9" s="16"/>
      <c r="AJ9" s="16" t="n">
        <v>0.19896199925227</v>
      </c>
      <c r="AK9" s="16" t="n">
        <v>0.486825174699079</v>
      </c>
      <c r="AL9" s="16" t="n">
        <v>0.326164849748938</v>
      </c>
      <c r="AM9" s="16" t="n">
        <v>0.251734842376248</v>
      </c>
      <c r="AN9" s="16" t="n">
        <v>0.233182424627337</v>
      </c>
      <c r="AO9" s="16"/>
      <c r="AP9" s="16" t="n">
        <v>0.10457254314027</v>
      </c>
      <c r="AQ9" s="16" t="n">
        <v>0.464479583960026</v>
      </c>
      <c r="AR9" s="16" t="n">
        <v>0.344465677783651</v>
      </c>
      <c r="AS9" s="16" t="n">
        <v>0.277811270568304</v>
      </c>
      <c r="AT9" s="16" t="n">
        <v>0.132176365943116</v>
      </c>
      <c r="AU9" s="16"/>
      <c r="AV9" s="16" t="n">
        <v>0.329297879023692</v>
      </c>
      <c r="AW9" s="16" t="n">
        <v>0.314814268473703</v>
      </c>
      <c r="AX9" s="16" t="n">
        <v>0.321369145735991</v>
      </c>
      <c r="AY9" s="16" t="n">
        <v>0.33751183525938</v>
      </c>
      <c r="AZ9" s="16" t="n">
        <v>0.246103969198456</v>
      </c>
      <c r="BA9" s="16"/>
      <c r="BB9" s="16" t="n">
        <v>0.48605757206279</v>
      </c>
      <c r="BC9" s="16" t="n">
        <v>0.239237969363991</v>
      </c>
      <c r="BD9" s="16" t="n">
        <v>0.0843274484342338</v>
      </c>
      <c r="BE9" s="16"/>
      <c r="BF9" s="16" t="n">
        <v>0.298995540406731</v>
      </c>
    </row>
    <row r="10">
      <c r="B10" s="17" t="s">
        <v>332</v>
      </c>
      <c r="C10" s="16" t="n">
        <v>0.213709056054458</v>
      </c>
      <c r="D10" s="16" t="n">
        <v>0.248392600282993</v>
      </c>
      <c r="E10" s="16" t="n">
        <v>0.183088780881595</v>
      </c>
      <c r="F10" s="16"/>
      <c r="G10" s="16" t="n">
        <v>0.141012570937888</v>
      </c>
      <c r="H10" s="16" t="n">
        <v>0.188615321605963</v>
      </c>
      <c r="I10" s="16" t="n">
        <v>0.15977066952138</v>
      </c>
      <c r="J10" s="16" t="n">
        <v>0.235842995751328</v>
      </c>
      <c r="K10" s="16" t="n">
        <v>0.257105898787989</v>
      </c>
      <c r="L10" s="16" t="n">
        <v>0.279693155521348</v>
      </c>
      <c r="M10" s="16"/>
      <c r="N10" s="16" t="n">
        <v>0.24475082686918</v>
      </c>
      <c r="O10" s="16" t="n">
        <v>0.228006772107774</v>
      </c>
      <c r="P10" s="16" t="n">
        <v>0.20079717664164</v>
      </c>
      <c r="Q10" s="16" t="n">
        <v>0.173973558475675</v>
      </c>
      <c r="R10" s="16"/>
      <c r="S10" s="16" t="n">
        <v>0.189985708494483</v>
      </c>
      <c r="T10" s="16" t="n">
        <v>0.207813185578864</v>
      </c>
      <c r="U10" s="16" t="n">
        <v>0.23825385224931</v>
      </c>
      <c r="V10" s="16" t="n">
        <v>0.201276434946921</v>
      </c>
      <c r="W10" s="16" t="n">
        <v>0.183827660762136</v>
      </c>
      <c r="X10" s="16" t="n">
        <v>0.21226395544891</v>
      </c>
      <c r="Y10" s="16" t="n">
        <v>0.236499837422237</v>
      </c>
      <c r="Z10" s="16" t="n">
        <v>0.267039091480964</v>
      </c>
      <c r="AA10" s="16" t="n">
        <v>0.253670317146938</v>
      </c>
      <c r="AB10" s="16" t="n">
        <v>0.179402122731134</v>
      </c>
      <c r="AC10" s="16" t="n">
        <v>0.197532935549666</v>
      </c>
      <c r="AD10" s="16" t="n">
        <v>0.271311292232475</v>
      </c>
      <c r="AE10" s="16"/>
      <c r="AF10" s="16" t="n">
        <v>0.309767733785942</v>
      </c>
      <c r="AG10" s="16" t="n">
        <v>0.172884504645883</v>
      </c>
      <c r="AH10" s="16" t="n">
        <v>0.131923717803904</v>
      </c>
      <c r="AI10" s="16"/>
      <c r="AJ10" s="16" t="n">
        <v>0.343112759345818</v>
      </c>
      <c r="AK10" s="16" t="n">
        <v>0.155436257466712</v>
      </c>
      <c r="AL10" s="16" t="n">
        <v>0.133826627378744</v>
      </c>
      <c r="AM10" s="16" t="n">
        <v>0</v>
      </c>
      <c r="AN10" s="16" t="n">
        <v>0.144119139375745</v>
      </c>
      <c r="AO10" s="16"/>
      <c r="AP10" s="16" t="n">
        <v>0.420070859024156</v>
      </c>
      <c r="AQ10" s="16" t="n">
        <v>0.112377935631368</v>
      </c>
      <c r="AR10" s="16" t="n">
        <v>0.115612466972291</v>
      </c>
      <c r="AS10" s="16" t="n">
        <v>0.356042431172074</v>
      </c>
      <c r="AT10" s="16" t="n">
        <v>0.179480774302348</v>
      </c>
      <c r="AU10" s="16"/>
      <c r="AV10" s="16" t="n">
        <v>0.23069260732035</v>
      </c>
      <c r="AW10" s="16" t="n">
        <v>0.215767262233088</v>
      </c>
      <c r="AX10" s="16" t="n">
        <v>0.172164475181059</v>
      </c>
      <c r="AY10" s="16" t="n">
        <v>0.238700866243287</v>
      </c>
      <c r="AZ10" s="16" t="n">
        <v>0.236419957444424</v>
      </c>
      <c r="BA10" s="16"/>
      <c r="BB10" s="16" t="n">
        <v>0.0417363609773345</v>
      </c>
      <c r="BC10" s="16" t="n">
        <v>0.500592368625881</v>
      </c>
      <c r="BD10" s="16" t="n">
        <v>0.353345336739681</v>
      </c>
      <c r="BE10" s="16"/>
      <c r="BF10" s="16" t="n">
        <v>0.247887881555666</v>
      </c>
    </row>
    <row r="11">
      <c r="B11" s="17" t="s">
        <v>50</v>
      </c>
      <c r="C11" s="16" t="n">
        <v>0.0554496131364778</v>
      </c>
      <c r="D11" s="16" t="n">
        <v>0.0479200655568391</v>
      </c>
      <c r="E11" s="16" t="n">
        <v>0.0624777373530024</v>
      </c>
      <c r="F11" s="16"/>
      <c r="G11" s="16" t="n">
        <v>0.0363131284266331</v>
      </c>
      <c r="H11" s="16" t="n">
        <v>0.0839285513246956</v>
      </c>
      <c r="I11" s="16" t="n">
        <v>0.040977984066454</v>
      </c>
      <c r="J11" s="16" t="n">
        <v>0.0654864658863972</v>
      </c>
      <c r="K11" s="16" t="n">
        <v>0.0389724365410379</v>
      </c>
      <c r="L11" s="16" t="n">
        <v>0.0581780375148514</v>
      </c>
      <c r="M11" s="16"/>
      <c r="N11" s="16" t="n">
        <v>0.0666619942474096</v>
      </c>
      <c r="O11" s="16" t="n">
        <v>0.0493900867873336</v>
      </c>
      <c r="P11" s="16" t="n">
        <v>0.0581888777052438</v>
      </c>
      <c r="Q11" s="16" t="n">
        <v>0.0420019096951006</v>
      </c>
      <c r="R11" s="16"/>
      <c r="S11" s="16" t="n">
        <v>0.0771775259656009</v>
      </c>
      <c r="T11" s="16" t="n">
        <v>0.0870745070478517</v>
      </c>
      <c r="U11" s="16" t="n">
        <v>0.0644754675946868</v>
      </c>
      <c r="V11" s="16" t="n">
        <v>0.0457289513854164</v>
      </c>
      <c r="W11" s="16" t="n">
        <v>0.0581986777846868</v>
      </c>
      <c r="X11" s="16" t="n">
        <v>0.0351362616389363</v>
      </c>
      <c r="Y11" s="16" t="n">
        <v>0.0324236761167551</v>
      </c>
      <c r="Z11" s="16" t="n">
        <v>0.104938480686847</v>
      </c>
      <c r="AA11" s="16" t="n">
        <v>0.0359918445948875</v>
      </c>
      <c r="AB11" s="16" t="n">
        <v>0.0340628872210884</v>
      </c>
      <c r="AC11" s="16" t="n">
        <v>0.0617833335288147</v>
      </c>
      <c r="AD11" s="16" t="n">
        <v>0</v>
      </c>
      <c r="AE11" s="16"/>
      <c r="AF11" s="16" t="n">
        <v>0.065792259543243</v>
      </c>
      <c r="AG11" s="16" t="n">
        <v>0.0585800045296879</v>
      </c>
      <c r="AH11" s="16" t="n">
        <v>0.0185229751929322</v>
      </c>
      <c r="AI11" s="16"/>
      <c r="AJ11" s="16" t="n">
        <v>0.0788817652232078</v>
      </c>
      <c r="AK11" s="16" t="n">
        <v>0.0560894269331178</v>
      </c>
      <c r="AL11" s="16" t="n">
        <v>0.046254841049263</v>
      </c>
      <c r="AM11" s="16" t="n">
        <v>0</v>
      </c>
      <c r="AN11" s="16" t="n">
        <v>0.0220203332681364</v>
      </c>
      <c r="AO11" s="16"/>
      <c r="AP11" s="16" t="n">
        <v>0.0808075502513649</v>
      </c>
      <c r="AQ11" s="16" t="n">
        <v>0.0451213361098694</v>
      </c>
      <c r="AR11" s="16" t="n">
        <v>0.0798180600058959</v>
      </c>
      <c r="AS11" s="16" t="n">
        <v>0.0870991396349678</v>
      </c>
      <c r="AT11" s="16" t="n">
        <v>0.0529175713903557</v>
      </c>
      <c r="AU11" s="16"/>
      <c r="AV11" s="16" t="n">
        <v>0.0280846660235214</v>
      </c>
      <c r="AW11" s="16" t="n">
        <v>0.0439592493778399</v>
      </c>
      <c r="AX11" s="16" t="n">
        <v>0.0842179900394558</v>
      </c>
      <c r="AY11" s="16" t="n">
        <v>0.0341410105612849</v>
      </c>
      <c r="AZ11" s="16" t="n">
        <v>0.16323301421779</v>
      </c>
      <c r="BA11" s="16"/>
      <c r="BB11" s="16" t="n">
        <v>0</v>
      </c>
      <c r="BC11" s="16" t="n">
        <v>0.100138561792105</v>
      </c>
      <c r="BD11" s="16" t="n">
        <v>0.124774573489904</v>
      </c>
      <c r="BE11" s="16"/>
      <c r="BF11" s="16" t="n">
        <v>0.0699116625031893</v>
      </c>
    </row>
    <row r="12">
      <c r="B12" s="17" t="s">
        <v>333</v>
      </c>
      <c r="C12" s="16" t="n">
        <v>0.0821182453119702</v>
      </c>
      <c r="D12" s="16" t="n">
        <v>0.0825034506251704</v>
      </c>
      <c r="E12" s="16" t="n">
        <v>0.0820762450517898</v>
      </c>
      <c r="F12" s="16"/>
      <c r="G12" s="16" t="n">
        <v>0.151149592792216</v>
      </c>
      <c r="H12" s="16" t="n">
        <v>0.0626092466255432</v>
      </c>
      <c r="I12" s="16" t="n">
        <v>0.0570760520956007</v>
      </c>
      <c r="J12" s="16" t="n">
        <v>0.0530415291772631</v>
      </c>
      <c r="K12" s="16" t="n">
        <v>0.068381101300693</v>
      </c>
      <c r="L12" s="16" t="n">
        <v>0.114139176146353</v>
      </c>
      <c r="M12" s="16"/>
      <c r="N12" s="16" t="n">
        <v>0.0702294557925402</v>
      </c>
      <c r="O12" s="16" t="n">
        <v>0.0986495188432151</v>
      </c>
      <c r="P12" s="16" t="n">
        <v>0.073680642407768</v>
      </c>
      <c r="Q12" s="16" t="n">
        <v>0.0880283066081188</v>
      </c>
      <c r="R12" s="16"/>
      <c r="S12" s="16" t="n">
        <v>0.111715442049278</v>
      </c>
      <c r="T12" s="16" t="n">
        <v>0.104804853983062</v>
      </c>
      <c r="U12" s="16" t="n">
        <v>0.108605632386884</v>
      </c>
      <c r="V12" s="16" t="n">
        <v>0.0456573603175147</v>
      </c>
      <c r="W12" s="16" t="n">
        <v>0.120011520013049</v>
      </c>
      <c r="X12" s="16" t="n">
        <v>0.0865578661251851</v>
      </c>
      <c r="Y12" s="16" t="n">
        <v>0.0526056114081208</v>
      </c>
      <c r="Z12" s="16" t="n">
        <v>0.0430649003124172</v>
      </c>
      <c r="AA12" s="16" t="n">
        <v>0.0346716890766589</v>
      </c>
      <c r="AB12" s="16" t="n">
        <v>0.0750277267377387</v>
      </c>
      <c r="AC12" s="16" t="n">
        <v>0.0651621727742058</v>
      </c>
      <c r="AD12" s="16" t="n">
        <v>0.097826703224417</v>
      </c>
      <c r="AE12" s="16"/>
      <c r="AF12" s="16" t="n">
        <v>0.0438105543168416</v>
      </c>
      <c r="AG12" s="16" t="n">
        <v>0.101148118570309</v>
      </c>
      <c r="AH12" s="16" t="n">
        <v>0.10366995008663</v>
      </c>
      <c r="AI12" s="16"/>
      <c r="AJ12" s="16" t="n">
        <v>0.0516660844290196</v>
      </c>
      <c r="AK12" s="16" t="n">
        <v>0.0797368561606775</v>
      </c>
      <c r="AL12" s="16" t="n">
        <v>0.147005447933893</v>
      </c>
      <c r="AM12" s="16" t="n">
        <v>0</v>
      </c>
      <c r="AN12" s="16" t="n">
        <v>0.0976405549940458</v>
      </c>
      <c r="AO12" s="16"/>
      <c r="AP12" s="16" t="n">
        <v>0.049264843040533</v>
      </c>
      <c r="AQ12" s="16" t="n">
        <v>0.0893715810397563</v>
      </c>
      <c r="AR12" s="16" t="n">
        <v>0.102826003346814</v>
      </c>
      <c r="AS12" s="16" t="n">
        <v>0.0982006316943049</v>
      </c>
      <c r="AT12" s="16" t="n">
        <v>0.0577632854712599</v>
      </c>
      <c r="AU12" s="16"/>
      <c r="AV12" s="16" t="n">
        <v>0.0615174832877859</v>
      </c>
      <c r="AW12" s="16" t="n">
        <v>0.0843573052889178</v>
      </c>
      <c r="AX12" s="16" t="n">
        <v>0.0838794713001077</v>
      </c>
      <c r="AY12" s="16" t="n">
        <v>0.0994357069173815</v>
      </c>
      <c r="AZ12" s="16" t="n">
        <v>0.0573051754742542</v>
      </c>
      <c r="BA12" s="16"/>
      <c r="BB12" s="16" t="n">
        <v>0.0619560617854636</v>
      </c>
      <c r="BC12" s="16" t="n">
        <v>0.0868556071524258</v>
      </c>
      <c r="BD12" s="16" t="n">
        <v>0</v>
      </c>
      <c r="BE12" s="16"/>
      <c r="BF12" s="16" t="n">
        <v>0.0632917885601147</v>
      </c>
    </row>
    <row r="13">
      <c r="B13" s="17" t="s">
        <v>334</v>
      </c>
      <c r="C13" s="16" t="n">
        <v>0.0346118862875973</v>
      </c>
      <c r="D13" s="16" t="n">
        <v>0.0348109677100723</v>
      </c>
      <c r="E13" s="16" t="n">
        <v>0.0345609181029949</v>
      </c>
      <c r="F13" s="16"/>
      <c r="G13" s="16" t="n">
        <v>0.0355551693030941</v>
      </c>
      <c r="H13" s="16" t="n">
        <v>0.0392599599677705</v>
      </c>
      <c r="I13" s="16" t="n">
        <v>0.034874889173519</v>
      </c>
      <c r="J13" s="16" t="n">
        <v>0.0440386901098612</v>
      </c>
      <c r="K13" s="16" t="n">
        <v>0.00536057584060033</v>
      </c>
      <c r="L13" s="16" t="n">
        <v>0.0427224219619197</v>
      </c>
      <c r="M13" s="16"/>
      <c r="N13" s="16" t="n">
        <v>0.0445186598201099</v>
      </c>
      <c r="O13" s="16" t="n">
        <v>0.0125698014499096</v>
      </c>
      <c r="P13" s="16" t="n">
        <v>0.0421139885646298</v>
      </c>
      <c r="Q13" s="16" t="n">
        <v>0.0402960917890536</v>
      </c>
      <c r="R13" s="16"/>
      <c r="S13" s="16" t="n">
        <v>0.0225216804427408</v>
      </c>
      <c r="T13" s="16" t="n">
        <v>0.028443995102807</v>
      </c>
      <c r="U13" s="16" t="n">
        <v>0</v>
      </c>
      <c r="V13" s="16" t="n">
        <v>0.0762714662855839</v>
      </c>
      <c r="W13" s="16" t="n">
        <v>0.0459610910753215</v>
      </c>
      <c r="X13" s="16" t="n">
        <v>0.0467896917416037</v>
      </c>
      <c r="Y13" s="16" t="n">
        <v>0.0509811473654285</v>
      </c>
      <c r="Z13" s="16" t="n">
        <v>0.0646012400958531</v>
      </c>
      <c r="AA13" s="16" t="n">
        <v>0.0289527854932152</v>
      </c>
      <c r="AB13" s="16" t="n">
        <v>0.0189504216712509</v>
      </c>
      <c r="AC13" s="16" t="n">
        <v>0</v>
      </c>
      <c r="AD13" s="16" t="n">
        <v>0.052123799061655</v>
      </c>
      <c r="AE13" s="16"/>
      <c r="AF13" s="16" t="n">
        <v>0.0474100820741967</v>
      </c>
      <c r="AG13" s="16" t="n">
        <v>0.0224011128573333</v>
      </c>
      <c r="AH13" s="16" t="n">
        <v>0.0556031207964672</v>
      </c>
      <c r="AI13" s="16"/>
      <c r="AJ13" s="16" t="n">
        <v>0.0360778881702879</v>
      </c>
      <c r="AK13" s="16" t="n">
        <v>0.0233500958659272</v>
      </c>
      <c r="AL13" s="16" t="n">
        <v>0.0397284088439391</v>
      </c>
      <c r="AM13" s="16" t="n">
        <v>0.340964752267711</v>
      </c>
      <c r="AN13" s="16" t="n">
        <v>0.0460425264261597</v>
      </c>
      <c r="AO13" s="16"/>
      <c r="AP13" s="16" t="n">
        <v>0.0586481976211228</v>
      </c>
      <c r="AQ13" s="16" t="n">
        <v>0.0268288452704196</v>
      </c>
      <c r="AR13" s="16" t="n">
        <v>0</v>
      </c>
      <c r="AS13" s="16" t="n">
        <v>0.0555712521988351</v>
      </c>
      <c r="AT13" s="16" t="n">
        <v>0.0268407700711653</v>
      </c>
      <c r="AU13" s="16"/>
      <c r="AV13" s="16" t="n">
        <v>0.0727121510875019</v>
      </c>
      <c r="AW13" s="16" t="n">
        <v>0.0241442589844317</v>
      </c>
      <c r="AX13" s="16" t="n">
        <v>0.0124699261690132</v>
      </c>
      <c r="AY13" s="16" t="n">
        <v>0.0478679205136265</v>
      </c>
      <c r="AZ13" s="16" t="n">
        <v>0</v>
      </c>
      <c r="BA13" s="16"/>
      <c r="BB13" s="16" t="n">
        <v>0.0523883265030076</v>
      </c>
      <c r="BC13" s="16" t="n">
        <v>0.0167551328564779</v>
      </c>
      <c r="BD13" s="16" t="n">
        <v>0</v>
      </c>
      <c r="BE13" s="16"/>
      <c r="BF13" s="16" t="n">
        <v>0.0231188951288446</v>
      </c>
    </row>
    <row r="14">
      <c r="B14" s="17" t="s">
        <v>335</v>
      </c>
      <c r="C14" s="16" t="n">
        <v>0.0371322978794141</v>
      </c>
      <c r="D14" s="16" t="n">
        <v>0.0405738543853543</v>
      </c>
      <c r="E14" s="16" t="n">
        <v>0.0341534604232205</v>
      </c>
      <c r="F14" s="16"/>
      <c r="G14" s="16" t="n">
        <v>0.0232342033900007</v>
      </c>
      <c r="H14" s="16" t="n">
        <v>0.0320128306051546</v>
      </c>
      <c r="I14" s="16" t="n">
        <v>0.055332297810729</v>
      </c>
      <c r="J14" s="16" t="n">
        <v>0.025767553138964</v>
      </c>
      <c r="K14" s="16" t="n">
        <v>0.0414721239589895</v>
      </c>
      <c r="L14" s="16" t="n">
        <v>0.0410433000891304</v>
      </c>
      <c r="M14" s="16"/>
      <c r="N14" s="16" t="n">
        <v>0.0515299183263503</v>
      </c>
      <c r="O14" s="16" t="n">
        <v>0.0253032414596024</v>
      </c>
      <c r="P14" s="16" t="n">
        <v>0.0238150718516664</v>
      </c>
      <c r="Q14" s="16" t="n">
        <v>0.0473106588717938</v>
      </c>
      <c r="R14" s="16"/>
      <c r="S14" s="16" t="n">
        <v>0.0397585188871521</v>
      </c>
      <c r="T14" s="16" t="n">
        <v>0.0147326711818272</v>
      </c>
      <c r="U14" s="16" t="n">
        <v>0.014294875706771</v>
      </c>
      <c r="V14" s="16" t="n">
        <v>0.0509101386705161</v>
      </c>
      <c r="W14" s="16" t="n">
        <v>0.0517366076807398</v>
      </c>
      <c r="X14" s="16" t="n">
        <v>0</v>
      </c>
      <c r="Y14" s="16" t="n">
        <v>0.0310230831476916</v>
      </c>
      <c r="Z14" s="16" t="n">
        <v>0.0214360449706085</v>
      </c>
      <c r="AA14" s="16" t="n">
        <v>0.027229851956492</v>
      </c>
      <c r="AB14" s="16" t="n">
        <v>0.127440490451585</v>
      </c>
      <c r="AC14" s="16" t="n">
        <v>0.0255394462280231</v>
      </c>
      <c r="AD14" s="16" t="n">
        <v>0.0383157042897686</v>
      </c>
      <c r="AE14" s="16"/>
      <c r="AF14" s="16" t="n">
        <v>0.0324161739319149</v>
      </c>
      <c r="AG14" s="16" t="n">
        <v>0.0420189783117364</v>
      </c>
      <c r="AH14" s="16" t="n">
        <v>0.0537207198325794</v>
      </c>
      <c r="AI14" s="16"/>
      <c r="AJ14" s="16" t="n">
        <v>0.0397344768868578</v>
      </c>
      <c r="AK14" s="16" t="n">
        <v>0.0285448957207097</v>
      </c>
      <c r="AL14" s="16" t="n">
        <v>0.0365570603484173</v>
      </c>
      <c r="AM14" s="16" t="n">
        <v>0.0753911726476538</v>
      </c>
      <c r="AN14" s="16" t="n">
        <v>0.0665550500587917</v>
      </c>
      <c r="AO14" s="16"/>
      <c r="AP14" s="16" t="n">
        <v>0.0453322019773287</v>
      </c>
      <c r="AQ14" s="16" t="n">
        <v>0.0305273178526156</v>
      </c>
      <c r="AR14" s="16" t="n">
        <v>0.0429417374647108</v>
      </c>
      <c r="AS14" s="16" t="n">
        <v>0.00987372850202996</v>
      </c>
      <c r="AT14" s="16" t="n">
        <v>0.0299735693609161</v>
      </c>
      <c r="AU14" s="16"/>
      <c r="AV14" s="16" t="n">
        <v>0.0474614374917868</v>
      </c>
      <c r="AW14" s="16" t="n">
        <v>0.0187637001470763</v>
      </c>
      <c r="AX14" s="16" t="n">
        <v>0.0400134596239168</v>
      </c>
      <c r="AY14" s="16" t="n">
        <v>0.0312469811908828</v>
      </c>
      <c r="AZ14" s="16" t="n">
        <v>0</v>
      </c>
      <c r="BA14" s="16"/>
      <c r="BB14" s="16" t="n">
        <v>0.03784602171394</v>
      </c>
      <c r="BC14" s="16" t="n">
        <v>0</v>
      </c>
      <c r="BD14" s="16" t="n">
        <v>0.0512090677172137</v>
      </c>
      <c r="BE14" s="16"/>
      <c r="BF14" s="16" t="n">
        <v>0.029837600233613</v>
      </c>
    </row>
    <row r="15">
      <c r="B15" s="17" t="s">
        <v>336</v>
      </c>
      <c r="C15" s="16" t="n">
        <v>0.0147151686252551</v>
      </c>
      <c r="D15" s="16" t="n">
        <v>0.0144467337962332</v>
      </c>
      <c r="E15" s="16" t="n">
        <v>0.0150133418350428</v>
      </c>
      <c r="F15" s="16"/>
      <c r="G15" s="16" t="n">
        <v>0.0332759771139371</v>
      </c>
      <c r="H15" s="16" t="n">
        <v>0.0140402958485503</v>
      </c>
      <c r="I15" s="16" t="n">
        <v>0.0185911682344681</v>
      </c>
      <c r="J15" s="16" t="n">
        <v>0.0105205869702553</v>
      </c>
      <c r="K15" s="16" t="n">
        <v>0</v>
      </c>
      <c r="L15" s="16" t="n">
        <v>0.0145416058283882</v>
      </c>
      <c r="M15" s="16"/>
      <c r="N15" s="16" t="n">
        <v>0.0249846806140593</v>
      </c>
      <c r="O15" s="16" t="n">
        <v>0.00361680731093147</v>
      </c>
      <c r="P15" s="16" t="n">
        <v>0.0250736149856579</v>
      </c>
      <c r="Q15" s="16" t="n">
        <v>0.00378411998850893</v>
      </c>
      <c r="R15" s="16"/>
      <c r="S15" s="16" t="n">
        <v>0.00595022635027129</v>
      </c>
      <c r="T15" s="16" t="n">
        <v>0.00658396830014413</v>
      </c>
      <c r="U15" s="16" t="n">
        <v>0</v>
      </c>
      <c r="V15" s="16" t="n">
        <v>0</v>
      </c>
      <c r="W15" s="16" t="n">
        <v>0.0230909908544396</v>
      </c>
      <c r="X15" s="16" t="n">
        <v>0.0257383919979983</v>
      </c>
      <c r="Y15" s="16" t="n">
        <v>0.00962101573589397</v>
      </c>
      <c r="Z15" s="16" t="n">
        <v>0.0197524683623143</v>
      </c>
      <c r="AA15" s="16" t="n">
        <v>0.0346036049553722</v>
      </c>
      <c r="AB15" s="16" t="n">
        <v>0.0244347611803739</v>
      </c>
      <c r="AC15" s="16" t="n">
        <v>0</v>
      </c>
      <c r="AD15" s="16" t="n">
        <v>0.0460857416845987</v>
      </c>
      <c r="AE15" s="16"/>
      <c r="AF15" s="16" t="n">
        <v>0.0139465311820367</v>
      </c>
      <c r="AG15" s="16" t="n">
        <v>0.0163802313746731</v>
      </c>
      <c r="AH15" s="16" t="n">
        <v>0.00729280819954864</v>
      </c>
      <c r="AI15" s="16"/>
      <c r="AJ15" s="16" t="n">
        <v>0.0178631721500569</v>
      </c>
      <c r="AK15" s="16" t="n">
        <v>0.0108261077561391</v>
      </c>
      <c r="AL15" s="16" t="n">
        <v>0.0138823243312236</v>
      </c>
      <c r="AM15" s="16" t="n">
        <v>0</v>
      </c>
      <c r="AN15" s="16" t="n">
        <v>0.0238190321613261</v>
      </c>
      <c r="AO15" s="16"/>
      <c r="AP15" s="16" t="n">
        <v>0.0278484212366196</v>
      </c>
      <c r="AQ15" s="16" t="n">
        <v>0.0140550607967246</v>
      </c>
      <c r="AR15" s="16" t="n">
        <v>0.0143872413414522</v>
      </c>
      <c r="AS15" s="16" t="n">
        <v>0</v>
      </c>
      <c r="AT15" s="16" t="n">
        <v>0.0280784732761322</v>
      </c>
      <c r="AU15" s="16"/>
      <c r="AV15" s="16" t="n">
        <v>0.00659003294015532</v>
      </c>
      <c r="AW15" s="16" t="n">
        <v>0.0209738701876222</v>
      </c>
      <c r="AX15" s="16" t="n">
        <v>0.0170778449877846</v>
      </c>
      <c r="AY15" s="16" t="n">
        <v>0.0130831796458097</v>
      </c>
      <c r="AZ15" s="16" t="n">
        <v>0.118605510482926</v>
      </c>
      <c r="BA15" s="16"/>
      <c r="BB15" s="16" t="n">
        <v>0.0133628485567546</v>
      </c>
      <c r="BC15" s="16" t="n">
        <v>0</v>
      </c>
      <c r="BD15" s="16" t="n">
        <v>0.0293689110637679</v>
      </c>
      <c r="BE15" s="16"/>
      <c r="BF15" s="16" t="n">
        <v>0.0102354876329376</v>
      </c>
    </row>
    <row r="16">
      <c r="B16" s="17" t="s">
        <v>301</v>
      </c>
      <c r="C16" s="16" t="n">
        <v>0.00429722419882758</v>
      </c>
      <c r="D16" s="16" t="n">
        <v>0.00608964703981808</v>
      </c>
      <c r="E16" s="16" t="n">
        <v>0.00268956843223887</v>
      </c>
      <c r="F16" s="16"/>
      <c r="G16" s="16" t="n">
        <v>0</v>
      </c>
      <c r="H16" s="16" t="n">
        <v>0.0191282146790742</v>
      </c>
      <c r="I16" s="16" t="n">
        <v>0</v>
      </c>
      <c r="J16" s="16" t="n">
        <v>0.00505956062442423</v>
      </c>
      <c r="K16" s="16" t="n">
        <v>0</v>
      </c>
      <c r="L16" s="16" t="n">
        <v>0</v>
      </c>
      <c r="M16" s="16"/>
      <c r="N16" s="16" t="n">
        <v>0.00386580117839222</v>
      </c>
      <c r="O16" s="16" t="n">
        <v>0.0123831561095799</v>
      </c>
      <c r="P16" s="16" t="n">
        <v>0</v>
      </c>
      <c r="Q16" s="16" t="n">
        <v>0</v>
      </c>
      <c r="R16" s="16"/>
      <c r="S16" s="16" t="n">
        <v>0.0121807451038868</v>
      </c>
      <c r="T16" s="16" t="n">
        <v>0</v>
      </c>
      <c r="U16" s="16" t="n">
        <v>0</v>
      </c>
      <c r="V16" s="16" t="n">
        <v>0</v>
      </c>
      <c r="W16" s="16" t="n">
        <v>0</v>
      </c>
      <c r="X16" s="16" t="n">
        <v>0</v>
      </c>
      <c r="Y16" s="16" t="n">
        <v>0</v>
      </c>
      <c r="Z16" s="16" t="n">
        <v>0</v>
      </c>
      <c r="AA16" s="16" t="n">
        <v>0</v>
      </c>
      <c r="AB16" s="16" t="n">
        <v>0.0124990989021201</v>
      </c>
      <c r="AC16" s="16" t="n">
        <v>0</v>
      </c>
      <c r="AD16" s="16" t="n">
        <v>0.0404607883632645</v>
      </c>
      <c r="AE16" s="16"/>
      <c r="AF16" s="16" t="n">
        <v>0.00247123914097617</v>
      </c>
      <c r="AG16" s="16" t="n">
        <v>0.00586483555901319</v>
      </c>
      <c r="AH16" s="16" t="n">
        <v>0.00717392534403149</v>
      </c>
      <c r="AI16" s="16"/>
      <c r="AJ16" s="16" t="n">
        <v>0.00260596334426939</v>
      </c>
      <c r="AK16" s="16" t="n">
        <v>0</v>
      </c>
      <c r="AL16" s="16" t="n">
        <v>0</v>
      </c>
      <c r="AM16" s="16" t="n">
        <v>0</v>
      </c>
      <c r="AN16" s="16" t="n">
        <v>0</v>
      </c>
      <c r="AO16" s="16"/>
      <c r="AP16" s="16" t="n">
        <v>0.00465680885776937</v>
      </c>
      <c r="AQ16" s="16" t="n">
        <v>0</v>
      </c>
      <c r="AR16" s="16" t="n">
        <v>0</v>
      </c>
      <c r="AS16" s="16" t="n">
        <v>0</v>
      </c>
      <c r="AT16" s="16" t="n">
        <v>0</v>
      </c>
      <c r="AU16" s="16"/>
      <c r="AV16" s="16" t="n">
        <v>0.00647341877116259</v>
      </c>
      <c r="AW16" s="16" t="n">
        <v>0.00350011094062611</v>
      </c>
      <c r="AX16" s="16" t="n">
        <v>0.00771295456601536</v>
      </c>
      <c r="AY16" s="16" t="n">
        <v>0</v>
      </c>
      <c r="AZ16" s="16" t="n">
        <v>0</v>
      </c>
      <c r="BA16" s="16"/>
      <c r="BB16" s="16" t="n">
        <v>0</v>
      </c>
      <c r="BC16" s="16" t="n">
        <v>0</v>
      </c>
      <c r="BD16" s="16" t="n">
        <v>0</v>
      </c>
      <c r="BE16" s="16"/>
      <c r="BF16" s="16" t="n">
        <v>0</v>
      </c>
    </row>
    <row r="17">
      <c r="B17" s="17" t="s">
        <v>337</v>
      </c>
      <c r="C17" s="16" t="n">
        <v>0.0749637551350144</v>
      </c>
      <c r="D17" s="16" t="n">
        <v>0.0683471184133067</v>
      </c>
      <c r="E17" s="16" t="n">
        <v>0.0812378342805364</v>
      </c>
      <c r="F17" s="16"/>
      <c r="G17" s="16" t="n">
        <v>0.0369623053348809</v>
      </c>
      <c r="H17" s="16" t="n">
        <v>0.112993104283827</v>
      </c>
      <c r="I17" s="16" t="n">
        <v>0.0582110398245619</v>
      </c>
      <c r="J17" s="16" t="n">
        <v>0.0798591482243783</v>
      </c>
      <c r="K17" s="16" t="n">
        <v>0.0747658700821668</v>
      </c>
      <c r="L17" s="16" t="n">
        <v>0.0757122494707466</v>
      </c>
      <c r="M17" s="16"/>
      <c r="N17" s="16" t="n">
        <v>0.0668019327868524</v>
      </c>
      <c r="O17" s="16" t="n">
        <v>0.0967507862031892</v>
      </c>
      <c r="P17" s="16" t="n">
        <v>0.0642593008961429</v>
      </c>
      <c r="Q17" s="16" t="n">
        <v>0.0722647352261181</v>
      </c>
      <c r="R17" s="16"/>
      <c r="S17" s="16" t="n">
        <v>0.0538832601714901</v>
      </c>
      <c r="T17" s="16" t="n">
        <v>0.10467114052863</v>
      </c>
      <c r="U17" s="16" t="n">
        <v>0.0688587928896952</v>
      </c>
      <c r="V17" s="16" t="n">
        <v>0.0705462877915014</v>
      </c>
      <c r="W17" s="16" t="n">
        <v>0.0547373781821504</v>
      </c>
      <c r="X17" s="16" t="n">
        <v>0.0928939989832464</v>
      </c>
      <c r="Y17" s="16" t="n">
        <v>0.0706369995941803</v>
      </c>
      <c r="Z17" s="16" t="n">
        <v>0.0460787909958148</v>
      </c>
      <c r="AA17" s="16" t="n">
        <v>0.099023797813584</v>
      </c>
      <c r="AB17" s="16" t="n">
        <v>0.0657323105223921</v>
      </c>
      <c r="AC17" s="16" t="n">
        <v>0.0649589920607094</v>
      </c>
      <c r="AD17" s="16" t="n">
        <v>0.0899114718592265</v>
      </c>
      <c r="AE17" s="16"/>
      <c r="AF17" s="16" t="n">
        <v>0.0745689141126508</v>
      </c>
      <c r="AG17" s="16" t="n">
        <v>0.0793033784617698</v>
      </c>
      <c r="AH17" s="16" t="n">
        <v>0.0784302375708044</v>
      </c>
      <c r="AI17" s="16"/>
      <c r="AJ17" s="16" t="n">
        <v>0.0811811294084409</v>
      </c>
      <c r="AK17" s="16" t="n">
        <v>0.0683971101727694</v>
      </c>
      <c r="AL17" s="16" t="n">
        <v>0.106971027081745</v>
      </c>
      <c r="AM17" s="16" t="n">
        <v>0</v>
      </c>
      <c r="AN17" s="16" t="n">
        <v>0.0645444710519914</v>
      </c>
      <c r="AO17" s="16"/>
      <c r="AP17" s="16" t="n">
        <v>0.0618740973604349</v>
      </c>
      <c r="AQ17" s="16" t="n">
        <v>0.0821695939966976</v>
      </c>
      <c r="AR17" s="16" t="n">
        <v>0.0947125790509588</v>
      </c>
      <c r="AS17" s="16" t="n">
        <v>0.0480077040460161</v>
      </c>
      <c r="AT17" s="16" t="n">
        <v>0.116409207652095</v>
      </c>
      <c r="AU17" s="16"/>
      <c r="AV17" s="16" t="n">
        <v>0.0686072940967152</v>
      </c>
      <c r="AW17" s="16" t="n">
        <v>0.0721474309528833</v>
      </c>
      <c r="AX17" s="16" t="n">
        <v>0.09977867330787</v>
      </c>
      <c r="AY17" s="16" t="n">
        <v>0.0697276186189097</v>
      </c>
      <c r="AZ17" s="16" t="n">
        <v>0</v>
      </c>
      <c r="BA17" s="16"/>
      <c r="BB17" s="16" t="n">
        <v>0.164963162737352</v>
      </c>
      <c r="BC17" s="16" t="n">
        <v>0.0564203602091197</v>
      </c>
      <c r="BD17" s="16" t="n">
        <v>0.091360821890682</v>
      </c>
      <c r="BE17" s="16"/>
      <c r="BF17" s="16" t="n">
        <v>0.101276760879527</v>
      </c>
    </row>
    <row r="18">
      <c r="B18" s="17" t="s">
        <v>83</v>
      </c>
      <c r="C18" s="25" t="n">
        <v>0.164086774012447</v>
      </c>
      <c r="D18" s="25" t="n">
        <v>0.105815603297782</v>
      </c>
      <c r="E18" s="25" t="n">
        <v>0.21585044608631</v>
      </c>
      <c r="F18" s="25"/>
      <c r="G18" s="25" t="n">
        <v>0.238141208923249</v>
      </c>
      <c r="H18" s="25" t="n">
        <v>0.149480586043684</v>
      </c>
      <c r="I18" s="25" t="n">
        <v>0.171363563354715</v>
      </c>
      <c r="J18" s="25" t="n">
        <v>0.139190661823848</v>
      </c>
      <c r="K18" s="25" t="n">
        <v>0.180434818391184</v>
      </c>
      <c r="L18" s="25" t="n">
        <v>0.133648158796999</v>
      </c>
      <c r="M18" s="25"/>
      <c r="N18" s="25" t="n">
        <v>0.110188230809897</v>
      </c>
      <c r="O18" s="25" t="n">
        <v>0.175190166162847</v>
      </c>
      <c r="P18" s="25" t="n">
        <v>0.181572814208976</v>
      </c>
      <c r="Q18" s="25" t="n">
        <v>0.203537570491006</v>
      </c>
      <c r="R18" s="25"/>
      <c r="S18" s="25" t="n">
        <v>0.151194784657154</v>
      </c>
      <c r="T18" s="25" t="n">
        <v>0.152969626586015</v>
      </c>
      <c r="U18" s="25" t="n">
        <v>0.180826573477724</v>
      </c>
      <c r="V18" s="25" t="n">
        <v>0.187248352455431</v>
      </c>
      <c r="W18" s="25" t="n">
        <v>0.122973422463853</v>
      </c>
      <c r="X18" s="25" t="n">
        <v>0.164578774758331</v>
      </c>
      <c r="Y18" s="25" t="n">
        <v>0.162187703790434</v>
      </c>
      <c r="Z18" s="25" t="n">
        <v>0.126522541585204</v>
      </c>
      <c r="AA18" s="25" t="n">
        <v>0.176096540630064</v>
      </c>
      <c r="AB18" s="25" t="n">
        <v>0.168881609929187</v>
      </c>
      <c r="AC18" s="25" t="n">
        <v>0.175939913957441</v>
      </c>
      <c r="AD18" s="25" t="n">
        <v>0.244453101632784</v>
      </c>
      <c r="AE18" s="25"/>
      <c r="AF18" s="25" t="n">
        <v>0.146367844933527</v>
      </c>
      <c r="AG18" s="25" t="n">
        <v>0.126837583841355</v>
      </c>
      <c r="AH18" s="25" t="n">
        <v>0.249782849081593</v>
      </c>
      <c r="AI18" s="25"/>
      <c r="AJ18" s="25" t="n">
        <v>0.149914761789771</v>
      </c>
      <c r="AK18" s="25" t="n">
        <v>0.0907940752248675</v>
      </c>
      <c r="AL18" s="25" t="n">
        <v>0.149609413283838</v>
      </c>
      <c r="AM18" s="25" t="n">
        <v>0.331909232708387</v>
      </c>
      <c r="AN18" s="25" t="n">
        <v>0.302076468036467</v>
      </c>
      <c r="AO18" s="25"/>
      <c r="AP18" s="25" t="n">
        <v>0.146924477490401</v>
      </c>
      <c r="AQ18" s="25" t="n">
        <v>0.135068745342523</v>
      </c>
      <c r="AR18" s="25" t="n">
        <v>0.205236234034227</v>
      </c>
      <c r="AS18" s="25" t="n">
        <v>0.0673938421834684</v>
      </c>
      <c r="AT18" s="25" t="n">
        <v>0.376359982532612</v>
      </c>
      <c r="AU18" s="25"/>
      <c r="AV18" s="25" t="n">
        <v>0.148563029957329</v>
      </c>
      <c r="AW18" s="25" t="n">
        <v>0.201572543413812</v>
      </c>
      <c r="AX18" s="25" t="n">
        <v>0.161316059088787</v>
      </c>
      <c r="AY18" s="25" t="n">
        <v>0.128284881049438</v>
      </c>
      <c r="AZ18" s="25" t="n">
        <v>0.178332373182151</v>
      </c>
      <c r="BA18" s="25"/>
      <c r="BB18" s="25" t="n">
        <v>0.141689645663358</v>
      </c>
      <c r="BC18" s="25" t="n">
        <v>0</v>
      </c>
      <c r="BD18" s="25" t="n">
        <v>0.265613840664517</v>
      </c>
      <c r="BE18" s="25"/>
      <c r="BF18" s="25" t="n">
        <v>0.155444383099377</v>
      </c>
    </row>
    <row r="19">
      <c r="B19" s="18" t="s">
        <v>317</v>
      </c>
    </row>
    <row r="20">
      <c r="B20" t="s">
        <v>88</v>
      </c>
    </row>
    <row r="21">
      <c r="B21" t="s">
        <v>89</v>
      </c>
    </row>
    <row r="23">
      <c r="B23"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341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997</v>
      </c>
      <c r="D7" s="11" t="n">
        <v>490</v>
      </c>
      <c r="E7" s="11" t="n">
        <v>506</v>
      </c>
      <c r="F7" s="11"/>
      <c r="G7" s="11" t="n">
        <v>116</v>
      </c>
      <c r="H7" s="11" t="n">
        <v>169</v>
      </c>
      <c r="I7" s="11" t="n">
        <v>157</v>
      </c>
      <c r="J7" s="11" t="n">
        <v>175</v>
      </c>
      <c r="K7" s="11" t="n">
        <v>149</v>
      </c>
      <c r="L7" s="11" t="n">
        <v>231</v>
      </c>
      <c r="M7" s="11"/>
      <c r="N7" s="11" t="n">
        <v>300</v>
      </c>
      <c r="O7" s="11" t="n">
        <v>281</v>
      </c>
      <c r="P7" s="11" t="n">
        <v>185</v>
      </c>
      <c r="Q7" s="11" t="n">
        <v>229</v>
      </c>
      <c r="R7" s="11"/>
      <c r="S7" s="11" t="n">
        <v>142</v>
      </c>
      <c r="T7" s="11" t="n">
        <v>131</v>
      </c>
      <c r="U7" s="11" t="n">
        <v>67</v>
      </c>
      <c r="V7" s="11" t="n">
        <v>89</v>
      </c>
      <c r="W7" s="11" t="n">
        <v>81</v>
      </c>
      <c r="X7" s="11" t="n">
        <v>94</v>
      </c>
      <c r="Y7" s="11" t="n">
        <v>96</v>
      </c>
      <c r="Z7" s="11" t="n">
        <v>48</v>
      </c>
      <c r="AA7" s="11" t="n">
        <v>115</v>
      </c>
      <c r="AB7" s="11" t="n">
        <v>66</v>
      </c>
      <c r="AC7" s="11" t="n">
        <v>46</v>
      </c>
      <c r="AD7" s="11" t="n">
        <v>22</v>
      </c>
      <c r="AE7" s="11"/>
      <c r="AF7" s="11" t="n">
        <v>377</v>
      </c>
      <c r="AG7" s="11" t="n">
        <v>416</v>
      </c>
      <c r="AH7" s="11" t="n">
        <v>118</v>
      </c>
      <c r="AI7" s="11"/>
      <c r="AJ7" s="11" t="n">
        <v>371</v>
      </c>
      <c r="AK7" s="11" t="n">
        <v>308</v>
      </c>
      <c r="AL7" s="11" t="n">
        <v>71</v>
      </c>
      <c r="AM7" s="11" t="n">
        <v>12</v>
      </c>
      <c r="AN7" s="11" t="n">
        <v>110</v>
      </c>
      <c r="AO7" s="11"/>
      <c r="AP7" s="11" t="n">
        <v>189</v>
      </c>
      <c r="AQ7" s="11" t="n">
        <v>412</v>
      </c>
      <c r="AR7" s="11" t="n">
        <v>63</v>
      </c>
      <c r="AS7" s="11" t="n">
        <v>87</v>
      </c>
      <c r="AT7" s="11" t="n">
        <v>99</v>
      </c>
      <c r="AU7" s="11"/>
      <c r="AV7" s="11" t="n">
        <v>208</v>
      </c>
      <c r="AW7" s="11" t="n">
        <v>238</v>
      </c>
      <c r="AX7" s="11" t="n">
        <v>288</v>
      </c>
      <c r="AY7" s="11" t="n">
        <v>119</v>
      </c>
      <c r="AZ7" s="11" t="n">
        <v>22</v>
      </c>
      <c r="BA7" s="11"/>
      <c r="BB7" s="11" t="n">
        <v>69</v>
      </c>
      <c r="BC7" s="11" t="n">
        <v>59</v>
      </c>
      <c r="BD7" s="11" t="n">
        <v>44</v>
      </c>
      <c r="BE7" s="11"/>
      <c r="BF7" s="11" t="n">
        <v>198</v>
      </c>
    </row>
    <row r="8" ht="30" customHeight="1">
      <c r="B8" s="12" t="s">
        <v>20</v>
      </c>
      <c r="C8" s="12" t="n">
        <v>998</v>
      </c>
      <c r="D8" s="12" t="n">
        <v>495</v>
      </c>
      <c r="E8" s="12" t="n">
        <v>502</v>
      </c>
      <c r="F8" s="12"/>
      <c r="G8" s="12" t="n">
        <v>134</v>
      </c>
      <c r="H8" s="12" t="n">
        <v>166</v>
      </c>
      <c r="I8" s="12" t="n">
        <v>155</v>
      </c>
      <c r="J8" s="12" t="n">
        <v>169</v>
      </c>
      <c r="K8" s="12" t="n">
        <v>150</v>
      </c>
      <c r="L8" s="12" t="n">
        <v>224</v>
      </c>
      <c r="M8" s="12"/>
      <c r="N8" s="12" t="n">
        <v>264</v>
      </c>
      <c r="O8" s="12" t="n">
        <v>267</v>
      </c>
      <c r="P8" s="12" t="n">
        <v>205</v>
      </c>
      <c r="Q8" s="12" t="n">
        <v>259</v>
      </c>
      <c r="R8" s="12"/>
      <c r="S8" s="12" t="n">
        <v>141</v>
      </c>
      <c r="T8" s="12" t="n">
        <v>121</v>
      </c>
      <c r="U8" s="12" t="n">
        <v>80</v>
      </c>
      <c r="V8" s="12" t="n">
        <v>81</v>
      </c>
      <c r="W8" s="12" t="n">
        <v>75</v>
      </c>
      <c r="X8" s="12" t="n">
        <v>90</v>
      </c>
      <c r="Y8" s="12" t="n">
        <v>86</v>
      </c>
      <c r="Z8" s="12" t="n">
        <v>43</v>
      </c>
      <c r="AA8" s="12" t="n">
        <v>112</v>
      </c>
      <c r="AB8" s="12" t="n">
        <v>83</v>
      </c>
      <c r="AC8" s="12" t="n">
        <v>53</v>
      </c>
      <c r="AD8" s="12" t="n">
        <v>33</v>
      </c>
      <c r="AE8" s="12"/>
      <c r="AF8" s="12" t="n">
        <v>368</v>
      </c>
      <c r="AG8" s="12" t="n">
        <v>411</v>
      </c>
      <c r="AH8" s="12" t="n">
        <v>125</v>
      </c>
      <c r="AI8" s="12"/>
      <c r="AJ8" s="12" t="n">
        <v>354</v>
      </c>
      <c r="AK8" s="12" t="n">
        <v>310</v>
      </c>
      <c r="AL8" s="12" t="n">
        <v>68</v>
      </c>
      <c r="AM8" s="12" t="n">
        <v>11</v>
      </c>
      <c r="AN8" s="12" t="n">
        <v>119</v>
      </c>
      <c r="AO8" s="12"/>
      <c r="AP8" s="12" t="n">
        <v>179</v>
      </c>
      <c r="AQ8" s="12" t="n">
        <v>413</v>
      </c>
      <c r="AR8" s="12" t="n">
        <v>61</v>
      </c>
      <c r="AS8" s="12" t="n">
        <v>87</v>
      </c>
      <c r="AT8" s="12" t="n">
        <v>100</v>
      </c>
      <c r="AU8" s="12"/>
      <c r="AV8" s="12" t="n">
        <v>217</v>
      </c>
      <c r="AW8" s="12" t="n">
        <v>240</v>
      </c>
      <c r="AX8" s="12" t="n">
        <v>282</v>
      </c>
      <c r="AY8" s="12" t="n">
        <v>111</v>
      </c>
      <c r="AZ8" s="12" t="n">
        <v>20</v>
      </c>
      <c r="BA8" s="12"/>
      <c r="BB8" s="12" t="n">
        <v>65</v>
      </c>
      <c r="BC8" s="12" t="n">
        <v>56</v>
      </c>
      <c r="BD8" s="12" t="n">
        <v>42</v>
      </c>
      <c r="BE8" s="12"/>
      <c r="BF8" s="12" t="n">
        <v>190</v>
      </c>
    </row>
    <row r="9">
      <c r="B9" s="17" t="s">
        <v>331</v>
      </c>
      <c r="C9" s="16" t="n">
        <v>0.199062919243998</v>
      </c>
      <c r="D9" s="16" t="n">
        <v>0.198186680091514</v>
      </c>
      <c r="E9" s="16" t="n">
        <v>0.200373322048738</v>
      </c>
      <c r="F9" s="16"/>
      <c r="G9" s="16" t="n">
        <v>0.0618768808151943</v>
      </c>
      <c r="H9" s="16" t="n">
        <v>0.127470295935589</v>
      </c>
      <c r="I9" s="16" t="n">
        <v>0.124834355646797</v>
      </c>
      <c r="J9" s="16" t="n">
        <v>0.161059145742545</v>
      </c>
      <c r="K9" s="16" t="n">
        <v>0.191960881682496</v>
      </c>
      <c r="L9" s="16" t="n">
        <v>0.419001417568763</v>
      </c>
      <c r="M9" s="16"/>
      <c r="N9" s="16" t="n">
        <v>0.231685897902407</v>
      </c>
      <c r="O9" s="16" t="n">
        <v>0.21517551914012</v>
      </c>
      <c r="P9" s="16" t="n">
        <v>0.155985041113535</v>
      </c>
      <c r="Q9" s="16" t="n">
        <v>0.184950376651482</v>
      </c>
      <c r="R9" s="16"/>
      <c r="S9" s="16" t="n">
        <v>0.209815319430771</v>
      </c>
      <c r="T9" s="16" t="n">
        <v>0.229585805297834</v>
      </c>
      <c r="U9" s="16" t="n">
        <v>0.20659090150043</v>
      </c>
      <c r="V9" s="16" t="n">
        <v>0.215209820759943</v>
      </c>
      <c r="W9" s="16" t="n">
        <v>0.252596026129498</v>
      </c>
      <c r="X9" s="16" t="n">
        <v>0.181263382931836</v>
      </c>
      <c r="Y9" s="16" t="n">
        <v>0.220095672539615</v>
      </c>
      <c r="Z9" s="16" t="n">
        <v>0.318176625146926</v>
      </c>
      <c r="AA9" s="16" t="n">
        <v>0.152798982751836</v>
      </c>
      <c r="AB9" s="16" t="n">
        <v>0.207038842685982</v>
      </c>
      <c r="AC9" s="16" t="n">
        <v>0.0662557616947407</v>
      </c>
      <c r="AD9" s="16" t="n">
        <v>0.0526052414026694</v>
      </c>
      <c r="AE9" s="16"/>
      <c r="AF9" s="16" t="n">
        <v>0.31374154199276</v>
      </c>
      <c r="AG9" s="16" t="n">
        <v>0.15273856410204</v>
      </c>
      <c r="AH9" s="16" t="n">
        <v>0.11998254422763</v>
      </c>
      <c r="AI9" s="16"/>
      <c r="AJ9" s="16" t="n">
        <v>0.470630868417168</v>
      </c>
      <c r="AK9" s="16" t="n">
        <v>0.0162078331045805</v>
      </c>
      <c r="AL9" s="16" t="n">
        <v>0.0676726229177581</v>
      </c>
      <c r="AM9" s="16" t="n">
        <v>0.074635444254722</v>
      </c>
      <c r="AN9" s="16" t="n">
        <v>0.107189844655675</v>
      </c>
      <c r="AO9" s="16"/>
      <c r="AP9" s="16" t="n">
        <v>0.866289603815346</v>
      </c>
      <c r="AQ9" s="16" t="n">
        <v>0.00686015461072843</v>
      </c>
      <c r="AR9" s="16" t="n">
        <v>0.0813953249289626</v>
      </c>
      <c r="AS9" s="16" t="n">
        <v>0.0730432388219484</v>
      </c>
      <c r="AT9" s="16" t="n">
        <v>0.184003708560243</v>
      </c>
      <c r="AU9" s="16"/>
      <c r="AV9" s="16" t="n">
        <v>0.260040104842341</v>
      </c>
      <c r="AW9" s="16" t="n">
        <v>0.133938944673019</v>
      </c>
      <c r="AX9" s="16" t="n">
        <v>0.180321864572042</v>
      </c>
      <c r="AY9" s="16" t="n">
        <v>0.221076038010997</v>
      </c>
      <c r="AZ9" s="16" t="n">
        <v>0.0963556925363735</v>
      </c>
      <c r="BA9" s="16"/>
      <c r="BB9" s="16" t="n">
        <v>0</v>
      </c>
      <c r="BC9" s="16" t="n">
        <v>0.0847770629666638</v>
      </c>
      <c r="BD9" s="16" t="n">
        <v>0.297531366851126</v>
      </c>
      <c r="BE9" s="16"/>
      <c r="BF9" s="16" t="n">
        <v>0.114542395928213</v>
      </c>
    </row>
    <row r="10">
      <c r="B10" s="17" t="s">
        <v>332</v>
      </c>
      <c r="C10" s="16" t="n">
        <v>0.405919207574398</v>
      </c>
      <c r="D10" s="16" t="n">
        <v>0.427576999262074</v>
      </c>
      <c r="E10" s="16" t="n">
        <v>0.385477520043031</v>
      </c>
      <c r="F10" s="16"/>
      <c r="G10" s="16" t="n">
        <v>0.511844828181563</v>
      </c>
      <c r="H10" s="16" t="n">
        <v>0.506668139540786</v>
      </c>
      <c r="I10" s="16" t="n">
        <v>0.423359096651762</v>
      </c>
      <c r="J10" s="16" t="n">
        <v>0.425421303330266</v>
      </c>
      <c r="K10" s="16" t="n">
        <v>0.381361893414178</v>
      </c>
      <c r="L10" s="16" t="n">
        <v>0.257626647904956</v>
      </c>
      <c r="M10" s="16"/>
      <c r="N10" s="16" t="n">
        <v>0.446986649971968</v>
      </c>
      <c r="O10" s="16" t="n">
        <v>0.390033980347138</v>
      </c>
      <c r="P10" s="16" t="n">
        <v>0.429043109346749</v>
      </c>
      <c r="Q10" s="16" t="n">
        <v>0.365331817942628</v>
      </c>
      <c r="R10" s="16"/>
      <c r="S10" s="16" t="n">
        <v>0.465067399566692</v>
      </c>
      <c r="T10" s="16" t="n">
        <v>0.364697304506821</v>
      </c>
      <c r="U10" s="16" t="n">
        <v>0.358537474759137</v>
      </c>
      <c r="V10" s="16" t="n">
        <v>0.357404739994207</v>
      </c>
      <c r="W10" s="16" t="n">
        <v>0.293227164521874</v>
      </c>
      <c r="X10" s="16" t="n">
        <v>0.441214981996243</v>
      </c>
      <c r="Y10" s="16" t="n">
        <v>0.411486794166391</v>
      </c>
      <c r="Z10" s="16" t="n">
        <v>0.341247661162939</v>
      </c>
      <c r="AA10" s="16" t="n">
        <v>0.543628197088407</v>
      </c>
      <c r="AB10" s="16" t="n">
        <v>0.266794575073868</v>
      </c>
      <c r="AC10" s="16" t="n">
        <v>0.620812521235475</v>
      </c>
      <c r="AD10" s="16" t="n">
        <v>0.304979250269393</v>
      </c>
      <c r="AE10" s="16"/>
      <c r="AF10" s="16" t="n">
        <v>0.26056770167176</v>
      </c>
      <c r="AG10" s="16" t="n">
        <v>0.522107496776404</v>
      </c>
      <c r="AH10" s="16" t="n">
        <v>0.387636636513072</v>
      </c>
      <c r="AI10" s="16"/>
      <c r="AJ10" s="16" t="n">
        <v>0.172062466240116</v>
      </c>
      <c r="AK10" s="16" t="n">
        <v>0.779159393070345</v>
      </c>
      <c r="AL10" s="16" t="n">
        <v>0.311708470937745</v>
      </c>
      <c r="AM10" s="16" t="n">
        <v>0.236971663034618</v>
      </c>
      <c r="AN10" s="16" t="n">
        <v>0.277170321595247</v>
      </c>
      <c r="AO10" s="16"/>
      <c r="AP10" s="16" t="n">
        <v>0.0135296281876273</v>
      </c>
      <c r="AQ10" s="16" t="n">
        <v>0.855568362907332</v>
      </c>
      <c r="AR10" s="16" t="n">
        <v>0.200039150737045</v>
      </c>
      <c r="AS10" s="16" t="n">
        <v>0.0289460389590317</v>
      </c>
      <c r="AT10" s="16" t="n">
        <v>0.14091152221814</v>
      </c>
      <c r="AU10" s="16"/>
      <c r="AV10" s="16" t="n">
        <v>0.357145229255201</v>
      </c>
      <c r="AW10" s="16" t="n">
        <v>0.396310800412291</v>
      </c>
      <c r="AX10" s="16" t="n">
        <v>0.439779758518726</v>
      </c>
      <c r="AY10" s="16" t="n">
        <v>0.511767417856875</v>
      </c>
      <c r="AZ10" s="16" t="n">
        <v>0.599254960274177</v>
      </c>
      <c r="BA10" s="16"/>
      <c r="BB10" s="16" t="n">
        <v>0.817733467190035</v>
      </c>
      <c r="BC10" s="16" t="n">
        <v>0.0295636192818986</v>
      </c>
      <c r="BD10" s="16" t="n">
        <v>0.0736556324919715</v>
      </c>
      <c r="BE10" s="16"/>
      <c r="BF10" s="16" t="n">
        <v>0.316555918694082</v>
      </c>
    </row>
    <row r="11">
      <c r="B11" s="17" t="s">
        <v>50</v>
      </c>
      <c r="C11" s="16" t="n">
        <v>0.0424543890712487</v>
      </c>
      <c r="D11" s="16" t="n">
        <v>0.046467704502604</v>
      </c>
      <c r="E11" s="16" t="n">
        <v>0.0363497861766257</v>
      </c>
      <c r="F11" s="16"/>
      <c r="G11" s="16" t="n">
        <v>0.0230879370258966</v>
      </c>
      <c r="H11" s="16" t="n">
        <v>0.047294245551372</v>
      </c>
      <c r="I11" s="16" t="n">
        <v>0.0575887768951669</v>
      </c>
      <c r="J11" s="16" t="n">
        <v>0.0150888237906263</v>
      </c>
      <c r="K11" s="16" t="n">
        <v>0.0500807137880436</v>
      </c>
      <c r="L11" s="16" t="n">
        <v>0.0555484809580088</v>
      </c>
      <c r="M11" s="16"/>
      <c r="N11" s="16" t="n">
        <v>0.0442967527351416</v>
      </c>
      <c r="O11" s="16" t="n">
        <v>0.0332768465521701</v>
      </c>
      <c r="P11" s="16" t="n">
        <v>0.0563237298437097</v>
      </c>
      <c r="Q11" s="16" t="n">
        <v>0.0393734597281617</v>
      </c>
      <c r="R11" s="16"/>
      <c r="S11" s="16" t="n">
        <v>0.0347212311603425</v>
      </c>
      <c r="T11" s="16" t="n">
        <v>0.0443135189156331</v>
      </c>
      <c r="U11" s="16" t="n">
        <v>0.041518585449421</v>
      </c>
      <c r="V11" s="16" t="n">
        <v>0.0439221226052359</v>
      </c>
      <c r="W11" s="16" t="n">
        <v>0.0579651738194848</v>
      </c>
      <c r="X11" s="16" t="n">
        <v>0.070839965833131</v>
      </c>
      <c r="Y11" s="16" t="n">
        <v>0.0379971031468087</v>
      </c>
      <c r="Z11" s="16" t="n">
        <v>0.0410717849293269</v>
      </c>
      <c r="AA11" s="16" t="n">
        <v>0.0328507345132969</v>
      </c>
      <c r="AB11" s="16" t="n">
        <v>0.0529012771968485</v>
      </c>
      <c r="AC11" s="16" t="n">
        <v>0</v>
      </c>
      <c r="AD11" s="16" t="n">
        <v>0.0425142350941221</v>
      </c>
      <c r="AE11" s="16"/>
      <c r="AF11" s="16" t="n">
        <v>0.04011274605373</v>
      </c>
      <c r="AG11" s="16" t="n">
        <v>0.0549752833455576</v>
      </c>
      <c r="AH11" s="16" t="n">
        <v>0.0151478932252633</v>
      </c>
      <c r="AI11" s="16"/>
      <c r="AJ11" s="16" t="n">
        <v>0.0275864354632609</v>
      </c>
      <c r="AK11" s="16" t="n">
        <v>0.0146763409589705</v>
      </c>
      <c r="AL11" s="16" t="n">
        <v>0.321734416804409</v>
      </c>
      <c r="AM11" s="16" t="n">
        <v>0</v>
      </c>
      <c r="AN11" s="16" t="n">
        <v>0.0151010089498966</v>
      </c>
      <c r="AO11" s="16"/>
      <c r="AP11" s="16" t="n">
        <v>0.0140294390135507</v>
      </c>
      <c r="AQ11" s="16" t="n">
        <v>0.0138150934471703</v>
      </c>
      <c r="AR11" s="16" t="n">
        <v>0.424779482269665</v>
      </c>
      <c r="AS11" s="16" t="n">
        <v>0.0114274936538432</v>
      </c>
      <c r="AT11" s="16" t="n">
        <v>0.0168293013801111</v>
      </c>
      <c r="AU11" s="16"/>
      <c r="AV11" s="16" t="n">
        <v>0.0364663594982169</v>
      </c>
      <c r="AW11" s="16" t="n">
        <v>0.02966550775213</v>
      </c>
      <c r="AX11" s="16" t="n">
        <v>0.0497638837669345</v>
      </c>
      <c r="AY11" s="16" t="n">
        <v>0.02264653190942</v>
      </c>
      <c r="AZ11" s="16" t="n">
        <v>0.0492743726122934</v>
      </c>
      <c r="BA11" s="16"/>
      <c r="BB11" s="16" t="n">
        <v>0.0162989648038257</v>
      </c>
      <c r="BC11" s="16" t="n">
        <v>0</v>
      </c>
      <c r="BD11" s="16" t="n">
        <v>0.0402108812436873</v>
      </c>
      <c r="BE11" s="16"/>
      <c r="BF11" s="16" t="n">
        <v>0.042525765586887</v>
      </c>
    </row>
    <row r="12">
      <c r="B12" s="17" t="s">
        <v>333</v>
      </c>
      <c r="C12" s="16" t="n">
        <v>0.0868590411148054</v>
      </c>
      <c r="D12" s="16" t="n">
        <v>0.0957885276234583</v>
      </c>
      <c r="E12" s="16" t="n">
        <v>0.0782503778315476</v>
      </c>
      <c r="F12" s="16"/>
      <c r="G12" s="16" t="n">
        <v>0.139436044028605</v>
      </c>
      <c r="H12" s="16" t="n">
        <v>0.0462664774917333</v>
      </c>
      <c r="I12" s="16" t="n">
        <v>0.0568999466898829</v>
      </c>
      <c r="J12" s="16" t="n">
        <v>0.114088861074564</v>
      </c>
      <c r="K12" s="16" t="n">
        <v>0.0757691740213495</v>
      </c>
      <c r="L12" s="16" t="n">
        <v>0.0929706886536573</v>
      </c>
      <c r="M12" s="16"/>
      <c r="N12" s="16" t="n">
        <v>0.0790311866344637</v>
      </c>
      <c r="O12" s="16" t="n">
        <v>0.0936919944625389</v>
      </c>
      <c r="P12" s="16" t="n">
        <v>0.0724412426169003</v>
      </c>
      <c r="Q12" s="16" t="n">
        <v>0.0958041370022888</v>
      </c>
      <c r="R12" s="16"/>
      <c r="S12" s="16" t="n">
        <v>0.0937754763675694</v>
      </c>
      <c r="T12" s="16" t="n">
        <v>0.0717570656739122</v>
      </c>
      <c r="U12" s="16" t="n">
        <v>0.126083093117415</v>
      </c>
      <c r="V12" s="16" t="n">
        <v>0.125319835964519</v>
      </c>
      <c r="W12" s="16" t="n">
        <v>0.0892404449462349</v>
      </c>
      <c r="X12" s="16" t="n">
        <v>0.0887135716122764</v>
      </c>
      <c r="Y12" s="16" t="n">
        <v>0.123794332673945</v>
      </c>
      <c r="Z12" s="16" t="n">
        <v>0.0830145882010414</v>
      </c>
      <c r="AA12" s="16" t="n">
        <v>0.0650933547583923</v>
      </c>
      <c r="AB12" s="16" t="n">
        <v>0.0164620579217706</v>
      </c>
      <c r="AC12" s="16" t="n">
        <v>0.105955654086492</v>
      </c>
      <c r="AD12" s="16" t="n">
        <v>0.040138915028773</v>
      </c>
      <c r="AE12" s="16"/>
      <c r="AF12" s="16" t="n">
        <v>0.163122743401725</v>
      </c>
      <c r="AG12" s="16" t="n">
        <v>0.0177325011095637</v>
      </c>
      <c r="AH12" s="16" t="n">
        <v>0.070387967277379</v>
      </c>
      <c r="AI12" s="16"/>
      <c r="AJ12" s="16" t="n">
        <v>0.143950106345019</v>
      </c>
      <c r="AK12" s="16" t="n">
        <v>0.0258355546004681</v>
      </c>
      <c r="AL12" s="16" t="n">
        <v>0</v>
      </c>
      <c r="AM12" s="16" t="n">
        <v>0.535430182764065</v>
      </c>
      <c r="AN12" s="16" t="n">
        <v>0.0990330972794617</v>
      </c>
      <c r="AO12" s="16"/>
      <c r="AP12" s="16" t="n">
        <v>0.0293489653339466</v>
      </c>
      <c r="AQ12" s="16" t="n">
        <v>0.006119168555308</v>
      </c>
      <c r="AR12" s="16" t="n">
        <v>0.0200944794450505</v>
      </c>
      <c r="AS12" s="16" t="n">
        <v>0.789457688259015</v>
      </c>
      <c r="AT12" s="16" t="n">
        <v>0.0169776552990804</v>
      </c>
      <c r="AU12" s="16"/>
      <c r="AV12" s="16" t="n">
        <v>0.0942576762770292</v>
      </c>
      <c r="AW12" s="16" t="n">
        <v>0.116403089424297</v>
      </c>
      <c r="AX12" s="16" t="n">
        <v>0.0583337803507536</v>
      </c>
      <c r="AY12" s="16" t="n">
        <v>0.0373961803300758</v>
      </c>
      <c r="AZ12" s="16" t="n">
        <v>0.0366951892934796</v>
      </c>
      <c r="BA12" s="16"/>
      <c r="BB12" s="16" t="n">
        <v>0.0117643719699372</v>
      </c>
      <c r="BC12" s="16" t="n">
        <v>0.768161203825441</v>
      </c>
      <c r="BD12" s="16" t="n">
        <v>0.0206356766335012</v>
      </c>
      <c r="BE12" s="16"/>
      <c r="BF12" s="16" t="n">
        <v>0.240621853725815</v>
      </c>
    </row>
    <row r="13">
      <c r="B13" s="17" t="s">
        <v>334</v>
      </c>
      <c r="C13" s="16" t="n">
        <v>0.0432909521726379</v>
      </c>
      <c r="D13" s="16" t="n">
        <v>0.0369347720693841</v>
      </c>
      <c r="E13" s="16" t="n">
        <v>0.0496545607841094</v>
      </c>
      <c r="F13" s="16"/>
      <c r="G13" s="16" t="n">
        <v>0.108168323085231</v>
      </c>
      <c r="H13" s="16" t="n">
        <v>0.0733251814758246</v>
      </c>
      <c r="I13" s="16" t="n">
        <v>0.0352932833543434</v>
      </c>
      <c r="J13" s="16" t="n">
        <v>0.0468401215351655</v>
      </c>
      <c r="K13" s="16" t="n">
        <v>0.0136778100547058</v>
      </c>
      <c r="L13" s="16" t="n">
        <v>0.00492605505228238</v>
      </c>
      <c r="M13" s="16"/>
      <c r="N13" s="16" t="n">
        <v>0.0323196576586441</v>
      </c>
      <c r="O13" s="16" t="n">
        <v>0.0403401370563219</v>
      </c>
      <c r="P13" s="16" t="n">
        <v>0.0495915006625485</v>
      </c>
      <c r="Q13" s="16" t="n">
        <v>0.0490149296116765</v>
      </c>
      <c r="R13" s="16"/>
      <c r="S13" s="16" t="n">
        <v>0.0216025787376867</v>
      </c>
      <c r="T13" s="16" t="n">
        <v>0.045987886087249</v>
      </c>
      <c r="U13" s="16" t="n">
        <v>0.0423508193797908</v>
      </c>
      <c r="V13" s="16" t="n">
        <v>0.0648149825388746</v>
      </c>
      <c r="W13" s="16" t="n">
        <v>0.02207753722758</v>
      </c>
      <c r="X13" s="16" t="n">
        <v>0.0443847848857876</v>
      </c>
      <c r="Y13" s="16" t="n">
        <v>0.0572861200984887</v>
      </c>
      <c r="Z13" s="16" t="n">
        <v>0.0443920723042937</v>
      </c>
      <c r="AA13" s="16" t="n">
        <v>0.0488884434307926</v>
      </c>
      <c r="AB13" s="16" t="n">
        <v>0.0456316480162291</v>
      </c>
      <c r="AC13" s="16" t="n">
        <v>0.0485722998413877</v>
      </c>
      <c r="AD13" s="16" t="n">
        <v>0.0486290479485588</v>
      </c>
      <c r="AE13" s="16"/>
      <c r="AF13" s="16" t="n">
        <v>0.0203910477468936</v>
      </c>
      <c r="AG13" s="16" t="n">
        <v>0.0512860897183048</v>
      </c>
      <c r="AH13" s="16" t="n">
        <v>0.0367387036535891</v>
      </c>
      <c r="AI13" s="16"/>
      <c r="AJ13" s="16" t="n">
        <v>0.0118883689808623</v>
      </c>
      <c r="AK13" s="16" t="n">
        <v>0.0483273527320071</v>
      </c>
      <c r="AL13" s="16" t="n">
        <v>0.0328482442207286</v>
      </c>
      <c r="AM13" s="16" t="n">
        <v>0</v>
      </c>
      <c r="AN13" s="16" t="n">
        <v>0.0230594264534414</v>
      </c>
      <c r="AO13" s="16"/>
      <c r="AP13" s="16" t="n">
        <v>0.0129971220002069</v>
      </c>
      <c r="AQ13" s="16" t="n">
        <v>0.0270504472836049</v>
      </c>
      <c r="AR13" s="16" t="n">
        <v>0</v>
      </c>
      <c r="AS13" s="16" t="n">
        <v>0</v>
      </c>
      <c r="AT13" s="16" t="n">
        <v>0.0399156145734202</v>
      </c>
      <c r="AU13" s="16"/>
      <c r="AV13" s="16" t="n">
        <v>0.0313698835542309</v>
      </c>
      <c r="AW13" s="16" t="n">
        <v>0.0599114643806173</v>
      </c>
      <c r="AX13" s="16" t="n">
        <v>0.0374204454129902</v>
      </c>
      <c r="AY13" s="16" t="n">
        <v>0.0761893504492841</v>
      </c>
      <c r="AZ13" s="16" t="n">
        <v>0.0960634538271587</v>
      </c>
      <c r="BA13" s="16"/>
      <c r="BB13" s="16" t="n">
        <v>0</v>
      </c>
      <c r="BC13" s="16" t="n">
        <v>0</v>
      </c>
      <c r="BD13" s="16" t="n">
        <v>0</v>
      </c>
      <c r="BE13" s="16"/>
      <c r="BF13" s="16" t="n">
        <v>0.0162290962415666</v>
      </c>
    </row>
    <row r="14">
      <c r="B14" s="17" t="s">
        <v>335</v>
      </c>
      <c r="C14" s="16" t="n">
        <v>0.0174713711399084</v>
      </c>
      <c r="D14" s="16" t="n">
        <v>0.0121484060199135</v>
      </c>
      <c r="E14" s="16" t="n">
        <v>0.02275842538548</v>
      </c>
      <c r="F14" s="16"/>
      <c r="G14" s="16" t="n">
        <v>0.00734083570064577</v>
      </c>
      <c r="H14" s="16" t="n">
        <v>0.0253385520152305</v>
      </c>
      <c r="I14" s="16" t="n">
        <v>0.0339991888854447</v>
      </c>
      <c r="J14" s="16" t="n">
        <v>0.0117203871916198</v>
      </c>
      <c r="K14" s="16" t="n">
        <v>0.0175082591061338</v>
      </c>
      <c r="L14" s="16" t="n">
        <v>0.0106215969417887</v>
      </c>
      <c r="M14" s="16"/>
      <c r="N14" s="16" t="n">
        <v>0.00841745799937731</v>
      </c>
      <c r="O14" s="16" t="n">
        <v>0.0131409807832226</v>
      </c>
      <c r="P14" s="16" t="n">
        <v>0.0233924729763556</v>
      </c>
      <c r="Q14" s="16" t="n">
        <v>0.0266032142091567</v>
      </c>
      <c r="R14" s="16"/>
      <c r="S14" s="16" t="n">
        <v>0.00809480019181263</v>
      </c>
      <c r="T14" s="16" t="n">
        <v>0</v>
      </c>
      <c r="U14" s="16" t="n">
        <v>0</v>
      </c>
      <c r="V14" s="16" t="n">
        <v>0</v>
      </c>
      <c r="W14" s="16" t="n">
        <v>0</v>
      </c>
      <c r="X14" s="16" t="n">
        <v>0.0108992990315564</v>
      </c>
      <c r="Y14" s="16" t="n">
        <v>0.00941157544192982</v>
      </c>
      <c r="Z14" s="16" t="n">
        <v>0.0187866257881622</v>
      </c>
      <c r="AA14" s="16" t="n">
        <v>0</v>
      </c>
      <c r="AB14" s="16" t="n">
        <v>0.165861346810291</v>
      </c>
      <c r="AC14" s="16" t="n">
        <v>0</v>
      </c>
      <c r="AD14" s="16" t="n">
        <v>0</v>
      </c>
      <c r="AE14" s="16"/>
      <c r="AF14" s="16" t="n">
        <v>0.0117223290947293</v>
      </c>
      <c r="AG14" s="16" t="n">
        <v>0.0267490249771273</v>
      </c>
      <c r="AH14" s="16" t="n">
        <v>0.00788685245806626</v>
      </c>
      <c r="AI14" s="16"/>
      <c r="AJ14" s="16" t="n">
        <v>0.00229420406959701</v>
      </c>
      <c r="AK14" s="16" t="n">
        <v>0.00955302756947677</v>
      </c>
      <c r="AL14" s="16" t="n">
        <v>0</v>
      </c>
      <c r="AM14" s="16" t="n">
        <v>0</v>
      </c>
      <c r="AN14" s="16" t="n">
        <v>0.0126147037793479</v>
      </c>
      <c r="AO14" s="16"/>
      <c r="AP14" s="16" t="n">
        <v>0</v>
      </c>
      <c r="AQ14" s="16" t="n">
        <v>0.00477694904757262</v>
      </c>
      <c r="AR14" s="16" t="n">
        <v>0</v>
      </c>
      <c r="AS14" s="16" t="n">
        <v>0</v>
      </c>
      <c r="AT14" s="16" t="n">
        <v>0.011362663967349</v>
      </c>
      <c r="AU14" s="16"/>
      <c r="AV14" s="16" t="n">
        <v>0.013829658526771</v>
      </c>
      <c r="AW14" s="16" t="n">
        <v>0.0138210843364172</v>
      </c>
      <c r="AX14" s="16" t="n">
        <v>0.0214511458459755</v>
      </c>
      <c r="AY14" s="16" t="n">
        <v>0.0204014553866669</v>
      </c>
      <c r="AZ14" s="16" t="n">
        <v>0</v>
      </c>
      <c r="BA14" s="16"/>
      <c r="BB14" s="16" t="n">
        <v>0.0124234418257136</v>
      </c>
      <c r="BC14" s="16" t="n">
        <v>0</v>
      </c>
      <c r="BD14" s="16" t="n">
        <v>0</v>
      </c>
      <c r="BE14" s="16"/>
      <c r="BF14" s="16" t="n">
        <v>0.00427625016757604</v>
      </c>
    </row>
    <row r="15">
      <c r="B15" s="17" t="s">
        <v>336</v>
      </c>
      <c r="C15" s="16" t="n">
        <v>0.00193295468197569</v>
      </c>
      <c r="D15" s="16" t="n">
        <v>0.00172908112201782</v>
      </c>
      <c r="E15" s="16" t="n">
        <v>0.00213828768521018</v>
      </c>
      <c r="F15" s="16"/>
      <c r="G15" s="16" t="n">
        <v>0</v>
      </c>
      <c r="H15" s="16" t="n">
        <v>0.00647989439690398</v>
      </c>
      <c r="I15" s="16" t="n">
        <v>0.00553135232423853</v>
      </c>
      <c r="J15" s="16" t="n">
        <v>0</v>
      </c>
      <c r="K15" s="16" t="n">
        <v>0</v>
      </c>
      <c r="L15" s="16" t="n">
        <v>0</v>
      </c>
      <c r="M15" s="16"/>
      <c r="N15" s="16" t="n">
        <v>0</v>
      </c>
      <c r="O15" s="16" t="n">
        <v>0.00402068787434917</v>
      </c>
      <c r="P15" s="16" t="n">
        <v>0</v>
      </c>
      <c r="Q15" s="16" t="n">
        <v>0.00330030364283085</v>
      </c>
      <c r="R15" s="16"/>
      <c r="S15" s="16" t="n">
        <v>0</v>
      </c>
      <c r="T15" s="16" t="n">
        <v>0</v>
      </c>
      <c r="U15" s="16" t="n">
        <v>0</v>
      </c>
      <c r="V15" s="16" t="n">
        <v>0</v>
      </c>
      <c r="W15" s="16" t="n">
        <v>0</v>
      </c>
      <c r="X15" s="16" t="n">
        <v>0</v>
      </c>
      <c r="Y15" s="16" t="n">
        <v>0</v>
      </c>
      <c r="Z15" s="16" t="n">
        <v>0</v>
      </c>
      <c r="AA15" s="16" t="n">
        <v>0.00766317959213931</v>
      </c>
      <c r="AB15" s="16" t="n">
        <v>0</v>
      </c>
      <c r="AC15" s="16" t="n">
        <v>0.0201929921269985</v>
      </c>
      <c r="AD15" s="16" t="n">
        <v>0</v>
      </c>
      <c r="AE15" s="16"/>
      <c r="AF15" s="16" t="n">
        <v>0</v>
      </c>
      <c r="AG15" s="16" t="n">
        <v>0.0046944427320471</v>
      </c>
      <c r="AH15" s="16" t="n">
        <v>0</v>
      </c>
      <c r="AI15" s="16"/>
      <c r="AJ15" s="16" t="n">
        <v>0</v>
      </c>
      <c r="AK15" s="16" t="n">
        <v>0.0027632953507132</v>
      </c>
      <c r="AL15" s="16" t="n">
        <v>0</v>
      </c>
      <c r="AM15" s="16" t="n">
        <v>0</v>
      </c>
      <c r="AN15" s="16" t="n">
        <v>0</v>
      </c>
      <c r="AO15" s="16"/>
      <c r="AP15" s="16" t="n">
        <v>0</v>
      </c>
      <c r="AQ15" s="16" t="n">
        <v>0.00207163129560346</v>
      </c>
      <c r="AR15" s="16" t="n">
        <v>0</v>
      </c>
      <c r="AS15" s="16" t="n">
        <v>0</v>
      </c>
      <c r="AT15" s="16" t="n">
        <v>0</v>
      </c>
      <c r="AU15" s="16"/>
      <c r="AV15" s="16" t="n">
        <v>0</v>
      </c>
      <c r="AW15" s="16" t="n">
        <v>0.00802020244457241</v>
      </c>
      <c r="AX15" s="16" t="n">
        <v>0</v>
      </c>
      <c r="AY15" s="16" t="n">
        <v>0</v>
      </c>
      <c r="AZ15" s="16" t="n">
        <v>0</v>
      </c>
      <c r="BA15" s="16"/>
      <c r="BB15" s="16" t="n">
        <v>0</v>
      </c>
      <c r="BC15" s="16" t="n">
        <v>0</v>
      </c>
      <c r="BD15" s="16" t="n">
        <v>0</v>
      </c>
      <c r="BE15" s="16"/>
      <c r="BF15" s="16" t="n">
        <v>0</v>
      </c>
    </row>
    <row r="16">
      <c r="B16" s="17" t="s">
        <v>301</v>
      </c>
      <c r="C16" s="16" t="n">
        <v>0.00312397801449135</v>
      </c>
      <c r="D16" s="16" t="n">
        <v>0.00449016480789161</v>
      </c>
      <c r="E16" s="16" t="n">
        <v>0.00178407426185672</v>
      </c>
      <c r="F16" s="16"/>
      <c r="G16" s="16" t="n">
        <v>0.00882989124988729</v>
      </c>
      <c r="H16" s="16" t="n">
        <v>0.00540648150060764</v>
      </c>
      <c r="I16" s="16" t="n">
        <v>0</v>
      </c>
      <c r="J16" s="16" t="n">
        <v>0.00613616428902326</v>
      </c>
      <c r="K16" s="16" t="n">
        <v>0</v>
      </c>
      <c r="L16" s="16" t="n">
        <v>0</v>
      </c>
      <c r="M16" s="16"/>
      <c r="N16" s="16" t="n">
        <v>0</v>
      </c>
      <c r="O16" s="16" t="n">
        <v>0.00779571141570122</v>
      </c>
      <c r="P16" s="16" t="n">
        <v>0.00504487558084518</v>
      </c>
      <c r="Q16" s="16" t="n">
        <v>0</v>
      </c>
      <c r="R16" s="16"/>
      <c r="S16" s="16" t="n">
        <v>0</v>
      </c>
      <c r="T16" s="16" t="n">
        <v>0</v>
      </c>
      <c r="U16" s="16" t="n">
        <v>0</v>
      </c>
      <c r="V16" s="16" t="n">
        <v>0</v>
      </c>
      <c r="W16" s="16" t="n">
        <v>0.0158527207430115</v>
      </c>
      <c r="X16" s="16" t="n">
        <v>0</v>
      </c>
      <c r="Y16" s="16" t="n">
        <v>0</v>
      </c>
      <c r="Z16" s="16" t="n">
        <v>0</v>
      </c>
      <c r="AA16" s="16" t="n">
        <v>0.0173028116295795</v>
      </c>
      <c r="AB16" s="16" t="n">
        <v>0</v>
      </c>
      <c r="AC16" s="16" t="n">
        <v>0</v>
      </c>
      <c r="AD16" s="16" t="n">
        <v>0</v>
      </c>
      <c r="AE16" s="16"/>
      <c r="AF16" s="16" t="n">
        <v>0.00281221486158098</v>
      </c>
      <c r="AG16" s="16" t="n">
        <v>0</v>
      </c>
      <c r="AH16" s="16" t="n">
        <v>0.0166526170440124</v>
      </c>
      <c r="AI16" s="16"/>
      <c r="AJ16" s="16" t="n">
        <v>0.00292998287387273</v>
      </c>
      <c r="AK16" s="16" t="n">
        <v>0.00289198447724357</v>
      </c>
      <c r="AL16" s="16" t="n">
        <v>0</v>
      </c>
      <c r="AM16" s="16" t="n">
        <v>0</v>
      </c>
      <c r="AN16" s="16" t="n">
        <v>0.00998839651633595</v>
      </c>
      <c r="AO16" s="16"/>
      <c r="AP16" s="16" t="n">
        <v>0</v>
      </c>
      <c r="AQ16" s="16" t="n">
        <v>0</v>
      </c>
      <c r="AR16" s="16" t="n">
        <v>0</v>
      </c>
      <c r="AS16" s="16" t="n">
        <v>0</v>
      </c>
      <c r="AT16" s="16" t="n">
        <v>0</v>
      </c>
      <c r="AU16" s="16"/>
      <c r="AV16" s="16" t="n">
        <v>0.00545746790352127</v>
      </c>
      <c r="AW16" s="16" t="n">
        <v>0.00803285495417125</v>
      </c>
      <c r="AX16" s="16" t="n">
        <v>0</v>
      </c>
      <c r="AY16" s="16" t="n">
        <v>0</v>
      </c>
      <c r="AZ16" s="16" t="n">
        <v>0</v>
      </c>
      <c r="BA16" s="16"/>
      <c r="BB16" s="16" t="n">
        <v>0</v>
      </c>
      <c r="BC16" s="16" t="n">
        <v>0</v>
      </c>
      <c r="BD16" s="16" t="n">
        <v>0</v>
      </c>
      <c r="BE16" s="16"/>
      <c r="BF16" s="16" t="n">
        <v>0.00546130133819964</v>
      </c>
    </row>
    <row r="17">
      <c r="B17" s="17" t="s">
        <v>337</v>
      </c>
      <c r="C17" s="16" t="n">
        <v>0.0881881249668565</v>
      </c>
      <c r="D17" s="16" t="n">
        <v>0.105911164871208</v>
      </c>
      <c r="E17" s="16" t="n">
        <v>0.0709129577501574</v>
      </c>
      <c r="F17" s="16"/>
      <c r="G17" s="16" t="n">
        <v>0.04811871303491</v>
      </c>
      <c r="H17" s="16" t="n">
        <v>0.0791956299323326</v>
      </c>
      <c r="I17" s="16" t="n">
        <v>0.103608724371978</v>
      </c>
      <c r="J17" s="16" t="n">
        <v>0.0943451674639593</v>
      </c>
      <c r="K17" s="16" t="n">
        <v>0.125226357502106</v>
      </c>
      <c r="L17" s="16" t="n">
        <v>0.0786721268029235</v>
      </c>
      <c r="M17" s="16"/>
      <c r="N17" s="16" t="n">
        <v>0.0701872839209863</v>
      </c>
      <c r="O17" s="16" t="n">
        <v>0.0916027167854004</v>
      </c>
      <c r="P17" s="16" t="n">
        <v>0.0839279603409454</v>
      </c>
      <c r="Q17" s="16" t="n">
        <v>0.107093886630321</v>
      </c>
      <c r="R17" s="16"/>
      <c r="S17" s="16" t="n">
        <v>0.0593700801351163</v>
      </c>
      <c r="T17" s="16" t="n">
        <v>0.123760798713637</v>
      </c>
      <c r="U17" s="16" t="n">
        <v>0.102157546878617</v>
      </c>
      <c r="V17" s="16" t="n">
        <v>0.115810227424444</v>
      </c>
      <c r="W17" s="16" t="n">
        <v>0.0873950733135639</v>
      </c>
      <c r="X17" s="16" t="n">
        <v>0.0348961584832477</v>
      </c>
      <c r="Y17" s="16" t="n">
        <v>0.111126295039027</v>
      </c>
      <c r="Z17" s="16" t="n">
        <v>0.0646775188612479</v>
      </c>
      <c r="AA17" s="16" t="n">
        <v>0.0460484473193255</v>
      </c>
      <c r="AB17" s="16" t="n">
        <v>0.115959055735511</v>
      </c>
      <c r="AC17" s="16" t="n">
        <v>0.0483337408377529</v>
      </c>
      <c r="AD17" s="16" t="n">
        <v>0.233104281459009</v>
      </c>
      <c r="AE17" s="16"/>
      <c r="AF17" s="16" t="n">
        <v>0.0914358777579734</v>
      </c>
      <c r="AG17" s="16" t="n">
        <v>0.0668940819485097</v>
      </c>
      <c r="AH17" s="16" t="n">
        <v>0.159987269105428</v>
      </c>
      <c r="AI17" s="16"/>
      <c r="AJ17" s="16" t="n">
        <v>0.0797770268147049</v>
      </c>
      <c r="AK17" s="16" t="n">
        <v>0.0449010643140434</v>
      </c>
      <c r="AL17" s="16" t="n">
        <v>0.112325216655165</v>
      </c>
      <c r="AM17" s="16" t="n">
        <v>0.0718881986500551</v>
      </c>
      <c r="AN17" s="16" t="n">
        <v>0.176079559926034</v>
      </c>
      <c r="AO17" s="16"/>
      <c r="AP17" s="16" t="n">
        <v>0.0468242456179555</v>
      </c>
      <c r="AQ17" s="16" t="n">
        <v>0.0347457543699298</v>
      </c>
      <c r="AR17" s="16" t="n">
        <v>0.124061524558335</v>
      </c>
      <c r="AS17" s="16" t="n">
        <v>0.0559940404760363</v>
      </c>
      <c r="AT17" s="16" t="n">
        <v>0.15640044540935</v>
      </c>
      <c r="AU17" s="16"/>
      <c r="AV17" s="16" t="n">
        <v>0.0894567378829257</v>
      </c>
      <c r="AW17" s="16" t="n">
        <v>0.0694356290273518</v>
      </c>
      <c r="AX17" s="16" t="n">
        <v>0.10691858824289</v>
      </c>
      <c r="AY17" s="16" t="n">
        <v>0.0593866592886952</v>
      </c>
      <c r="AZ17" s="16" t="n">
        <v>0.0412514154313616</v>
      </c>
      <c r="BA17" s="16"/>
      <c r="BB17" s="16" t="n">
        <v>0.0448011670266197</v>
      </c>
      <c r="BC17" s="16" t="n">
        <v>0.0540753533685206</v>
      </c>
      <c r="BD17" s="16" t="n">
        <v>0.265623371145756</v>
      </c>
      <c r="BE17" s="16"/>
      <c r="BF17" s="16" t="n">
        <v>0.110142031310381</v>
      </c>
    </row>
    <row r="18">
      <c r="B18" s="17" t="s">
        <v>83</v>
      </c>
      <c r="C18" s="25" t="n">
        <v>0.111697062019681</v>
      </c>
      <c r="D18" s="25" t="n">
        <v>0.0707664996299354</v>
      </c>
      <c r="E18" s="25" t="n">
        <v>0.152300688033244</v>
      </c>
      <c r="F18" s="25"/>
      <c r="G18" s="25" t="n">
        <v>0.091296546878067</v>
      </c>
      <c r="H18" s="25" t="n">
        <v>0.0825551021596198</v>
      </c>
      <c r="I18" s="25" t="n">
        <v>0.158885275180386</v>
      </c>
      <c r="J18" s="25" t="n">
        <v>0.12530002558223</v>
      </c>
      <c r="K18" s="25" t="n">
        <v>0.144414910430987</v>
      </c>
      <c r="L18" s="25" t="n">
        <v>0.0806329861176206</v>
      </c>
      <c r="M18" s="25"/>
      <c r="N18" s="25" t="n">
        <v>0.0870751131770124</v>
      </c>
      <c r="O18" s="25" t="n">
        <v>0.110921425583038</v>
      </c>
      <c r="P18" s="25" t="n">
        <v>0.124250067518411</v>
      </c>
      <c r="Q18" s="25" t="n">
        <v>0.128527874581454</v>
      </c>
      <c r="R18" s="25"/>
      <c r="S18" s="25" t="n">
        <v>0.107553114410009</v>
      </c>
      <c r="T18" s="25" t="n">
        <v>0.119897620804914</v>
      </c>
      <c r="U18" s="25" t="n">
        <v>0.12276157891519</v>
      </c>
      <c r="V18" s="25" t="n">
        <v>0.077518270712777</v>
      </c>
      <c r="W18" s="25" t="n">
        <v>0.181645859298754</v>
      </c>
      <c r="X18" s="25" t="n">
        <v>0.127787855225922</v>
      </c>
      <c r="Y18" s="25" t="n">
        <v>0.0288021068937953</v>
      </c>
      <c r="Z18" s="25" t="n">
        <v>0.088633123606063</v>
      </c>
      <c r="AA18" s="25" t="n">
        <v>0.0857258489162303</v>
      </c>
      <c r="AB18" s="25" t="n">
        <v>0.1293511965595</v>
      </c>
      <c r="AC18" s="25" t="n">
        <v>0.0898770301771539</v>
      </c>
      <c r="AD18" s="25" t="n">
        <v>0.278029028797475</v>
      </c>
      <c r="AE18" s="25"/>
      <c r="AF18" s="25" t="n">
        <v>0.0960937974188487</v>
      </c>
      <c r="AG18" s="25" t="n">
        <v>0.102822515290446</v>
      </c>
      <c r="AH18" s="25" t="n">
        <v>0.185579516495559</v>
      </c>
      <c r="AI18" s="25"/>
      <c r="AJ18" s="25" t="n">
        <v>0.0888805407953991</v>
      </c>
      <c r="AK18" s="25" t="n">
        <v>0.0556841538221518</v>
      </c>
      <c r="AL18" s="25" t="n">
        <v>0.153711028464194</v>
      </c>
      <c r="AM18" s="25" t="n">
        <v>0.0810745112965401</v>
      </c>
      <c r="AN18" s="25" t="n">
        <v>0.27976364084456</v>
      </c>
      <c r="AO18" s="25"/>
      <c r="AP18" s="25" t="n">
        <v>0.0169809960313673</v>
      </c>
      <c r="AQ18" s="25" t="n">
        <v>0.0489924384827505</v>
      </c>
      <c r="AR18" s="25" t="n">
        <v>0.149630038060942</v>
      </c>
      <c r="AS18" s="25" t="n">
        <v>0.0411314998301251</v>
      </c>
      <c r="AT18" s="25" t="n">
        <v>0.433599088592307</v>
      </c>
      <c r="AU18" s="25"/>
      <c r="AV18" s="25" t="n">
        <v>0.111976882259763</v>
      </c>
      <c r="AW18" s="25" t="n">
        <v>0.164460422595133</v>
      </c>
      <c r="AX18" s="25" t="n">
        <v>0.106010533289688</v>
      </c>
      <c r="AY18" s="25" t="n">
        <v>0.051136366767986</v>
      </c>
      <c r="AZ18" s="25" t="n">
        <v>0.0811049160251564</v>
      </c>
      <c r="BA18" s="25"/>
      <c r="BB18" s="25" t="n">
        <v>0.0969785871838687</v>
      </c>
      <c r="BC18" s="25" t="n">
        <v>0.0634227605574756</v>
      </c>
      <c r="BD18" s="25" t="n">
        <v>0.302343071633958</v>
      </c>
      <c r="BE18" s="25"/>
      <c r="BF18" s="25" t="n">
        <v>0.149645387007281</v>
      </c>
    </row>
    <row r="19">
      <c r="B19" s="18" t="s">
        <v>317</v>
      </c>
    </row>
    <row r="20">
      <c r="B20" t="s">
        <v>88</v>
      </c>
    </row>
    <row r="21">
      <c r="B21" t="s">
        <v>89</v>
      </c>
    </row>
    <row r="23">
      <c r="B23"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342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950</v>
      </c>
      <c r="D7" s="11" t="n">
        <v>451</v>
      </c>
      <c r="E7" s="11" t="n">
        <v>499</v>
      </c>
      <c r="F7" s="11"/>
      <c r="G7" s="11" t="n">
        <v>124</v>
      </c>
      <c r="H7" s="11" t="n">
        <v>170</v>
      </c>
      <c r="I7" s="11" t="n">
        <v>166</v>
      </c>
      <c r="J7" s="11" t="n">
        <v>162</v>
      </c>
      <c r="K7" s="11" t="n">
        <v>138</v>
      </c>
      <c r="L7" s="11" t="n">
        <v>190</v>
      </c>
      <c r="M7" s="11"/>
      <c r="N7" s="11" t="n">
        <v>304</v>
      </c>
      <c r="O7" s="11" t="n">
        <v>246</v>
      </c>
      <c r="P7" s="11" t="n">
        <v>190</v>
      </c>
      <c r="Q7" s="11" t="n">
        <v>205</v>
      </c>
      <c r="R7" s="11"/>
      <c r="S7" s="11" t="n">
        <v>133</v>
      </c>
      <c r="T7" s="11" t="n">
        <v>135</v>
      </c>
      <c r="U7" s="11" t="n">
        <v>74</v>
      </c>
      <c r="V7" s="11" t="n">
        <v>99</v>
      </c>
      <c r="W7" s="11" t="n">
        <v>72</v>
      </c>
      <c r="X7" s="11" t="n">
        <v>86</v>
      </c>
      <c r="Y7" s="11" t="n">
        <v>77</v>
      </c>
      <c r="Z7" s="11" t="n">
        <v>39</v>
      </c>
      <c r="AA7" s="11" t="n">
        <v>108</v>
      </c>
      <c r="AB7" s="11" t="n">
        <v>72</v>
      </c>
      <c r="AC7" s="11" t="n">
        <v>38</v>
      </c>
      <c r="AD7" s="11" t="n">
        <v>17</v>
      </c>
      <c r="AE7" s="11"/>
      <c r="AF7" s="11" t="n">
        <v>358</v>
      </c>
      <c r="AG7" s="11" t="n">
        <v>388</v>
      </c>
      <c r="AH7" s="11" t="n">
        <v>108</v>
      </c>
      <c r="AI7" s="11"/>
      <c r="AJ7" s="11" t="n">
        <v>359</v>
      </c>
      <c r="AK7" s="11" t="n">
        <v>273</v>
      </c>
      <c r="AL7" s="11" t="n">
        <v>70</v>
      </c>
      <c r="AM7" s="11" t="n">
        <v>11</v>
      </c>
      <c r="AN7" s="11" t="n">
        <v>105</v>
      </c>
      <c r="AO7" s="11"/>
      <c r="AP7" s="11" t="n">
        <v>198</v>
      </c>
      <c r="AQ7" s="11" t="n">
        <v>386</v>
      </c>
      <c r="AR7" s="11" t="n">
        <v>61</v>
      </c>
      <c r="AS7" s="11" t="n">
        <v>73</v>
      </c>
      <c r="AT7" s="11" t="n">
        <v>91</v>
      </c>
      <c r="AU7" s="11"/>
      <c r="AV7" s="11" t="n">
        <v>190</v>
      </c>
      <c r="AW7" s="11" t="n">
        <v>222</v>
      </c>
      <c r="AX7" s="11" t="n">
        <v>278</v>
      </c>
      <c r="AY7" s="11" t="n">
        <v>112</v>
      </c>
      <c r="AZ7" s="11" t="n">
        <v>17</v>
      </c>
      <c r="BA7" s="11"/>
      <c r="BB7" s="11" t="n">
        <v>70</v>
      </c>
      <c r="BC7" s="11" t="n">
        <v>50</v>
      </c>
      <c r="BD7" s="11" t="n">
        <v>31</v>
      </c>
      <c r="BE7" s="11"/>
      <c r="BF7" s="11" t="n">
        <v>179</v>
      </c>
    </row>
    <row r="8" ht="30" customHeight="1">
      <c r="B8" s="12" t="s">
        <v>20</v>
      </c>
      <c r="C8" s="12" t="n">
        <v>956</v>
      </c>
      <c r="D8" s="12" t="n">
        <v>458</v>
      </c>
      <c r="E8" s="12" t="n">
        <v>498</v>
      </c>
      <c r="F8" s="12"/>
      <c r="G8" s="12" t="n">
        <v>141</v>
      </c>
      <c r="H8" s="12" t="n">
        <v>167</v>
      </c>
      <c r="I8" s="12" t="n">
        <v>163</v>
      </c>
      <c r="J8" s="12" t="n">
        <v>161</v>
      </c>
      <c r="K8" s="12" t="n">
        <v>141</v>
      </c>
      <c r="L8" s="12" t="n">
        <v>183</v>
      </c>
      <c r="M8" s="12"/>
      <c r="N8" s="12" t="n">
        <v>270</v>
      </c>
      <c r="O8" s="12" t="n">
        <v>235</v>
      </c>
      <c r="P8" s="12" t="n">
        <v>213</v>
      </c>
      <c r="Q8" s="12" t="n">
        <v>232</v>
      </c>
      <c r="R8" s="12"/>
      <c r="S8" s="12" t="n">
        <v>133</v>
      </c>
      <c r="T8" s="12" t="n">
        <v>125</v>
      </c>
      <c r="U8" s="12" t="n">
        <v>87</v>
      </c>
      <c r="V8" s="12" t="n">
        <v>92</v>
      </c>
      <c r="W8" s="12" t="n">
        <v>65</v>
      </c>
      <c r="X8" s="12" t="n">
        <v>83</v>
      </c>
      <c r="Y8" s="12" t="n">
        <v>70</v>
      </c>
      <c r="Z8" s="12" t="n">
        <v>37</v>
      </c>
      <c r="AA8" s="12" t="n">
        <v>102</v>
      </c>
      <c r="AB8" s="12" t="n">
        <v>90</v>
      </c>
      <c r="AC8" s="12" t="n">
        <v>45</v>
      </c>
      <c r="AD8" s="12" t="n">
        <v>24</v>
      </c>
      <c r="AE8" s="12"/>
      <c r="AF8" s="12" t="n">
        <v>354</v>
      </c>
      <c r="AG8" s="12" t="n">
        <v>385</v>
      </c>
      <c r="AH8" s="12" t="n">
        <v>113</v>
      </c>
      <c r="AI8" s="12"/>
      <c r="AJ8" s="12" t="n">
        <v>346</v>
      </c>
      <c r="AK8" s="12" t="n">
        <v>276</v>
      </c>
      <c r="AL8" s="12" t="n">
        <v>68</v>
      </c>
      <c r="AM8" s="12" t="n">
        <v>10</v>
      </c>
      <c r="AN8" s="12" t="n">
        <v>107</v>
      </c>
      <c r="AO8" s="12"/>
      <c r="AP8" s="12" t="n">
        <v>189</v>
      </c>
      <c r="AQ8" s="12" t="n">
        <v>391</v>
      </c>
      <c r="AR8" s="12" t="n">
        <v>60</v>
      </c>
      <c r="AS8" s="12" t="n">
        <v>73</v>
      </c>
      <c r="AT8" s="12" t="n">
        <v>93</v>
      </c>
      <c r="AU8" s="12"/>
      <c r="AV8" s="12" t="n">
        <v>200</v>
      </c>
      <c r="AW8" s="12" t="n">
        <v>230</v>
      </c>
      <c r="AX8" s="12" t="n">
        <v>268</v>
      </c>
      <c r="AY8" s="12" t="n">
        <v>107</v>
      </c>
      <c r="AZ8" s="12" t="n">
        <v>15</v>
      </c>
      <c r="BA8" s="12"/>
      <c r="BB8" s="12" t="n">
        <v>67</v>
      </c>
      <c r="BC8" s="12" t="n">
        <v>49</v>
      </c>
      <c r="BD8" s="12" t="n">
        <v>30</v>
      </c>
      <c r="BE8" s="12"/>
      <c r="BF8" s="12" t="n">
        <v>174</v>
      </c>
    </row>
    <row r="9">
      <c r="B9" s="17" t="s">
        <v>331</v>
      </c>
      <c r="C9" s="16" t="n">
        <v>0.105816016273626</v>
      </c>
      <c r="D9" s="16" t="n">
        <v>0.117432597446</v>
      </c>
      <c r="E9" s="16" t="n">
        <v>0.0951250858112387</v>
      </c>
      <c r="F9" s="16"/>
      <c r="G9" s="16" t="n">
        <v>0.0306930461499235</v>
      </c>
      <c r="H9" s="16" t="n">
        <v>0.135976986921592</v>
      </c>
      <c r="I9" s="16" t="n">
        <v>0.0657759860001944</v>
      </c>
      <c r="J9" s="16" t="n">
        <v>0.104057307343332</v>
      </c>
      <c r="K9" s="16" t="n">
        <v>0.0769974086129489</v>
      </c>
      <c r="L9" s="16" t="n">
        <v>0.195535931918406</v>
      </c>
      <c r="M9" s="16"/>
      <c r="N9" s="16" t="n">
        <v>0.127242049125264</v>
      </c>
      <c r="O9" s="16" t="n">
        <v>0.0963614754995513</v>
      </c>
      <c r="P9" s="16" t="n">
        <v>0.125698869619531</v>
      </c>
      <c r="Q9" s="16" t="n">
        <v>0.0745984748591625</v>
      </c>
      <c r="R9" s="16"/>
      <c r="S9" s="16" t="n">
        <v>0.144903797193965</v>
      </c>
      <c r="T9" s="16" t="n">
        <v>0.0745019265883631</v>
      </c>
      <c r="U9" s="16" t="n">
        <v>0.0360342582255721</v>
      </c>
      <c r="V9" s="16" t="n">
        <v>0.237910014430754</v>
      </c>
      <c r="W9" s="16" t="n">
        <v>0.216831176836866</v>
      </c>
      <c r="X9" s="16" t="n">
        <v>0.0969173881098776</v>
      </c>
      <c r="Y9" s="16" t="n">
        <v>0.105301127637244</v>
      </c>
      <c r="Z9" s="16" t="n">
        <v>0.161944601657149</v>
      </c>
      <c r="AA9" s="16" t="n">
        <v>0.0452539580053656</v>
      </c>
      <c r="AB9" s="16" t="n">
        <v>0.0575926935666626</v>
      </c>
      <c r="AC9" s="16" t="n">
        <v>0.0453828839867143</v>
      </c>
      <c r="AD9" s="16" t="n">
        <v>0</v>
      </c>
      <c r="AE9" s="16"/>
      <c r="AF9" s="16" t="n">
        <v>0.159586855142474</v>
      </c>
      <c r="AG9" s="16" t="n">
        <v>0.0861160080216999</v>
      </c>
      <c r="AH9" s="16" t="n">
        <v>0.0851274008214475</v>
      </c>
      <c r="AI9" s="16"/>
      <c r="AJ9" s="16" t="n">
        <v>0.255254929712709</v>
      </c>
      <c r="AK9" s="16" t="n">
        <v>0.00830698640117366</v>
      </c>
      <c r="AL9" s="16" t="n">
        <v>0.0280238049445636</v>
      </c>
      <c r="AM9" s="16" t="n">
        <v>0</v>
      </c>
      <c r="AN9" s="16" t="n">
        <v>0.0712594615806131</v>
      </c>
      <c r="AO9" s="16"/>
      <c r="AP9" s="16" t="n">
        <v>0.458096811664034</v>
      </c>
      <c r="AQ9" s="16" t="n">
        <v>0.00796122134471693</v>
      </c>
      <c r="AR9" s="16" t="n">
        <v>0</v>
      </c>
      <c r="AS9" s="16" t="n">
        <v>0.0271333926617357</v>
      </c>
      <c r="AT9" s="16" t="n">
        <v>0.0476873983035899</v>
      </c>
      <c r="AU9" s="16"/>
      <c r="AV9" s="16" t="n">
        <v>0.119121454465775</v>
      </c>
      <c r="AW9" s="16" t="n">
        <v>0.0911988028260349</v>
      </c>
      <c r="AX9" s="16" t="n">
        <v>0.0841635569408624</v>
      </c>
      <c r="AY9" s="16" t="n">
        <v>0.124223736539717</v>
      </c>
      <c r="AZ9" s="16" t="n">
        <v>0.0521927203209954</v>
      </c>
      <c r="BA9" s="16"/>
      <c r="BB9" s="16" t="n">
        <v>0.0122791862122786</v>
      </c>
      <c r="BC9" s="16" t="n">
        <v>0.0404311357771347</v>
      </c>
      <c r="BD9" s="16" t="n">
        <v>0.12142207174614</v>
      </c>
      <c r="BE9" s="16"/>
      <c r="BF9" s="16" t="n">
        <v>0.0369121100046988</v>
      </c>
    </row>
    <row r="10">
      <c r="B10" s="17" t="s">
        <v>332</v>
      </c>
      <c r="C10" s="16" t="n">
        <v>0.461682221923665</v>
      </c>
      <c r="D10" s="16" t="n">
        <v>0.464058025090202</v>
      </c>
      <c r="E10" s="16" t="n">
        <v>0.45949573124548</v>
      </c>
      <c r="F10" s="16"/>
      <c r="G10" s="16" t="n">
        <v>0.488974876368088</v>
      </c>
      <c r="H10" s="16" t="n">
        <v>0.524346172868022</v>
      </c>
      <c r="I10" s="16" t="n">
        <v>0.54539615316956</v>
      </c>
      <c r="J10" s="16" t="n">
        <v>0.468213226689906</v>
      </c>
      <c r="K10" s="16" t="n">
        <v>0.371736086887686</v>
      </c>
      <c r="L10" s="16" t="n">
        <v>0.372368594702534</v>
      </c>
      <c r="M10" s="16"/>
      <c r="N10" s="16" t="n">
        <v>0.485587858197096</v>
      </c>
      <c r="O10" s="16" t="n">
        <v>0.464236963856129</v>
      </c>
      <c r="P10" s="16" t="n">
        <v>0.390548652894347</v>
      </c>
      <c r="Q10" s="16" t="n">
        <v>0.493241514286034</v>
      </c>
      <c r="R10" s="16"/>
      <c r="S10" s="16" t="n">
        <v>0.468858220026693</v>
      </c>
      <c r="T10" s="16" t="n">
        <v>0.504584304574205</v>
      </c>
      <c r="U10" s="16" t="n">
        <v>0.448012776989682</v>
      </c>
      <c r="V10" s="16" t="n">
        <v>0.42668327546865</v>
      </c>
      <c r="W10" s="16" t="n">
        <v>0.394159556561948</v>
      </c>
      <c r="X10" s="16" t="n">
        <v>0.45106067586923</v>
      </c>
      <c r="Y10" s="16" t="n">
        <v>0.505688472654512</v>
      </c>
      <c r="Z10" s="16" t="n">
        <v>0.347301803742666</v>
      </c>
      <c r="AA10" s="16" t="n">
        <v>0.607877194963113</v>
      </c>
      <c r="AB10" s="16" t="n">
        <v>0.36746457208749</v>
      </c>
      <c r="AC10" s="16" t="n">
        <v>0.413284602921881</v>
      </c>
      <c r="AD10" s="16" t="n">
        <v>0.469745779370418</v>
      </c>
      <c r="AE10" s="16"/>
      <c r="AF10" s="16" t="n">
        <v>0.337564133401433</v>
      </c>
      <c r="AG10" s="16" t="n">
        <v>0.547413245594001</v>
      </c>
      <c r="AH10" s="16" t="n">
        <v>0.546687440573863</v>
      </c>
      <c r="AI10" s="16"/>
      <c r="AJ10" s="16" t="n">
        <v>0.272581480709774</v>
      </c>
      <c r="AK10" s="16" t="n">
        <v>0.723085931700391</v>
      </c>
      <c r="AL10" s="16" t="n">
        <v>0.526801688003516</v>
      </c>
      <c r="AM10" s="16" t="n">
        <v>0.255954951856173</v>
      </c>
      <c r="AN10" s="16" t="n">
        <v>0.388418220626191</v>
      </c>
      <c r="AO10" s="16"/>
      <c r="AP10" s="16" t="n">
        <v>0.155133237161025</v>
      </c>
      <c r="AQ10" s="16" t="n">
        <v>0.801960042696478</v>
      </c>
      <c r="AR10" s="16" t="n">
        <v>0.477519062028131</v>
      </c>
      <c r="AS10" s="16" t="n">
        <v>0.07400923581459</v>
      </c>
      <c r="AT10" s="16" t="n">
        <v>0.230592072656391</v>
      </c>
      <c r="AU10" s="16"/>
      <c r="AV10" s="16" t="n">
        <v>0.461360783543746</v>
      </c>
      <c r="AW10" s="16" t="n">
        <v>0.452158244526944</v>
      </c>
      <c r="AX10" s="16" t="n">
        <v>0.51251151810367</v>
      </c>
      <c r="AY10" s="16" t="n">
        <v>0.540381535166612</v>
      </c>
      <c r="AZ10" s="16" t="n">
        <v>0.283470103044724</v>
      </c>
      <c r="BA10" s="16"/>
      <c r="BB10" s="16" t="n">
        <v>0.801082521587495</v>
      </c>
      <c r="BC10" s="16" t="n">
        <v>0.0535906595555564</v>
      </c>
      <c r="BD10" s="16" t="n">
        <v>0.199621079470209</v>
      </c>
      <c r="BE10" s="16"/>
      <c r="BF10" s="16" t="n">
        <v>0.406885518710448</v>
      </c>
    </row>
    <row r="11">
      <c r="B11" s="17" t="s">
        <v>50</v>
      </c>
      <c r="C11" s="16" t="n">
        <v>0.0470045697350699</v>
      </c>
      <c r="D11" s="16" t="n">
        <v>0.0368266752208534</v>
      </c>
      <c r="E11" s="16" t="n">
        <v>0.0563714532346466</v>
      </c>
      <c r="F11" s="16"/>
      <c r="G11" s="16" t="n">
        <v>0.0425896221451209</v>
      </c>
      <c r="H11" s="16" t="n">
        <v>0.0790506465305779</v>
      </c>
      <c r="I11" s="16" t="n">
        <v>0.0469021217026582</v>
      </c>
      <c r="J11" s="16" t="n">
        <v>0.0401036174406476</v>
      </c>
      <c r="K11" s="16" t="n">
        <v>0.0424143872700675</v>
      </c>
      <c r="L11" s="16" t="n">
        <v>0.0308074454873422</v>
      </c>
      <c r="M11" s="16"/>
      <c r="N11" s="16" t="n">
        <v>0.05187415345289</v>
      </c>
      <c r="O11" s="16" t="n">
        <v>0.0426211975757343</v>
      </c>
      <c r="P11" s="16" t="n">
        <v>0.0422209910757061</v>
      </c>
      <c r="Q11" s="16" t="n">
        <v>0.0512122283570222</v>
      </c>
      <c r="R11" s="16"/>
      <c r="S11" s="16" t="n">
        <v>0.0465068698762355</v>
      </c>
      <c r="T11" s="16" t="n">
        <v>0.0284405680322813</v>
      </c>
      <c r="U11" s="16" t="n">
        <v>0.0413005137705541</v>
      </c>
      <c r="V11" s="16" t="n">
        <v>0.0672378113635516</v>
      </c>
      <c r="W11" s="16" t="n">
        <v>0.0400431528236661</v>
      </c>
      <c r="X11" s="16" t="n">
        <v>0.062626626343077</v>
      </c>
      <c r="Y11" s="16" t="n">
        <v>0.0233111892783197</v>
      </c>
      <c r="Z11" s="16" t="n">
        <v>0.0505659405292075</v>
      </c>
      <c r="AA11" s="16" t="n">
        <v>0.0522378504133487</v>
      </c>
      <c r="AB11" s="16" t="n">
        <v>0.0542642743398537</v>
      </c>
      <c r="AC11" s="16" t="n">
        <v>0.083857845607939</v>
      </c>
      <c r="AD11" s="16" t="n">
        <v>0</v>
      </c>
      <c r="AE11" s="16"/>
      <c r="AF11" s="16" t="n">
        <v>0.0344492831441923</v>
      </c>
      <c r="AG11" s="16" t="n">
        <v>0.058437342321292</v>
      </c>
      <c r="AH11" s="16" t="n">
        <v>0.0445501692280028</v>
      </c>
      <c r="AI11" s="16"/>
      <c r="AJ11" s="16" t="n">
        <v>0.0332341607617104</v>
      </c>
      <c r="AK11" s="16" t="n">
        <v>0.0285516023454086</v>
      </c>
      <c r="AL11" s="16" t="n">
        <v>0.208226822667954</v>
      </c>
      <c r="AM11" s="16" t="n">
        <v>0</v>
      </c>
      <c r="AN11" s="16" t="n">
        <v>0.0594094137647131</v>
      </c>
      <c r="AO11" s="16"/>
      <c r="AP11" s="16" t="n">
        <v>0.0189773949188805</v>
      </c>
      <c r="AQ11" s="16" t="n">
        <v>0.0309537447411329</v>
      </c>
      <c r="AR11" s="16" t="n">
        <v>0.311281325284324</v>
      </c>
      <c r="AS11" s="16" t="n">
        <v>0</v>
      </c>
      <c r="AT11" s="16" t="n">
        <v>0.0539475625489287</v>
      </c>
      <c r="AU11" s="16"/>
      <c r="AV11" s="16" t="n">
        <v>0.0370993626503021</v>
      </c>
      <c r="AW11" s="16" t="n">
        <v>0.0418714377279664</v>
      </c>
      <c r="AX11" s="16" t="n">
        <v>0.0558245492243192</v>
      </c>
      <c r="AY11" s="16" t="n">
        <v>0.0163170888294516</v>
      </c>
      <c r="AZ11" s="16" t="n">
        <v>0.279779272015812</v>
      </c>
      <c r="BA11" s="16"/>
      <c r="BB11" s="16" t="n">
        <v>0.063253848911071</v>
      </c>
      <c r="BC11" s="16" t="n">
        <v>0</v>
      </c>
      <c r="BD11" s="16" t="n">
        <v>0.0287944658465415</v>
      </c>
      <c r="BE11" s="16"/>
      <c r="BF11" s="16" t="n">
        <v>0.0455207554954533</v>
      </c>
    </row>
    <row r="12">
      <c r="B12" s="17" t="s">
        <v>333</v>
      </c>
      <c r="C12" s="16" t="n">
        <v>0.0847630179976623</v>
      </c>
      <c r="D12" s="16" t="n">
        <v>0.0929534016732334</v>
      </c>
      <c r="E12" s="16" t="n">
        <v>0.0772252733689723</v>
      </c>
      <c r="F12" s="16"/>
      <c r="G12" s="16" t="n">
        <v>0.0892380725655939</v>
      </c>
      <c r="H12" s="16" t="n">
        <v>0.0556977207579433</v>
      </c>
      <c r="I12" s="16" t="n">
        <v>0.0878797819114716</v>
      </c>
      <c r="J12" s="16" t="n">
        <v>0.127364841911434</v>
      </c>
      <c r="K12" s="16" t="n">
        <v>0.103265872548474</v>
      </c>
      <c r="L12" s="16" t="n">
        <v>0.0532014467397135</v>
      </c>
      <c r="M12" s="16"/>
      <c r="N12" s="16" t="n">
        <v>0.0796419728083331</v>
      </c>
      <c r="O12" s="16" t="n">
        <v>0.0920158812650489</v>
      </c>
      <c r="P12" s="16" t="n">
        <v>0.0927961413040871</v>
      </c>
      <c r="Q12" s="16" t="n">
        <v>0.0733476923937984</v>
      </c>
      <c r="R12" s="16"/>
      <c r="S12" s="16" t="n">
        <v>0.0837309829947506</v>
      </c>
      <c r="T12" s="16" t="n">
        <v>0.0501400634270519</v>
      </c>
      <c r="U12" s="16" t="n">
        <v>0.0867474483588902</v>
      </c>
      <c r="V12" s="16" t="n">
        <v>0.109232051683834</v>
      </c>
      <c r="W12" s="16" t="n">
        <v>0.128758570610038</v>
      </c>
      <c r="X12" s="16" t="n">
        <v>0.0825625940200514</v>
      </c>
      <c r="Y12" s="16" t="n">
        <v>0.129972793483726</v>
      </c>
      <c r="Z12" s="16" t="n">
        <v>0.092847911845829</v>
      </c>
      <c r="AA12" s="16" t="n">
        <v>0.0496436062496524</v>
      </c>
      <c r="AB12" s="16" t="n">
        <v>0.0758530124956271</v>
      </c>
      <c r="AC12" s="16" t="n">
        <v>0.107033574275177</v>
      </c>
      <c r="AD12" s="16" t="n">
        <v>0.0549262211111156</v>
      </c>
      <c r="AE12" s="16"/>
      <c r="AF12" s="16" t="n">
        <v>0.160088468350455</v>
      </c>
      <c r="AG12" s="16" t="n">
        <v>0.0249114170561425</v>
      </c>
      <c r="AH12" s="16" t="n">
        <v>0.0717700554213239</v>
      </c>
      <c r="AI12" s="16"/>
      <c r="AJ12" s="16" t="n">
        <v>0.143950138325594</v>
      </c>
      <c r="AK12" s="16" t="n">
        <v>0.0201972088548334</v>
      </c>
      <c r="AL12" s="16" t="n">
        <v>0.0417590885680909</v>
      </c>
      <c r="AM12" s="16" t="n">
        <v>0.666008387755856</v>
      </c>
      <c r="AN12" s="16" t="n">
        <v>0.0976867123788267</v>
      </c>
      <c r="AO12" s="16"/>
      <c r="AP12" s="16" t="n">
        <v>0.0395121748257167</v>
      </c>
      <c r="AQ12" s="16" t="n">
        <v>0.0195004553918397</v>
      </c>
      <c r="AR12" s="16" t="n">
        <v>0.0176180737349636</v>
      </c>
      <c r="AS12" s="16" t="n">
        <v>0.772401823852582</v>
      </c>
      <c r="AT12" s="16" t="n">
        <v>0.0208171181227437</v>
      </c>
      <c r="AU12" s="16"/>
      <c r="AV12" s="16" t="n">
        <v>0.0587945932579791</v>
      </c>
      <c r="AW12" s="16" t="n">
        <v>0.0969474972978933</v>
      </c>
      <c r="AX12" s="16" t="n">
        <v>0.0541677659838768</v>
      </c>
      <c r="AY12" s="16" t="n">
        <v>0.0959823436926753</v>
      </c>
      <c r="AZ12" s="16" t="n">
        <v>0.180030633321437</v>
      </c>
      <c r="BA12" s="16"/>
      <c r="BB12" s="16" t="n">
        <v>0.0521401700806378</v>
      </c>
      <c r="BC12" s="16" t="n">
        <v>0.769254180917518</v>
      </c>
      <c r="BD12" s="16" t="n">
        <v>0.0397910679310002</v>
      </c>
      <c r="BE12" s="16"/>
      <c r="BF12" s="16" t="n">
        <v>0.248215626477816</v>
      </c>
    </row>
    <row r="13">
      <c r="B13" s="17" t="s">
        <v>334</v>
      </c>
      <c r="C13" s="16" t="n">
        <v>0.0435600448324992</v>
      </c>
      <c r="D13" s="16" t="n">
        <v>0.0474743017648875</v>
      </c>
      <c r="E13" s="16" t="n">
        <v>0.0399576898835577</v>
      </c>
      <c r="F13" s="16"/>
      <c r="G13" s="16" t="n">
        <v>0.132708878275566</v>
      </c>
      <c r="H13" s="16" t="n">
        <v>0.0264928072754216</v>
      </c>
      <c r="I13" s="16" t="n">
        <v>0.0412442876099459</v>
      </c>
      <c r="J13" s="16" t="n">
        <v>0.0305550535899356</v>
      </c>
      <c r="K13" s="16" t="n">
        <v>0.0367768381153609</v>
      </c>
      <c r="L13" s="16" t="n">
        <v>0.0093234882883253</v>
      </c>
      <c r="M13" s="16"/>
      <c r="N13" s="16" t="n">
        <v>0.0499983353502633</v>
      </c>
      <c r="O13" s="16" t="n">
        <v>0.0451816621295975</v>
      </c>
      <c r="P13" s="16" t="n">
        <v>0.0559834983601456</v>
      </c>
      <c r="Q13" s="16" t="n">
        <v>0.0240226631711458</v>
      </c>
      <c r="R13" s="16"/>
      <c r="S13" s="16" t="n">
        <v>0.0354266392181755</v>
      </c>
      <c r="T13" s="16" t="n">
        <v>0.0446782792959384</v>
      </c>
      <c r="U13" s="16" t="n">
        <v>0.0536266822434258</v>
      </c>
      <c r="V13" s="16" t="n">
        <v>0.0236172826857116</v>
      </c>
      <c r="W13" s="16" t="n">
        <v>0</v>
      </c>
      <c r="X13" s="16" t="n">
        <v>0.0801332532352078</v>
      </c>
      <c r="Y13" s="16" t="n">
        <v>0.0742909102352672</v>
      </c>
      <c r="Z13" s="16" t="n">
        <v>0.0630193156894117</v>
      </c>
      <c r="AA13" s="16" t="n">
        <v>0.0371353177049681</v>
      </c>
      <c r="AB13" s="16" t="n">
        <v>0.0379347023337364</v>
      </c>
      <c r="AC13" s="16" t="n">
        <v>0.0663841043651557</v>
      </c>
      <c r="AD13" s="16" t="n">
        <v>0</v>
      </c>
      <c r="AE13" s="16"/>
      <c r="AF13" s="16" t="n">
        <v>0.0199876160576364</v>
      </c>
      <c r="AG13" s="16" t="n">
        <v>0.0517232201677929</v>
      </c>
      <c r="AH13" s="16" t="n">
        <v>0.021659436664492</v>
      </c>
      <c r="AI13" s="16"/>
      <c r="AJ13" s="16" t="n">
        <v>0.0169688858634564</v>
      </c>
      <c r="AK13" s="16" t="n">
        <v>0.0443064176131706</v>
      </c>
      <c r="AL13" s="16" t="n">
        <v>0.0323965024765837</v>
      </c>
      <c r="AM13" s="16" t="n">
        <v>0</v>
      </c>
      <c r="AN13" s="16" t="n">
        <v>0.0271391587592179</v>
      </c>
      <c r="AO13" s="16"/>
      <c r="AP13" s="16" t="n">
        <v>0.0132574702985543</v>
      </c>
      <c r="AQ13" s="16" t="n">
        <v>0.0241464784472306</v>
      </c>
      <c r="AR13" s="16" t="n">
        <v>0.030797619928773</v>
      </c>
      <c r="AS13" s="16" t="n">
        <v>0</v>
      </c>
      <c r="AT13" s="16" t="n">
        <v>0.0244521377411256</v>
      </c>
      <c r="AU13" s="16"/>
      <c r="AV13" s="16" t="n">
        <v>0.033864424502255</v>
      </c>
      <c r="AW13" s="16" t="n">
        <v>0.0334426431838151</v>
      </c>
      <c r="AX13" s="16" t="n">
        <v>0.0561453684017345</v>
      </c>
      <c r="AY13" s="16" t="n">
        <v>0.0679045738565773</v>
      </c>
      <c r="AZ13" s="16" t="n">
        <v>0</v>
      </c>
      <c r="BA13" s="16"/>
      <c r="BB13" s="16" t="n">
        <v>0.02442964258463</v>
      </c>
      <c r="BC13" s="16" t="n">
        <v>0</v>
      </c>
      <c r="BD13" s="16" t="n">
        <v>0.0482064941556357</v>
      </c>
      <c r="BE13" s="16"/>
      <c r="BF13" s="16" t="n">
        <v>0.0239371773993015</v>
      </c>
    </row>
    <row r="14">
      <c r="B14" s="17" t="s">
        <v>335</v>
      </c>
      <c r="C14" s="16" t="n">
        <v>0.0275089989338695</v>
      </c>
      <c r="D14" s="16" t="n">
        <v>0.0383856541672398</v>
      </c>
      <c r="E14" s="16" t="n">
        <v>0.0174990344668834</v>
      </c>
      <c r="F14" s="16"/>
      <c r="G14" s="16" t="n">
        <v>0.0188872864754153</v>
      </c>
      <c r="H14" s="16" t="n">
        <v>0.0135960668743712</v>
      </c>
      <c r="I14" s="16" t="n">
        <v>0.0602053009018688</v>
      </c>
      <c r="J14" s="16" t="n">
        <v>0.0379555978533185</v>
      </c>
      <c r="K14" s="16" t="n">
        <v>0.0300270039669875</v>
      </c>
      <c r="L14" s="16" t="n">
        <v>0.00657208851636047</v>
      </c>
      <c r="M14" s="16"/>
      <c r="N14" s="16" t="n">
        <v>0.0130162820457506</v>
      </c>
      <c r="O14" s="16" t="n">
        <v>0.0194444151240642</v>
      </c>
      <c r="P14" s="16" t="n">
        <v>0.0479774210092326</v>
      </c>
      <c r="Q14" s="16" t="n">
        <v>0.034381927568143</v>
      </c>
      <c r="R14" s="16"/>
      <c r="S14" s="16" t="n">
        <v>0.0090603220315632</v>
      </c>
      <c r="T14" s="16" t="n">
        <v>0.0195993759212557</v>
      </c>
      <c r="U14" s="16" t="n">
        <v>0</v>
      </c>
      <c r="V14" s="16" t="n">
        <v>0</v>
      </c>
      <c r="W14" s="16" t="n">
        <v>0</v>
      </c>
      <c r="X14" s="16" t="n">
        <v>0</v>
      </c>
      <c r="Y14" s="16" t="n">
        <v>0</v>
      </c>
      <c r="Z14" s="16" t="n">
        <v>0</v>
      </c>
      <c r="AA14" s="16" t="n">
        <v>0.0102944766643617</v>
      </c>
      <c r="AB14" s="16" t="n">
        <v>0.209048840754335</v>
      </c>
      <c r="AC14" s="16" t="n">
        <v>0</v>
      </c>
      <c r="AD14" s="16" t="n">
        <v>0.112099529325159</v>
      </c>
      <c r="AE14" s="16"/>
      <c r="AF14" s="16" t="n">
        <v>0.0150513079476953</v>
      </c>
      <c r="AG14" s="16" t="n">
        <v>0.050649778138903</v>
      </c>
      <c r="AH14" s="16" t="n">
        <v>0.0128855031457683</v>
      </c>
      <c r="AI14" s="16"/>
      <c r="AJ14" s="16" t="n">
        <v>0.00290246786159351</v>
      </c>
      <c r="AK14" s="16" t="n">
        <v>0.0319680439787588</v>
      </c>
      <c r="AL14" s="16" t="n">
        <v>0.0176013066625389</v>
      </c>
      <c r="AM14" s="16" t="n">
        <v>0</v>
      </c>
      <c r="AN14" s="16" t="n">
        <v>0.0139687541651989</v>
      </c>
      <c r="AO14" s="16"/>
      <c r="AP14" s="16" t="n">
        <v>0.00636844761548121</v>
      </c>
      <c r="AQ14" s="16" t="n">
        <v>0.0196848651277509</v>
      </c>
      <c r="AR14" s="16" t="n">
        <v>0</v>
      </c>
      <c r="AS14" s="16" t="n">
        <v>0.013775146305372</v>
      </c>
      <c r="AT14" s="16" t="n">
        <v>0.0121266133847745</v>
      </c>
      <c r="AU14" s="16"/>
      <c r="AV14" s="16" t="n">
        <v>0.0074854571519541</v>
      </c>
      <c r="AW14" s="16" t="n">
        <v>0.0386655060823363</v>
      </c>
      <c r="AX14" s="16" t="n">
        <v>0.033529212497077</v>
      </c>
      <c r="AY14" s="16" t="n">
        <v>0.0220138780302046</v>
      </c>
      <c r="AZ14" s="16" t="n">
        <v>0</v>
      </c>
      <c r="BA14" s="16"/>
      <c r="BB14" s="16" t="n">
        <v>0</v>
      </c>
      <c r="BC14" s="16" t="n">
        <v>0.0205261766401889</v>
      </c>
      <c r="BD14" s="16" t="n">
        <v>0</v>
      </c>
      <c r="BE14" s="16"/>
      <c r="BF14" s="16" t="n">
        <v>0.00577530270298787</v>
      </c>
    </row>
    <row r="15">
      <c r="B15" s="17" t="s">
        <v>336</v>
      </c>
      <c r="C15" s="16" t="n">
        <v>0.00931486827549551</v>
      </c>
      <c r="D15" s="16" t="n">
        <v>0.00316881731342895</v>
      </c>
      <c r="E15" s="16" t="n">
        <v>0.014971179928532</v>
      </c>
      <c r="F15" s="16"/>
      <c r="G15" s="16" t="n">
        <v>0.015927878767679</v>
      </c>
      <c r="H15" s="16" t="n">
        <v>0.0194947815930763</v>
      </c>
      <c r="I15" s="16" t="n">
        <v>0.00472147009833495</v>
      </c>
      <c r="J15" s="16" t="n">
        <v>0.00422978625068254</v>
      </c>
      <c r="K15" s="16" t="n">
        <v>0.00607933223125674</v>
      </c>
      <c r="L15" s="16" t="n">
        <v>0.00598983492346015</v>
      </c>
      <c r="M15" s="16"/>
      <c r="N15" s="16" t="n">
        <v>0.0163979594130784</v>
      </c>
      <c r="O15" s="16" t="n">
        <v>0</v>
      </c>
      <c r="P15" s="16" t="n">
        <v>0.0104649120323277</v>
      </c>
      <c r="Q15" s="16" t="n">
        <v>0.0096434294031779</v>
      </c>
      <c r="R15" s="16"/>
      <c r="S15" s="16" t="n">
        <v>0.0225947725430215</v>
      </c>
      <c r="T15" s="16" t="n">
        <v>0</v>
      </c>
      <c r="U15" s="16" t="n">
        <v>0.0125547972647876</v>
      </c>
      <c r="V15" s="16" t="n">
        <v>0</v>
      </c>
      <c r="W15" s="16" t="n">
        <v>0.0271263981512333</v>
      </c>
      <c r="X15" s="16" t="n">
        <v>0.010273255288201</v>
      </c>
      <c r="Y15" s="16" t="n">
        <v>0</v>
      </c>
      <c r="Z15" s="16" t="n">
        <v>0</v>
      </c>
      <c r="AA15" s="16" t="n">
        <v>0.0112594635503075</v>
      </c>
      <c r="AB15" s="16" t="n">
        <v>0</v>
      </c>
      <c r="AC15" s="16" t="n">
        <v>0.0226917114719779</v>
      </c>
      <c r="AD15" s="16" t="n">
        <v>0</v>
      </c>
      <c r="AE15" s="16"/>
      <c r="AF15" s="16" t="n">
        <v>0.00866528349915148</v>
      </c>
      <c r="AG15" s="16" t="n">
        <v>0.00644318835831187</v>
      </c>
      <c r="AH15" s="16" t="n">
        <v>0.0102152725888282</v>
      </c>
      <c r="AI15" s="16"/>
      <c r="AJ15" s="16" t="n">
        <v>0.00984022780253595</v>
      </c>
      <c r="AK15" s="16" t="n">
        <v>0.016162875946115</v>
      </c>
      <c r="AL15" s="16" t="n">
        <v>0</v>
      </c>
      <c r="AM15" s="16" t="n">
        <v>0</v>
      </c>
      <c r="AN15" s="16" t="n">
        <v>0.00961670626885873</v>
      </c>
      <c r="AO15" s="16"/>
      <c r="AP15" s="16" t="n">
        <v>0.0045417229579172</v>
      </c>
      <c r="AQ15" s="16" t="n">
        <v>0.01617185692302</v>
      </c>
      <c r="AR15" s="16" t="n">
        <v>0</v>
      </c>
      <c r="AS15" s="16" t="n">
        <v>0</v>
      </c>
      <c r="AT15" s="16" t="n">
        <v>0</v>
      </c>
      <c r="AU15" s="16"/>
      <c r="AV15" s="16" t="n">
        <v>0.0155240366463827</v>
      </c>
      <c r="AW15" s="16" t="n">
        <v>0.00472432318095865</v>
      </c>
      <c r="AX15" s="16" t="n">
        <v>0.00832998723936498</v>
      </c>
      <c r="AY15" s="16" t="n">
        <v>0.0231217017813751</v>
      </c>
      <c r="AZ15" s="16" t="n">
        <v>0</v>
      </c>
      <c r="BA15" s="16"/>
      <c r="BB15" s="16" t="n">
        <v>0.0278882275231387</v>
      </c>
      <c r="BC15" s="16" t="n">
        <v>0</v>
      </c>
      <c r="BD15" s="16" t="n">
        <v>0</v>
      </c>
      <c r="BE15" s="16"/>
      <c r="BF15" s="16" t="n">
        <v>0.0146479650477144</v>
      </c>
    </row>
    <row r="16">
      <c r="B16" s="17" t="s">
        <v>301</v>
      </c>
      <c r="C16" s="16" t="n">
        <v>0.00354283799300712</v>
      </c>
      <c r="D16" s="16" t="n">
        <v>0.00538343712538359</v>
      </c>
      <c r="E16" s="16" t="n">
        <v>0.00184890437851441</v>
      </c>
      <c r="F16" s="16"/>
      <c r="G16" s="16" t="n">
        <v>0.0111030036569025</v>
      </c>
      <c r="H16" s="16" t="n">
        <v>0</v>
      </c>
      <c r="I16" s="16" t="n">
        <v>0</v>
      </c>
      <c r="J16" s="16" t="n">
        <v>0.00559824870780467</v>
      </c>
      <c r="K16" s="16" t="n">
        <v>0</v>
      </c>
      <c r="L16" s="16" t="n">
        <v>0.00503768206639234</v>
      </c>
      <c r="M16" s="16"/>
      <c r="N16" s="16" t="n">
        <v>0.0091806205933243</v>
      </c>
      <c r="O16" s="16" t="n">
        <v>0.00384940220601632</v>
      </c>
      <c r="P16" s="16" t="n">
        <v>0</v>
      </c>
      <c r="Q16" s="16" t="n">
        <v>0</v>
      </c>
      <c r="R16" s="16"/>
      <c r="S16" s="16" t="n">
        <v>0.00681488775995747</v>
      </c>
      <c r="T16" s="16" t="n">
        <v>0</v>
      </c>
      <c r="U16" s="16" t="n">
        <v>0</v>
      </c>
      <c r="V16" s="16" t="n">
        <v>0</v>
      </c>
      <c r="W16" s="16" t="n">
        <v>0</v>
      </c>
      <c r="X16" s="16" t="n">
        <v>0</v>
      </c>
      <c r="Y16" s="16" t="n">
        <v>0</v>
      </c>
      <c r="Z16" s="16" t="n">
        <v>0</v>
      </c>
      <c r="AA16" s="16" t="n">
        <v>0.00898217960603038</v>
      </c>
      <c r="AB16" s="16" t="n">
        <v>0.0173303356502</v>
      </c>
      <c r="AC16" s="16" t="n">
        <v>0</v>
      </c>
      <c r="AD16" s="16" t="n">
        <v>0</v>
      </c>
      <c r="AE16" s="16"/>
      <c r="AF16" s="16" t="n">
        <v>0.0051562923782894</v>
      </c>
      <c r="AG16" s="16" t="n">
        <v>0</v>
      </c>
      <c r="AH16" s="16" t="n">
        <v>0</v>
      </c>
      <c r="AI16" s="16"/>
      <c r="AJ16" s="16" t="n">
        <v>0.00266113260595326</v>
      </c>
      <c r="AK16" s="16" t="n">
        <v>0</v>
      </c>
      <c r="AL16" s="16" t="n">
        <v>0.0228737933252254</v>
      </c>
      <c r="AM16" s="16" t="n">
        <v>0</v>
      </c>
      <c r="AN16" s="16" t="n">
        <v>0</v>
      </c>
      <c r="AO16" s="16"/>
      <c r="AP16" s="16" t="n">
        <v>0.0048760611800609</v>
      </c>
      <c r="AQ16" s="16" t="n">
        <v>0</v>
      </c>
      <c r="AR16" s="16" t="n">
        <v>0</v>
      </c>
      <c r="AS16" s="16" t="n">
        <v>0.0214364583634693</v>
      </c>
      <c r="AT16" s="16" t="n">
        <v>0</v>
      </c>
      <c r="AU16" s="16"/>
      <c r="AV16" s="16" t="n">
        <v>0</v>
      </c>
      <c r="AW16" s="16" t="n">
        <v>0.0107164170402054</v>
      </c>
      <c r="AX16" s="16" t="n">
        <v>0.0034392946054883</v>
      </c>
      <c r="AY16" s="16" t="n">
        <v>0</v>
      </c>
      <c r="AZ16" s="16" t="n">
        <v>0</v>
      </c>
      <c r="BA16" s="16"/>
      <c r="BB16" s="16" t="n">
        <v>0</v>
      </c>
      <c r="BC16" s="16" t="n">
        <v>0</v>
      </c>
      <c r="BD16" s="16" t="n">
        <v>0</v>
      </c>
      <c r="BE16" s="16"/>
      <c r="BF16" s="16" t="n">
        <v>0</v>
      </c>
    </row>
    <row r="17">
      <c r="B17" s="17" t="s">
        <v>337</v>
      </c>
      <c r="C17" s="16" t="n">
        <v>0.10016426816794</v>
      </c>
      <c r="D17" s="16" t="n">
        <v>0.108321453005179</v>
      </c>
      <c r="E17" s="16" t="n">
        <v>0.0926570769754772</v>
      </c>
      <c r="F17" s="16"/>
      <c r="G17" s="16" t="n">
        <v>0.0454643613067494</v>
      </c>
      <c r="H17" s="16" t="n">
        <v>0.0701259249289182</v>
      </c>
      <c r="I17" s="16" t="n">
        <v>0.0543531512185411</v>
      </c>
      <c r="J17" s="16" t="n">
        <v>0.115931549284327</v>
      </c>
      <c r="K17" s="16" t="n">
        <v>0.146153055524585</v>
      </c>
      <c r="L17" s="16" t="n">
        <v>0.161166440199104</v>
      </c>
      <c r="M17" s="16"/>
      <c r="N17" s="16" t="n">
        <v>0.0907294604078066</v>
      </c>
      <c r="O17" s="16" t="n">
        <v>0.107716353583823</v>
      </c>
      <c r="P17" s="16" t="n">
        <v>0.0886997031339915</v>
      </c>
      <c r="Q17" s="16" t="n">
        <v>0.111983216994423</v>
      </c>
      <c r="R17" s="16"/>
      <c r="S17" s="16" t="n">
        <v>0.0457387260310963</v>
      </c>
      <c r="T17" s="16" t="n">
        <v>0.114862187712475</v>
      </c>
      <c r="U17" s="16" t="n">
        <v>0.148979178469662</v>
      </c>
      <c r="V17" s="16" t="n">
        <v>0.0909623701936143</v>
      </c>
      <c r="W17" s="16" t="n">
        <v>0.13772376114655</v>
      </c>
      <c r="X17" s="16" t="n">
        <v>0.0551544255495691</v>
      </c>
      <c r="Y17" s="16" t="n">
        <v>0.126491894257755</v>
      </c>
      <c r="Z17" s="16" t="n">
        <v>0.133175822474116</v>
      </c>
      <c r="AA17" s="16" t="n">
        <v>0.084267871159718</v>
      </c>
      <c r="AB17" s="16" t="n">
        <v>0.0813460293663661</v>
      </c>
      <c r="AC17" s="16" t="n">
        <v>0.171085032259124</v>
      </c>
      <c r="AD17" s="16" t="n">
        <v>0.112726827029525</v>
      </c>
      <c r="AE17" s="16"/>
      <c r="AF17" s="16" t="n">
        <v>0.133998000479853</v>
      </c>
      <c r="AG17" s="16" t="n">
        <v>0.07854037691065</v>
      </c>
      <c r="AH17" s="16" t="n">
        <v>0.0915435959504946</v>
      </c>
      <c r="AI17" s="16"/>
      <c r="AJ17" s="16" t="n">
        <v>0.12958617361617</v>
      </c>
      <c r="AK17" s="16" t="n">
        <v>0.0513362478624404</v>
      </c>
      <c r="AL17" s="16" t="n">
        <v>0.0701742915068142</v>
      </c>
      <c r="AM17" s="16" t="n">
        <v>0.0780366603879708</v>
      </c>
      <c r="AN17" s="16" t="n">
        <v>0.114072109793368</v>
      </c>
      <c r="AO17" s="16"/>
      <c r="AP17" s="16" t="n">
        <v>0.130673741083563</v>
      </c>
      <c r="AQ17" s="16" t="n">
        <v>0.0262300599884499</v>
      </c>
      <c r="AR17" s="16" t="n">
        <v>0.0480269755393717</v>
      </c>
      <c r="AS17" s="16" t="n">
        <v>0.066944254386571</v>
      </c>
      <c r="AT17" s="16" t="n">
        <v>0.238087563025449</v>
      </c>
      <c r="AU17" s="16"/>
      <c r="AV17" s="16" t="n">
        <v>0.111714769709787</v>
      </c>
      <c r="AW17" s="16" t="n">
        <v>0.116514261222248</v>
      </c>
      <c r="AX17" s="16" t="n">
        <v>0.0873847140141001</v>
      </c>
      <c r="AY17" s="16" t="n">
        <v>0.0443235899292458</v>
      </c>
      <c r="AZ17" s="16" t="n">
        <v>0</v>
      </c>
      <c r="BA17" s="16"/>
      <c r="BB17" s="16" t="n">
        <v>0.0189264031007491</v>
      </c>
      <c r="BC17" s="16" t="n">
        <v>0.079989178993133</v>
      </c>
      <c r="BD17" s="16" t="n">
        <v>0.264445315260412</v>
      </c>
      <c r="BE17" s="16"/>
      <c r="BF17" s="16" t="n">
        <v>0.126829664670374</v>
      </c>
    </row>
    <row r="18">
      <c r="B18" s="17" t="s">
        <v>83</v>
      </c>
      <c r="C18" s="25" t="n">
        <v>0.116643155867166</v>
      </c>
      <c r="D18" s="25" t="n">
        <v>0.0859956371935918</v>
      </c>
      <c r="E18" s="25" t="n">
        <v>0.144848570706698</v>
      </c>
      <c r="F18" s="25"/>
      <c r="G18" s="25" t="n">
        <v>0.124412974288961</v>
      </c>
      <c r="H18" s="25" t="n">
        <v>0.0752188922500775</v>
      </c>
      <c r="I18" s="25" t="n">
        <v>0.0935217473874247</v>
      </c>
      <c r="J18" s="25" t="n">
        <v>0.0659907709286124</v>
      </c>
      <c r="K18" s="25" t="n">
        <v>0.186550014842633</v>
      </c>
      <c r="L18" s="25" t="n">
        <v>0.159997047158362</v>
      </c>
      <c r="M18" s="25"/>
      <c r="N18" s="25" t="n">
        <v>0.0763313086061941</v>
      </c>
      <c r="O18" s="25" t="n">
        <v>0.128572648760035</v>
      </c>
      <c r="P18" s="25" t="n">
        <v>0.145609810570631</v>
      </c>
      <c r="Q18" s="25" t="n">
        <v>0.127568852967094</v>
      </c>
      <c r="R18" s="25"/>
      <c r="S18" s="25" t="n">
        <v>0.136364782324542</v>
      </c>
      <c r="T18" s="25" t="n">
        <v>0.16319329444843</v>
      </c>
      <c r="U18" s="25" t="n">
        <v>0.172744344677426</v>
      </c>
      <c r="V18" s="25" t="n">
        <v>0.0443571941738849</v>
      </c>
      <c r="W18" s="25" t="n">
        <v>0.0553573838696979</v>
      </c>
      <c r="X18" s="25" t="n">
        <v>0.161271781584786</v>
      </c>
      <c r="Y18" s="25" t="n">
        <v>0.0349436124531768</v>
      </c>
      <c r="Z18" s="25" t="n">
        <v>0.15114460406162</v>
      </c>
      <c r="AA18" s="25" t="n">
        <v>0.0930480816831349</v>
      </c>
      <c r="AB18" s="25" t="n">
        <v>0.0991655394057292</v>
      </c>
      <c r="AC18" s="25" t="n">
        <v>0.0902802451120309</v>
      </c>
      <c r="AD18" s="25" t="n">
        <v>0.250501643163782</v>
      </c>
      <c r="AE18" s="25"/>
      <c r="AF18" s="25" t="n">
        <v>0.12545275959882</v>
      </c>
      <c r="AG18" s="25" t="n">
        <v>0.0957654234312066</v>
      </c>
      <c r="AH18" s="25" t="n">
        <v>0.115561125605779</v>
      </c>
      <c r="AI18" s="25"/>
      <c r="AJ18" s="25" t="n">
        <v>0.133020402740503</v>
      </c>
      <c r="AK18" s="25" t="n">
        <v>0.0760846852977084</v>
      </c>
      <c r="AL18" s="25" t="n">
        <v>0.0521427018447133</v>
      </c>
      <c r="AM18" s="25" t="n">
        <v>0</v>
      </c>
      <c r="AN18" s="25" t="n">
        <v>0.218429462663012</v>
      </c>
      <c r="AO18" s="25"/>
      <c r="AP18" s="25" t="n">
        <v>0.168562938294766</v>
      </c>
      <c r="AQ18" s="25" t="n">
        <v>0.0533912753393815</v>
      </c>
      <c r="AR18" s="25" t="n">
        <v>0.114756943484436</v>
      </c>
      <c r="AS18" s="25" t="n">
        <v>0.0242996886156795</v>
      </c>
      <c r="AT18" s="25" t="n">
        <v>0.372289534216998</v>
      </c>
      <c r="AU18" s="25"/>
      <c r="AV18" s="25" t="n">
        <v>0.155035118071819</v>
      </c>
      <c r="AW18" s="25" t="n">
        <v>0.113760866911599</v>
      </c>
      <c r="AX18" s="25" t="n">
        <v>0.104504032989507</v>
      </c>
      <c r="AY18" s="25" t="n">
        <v>0.0657315521741412</v>
      </c>
      <c r="AZ18" s="25" t="n">
        <v>0.204527271297032</v>
      </c>
      <c r="BA18" s="25"/>
      <c r="BB18" s="25" t="n">
        <v>0</v>
      </c>
      <c r="BC18" s="25" t="n">
        <v>0.0362086681164694</v>
      </c>
      <c r="BD18" s="25" t="n">
        <v>0.297719505590061</v>
      </c>
      <c r="BE18" s="25"/>
      <c r="BF18" s="25" t="n">
        <v>0.0912758794912059</v>
      </c>
    </row>
    <row r="19">
      <c r="B19" s="18" t="s">
        <v>317</v>
      </c>
    </row>
    <row r="20">
      <c r="B20" t="s">
        <v>88</v>
      </c>
    </row>
    <row r="21">
      <c r="B21" t="s">
        <v>89</v>
      </c>
    </row>
    <row r="23">
      <c r="B23"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343</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1061</v>
      </c>
      <c r="D7" s="11" t="n">
        <v>533</v>
      </c>
      <c r="E7" s="11" t="n">
        <v>526</v>
      </c>
      <c r="F7" s="11"/>
      <c r="G7" s="11" t="n">
        <v>121</v>
      </c>
      <c r="H7" s="11" t="n">
        <v>180</v>
      </c>
      <c r="I7" s="11" t="n">
        <v>184</v>
      </c>
      <c r="J7" s="11" t="n">
        <v>188</v>
      </c>
      <c r="K7" s="11" t="n">
        <v>147</v>
      </c>
      <c r="L7" s="11" t="n">
        <v>241</v>
      </c>
      <c r="M7" s="11"/>
      <c r="N7" s="11" t="n">
        <v>307</v>
      </c>
      <c r="O7" s="11" t="n">
        <v>307</v>
      </c>
      <c r="P7" s="11" t="n">
        <v>203</v>
      </c>
      <c r="Q7" s="11" t="n">
        <v>242</v>
      </c>
      <c r="R7" s="11"/>
      <c r="S7" s="11" t="n">
        <v>152</v>
      </c>
      <c r="T7" s="11" t="n">
        <v>150</v>
      </c>
      <c r="U7" s="11" t="n">
        <v>64</v>
      </c>
      <c r="V7" s="11" t="n">
        <v>96</v>
      </c>
      <c r="W7" s="11" t="n">
        <v>82</v>
      </c>
      <c r="X7" s="11" t="n">
        <v>103</v>
      </c>
      <c r="Y7" s="11" t="n">
        <v>101</v>
      </c>
      <c r="Z7" s="11" t="n">
        <v>50</v>
      </c>
      <c r="AA7" s="11" t="n">
        <v>119</v>
      </c>
      <c r="AB7" s="11" t="n">
        <v>72</v>
      </c>
      <c r="AC7" s="11" t="n">
        <v>49</v>
      </c>
      <c r="AD7" s="11" t="n">
        <v>23</v>
      </c>
      <c r="AE7" s="11"/>
      <c r="AF7" s="11" t="n">
        <v>379</v>
      </c>
      <c r="AG7" s="11" t="n">
        <v>457</v>
      </c>
      <c r="AH7" s="11" t="n">
        <v>137</v>
      </c>
      <c r="AI7" s="11"/>
      <c r="AJ7" s="11" t="n">
        <v>384</v>
      </c>
      <c r="AK7" s="11" t="n">
        <v>331</v>
      </c>
      <c r="AL7" s="11" t="n">
        <v>76</v>
      </c>
      <c r="AM7" s="11" t="n">
        <v>11</v>
      </c>
      <c r="AN7" s="11" t="n">
        <v>117</v>
      </c>
      <c r="AO7" s="11"/>
      <c r="AP7" s="11" t="n">
        <v>205</v>
      </c>
      <c r="AQ7" s="11" t="n">
        <v>450</v>
      </c>
      <c r="AR7" s="11" t="n">
        <v>71</v>
      </c>
      <c r="AS7" s="11" t="n">
        <v>85</v>
      </c>
      <c r="AT7" s="11" t="n">
        <v>93</v>
      </c>
      <c r="AU7" s="11"/>
      <c r="AV7" s="11" t="n">
        <v>237</v>
      </c>
      <c r="AW7" s="11" t="n">
        <v>259</v>
      </c>
      <c r="AX7" s="11" t="n">
        <v>284</v>
      </c>
      <c r="AY7" s="11" t="n">
        <v>146</v>
      </c>
      <c r="AZ7" s="11" t="n">
        <v>21</v>
      </c>
      <c r="BA7" s="11"/>
      <c r="BB7" s="11" t="n">
        <v>71</v>
      </c>
      <c r="BC7" s="11" t="n">
        <v>56</v>
      </c>
      <c r="BD7" s="11" t="n">
        <v>39</v>
      </c>
      <c r="BE7" s="11"/>
      <c r="BF7" s="11" t="n">
        <v>192</v>
      </c>
    </row>
    <row r="8" ht="30" customHeight="1">
      <c r="B8" s="12" t="s">
        <v>20</v>
      </c>
      <c r="C8" s="12" t="n">
        <v>1055</v>
      </c>
      <c r="D8" s="12" t="n">
        <v>535</v>
      </c>
      <c r="E8" s="12" t="n">
        <v>518</v>
      </c>
      <c r="F8" s="12"/>
      <c r="G8" s="12" t="n">
        <v>137</v>
      </c>
      <c r="H8" s="12" t="n">
        <v>176</v>
      </c>
      <c r="I8" s="12" t="n">
        <v>179</v>
      </c>
      <c r="J8" s="12" t="n">
        <v>182</v>
      </c>
      <c r="K8" s="12" t="n">
        <v>142</v>
      </c>
      <c r="L8" s="12" t="n">
        <v>239</v>
      </c>
      <c r="M8" s="12"/>
      <c r="N8" s="12" t="n">
        <v>271</v>
      </c>
      <c r="O8" s="12" t="n">
        <v>286</v>
      </c>
      <c r="P8" s="12" t="n">
        <v>228</v>
      </c>
      <c r="Q8" s="12" t="n">
        <v>269</v>
      </c>
      <c r="R8" s="12"/>
      <c r="S8" s="12" t="n">
        <v>149</v>
      </c>
      <c r="T8" s="12" t="n">
        <v>136</v>
      </c>
      <c r="U8" s="12" t="n">
        <v>74</v>
      </c>
      <c r="V8" s="12" t="n">
        <v>89</v>
      </c>
      <c r="W8" s="12" t="n">
        <v>76</v>
      </c>
      <c r="X8" s="12" t="n">
        <v>98</v>
      </c>
      <c r="Y8" s="12" t="n">
        <v>91</v>
      </c>
      <c r="Z8" s="12" t="n">
        <v>43</v>
      </c>
      <c r="AA8" s="12" t="n">
        <v>119</v>
      </c>
      <c r="AB8" s="12" t="n">
        <v>91</v>
      </c>
      <c r="AC8" s="12" t="n">
        <v>56</v>
      </c>
      <c r="AD8" s="12" t="n">
        <v>36</v>
      </c>
      <c r="AE8" s="12"/>
      <c r="AF8" s="12" t="n">
        <v>369</v>
      </c>
      <c r="AG8" s="12" t="n">
        <v>450</v>
      </c>
      <c r="AH8" s="12" t="n">
        <v>142</v>
      </c>
      <c r="AI8" s="12"/>
      <c r="AJ8" s="12" t="n">
        <v>367</v>
      </c>
      <c r="AK8" s="12" t="n">
        <v>328</v>
      </c>
      <c r="AL8" s="12" t="n">
        <v>70</v>
      </c>
      <c r="AM8" s="12" t="n">
        <v>11</v>
      </c>
      <c r="AN8" s="12" t="n">
        <v>125</v>
      </c>
      <c r="AO8" s="12"/>
      <c r="AP8" s="12" t="n">
        <v>198</v>
      </c>
      <c r="AQ8" s="12" t="n">
        <v>441</v>
      </c>
      <c r="AR8" s="12" t="n">
        <v>68</v>
      </c>
      <c r="AS8" s="12" t="n">
        <v>87</v>
      </c>
      <c r="AT8" s="12" t="n">
        <v>94</v>
      </c>
      <c r="AU8" s="12"/>
      <c r="AV8" s="12" t="n">
        <v>243</v>
      </c>
      <c r="AW8" s="12" t="n">
        <v>261</v>
      </c>
      <c r="AX8" s="12" t="n">
        <v>279</v>
      </c>
      <c r="AY8" s="12" t="n">
        <v>135</v>
      </c>
      <c r="AZ8" s="12" t="n">
        <v>19</v>
      </c>
      <c r="BA8" s="12"/>
      <c r="BB8" s="12" t="n">
        <v>66</v>
      </c>
      <c r="BC8" s="12" t="n">
        <v>53</v>
      </c>
      <c r="BD8" s="12" t="n">
        <v>37</v>
      </c>
      <c r="BE8" s="12"/>
      <c r="BF8" s="12" t="n">
        <v>183</v>
      </c>
    </row>
    <row r="9">
      <c r="B9" s="17" t="s">
        <v>331</v>
      </c>
      <c r="C9" s="16" t="n">
        <v>0.0961678014332292</v>
      </c>
      <c r="D9" s="16" t="n">
        <v>0.111774722932926</v>
      </c>
      <c r="E9" s="16" t="n">
        <v>0.0804267956556118</v>
      </c>
      <c r="F9" s="16"/>
      <c r="G9" s="16" t="n">
        <v>0.126267534096121</v>
      </c>
      <c r="H9" s="16" t="n">
        <v>0.109005467561302</v>
      </c>
      <c r="I9" s="16" t="n">
        <v>0.0900980579574642</v>
      </c>
      <c r="J9" s="16" t="n">
        <v>0.0545191825805069</v>
      </c>
      <c r="K9" s="16" t="n">
        <v>0.0680203111283221</v>
      </c>
      <c r="L9" s="16" t="n">
        <v>0.122322444193551</v>
      </c>
      <c r="M9" s="16"/>
      <c r="N9" s="16" t="n">
        <v>0.114148643655008</v>
      </c>
      <c r="O9" s="16" t="n">
        <v>0.0973498774308725</v>
      </c>
      <c r="P9" s="16" t="n">
        <v>0.0888370516319901</v>
      </c>
      <c r="Q9" s="16" t="n">
        <v>0.0802235494356738</v>
      </c>
      <c r="R9" s="16"/>
      <c r="S9" s="16" t="n">
        <v>0.11223917745409</v>
      </c>
      <c r="T9" s="16" t="n">
        <v>0.0924467657574174</v>
      </c>
      <c r="U9" s="16" t="n">
        <v>0.126641247207678</v>
      </c>
      <c r="V9" s="16" t="n">
        <v>0.0734048309090051</v>
      </c>
      <c r="W9" s="16" t="n">
        <v>0.115668047930671</v>
      </c>
      <c r="X9" s="16" t="n">
        <v>0.100588410569595</v>
      </c>
      <c r="Y9" s="16" t="n">
        <v>0.0835513269699482</v>
      </c>
      <c r="Z9" s="16" t="n">
        <v>0.212182354217712</v>
      </c>
      <c r="AA9" s="16" t="n">
        <v>0.0790594008843014</v>
      </c>
      <c r="AB9" s="16" t="n">
        <v>0.0812584705709811</v>
      </c>
      <c r="AC9" s="16" t="n">
        <v>0.0559643194712816</v>
      </c>
      <c r="AD9" s="16" t="n">
        <v>0.0320293094115319</v>
      </c>
      <c r="AE9" s="16"/>
      <c r="AF9" s="16" t="n">
        <v>0.127003729378902</v>
      </c>
      <c r="AG9" s="16" t="n">
        <v>0.0781040235082469</v>
      </c>
      <c r="AH9" s="16" t="n">
        <v>0.0895632538729954</v>
      </c>
      <c r="AI9" s="16"/>
      <c r="AJ9" s="16" t="n">
        <v>0.215795343065899</v>
      </c>
      <c r="AK9" s="16" t="n">
        <v>0.0263249552642545</v>
      </c>
      <c r="AL9" s="16" t="n">
        <v>0.0393804836492296</v>
      </c>
      <c r="AM9" s="16" t="n">
        <v>0</v>
      </c>
      <c r="AN9" s="16" t="n">
        <v>0.0438119814327314</v>
      </c>
      <c r="AO9" s="16"/>
      <c r="AP9" s="16" t="n">
        <v>0.377206422628867</v>
      </c>
      <c r="AQ9" s="16" t="n">
        <v>0.0299869742041567</v>
      </c>
      <c r="AR9" s="16" t="n">
        <v>0.0289667082612013</v>
      </c>
      <c r="AS9" s="16" t="n">
        <v>0.0576975478276458</v>
      </c>
      <c r="AT9" s="16" t="n">
        <v>0.028702062212402</v>
      </c>
      <c r="AU9" s="16"/>
      <c r="AV9" s="16" t="n">
        <v>0.117200251081691</v>
      </c>
      <c r="AW9" s="16" t="n">
        <v>0.0832971112839097</v>
      </c>
      <c r="AX9" s="16" t="n">
        <v>0.0869651334589635</v>
      </c>
      <c r="AY9" s="16" t="n">
        <v>0.13726961425856</v>
      </c>
      <c r="AZ9" s="16" t="n">
        <v>0.0982805815902479</v>
      </c>
      <c r="BA9" s="16"/>
      <c r="BB9" s="16" t="n">
        <v>0.0533309639869602</v>
      </c>
      <c r="BC9" s="16" t="n">
        <v>0.0505610419429972</v>
      </c>
      <c r="BD9" s="16" t="n">
        <v>0.0506031031507763</v>
      </c>
      <c r="BE9" s="16"/>
      <c r="BF9" s="16" t="n">
        <v>0.0547392034237619</v>
      </c>
    </row>
    <row r="10">
      <c r="B10" s="17" t="s">
        <v>332</v>
      </c>
      <c r="C10" s="16" t="n">
        <v>0.457346826684494</v>
      </c>
      <c r="D10" s="16" t="n">
        <v>0.450419003410443</v>
      </c>
      <c r="E10" s="16" t="n">
        <v>0.466265507303498</v>
      </c>
      <c r="F10" s="16"/>
      <c r="G10" s="16" t="n">
        <v>0.486726550081245</v>
      </c>
      <c r="H10" s="16" t="n">
        <v>0.518092170418134</v>
      </c>
      <c r="I10" s="16" t="n">
        <v>0.494836018783475</v>
      </c>
      <c r="J10" s="16" t="n">
        <v>0.475886907449102</v>
      </c>
      <c r="K10" s="16" t="n">
        <v>0.4330826039504</v>
      </c>
      <c r="L10" s="16" t="n">
        <v>0.367921250726127</v>
      </c>
      <c r="M10" s="16"/>
      <c r="N10" s="16" t="n">
        <v>0.489310014805806</v>
      </c>
      <c r="O10" s="16" t="n">
        <v>0.47243121991751</v>
      </c>
      <c r="P10" s="16" t="n">
        <v>0.452325891426661</v>
      </c>
      <c r="Q10" s="16" t="n">
        <v>0.413197749309548</v>
      </c>
      <c r="R10" s="16"/>
      <c r="S10" s="16" t="n">
        <v>0.549494248107905</v>
      </c>
      <c r="T10" s="16" t="n">
        <v>0.411901734221079</v>
      </c>
      <c r="U10" s="16" t="n">
        <v>0.424525289992603</v>
      </c>
      <c r="V10" s="16" t="n">
        <v>0.458058338698431</v>
      </c>
      <c r="W10" s="16" t="n">
        <v>0.465479796067343</v>
      </c>
      <c r="X10" s="16" t="n">
        <v>0.458582566458085</v>
      </c>
      <c r="Y10" s="16" t="n">
        <v>0.510808301477516</v>
      </c>
      <c r="Z10" s="16" t="n">
        <v>0.523063967315208</v>
      </c>
      <c r="AA10" s="16" t="n">
        <v>0.438784965817701</v>
      </c>
      <c r="AB10" s="16" t="n">
        <v>0.361464014286071</v>
      </c>
      <c r="AC10" s="16" t="n">
        <v>0.510559709932465</v>
      </c>
      <c r="AD10" s="16" t="n">
        <v>0.297166294078191</v>
      </c>
      <c r="AE10" s="16"/>
      <c r="AF10" s="16" t="n">
        <v>0.326601078420566</v>
      </c>
      <c r="AG10" s="16" t="n">
        <v>0.566404218530898</v>
      </c>
      <c r="AH10" s="16" t="n">
        <v>0.469254379801086</v>
      </c>
      <c r="AI10" s="16"/>
      <c r="AJ10" s="16" t="n">
        <v>0.284642018078217</v>
      </c>
      <c r="AK10" s="16" t="n">
        <v>0.728829727554939</v>
      </c>
      <c r="AL10" s="16" t="n">
        <v>0.558295629833103</v>
      </c>
      <c r="AM10" s="16" t="n">
        <v>0.07542924116388</v>
      </c>
      <c r="AN10" s="16" t="n">
        <v>0.331584500904681</v>
      </c>
      <c r="AO10" s="16"/>
      <c r="AP10" s="16" t="n">
        <v>0.193375305157823</v>
      </c>
      <c r="AQ10" s="16" t="n">
        <v>0.804228786819642</v>
      </c>
      <c r="AR10" s="16" t="n">
        <v>0.399786378823005</v>
      </c>
      <c r="AS10" s="16" t="n">
        <v>0.0588386918944129</v>
      </c>
      <c r="AT10" s="16" t="n">
        <v>0.24438093039469</v>
      </c>
      <c r="AU10" s="16"/>
      <c r="AV10" s="16" t="n">
        <v>0.411853952507939</v>
      </c>
      <c r="AW10" s="16" t="n">
        <v>0.389838675976888</v>
      </c>
      <c r="AX10" s="16" t="n">
        <v>0.523330395325383</v>
      </c>
      <c r="AY10" s="16" t="n">
        <v>0.544127801479459</v>
      </c>
      <c r="AZ10" s="16" t="n">
        <v>0.612541425193946</v>
      </c>
      <c r="BA10" s="16"/>
      <c r="BB10" s="16" t="n">
        <v>0.860325861071591</v>
      </c>
      <c r="BC10" s="16" t="n">
        <v>0.0368187622942965</v>
      </c>
      <c r="BD10" s="16" t="n">
        <v>0.237746645954825</v>
      </c>
      <c r="BE10" s="16"/>
      <c r="BF10" s="16" t="n">
        <v>0.401445912707303</v>
      </c>
    </row>
    <row r="11">
      <c r="B11" s="17" t="s">
        <v>50</v>
      </c>
      <c r="C11" s="16" t="n">
        <v>0.0368495048119052</v>
      </c>
      <c r="D11" s="16" t="n">
        <v>0.0317258314284736</v>
      </c>
      <c r="E11" s="16" t="n">
        <v>0.0401098688104207</v>
      </c>
      <c r="F11" s="16"/>
      <c r="G11" s="16" t="n">
        <v>0.0655243717925377</v>
      </c>
      <c r="H11" s="16" t="n">
        <v>0.0333897525227457</v>
      </c>
      <c r="I11" s="16" t="n">
        <v>0.0403959979741015</v>
      </c>
      <c r="J11" s="16" t="n">
        <v>0.0161909083446414</v>
      </c>
      <c r="K11" s="16" t="n">
        <v>0.0197346062764527</v>
      </c>
      <c r="L11" s="16" t="n">
        <v>0.0461098036417703</v>
      </c>
      <c r="M11" s="16"/>
      <c r="N11" s="16" t="n">
        <v>0.0389058278528206</v>
      </c>
      <c r="O11" s="16" t="n">
        <v>0.0358256147709395</v>
      </c>
      <c r="P11" s="16" t="n">
        <v>0.0372298575874779</v>
      </c>
      <c r="Q11" s="16" t="n">
        <v>0.0357881083198043</v>
      </c>
      <c r="R11" s="16"/>
      <c r="S11" s="16" t="n">
        <v>0.0260573891820171</v>
      </c>
      <c r="T11" s="16" t="n">
        <v>0.0347092153413843</v>
      </c>
      <c r="U11" s="16" t="n">
        <v>0.0302757074672372</v>
      </c>
      <c r="V11" s="16" t="n">
        <v>0.0266509809688761</v>
      </c>
      <c r="W11" s="16" t="n">
        <v>0.0540956858081908</v>
      </c>
      <c r="X11" s="16" t="n">
        <v>0.0681515493357241</v>
      </c>
      <c r="Y11" s="16" t="n">
        <v>0.0401896268816196</v>
      </c>
      <c r="Z11" s="16" t="n">
        <v>0</v>
      </c>
      <c r="AA11" s="16" t="n">
        <v>0.0405452424606784</v>
      </c>
      <c r="AB11" s="16" t="n">
        <v>0.0474278420983597</v>
      </c>
      <c r="AC11" s="16" t="n">
        <v>0.0392479900940784</v>
      </c>
      <c r="AD11" s="16" t="n">
        <v>0</v>
      </c>
      <c r="AE11" s="16"/>
      <c r="AF11" s="16" t="n">
        <v>0.0328833765242927</v>
      </c>
      <c r="AG11" s="16" t="n">
        <v>0.0348836333194567</v>
      </c>
      <c r="AH11" s="16" t="n">
        <v>0.0202185449374803</v>
      </c>
      <c r="AI11" s="16"/>
      <c r="AJ11" s="16" t="n">
        <v>0.0285056389936261</v>
      </c>
      <c r="AK11" s="16" t="n">
        <v>0.0282419414152135</v>
      </c>
      <c r="AL11" s="16" t="n">
        <v>0.125200448635247</v>
      </c>
      <c r="AM11" s="16" t="n">
        <v>0</v>
      </c>
      <c r="AN11" s="16" t="n">
        <v>0.00971093241822886</v>
      </c>
      <c r="AO11" s="16"/>
      <c r="AP11" s="16" t="n">
        <v>0.0287351978951954</v>
      </c>
      <c r="AQ11" s="16" t="n">
        <v>0.01548949512586</v>
      </c>
      <c r="AR11" s="16" t="n">
        <v>0.228066118132462</v>
      </c>
      <c r="AS11" s="16" t="n">
        <v>0</v>
      </c>
      <c r="AT11" s="16" t="n">
        <v>0.0530221951243351</v>
      </c>
      <c r="AU11" s="16"/>
      <c r="AV11" s="16" t="n">
        <v>0.0359579558004749</v>
      </c>
      <c r="AW11" s="16" t="n">
        <v>0.0290712551572338</v>
      </c>
      <c r="AX11" s="16" t="n">
        <v>0.0419114829511209</v>
      </c>
      <c r="AY11" s="16" t="n">
        <v>0.0329885698709029</v>
      </c>
      <c r="AZ11" s="16" t="n">
        <v>0</v>
      </c>
      <c r="BA11" s="16"/>
      <c r="BB11" s="16" t="n">
        <v>0.0159331916222967</v>
      </c>
      <c r="BC11" s="16" t="n">
        <v>0</v>
      </c>
      <c r="BD11" s="16" t="n">
        <v>0.0229474171322001</v>
      </c>
      <c r="BE11" s="16"/>
      <c r="BF11" s="16" t="n">
        <v>0.026074638535085</v>
      </c>
    </row>
    <row r="12">
      <c r="B12" s="17" t="s">
        <v>333</v>
      </c>
      <c r="C12" s="16" t="n">
        <v>0.086082406007996</v>
      </c>
      <c r="D12" s="16" t="n">
        <v>0.102391132149425</v>
      </c>
      <c r="E12" s="16" t="n">
        <v>0.0695779095824211</v>
      </c>
      <c r="F12" s="16"/>
      <c r="G12" s="16" t="n">
        <v>0.0823384788294803</v>
      </c>
      <c r="H12" s="16" t="n">
        <v>0.0681731496416758</v>
      </c>
      <c r="I12" s="16" t="n">
        <v>0.0486540795213352</v>
      </c>
      <c r="J12" s="16" t="n">
        <v>0.107234760718133</v>
      </c>
      <c r="K12" s="16" t="n">
        <v>0.0815959022350929</v>
      </c>
      <c r="L12" s="16" t="n">
        <v>0.116103022286149</v>
      </c>
      <c r="M12" s="16"/>
      <c r="N12" s="16" t="n">
        <v>0.03909390874296</v>
      </c>
      <c r="O12" s="16" t="n">
        <v>0.093649420343038</v>
      </c>
      <c r="P12" s="16" t="n">
        <v>0.13284551876404</v>
      </c>
      <c r="Q12" s="16" t="n">
        <v>0.0862338682564239</v>
      </c>
      <c r="R12" s="16"/>
      <c r="S12" s="16" t="n">
        <v>0.0862521854151584</v>
      </c>
      <c r="T12" s="16" t="n">
        <v>0.0765899305039268</v>
      </c>
      <c r="U12" s="16" t="n">
        <v>0.106668506846743</v>
      </c>
      <c r="V12" s="16" t="n">
        <v>0.107008272760429</v>
      </c>
      <c r="W12" s="16" t="n">
        <v>0.096323777247024</v>
      </c>
      <c r="X12" s="16" t="n">
        <v>0.081422740216361</v>
      </c>
      <c r="Y12" s="16" t="n">
        <v>0.116711459771817</v>
      </c>
      <c r="Z12" s="16" t="n">
        <v>0.105779909387531</v>
      </c>
      <c r="AA12" s="16" t="n">
        <v>0.0896832787044992</v>
      </c>
      <c r="AB12" s="16" t="n">
        <v>0.0488130404520544</v>
      </c>
      <c r="AC12" s="16" t="n">
        <v>0.0561385083659288</v>
      </c>
      <c r="AD12" s="16" t="n">
        <v>0.0456284855937789</v>
      </c>
      <c r="AE12" s="16"/>
      <c r="AF12" s="16" t="n">
        <v>0.178671362858574</v>
      </c>
      <c r="AG12" s="16" t="n">
        <v>0.0224485753532286</v>
      </c>
      <c r="AH12" s="16" t="n">
        <v>0.0442917805148654</v>
      </c>
      <c r="AI12" s="16"/>
      <c r="AJ12" s="16" t="n">
        <v>0.157921460279554</v>
      </c>
      <c r="AK12" s="16" t="n">
        <v>0.0227165652215226</v>
      </c>
      <c r="AL12" s="16" t="n">
        <v>0</v>
      </c>
      <c r="AM12" s="16" t="n">
        <v>0.456065653957535</v>
      </c>
      <c r="AN12" s="16" t="n">
        <v>0.0416464501953561</v>
      </c>
      <c r="AO12" s="16"/>
      <c r="AP12" s="16" t="n">
        <v>0.0947254539761451</v>
      </c>
      <c r="AQ12" s="16" t="n">
        <v>0.0152266236055712</v>
      </c>
      <c r="AR12" s="16" t="n">
        <v>0.0297056069049139</v>
      </c>
      <c r="AS12" s="16" t="n">
        <v>0.582116405918506</v>
      </c>
      <c r="AT12" s="16" t="n">
        <v>0.0638382516401021</v>
      </c>
      <c r="AU12" s="16"/>
      <c r="AV12" s="16" t="n">
        <v>0.120332538662526</v>
      </c>
      <c r="AW12" s="16" t="n">
        <v>0.120724361654755</v>
      </c>
      <c r="AX12" s="16" t="n">
        <v>0.0410936826576163</v>
      </c>
      <c r="AY12" s="16" t="n">
        <v>0.00669911691726019</v>
      </c>
      <c r="AZ12" s="16" t="n">
        <v>0.0389325693316692</v>
      </c>
      <c r="BA12" s="16"/>
      <c r="BB12" s="16" t="n">
        <v>0.0124513364157452</v>
      </c>
      <c r="BC12" s="16" t="n">
        <v>0.596029089470231</v>
      </c>
      <c r="BD12" s="16" t="n">
        <v>0.117792124004508</v>
      </c>
      <c r="BE12" s="16"/>
      <c r="BF12" s="16" t="n">
        <v>0.213986640609757</v>
      </c>
    </row>
    <row r="13">
      <c r="B13" s="17" t="s">
        <v>334</v>
      </c>
      <c r="C13" s="16" t="n">
        <v>0.0407785179880059</v>
      </c>
      <c r="D13" s="16" t="n">
        <v>0.0381642894941491</v>
      </c>
      <c r="E13" s="16" t="n">
        <v>0.0436349269969561</v>
      </c>
      <c r="F13" s="16"/>
      <c r="G13" s="16" t="n">
        <v>0.0573972439897572</v>
      </c>
      <c r="H13" s="16" t="n">
        <v>0.0606551500306749</v>
      </c>
      <c r="I13" s="16" t="n">
        <v>0.0770608331720229</v>
      </c>
      <c r="J13" s="16" t="n">
        <v>0.0387805852824888</v>
      </c>
      <c r="K13" s="16" t="n">
        <v>0.0176654808043359</v>
      </c>
      <c r="L13" s="16" t="n">
        <v>0.00461341366878608</v>
      </c>
      <c r="M13" s="16"/>
      <c r="N13" s="16" t="n">
        <v>0.0460355862349969</v>
      </c>
      <c r="O13" s="16" t="n">
        <v>0.0418859508825136</v>
      </c>
      <c r="P13" s="16" t="n">
        <v>0.0261205637637128</v>
      </c>
      <c r="Q13" s="16" t="n">
        <v>0.0470125141762466</v>
      </c>
      <c r="R13" s="16"/>
      <c r="S13" s="16" t="n">
        <v>0.0513794165038632</v>
      </c>
      <c r="T13" s="16" t="n">
        <v>0.0257439057724616</v>
      </c>
      <c r="U13" s="16" t="n">
        <v>0.0323005101564234</v>
      </c>
      <c r="V13" s="16" t="n">
        <v>0.0525673333404699</v>
      </c>
      <c r="W13" s="16" t="n">
        <v>0.0363589101702152</v>
      </c>
      <c r="X13" s="16" t="n">
        <v>0.0203378616217988</v>
      </c>
      <c r="Y13" s="16" t="n">
        <v>0.0176320450139335</v>
      </c>
      <c r="Z13" s="16" t="n">
        <v>0</v>
      </c>
      <c r="AA13" s="16" t="n">
        <v>0.0801564498467781</v>
      </c>
      <c r="AB13" s="16" t="n">
        <v>0.0428766909008907</v>
      </c>
      <c r="AC13" s="16" t="n">
        <v>0.0381132372028183</v>
      </c>
      <c r="AD13" s="16" t="n">
        <v>0.0831611787331255</v>
      </c>
      <c r="AE13" s="16"/>
      <c r="AF13" s="16" t="n">
        <v>0.0123179754122639</v>
      </c>
      <c r="AG13" s="16" t="n">
        <v>0.0618300923043779</v>
      </c>
      <c r="AH13" s="16" t="n">
        <v>0.0228428961890522</v>
      </c>
      <c r="AI13" s="16"/>
      <c r="AJ13" s="16" t="n">
        <v>0.0146440992578709</v>
      </c>
      <c r="AK13" s="16" t="n">
        <v>0.0530885585344809</v>
      </c>
      <c r="AL13" s="16" t="n">
        <v>0.0398430351783472</v>
      </c>
      <c r="AM13" s="16" t="n">
        <v>0</v>
      </c>
      <c r="AN13" s="16" t="n">
        <v>0</v>
      </c>
      <c r="AO13" s="16"/>
      <c r="AP13" s="16" t="n">
        <v>0.0214929333215161</v>
      </c>
      <c r="AQ13" s="16" t="n">
        <v>0.0294106972254681</v>
      </c>
      <c r="AR13" s="16" t="n">
        <v>0.0360408605865355</v>
      </c>
      <c r="AS13" s="16" t="n">
        <v>0</v>
      </c>
      <c r="AT13" s="16" t="n">
        <v>0.0463100406648071</v>
      </c>
      <c r="AU13" s="16"/>
      <c r="AV13" s="16" t="n">
        <v>0.0240504313415111</v>
      </c>
      <c r="AW13" s="16" t="n">
        <v>0.0517377680769035</v>
      </c>
      <c r="AX13" s="16" t="n">
        <v>0.037617552081918</v>
      </c>
      <c r="AY13" s="16" t="n">
        <v>0.0777978407867972</v>
      </c>
      <c r="AZ13" s="16" t="n">
        <v>0.0568628283320247</v>
      </c>
      <c r="BA13" s="16"/>
      <c r="BB13" s="16" t="n">
        <v>0</v>
      </c>
      <c r="BC13" s="16" t="n">
        <v>0</v>
      </c>
      <c r="BD13" s="16" t="n">
        <v>0.0300847980642218</v>
      </c>
      <c r="BE13" s="16"/>
      <c r="BF13" s="16" t="n">
        <v>0.0061354851970008</v>
      </c>
    </row>
    <row r="14">
      <c r="B14" s="17" t="s">
        <v>335</v>
      </c>
      <c r="C14" s="16" t="n">
        <v>0.0170257089646023</v>
      </c>
      <c r="D14" s="16" t="n">
        <v>0.013369188537877</v>
      </c>
      <c r="E14" s="16" t="n">
        <v>0.0208664277889698</v>
      </c>
      <c r="F14" s="16"/>
      <c r="G14" s="16" t="n">
        <v>0.0152657914074965</v>
      </c>
      <c r="H14" s="16" t="n">
        <v>0.0114851901373503</v>
      </c>
      <c r="I14" s="16" t="n">
        <v>0.0328081836926624</v>
      </c>
      <c r="J14" s="16" t="n">
        <v>0.0204334881904006</v>
      </c>
      <c r="K14" s="16" t="n">
        <v>0.0132990597555398</v>
      </c>
      <c r="L14" s="16" t="n">
        <v>0.00990271222908651</v>
      </c>
      <c r="M14" s="16"/>
      <c r="N14" s="16" t="n">
        <v>0.0218406185866131</v>
      </c>
      <c r="O14" s="16" t="n">
        <v>0.0252780568373859</v>
      </c>
      <c r="P14" s="16" t="n">
        <v>0.00578078850846144</v>
      </c>
      <c r="Q14" s="16" t="n">
        <v>0.013041644854423</v>
      </c>
      <c r="R14" s="16"/>
      <c r="S14" s="16" t="n">
        <v>0.00605091107171802</v>
      </c>
      <c r="T14" s="16" t="n">
        <v>0.0148145742390648</v>
      </c>
      <c r="U14" s="16" t="n">
        <v>0</v>
      </c>
      <c r="V14" s="16" t="n">
        <v>0.00930745644069593</v>
      </c>
      <c r="W14" s="16" t="n">
        <v>0</v>
      </c>
      <c r="X14" s="16" t="n">
        <v>0</v>
      </c>
      <c r="Y14" s="16" t="n">
        <v>0.00921768624323797</v>
      </c>
      <c r="Z14" s="16" t="n">
        <v>0.0351421118614967</v>
      </c>
      <c r="AA14" s="16" t="n">
        <v>0</v>
      </c>
      <c r="AB14" s="16" t="n">
        <v>0.130681218594977</v>
      </c>
      <c r="AC14" s="16" t="n">
        <v>0</v>
      </c>
      <c r="AD14" s="16" t="n">
        <v>0</v>
      </c>
      <c r="AE14" s="16"/>
      <c r="AF14" s="16" t="n">
        <v>0.00411639353952383</v>
      </c>
      <c r="AG14" s="16" t="n">
        <v>0.0318964424649677</v>
      </c>
      <c r="AH14" s="16" t="n">
        <v>0</v>
      </c>
      <c r="AI14" s="16"/>
      <c r="AJ14" s="16" t="n">
        <v>0</v>
      </c>
      <c r="AK14" s="16" t="n">
        <v>0.0256660496036428</v>
      </c>
      <c r="AL14" s="16" t="n">
        <v>0</v>
      </c>
      <c r="AM14" s="16" t="n">
        <v>0</v>
      </c>
      <c r="AN14" s="16" t="n">
        <v>0.00836587449031814</v>
      </c>
      <c r="AO14" s="16"/>
      <c r="AP14" s="16" t="n">
        <v>0</v>
      </c>
      <c r="AQ14" s="16" t="n">
        <v>0.0148956519513394</v>
      </c>
      <c r="AR14" s="16" t="n">
        <v>0</v>
      </c>
      <c r="AS14" s="16" t="n">
        <v>0</v>
      </c>
      <c r="AT14" s="16" t="n">
        <v>0.0111126415553698</v>
      </c>
      <c r="AU14" s="16"/>
      <c r="AV14" s="16" t="n">
        <v>0.0147593336351235</v>
      </c>
      <c r="AW14" s="16" t="n">
        <v>0.00316828903731229</v>
      </c>
      <c r="AX14" s="16" t="n">
        <v>0.0245581571807374</v>
      </c>
      <c r="AY14" s="16" t="n">
        <v>0.0175053080908348</v>
      </c>
      <c r="AZ14" s="16" t="n">
        <v>0.0541041776999972</v>
      </c>
      <c r="BA14" s="16"/>
      <c r="BB14" s="16" t="n">
        <v>0</v>
      </c>
      <c r="BC14" s="16" t="n">
        <v>0</v>
      </c>
      <c r="BD14" s="16" t="n">
        <v>0</v>
      </c>
      <c r="BE14" s="16"/>
      <c r="BF14" s="16" t="n">
        <v>0</v>
      </c>
    </row>
    <row r="15">
      <c r="B15" s="17" t="s">
        <v>336</v>
      </c>
      <c r="C15" s="16" t="n">
        <v>0.00883698683909585</v>
      </c>
      <c r="D15" s="16" t="n">
        <v>0.011364534140801</v>
      </c>
      <c r="E15" s="16" t="n">
        <v>0.00626170186193307</v>
      </c>
      <c r="F15" s="16"/>
      <c r="G15" s="16" t="n">
        <v>0.00713916861324884</v>
      </c>
      <c r="H15" s="16" t="n">
        <v>0.00728101324368793</v>
      </c>
      <c r="I15" s="16" t="n">
        <v>0.0253059285822238</v>
      </c>
      <c r="J15" s="16" t="n">
        <v>0.00570653282758889</v>
      </c>
      <c r="K15" s="16" t="n">
        <v>0</v>
      </c>
      <c r="L15" s="16" t="n">
        <v>0.00623237980781669</v>
      </c>
      <c r="M15" s="16"/>
      <c r="N15" s="16" t="n">
        <v>0.00689303455295379</v>
      </c>
      <c r="O15" s="16" t="n">
        <v>0.00287574754649698</v>
      </c>
      <c r="P15" s="16" t="n">
        <v>0.0145199831070958</v>
      </c>
      <c r="Q15" s="16" t="n">
        <v>0.0123794360862307</v>
      </c>
      <c r="R15" s="16"/>
      <c r="S15" s="16" t="n">
        <v>0.00591352514547725</v>
      </c>
      <c r="T15" s="16" t="n">
        <v>0</v>
      </c>
      <c r="U15" s="16" t="n">
        <v>0</v>
      </c>
      <c r="V15" s="16" t="n">
        <v>0</v>
      </c>
      <c r="W15" s="16" t="n">
        <v>0.0131146432003332</v>
      </c>
      <c r="X15" s="16" t="n">
        <v>0</v>
      </c>
      <c r="Y15" s="16" t="n">
        <v>0.00908924831223306</v>
      </c>
      <c r="Z15" s="16" t="n">
        <v>0</v>
      </c>
      <c r="AA15" s="16" t="n">
        <v>0.0159534399741859</v>
      </c>
      <c r="AB15" s="16" t="n">
        <v>0</v>
      </c>
      <c r="AC15" s="16" t="n">
        <v>0.085178820233654</v>
      </c>
      <c r="AD15" s="16" t="n">
        <v>0</v>
      </c>
      <c r="AE15" s="16"/>
      <c r="AF15" s="16" t="n">
        <v>0.00685023245936735</v>
      </c>
      <c r="AG15" s="16" t="n">
        <v>0.0129327347817315</v>
      </c>
      <c r="AH15" s="16" t="n">
        <v>0</v>
      </c>
      <c r="AI15" s="16"/>
      <c r="AJ15" s="16" t="n">
        <v>0.00688324979294465</v>
      </c>
      <c r="AK15" s="16" t="n">
        <v>0.017750704838699</v>
      </c>
      <c r="AL15" s="16" t="n">
        <v>0</v>
      </c>
      <c r="AM15" s="16" t="n">
        <v>0</v>
      </c>
      <c r="AN15" s="16" t="n">
        <v>0</v>
      </c>
      <c r="AO15" s="16"/>
      <c r="AP15" s="16" t="n">
        <v>0.00524123406218407</v>
      </c>
      <c r="AQ15" s="16" t="n">
        <v>0.00896749575645248</v>
      </c>
      <c r="AR15" s="16" t="n">
        <v>0.0129813321203985</v>
      </c>
      <c r="AS15" s="16" t="n">
        <v>0</v>
      </c>
      <c r="AT15" s="16" t="n">
        <v>0</v>
      </c>
      <c r="AU15" s="16"/>
      <c r="AV15" s="16" t="n">
        <v>0</v>
      </c>
      <c r="AW15" s="16" t="n">
        <v>0.0204703991930514</v>
      </c>
      <c r="AX15" s="16" t="n">
        <v>0.01072704770298</v>
      </c>
      <c r="AY15" s="16" t="n">
        <v>0.00736243822716824</v>
      </c>
      <c r="AZ15" s="16" t="n">
        <v>0</v>
      </c>
      <c r="BA15" s="16"/>
      <c r="BB15" s="16" t="n">
        <v>0</v>
      </c>
      <c r="BC15" s="16" t="n">
        <v>0</v>
      </c>
      <c r="BD15" s="16" t="n">
        <v>0</v>
      </c>
      <c r="BE15" s="16"/>
      <c r="BF15" s="16" t="n">
        <v>0.00812705094403672</v>
      </c>
    </row>
    <row r="16">
      <c r="B16" s="17" t="s">
        <v>301</v>
      </c>
      <c r="C16" s="16" t="n">
        <v>0.00287554874278258</v>
      </c>
      <c r="D16" s="16" t="n">
        <v>0.00567163605459036</v>
      </c>
      <c r="E16" s="16" t="n">
        <v>0</v>
      </c>
      <c r="F16" s="16"/>
      <c r="G16" s="16" t="n">
        <v>0</v>
      </c>
      <c r="H16" s="16" t="n">
        <v>0.00633475623870731</v>
      </c>
      <c r="I16" s="16" t="n">
        <v>0</v>
      </c>
      <c r="J16" s="16" t="n">
        <v>0.00570653282758889</v>
      </c>
      <c r="K16" s="16" t="n">
        <v>0.00622196490807414</v>
      </c>
      <c r="L16" s="16" t="n">
        <v>0</v>
      </c>
      <c r="M16" s="16"/>
      <c r="N16" s="16" t="n">
        <v>0.00411938933952379</v>
      </c>
      <c r="O16" s="16" t="n">
        <v>0.00308760966450878</v>
      </c>
      <c r="P16" s="16" t="n">
        <v>0.00454328636164555</v>
      </c>
      <c r="Q16" s="16" t="n">
        <v>0</v>
      </c>
      <c r="R16" s="16"/>
      <c r="S16" s="16" t="n">
        <v>0.00591616866197945</v>
      </c>
      <c r="T16" s="16" t="n">
        <v>0</v>
      </c>
      <c r="U16" s="16" t="n">
        <v>0</v>
      </c>
      <c r="V16" s="16" t="n">
        <v>0</v>
      </c>
      <c r="W16" s="16" t="n">
        <v>0</v>
      </c>
      <c r="X16" s="16" t="n">
        <v>0</v>
      </c>
      <c r="Y16" s="16" t="n">
        <v>0</v>
      </c>
      <c r="Z16" s="16" t="n">
        <v>0</v>
      </c>
      <c r="AA16" s="16" t="n">
        <v>0.00873907806994895</v>
      </c>
      <c r="AB16" s="16" t="n">
        <v>0.0122682266955576</v>
      </c>
      <c r="AC16" s="16" t="n">
        <v>0</v>
      </c>
      <c r="AD16" s="16" t="n">
        <v>0</v>
      </c>
      <c r="AE16" s="16"/>
      <c r="AF16" s="16" t="n">
        <v>0.00281018546259926</v>
      </c>
      <c r="AG16" s="16" t="n">
        <v>0.0044417477758105</v>
      </c>
      <c r="AH16" s="16" t="n">
        <v>0</v>
      </c>
      <c r="AI16" s="16"/>
      <c r="AJ16" s="16" t="n">
        <v>0.00282373023372682</v>
      </c>
      <c r="AK16" s="16" t="n">
        <v>0.00269534831022529</v>
      </c>
      <c r="AL16" s="16" t="n">
        <v>0</v>
      </c>
      <c r="AM16" s="16" t="n">
        <v>0</v>
      </c>
      <c r="AN16" s="16" t="n">
        <v>0</v>
      </c>
      <c r="AO16" s="16"/>
      <c r="AP16" s="16" t="n">
        <v>0</v>
      </c>
      <c r="AQ16" s="16" t="n">
        <v>0</v>
      </c>
      <c r="AR16" s="16" t="n">
        <v>0</v>
      </c>
      <c r="AS16" s="16" t="n">
        <v>0</v>
      </c>
      <c r="AT16" s="16" t="n">
        <v>0</v>
      </c>
      <c r="AU16" s="16"/>
      <c r="AV16" s="16" t="n">
        <v>0</v>
      </c>
      <c r="AW16" s="16" t="n">
        <v>0.00396826316976509</v>
      </c>
      <c r="AX16" s="16" t="n">
        <v>0.00400320471847454</v>
      </c>
      <c r="AY16" s="16" t="n">
        <v>0.00654729657709408</v>
      </c>
      <c r="AZ16" s="16" t="n">
        <v>0</v>
      </c>
      <c r="BA16" s="16"/>
      <c r="BB16" s="16" t="n">
        <v>0</v>
      </c>
      <c r="BC16" s="16" t="n">
        <v>0</v>
      </c>
      <c r="BD16" s="16" t="n">
        <v>0</v>
      </c>
      <c r="BE16" s="16"/>
      <c r="BF16" s="16" t="n">
        <v>0.00565303335208864</v>
      </c>
    </row>
    <row r="17">
      <c r="B17" s="17" t="s">
        <v>337</v>
      </c>
      <c r="C17" s="16" t="n">
        <v>0.19164782459913</v>
      </c>
      <c r="D17" s="16" t="n">
        <v>0.19223258945342</v>
      </c>
      <c r="E17" s="16" t="n">
        <v>0.190093533317156</v>
      </c>
      <c r="F17" s="16"/>
      <c r="G17" s="16" t="n">
        <v>0.0870831739355931</v>
      </c>
      <c r="H17" s="16" t="n">
        <v>0.127303013081395</v>
      </c>
      <c r="I17" s="16" t="n">
        <v>0.129618763857136</v>
      </c>
      <c r="J17" s="16" t="n">
        <v>0.198911888519709</v>
      </c>
      <c r="K17" s="16" t="n">
        <v>0.260855721504994</v>
      </c>
      <c r="L17" s="16" t="n">
        <v>0.299064835509784</v>
      </c>
      <c r="M17" s="16"/>
      <c r="N17" s="16" t="n">
        <v>0.206341012043711</v>
      </c>
      <c r="O17" s="16" t="n">
        <v>0.195028809964014</v>
      </c>
      <c r="P17" s="16" t="n">
        <v>0.170801176551991</v>
      </c>
      <c r="Q17" s="16" t="n">
        <v>0.192199427539843</v>
      </c>
      <c r="R17" s="16"/>
      <c r="S17" s="16" t="n">
        <v>0.0992688077401477</v>
      </c>
      <c r="T17" s="16" t="n">
        <v>0.249011664273999</v>
      </c>
      <c r="U17" s="16" t="n">
        <v>0.233995265043697</v>
      </c>
      <c r="V17" s="16" t="n">
        <v>0.20195123522092</v>
      </c>
      <c r="W17" s="16" t="n">
        <v>0.157179068128783</v>
      </c>
      <c r="X17" s="16" t="n">
        <v>0.232853830172111</v>
      </c>
      <c r="Y17" s="16" t="n">
        <v>0.191147118875965</v>
      </c>
      <c r="Z17" s="16" t="n">
        <v>0.105716405598003</v>
      </c>
      <c r="AA17" s="16" t="n">
        <v>0.173101040024327</v>
      </c>
      <c r="AB17" s="16" t="n">
        <v>0.200569678463021</v>
      </c>
      <c r="AC17" s="16" t="n">
        <v>0.139597958679929</v>
      </c>
      <c r="AD17" s="16" t="n">
        <v>0.433475613817285</v>
      </c>
      <c r="AE17" s="16"/>
      <c r="AF17" s="16" t="n">
        <v>0.248763932951441</v>
      </c>
      <c r="AG17" s="16" t="n">
        <v>0.149093829091949</v>
      </c>
      <c r="AH17" s="16" t="n">
        <v>0.244237439534426</v>
      </c>
      <c r="AI17" s="16"/>
      <c r="AJ17" s="16" t="n">
        <v>0.244030510202035</v>
      </c>
      <c r="AK17" s="16" t="n">
        <v>0.059055087989951</v>
      </c>
      <c r="AL17" s="16" t="n">
        <v>0.199977320130349</v>
      </c>
      <c r="AM17" s="16" t="n">
        <v>0.288020446245764</v>
      </c>
      <c r="AN17" s="16" t="n">
        <v>0.365772262751797</v>
      </c>
      <c r="AO17" s="16"/>
      <c r="AP17" s="16" t="n">
        <v>0.234255318902891</v>
      </c>
      <c r="AQ17" s="16" t="n">
        <v>0.0536346805307202</v>
      </c>
      <c r="AR17" s="16" t="n">
        <v>0.189746322251336</v>
      </c>
      <c r="AS17" s="16" t="n">
        <v>0.255995874187738</v>
      </c>
      <c r="AT17" s="16" t="n">
        <v>0.323787080327547</v>
      </c>
      <c r="AU17" s="16"/>
      <c r="AV17" s="16" t="n">
        <v>0.206935539360395</v>
      </c>
      <c r="AW17" s="16" t="n">
        <v>0.215718966842661</v>
      </c>
      <c r="AX17" s="16" t="n">
        <v>0.183962223528428</v>
      </c>
      <c r="AY17" s="16" t="n">
        <v>0.142403548430018</v>
      </c>
      <c r="AZ17" s="16" t="n">
        <v>0.139278417852115</v>
      </c>
      <c r="BA17" s="16"/>
      <c r="BB17" s="16" t="n">
        <v>0.0579586469034067</v>
      </c>
      <c r="BC17" s="16" t="n">
        <v>0.280718556977095</v>
      </c>
      <c r="BD17" s="16" t="n">
        <v>0.421287326127665</v>
      </c>
      <c r="BE17" s="16"/>
      <c r="BF17" s="16" t="n">
        <v>0.242743051101868</v>
      </c>
    </row>
    <row r="18">
      <c r="B18" s="17" t="s">
        <v>83</v>
      </c>
      <c r="C18" s="25" t="n">
        <v>0.0623888739287588</v>
      </c>
      <c r="D18" s="25" t="n">
        <v>0.0428870723978934</v>
      </c>
      <c r="E18" s="25" t="n">
        <v>0.0827633286830333</v>
      </c>
      <c r="F18" s="25"/>
      <c r="G18" s="25" t="n">
        <v>0.0722576872545205</v>
      </c>
      <c r="H18" s="25" t="n">
        <v>0.0582803371243263</v>
      </c>
      <c r="I18" s="25" t="n">
        <v>0.0612221364595789</v>
      </c>
      <c r="J18" s="25" t="n">
        <v>0.0766292132598403</v>
      </c>
      <c r="K18" s="25" t="n">
        <v>0.099524349436788</v>
      </c>
      <c r="L18" s="25" t="n">
        <v>0.0277301379369294</v>
      </c>
      <c r="M18" s="25"/>
      <c r="N18" s="25" t="n">
        <v>0.0333119641856063</v>
      </c>
      <c r="O18" s="25" t="n">
        <v>0.0325876926427213</v>
      </c>
      <c r="P18" s="25" t="n">
        <v>0.0669958822969238</v>
      </c>
      <c r="Q18" s="25" t="n">
        <v>0.119923702021806</v>
      </c>
      <c r="R18" s="25"/>
      <c r="S18" s="25" t="n">
        <v>0.0574281707176432</v>
      </c>
      <c r="T18" s="25" t="n">
        <v>0.0947822098906672</v>
      </c>
      <c r="U18" s="25" t="n">
        <v>0.0455934732856191</v>
      </c>
      <c r="V18" s="25" t="n">
        <v>0.0710515516611734</v>
      </c>
      <c r="W18" s="25" t="n">
        <v>0.0617800714474397</v>
      </c>
      <c r="X18" s="25" t="n">
        <v>0.0380630416263248</v>
      </c>
      <c r="Y18" s="25" t="n">
        <v>0.0216531864537299</v>
      </c>
      <c r="Z18" s="25" t="n">
        <v>0.0181152516200487</v>
      </c>
      <c r="AA18" s="25" t="n">
        <v>0.0739771042175793</v>
      </c>
      <c r="AB18" s="25" t="n">
        <v>0.0746408179380882</v>
      </c>
      <c r="AC18" s="25" t="n">
        <v>0.0751994560198453</v>
      </c>
      <c r="AD18" s="25" t="n">
        <v>0.108539118366087</v>
      </c>
      <c r="AE18" s="25"/>
      <c r="AF18" s="25" t="n">
        <v>0.0599817329924699</v>
      </c>
      <c r="AG18" s="25" t="n">
        <v>0.0379647028693333</v>
      </c>
      <c r="AH18" s="25" t="n">
        <v>0.109591705150094</v>
      </c>
      <c r="AI18" s="25"/>
      <c r="AJ18" s="25" t="n">
        <v>0.0447539500961264</v>
      </c>
      <c r="AK18" s="25" t="n">
        <v>0.0356310612670717</v>
      </c>
      <c r="AL18" s="25" t="n">
        <v>0.0373030825737237</v>
      </c>
      <c r="AM18" s="25" t="n">
        <v>0.180484658632821</v>
      </c>
      <c r="AN18" s="25" t="n">
        <v>0.199107997806887</v>
      </c>
      <c r="AO18" s="25"/>
      <c r="AP18" s="25" t="n">
        <v>0.0449681340553787</v>
      </c>
      <c r="AQ18" s="25" t="n">
        <v>0.0281595947807896</v>
      </c>
      <c r="AR18" s="25" t="n">
        <v>0.0747066729201479</v>
      </c>
      <c r="AS18" s="25" t="n">
        <v>0.0453514801716975</v>
      </c>
      <c r="AT18" s="25" t="n">
        <v>0.228846798080747</v>
      </c>
      <c r="AU18" s="25"/>
      <c r="AV18" s="25" t="n">
        <v>0.0689099976103403</v>
      </c>
      <c r="AW18" s="25" t="n">
        <v>0.0820049096075202</v>
      </c>
      <c r="AX18" s="25" t="n">
        <v>0.0458311203943779</v>
      </c>
      <c r="AY18" s="25" t="n">
        <v>0.027298465361906</v>
      </c>
      <c r="AZ18" s="25" t="n">
        <v>0</v>
      </c>
      <c r="BA18" s="25"/>
      <c r="BB18" s="25" t="n">
        <v>0</v>
      </c>
      <c r="BC18" s="25" t="n">
        <v>0.03587254931538</v>
      </c>
      <c r="BD18" s="25" t="n">
        <v>0.119538585565803</v>
      </c>
      <c r="BE18" s="25"/>
      <c r="BF18" s="25" t="n">
        <v>0.0410949841290984</v>
      </c>
    </row>
    <row r="19">
      <c r="B19" s="18" t="s">
        <v>317</v>
      </c>
    </row>
    <row r="20">
      <c r="B20" t="s">
        <v>88</v>
      </c>
    </row>
    <row r="21">
      <c r="B21" t="s">
        <v>89</v>
      </c>
    </row>
    <row r="23">
      <c r="B23"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344</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1014</v>
      </c>
      <c r="D7" s="11" t="n">
        <v>509</v>
      </c>
      <c r="E7" s="11" t="n">
        <v>504</v>
      </c>
      <c r="F7" s="11"/>
      <c r="G7" s="11" t="n">
        <v>120</v>
      </c>
      <c r="H7" s="11" t="n">
        <v>175</v>
      </c>
      <c r="I7" s="11" t="n">
        <v>185</v>
      </c>
      <c r="J7" s="11" t="n">
        <v>169</v>
      </c>
      <c r="K7" s="11" t="n">
        <v>154</v>
      </c>
      <c r="L7" s="11" t="n">
        <v>211</v>
      </c>
      <c r="M7" s="11"/>
      <c r="N7" s="11" t="n">
        <v>315</v>
      </c>
      <c r="O7" s="11" t="n">
        <v>295</v>
      </c>
      <c r="P7" s="11" t="n">
        <v>188</v>
      </c>
      <c r="Q7" s="11" t="n">
        <v>211</v>
      </c>
      <c r="R7" s="11"/>
      <c r="S7" s="11" t="n">
        <v>145</v>
      </c>
      <c r="T7" s="11" t="n">
        <v>145</v>
      </c>
      <c r="U7" s="11" t="n">
        <v>70</v>
      </c>
      <c r="V7" s="11" t="n">
        <v>96</v>
      </c>
      <c r="W7" s="11" t="n">
        <v>71</v>
      </c>
      <c r="X7" s="11" t="n">
        <v>101</v>
      </c>
      <c r="Y7" s="11" t="n">
        <v>98</v>
      </c>
      <c r="Z7" s="11" t="n">
        <v>42</v>
      </c>
      <c r="AA7" s="11" t="n">
        <v>112</v>
      </c>
      <c r="AB7" s="11" t="n">
        <v>70</v>
      </c>
      <c r="AC7" s="11" t="n">
        <v>43</v>
      </c>
      <c r="AD7" s="11" t="n">
        <v>21</v>
      </c>
      <c r="AE7" s="11"/>
      <c r="AF7" s="11" t="n">
        <v>354</v>
      </c>
      <c r="AG7" s="11" t="n">
        <v>446</v>
      </c>
      <c r="AH7" s="11" t="n">
        <v>126</v>
      </c>
      <c r="AI7" s="11"/>
      <c r="AJ7" s="11" t="n">
        <v>378</v>
      </c>
      <c r="AK7" s="11" t="n">
        <v>301</v>
      </c>
      <c r="AL7" s="11" t="n">
        <v>80</v>
      </c>
      <c r="AM7" s="11" t="n">
        <v>10</v>
      </c>
      <c r="AN7" s="11" t="n">
        <v>111</v>
      </c>
      <c r="AO7" s="11"/>
      <c r="AP7" s="11" t="n">
        <v>199</v>
      </c>
      <c r="AQ7" s="11" t="n">
        <v>435</v>
      </c>
      <c r="AR7" s="11" t="n">
        <v>66</v>
      </c>
      <c r="AS7" s="11" t="n">
        <v>75</v>
      </c>
      <c r="AT7" s="11" t="n">
        <v>85</v>
      </c>
      <c r="AU7" s="11"/>
      <c r="AV7" s="11" t="n">
        <v>197</v>
      </c>
      <c r="AW7" s="11" t="n">
        <v>247</v>
      </c>
      <c r="AX7" s="11" t="n">
        <v>287</v>
      </c>
      <c r="AY7" s="11" t="n">
        <v>139</v>
      </c>
      <c r="AZ7" s="11" t="n">
        <v>20</v>
      </c>
      <c r="BA7" s="11"/>
      <c r="BB7" s="11" t="n">
        <v>78</v>
      </c>
      <c r="BC7" s="11" t="n">
        <v>49</v>
      </c>
      <c r="BD7" s="11" t="n">
        <v>35</v>
      </c>
      <c r="BE7" s="11"/>
      <c r="BF7" s="11" t="n">
        <v>190</v>
      </c>
    </row>
    <row r="8" ht="30" customHeight="1">
      <c r="B8" s="12" t="s">
        <v>20</v>
      </c>
      <c r="C8" s="12" t="n">
        <v>1007</v>
      </c>
      <c r="D8" s="12" t="n">
        <v>509</v>
      </c>
      <c r="E8" s="12" t="n">
        <v>497</v>
      </c>
      <c r="F8" s="12"/>
      <c r="G8" s="12" t="n">
        <v>135</v>
      </c>
      <c r="H8" s="12" t="n">
        <v>171</v>
      </c>
      <c r="I8" s="12" t="n">
        <v>181</v>
      </c>
      <c r="J8" s="12" t="n">
        <v>163</v>
      </c>
      <c r="K8" s="12" t="n">
        <v>150</v>
      </c>
      <c r="L8" s="12" t="n">
        <v>207</v>
      </c>
      <c r="M8" s="12"/>
      <c r="N8" s="12" t="n">
        <v>278</v>
      </c>
      <c r="O8" s="12" t="n">
        <v>278</v>
      </c>
      <c r="P8" s="12" t="n">
        <v>210</v>
      </c>
      <c r="Q8" s="12" t="n">
        <v>236</v>
      </c>
      <c r="R8" s="12"/>
      <c r="S8" s="12" t="n">
        <v>143</v>
      </c>
      <c r="T8" s="12" t="n">
        <v>133</v>
      </c>
      <c r="U8" s="12" t="n">
        <v>82</v>
      </c>
      <c r="V8" s="12" t="n">
        <v>90</v>
      </c>
      <c r="W8" s="12" t="n">
        <v>64</v>
      </c>
      <c r="X8" s="12" t="n">
        <v>94</v>
      </c>
      <c r="Y8" s="12" t="n">
        <v>88</v>
      </c>
      <c r="Z8" s="12" t="n">
        <v>38</v>
      </c>
      <c r="AA8" s="12" t="n">
        <v>109</v>
      </c>
      <c r="AB8" s="12" t="n">
        <v>86</v>
      </c>
      <c r="AC8" s="12" t="n">
        <v>50</v>
      </c>
      <c r="AD8" s="12" t="n">
        <v>31</v>
      </c>
      <c r="AE8" s="12"/>
      <c r="AF8" s="12" t="n">
        <v>344</v>
      </c>
      <c r="AG8" s="12" t="n">
        <v>440</v>
      </c>
      <c r="AH8" s="12" t="n">
        <v>129</v>
      </c>
      <c r="AI8" s="12"/>
      <c r="AJ8" s="12" t="n">
        <v>360</v>
      </c>
      <c r="AK8" s="12" t="n">
        <v>303</v>
      </c>
      <c r="AL8" s="12" t="n">
        <v>77</v>
      </c>
      <c r="AM8" s="12" t="n">
        <v>9</v>
      </c>
      <c r="AN8" s="12" t="n">
        <v>114</v>
      </c>
      <c r="AO8" s="12"/>
      <c r="AP8" s="12" t="n">
        <v>192</v>
      </c>
      <c r="AQ8" s="12" t="n">
        <v>432</v>
      </c>
      <c r="AR8" s="12" t="n">
        <v>65</v>
      </c>
      <c r="AS8" s="12" t="n">
        <v>74</v>
      </c>
      <c r="AT8" s="12" t="n">
        <v>84</v>
      </c>
      <c r="AU8" s="12"/>
      <c r="AV8" s="12" t="n">
        <v>203</v>
      </c>
      <c r="AW8" s="12" t="n">
        <v>254</v>
      </c>
      <c r="AX8" s="12" t="n">
        <v>276</v>
      </c>
      <c r="AY8" s="12" t="n">
        <v>130</v>
      </c>
      <c r="AZ8" s="12" t="n">
        <v>18</v>
      </c>
      <c r="BA8" s="12"/>
      <c r="BB8" s="12" t="n">
        <v>73</v>
      </c>
      <c r="BC8" s="12" t="n">
        <v>46</v>
      </c>
      <c r="BD8" s="12" t="n">
        <v>32</v>
      </c>
      <c r="BE8" s="12"/>
      <c r="BF8" s="12" t="n">
        <v>180</v>
      </c>
    </row>
    <row r="9">
      <c r="B9" s="17" t="s">
        <v>331</v>
      </c>
      <c r="C9" s="16" t="n">
        <v>0.193713933043321</v>
      </c>
      <c r="D9" s="16" t="n">
        <v>0.193202757677</v>
      </c>
      <c r="E9" s="16" t="n">
        <v>0.194579206563521</v>
      </c>
      <c r="F9" s="16"/>
      <c r="G9" s="16" t="n">
        <v>0.198967614139059</v>
      </c>
      <c r="H9" s="16" t="n">
        <v>0.190933847581344</v>
      </c>
      <c r="I9" s="16" t="n">
        <v>0.135267811367238</v>
      </c>
      <c r="J9" s="16" t="n">
        <v>0.140719596501742</v>
      </c>
      <c r="K9" s="16" t="n">
        <v>0.191014452731614</v>
      </c>
      <c r="L9" s="16" t="n">
        <v>0.287488049674103</v>
      </c>
      <c r="M9" s="16"/>
      <c r="N9" s="16" t="n">
        <v>0.239128334533414</v>
      </c>
      <c r="O9" s="16" t="n">
        <v>0.171321060392375</v>
      </c>
      <c r="P9" s="16" t="n">
        <v>0.179428226478739</v>
      </c>
      <c r="Q9" s="16" t="n">
        <v>0.17965552904231</v>
      </c>
      <c r="R9" s="16"/>
      <c r="S9" s="16" t="n">
        <v>0.219061137714837</v>
      </c>
      <c r="T9" s="16" t="n">
        <v>0.217267500537264</v>
      </c>
      <c r="U9" s="16" t="n">
        <v>0.177344212408284</v>
      </c>
      <c r="V9" s="16" t="n">
        <v>0.269713282732713</v>
      </c>
      <c r="W9" s="16" t="n">
        <v>0.222968137525467</v>
      </c>
      <c r="X9" s="16" t="n">
        <v>0.174412322851204</v>
      </c>
      <c r="Y9" s="16" t="n">
        <v>0.256646930594638</v>
      </c>
      <c r="Z9" s="16" t="n">
        <v>0.146884262505281</v>
      </c>
      <c r="AA9" s="16" t="n">
        <v>0.139053312255453</v>
      </c>
      <c r="AB9" s="16" t="n">
        <v>0.185077253927638</v>
      </c>
      <c r="AC9" s="16" t="n">
        <v>0.0425117365760082</v>
      </c>
      <c r="AD9" s="16" t="n">
        <v>0.132482203962326</v>
      </c>
      <c r="AE9" s="16"/>
      <c r="AF9" s="16" t="n">
        <v>0.246995417501109</v>
      </c>
      <c r="AG9" s="16" t="n">
        <v>0.171130862260061</v>
      </c>
      <c r="AH9" s="16" t="n">
        <v>0.123803440763036</v>
      </c>
      <c r="AI9" s="16"/>
      <c r="AJ9" s="16" t="n">
        <v>0.359755800574355</v>
      </c>
      <c r="AK9" s="16" t="n">
        <v>0.0800904153787217</v>
      </c>
      <c r="AL9" s="16" t="n">
        <v>0.102766816808035</v>
      </c>
      <c r="AM9" s="16" t="n">
        <v>0.0910565250905263</v>
      </c>
      <c r="AN9" s="16" t="n">
        <v>0.136194312178231</v>
      </c>
      <c r="AO9" s="16"/>
      <c r="AP9" s="16" t="n">
        <v>0.561861308600821</v>
      </c>
      <c r="AQ9" s="16" t="n">
        <v>0.0861045627060121</v>
      </c>
      <c r="AR9" s="16" t="n">
        <v>0.110486499692863</v>
      </c>
      <c r="AS9" s="16" t="n">
        <v>0.0738344980942615</v>
      </c>
      <c r="AT9" s="16" t="n">
        <v>0.175792434761902</v>
      </c>
      <c r="AU9" s="16"/>
      <c r="AV9" s="16" t="n">
        <v>0.16382317526729</v>
      </c>
      <c r="AW9" s="16" t="n">
        <v>0.158143243075586</v>
      </c>
      <c r="AX9" s="16" t="n">
        <v>0.220695469952291</v>
      </c>
      <c r="AY9" s="16" t="n">
        <v>0.199754963119531</v>
      </c>
      <c r="AZ9" s="16" t="n">
        <v>0.277780965901906</v>
      </c>
      <c r="BA9" s="16"/>
      <c r="BB9" s="16" t="n">
        <v>0.0977703078502536</v>
      </c>
      <c r="BC9" s="16" t="n">
        <v>0.117765542987055</v>
      </c>
      <c r="BD9" s="16" t="n">
        <v>0.328567591218197</v>
      </c>
      <c r="BE9" s="16"/>
      <c r="BF9" s="16" t="n">
        <v>0.147000784026558</v>
      </c>
    </row>
    <row r="10">
      <c r="B10" s="17" t="s">
        <v>332</v>
      </c>
      <c r="C10" s="16" t="n">
        <v>0.222725736003308</v>
      </c>
      <c r="D10" s="16" t="n">
        <v>0.227309486483492</v>
      </c>
      <c r="E10" s="16" t="n">
        <v>0.218422106879206</v>
      </c>
      <c r="F10" s="16"/>
      <c r="G10" s="16" t="n">
        <v>0.15047128939638</v>
      </c>
      <c r="H10" s="16" t="n">
        <v>0.324940422450979</v>
      </c>
      <c r="I10" s="16" t="n">
        <v>0.316149807141518</v>
      </c>
      <c r="J10" s="16" t="n">
        <v>0.214397701589438</v>
      </c>
      <c r="K10" s="16" t="n">
        <v>0.198589007871147</v>
      </c>
      <c r="L10" s="16" t="n">
        <v>0.127805762103357</v>
      </c>
      <c r="M10" s="16"/>
      <c r="N10" s="16" t="n">
        <v>0.21495535172029</v>
      </c>
      <c r="O10" s="16" t="n">
        <v>0.240855144707926</v>
      </c>
      <c r="P10" s="16" t="n">
        <v>0.229189259956804</v>
      </c>
      <c r="Q10" s="16" t="n">
        <v>0.205351063405672</v>
      </c>
      <c r="R10" s="16"/>
      <c r="S10" s="16" t="n">
        <v>0.229231443714424</v>
      </c>
      <c r="T10" s="16" t="n">
        <v>0.216651647837538</v>
      </c>
      <c r="U10" s="16" t="n">
        <v>0.259461875374732</v>
      </c>
      <c r="V10" s="16" t="n">
        <v>0.207006564026043</v>
      </c>
      <c r="W10" s="16" t="n">
        <v>0.1854185875907</v>
      </c>
      <c r="X10" s="16" t="n">
        <v>0.215279036581637</v>
      </c>
      <c r="Y10" s="16" t="n">
        <v>0.141178978133559</v>
      </c>
      <c r="Z10" s="16" t="n">
        <v>0.294656534986237</v>
      </c>
      <c r="AA10" s="16" t="n">
        <v>0.330228822617876</v>
      </c>
      <c r="AB10" s="16" t="n">
        <v>0.100872369488323</v>
      </c>
      <c r="AC10" s="16" t="n">
        <v>0.285104754752913</v>
      </c>
      <c r="AD10" s="16" t="n">
        <v>0.271438899787978</v>
      </c>
      <c r="AE10" s="16"/>
      <c r="AF10" s="16" t="n">
        <v>0.183744954397707</v>
      </c>
      <c r="AG10" s="16" t="n">
        <v>0.270863086404344</v>
      </c>
      <c r="AH10" s="16" t="n">
        <v>0.257483435601478</v>
      </c>
      <c r="AI10" s="16"/>
      <c r="AJ10" s="16" t="n">
        <v>0.102112217251766</v>
      </c>
      <c r="AK10" s="16" t="n">
        <v>0.468623357972318</v>
      </c>
      <c r="AL10" s="16" t="n">
        <v>0.182470009276471</v>
      </c>
      <c r="AM10" s="16" t="n">
        <v>0</v>
      </c>
      <c r="AN10" s="16" t="n">
        <v>0.141295008278581</v>
      </c>
      <c r="AO10" s="16"/>
      <c r="AP10" s="16" t="n">
        <v>0.0234585114544635</v>
      </c>
      <c r="AQ10" s="16" t="n">
        <v>0.457480155676262</v>
      </c>
      <c r="AR10" s="16" t="n">
        <v>0.173260088025557</v>
      </c>
      <c r="AS10" s="16" t="n">
        <v>0</v>
      </c>
      <c r="AT10" s="16" t="n">
        <v>0.0302975442394357</v>
      </c>
      <c r="AU10" s="16"/>
      <c r="AV10" s="16" t="n">
        <v>0.248833078656365</v>
      </c>
      <c r="AW10" s="16" t="n">
        <v>0.190877233350882</v>
      </c>
      <c r="AX10" s="16" t="n">
        <v>0.233511606853373</v>
      </c>
      <c r="AY10" s="16" t="n">
        <v>0.277582410111471</v>
      </c>
      <c r="AZ10" s="16" t="n">
        <v>0.344657912627808</v>
      </c>
      <c r="BA10" s="16"/>
      <c r="BB10" s="16" t="n">
        <v>0.414697998049864</v>
      </c>
      <c r="BC10" s="16" t="n">
        <v>0</v>
      </c>
      <c r="BD10" s="16" t="n">
        <v>0</v>
      </c>
      <c r="BE10" s="16"/>
      <c r="BF10" s="16" t="n">
        <v>0.179482803288054</v>
      </c>
    </row>
    <row r="11">
      <c r="B11" s="17" t="s">
        <v>50</v>
      </c>
      <c r="C11" s="16" t="n">
        <v>0.0256002431427432</v>
      </c>
      <c r="D11" s="16" t="n">
        <v>0.0268817673546555</v>
      </c>
      <c r="E11" s="16" t="n">
        <v>0.0243323821139069</v>
      </c>
      <c r="F11" s="16"/>
      <c r="G11" s="16" t="n">
        <v>0.0509428914485244</v>
      </c>
      <c r="H11" s="16" t="n">
        <v>0.0426324552883076</v>
      </c>
      <c r="I11" s="16" t="n">
        <v>0.0209862188400524</v>
      </c>
      <c r="J11" s="16" t="n">
        <v>0.00683748269252539</v>
      </c>
      <c r="K11" s="16" t="n">
        <v>0.0179186526338609</v>
      </c>
      <c r="L11" s="16" t="n">
        <v>0.019319503671962</v>
      </c>
      <c r="M11" s="16"/>
      <c r="N11" s="16" t="n">
        <v>0.0208192440364674</v>
      </c>
      <c r="O11" s="16" t="n">
        <v>0.0172877841692855</v>
      </c>
      <c r="P11" s="16" t="n">
        <v>0.0320249645557846</v>
      </c>
      <c r="Q11" s="16" t="n">
        <v>0.0358424928534884</v>
      </c>
      <c r="R11" s="16"/>
      <c r="S11" s="16" t="n">
        <v>0.0331140472585138</v>
      </c>
      <c r="T11" s="16" t="n">
        <v>0.0138004779944773</v>
      </c>
      <c r="U11" s="16" t="n">
        <v>0.012794476329361</v>
      </c>
      <c r="V11" s="16" t="n">
        <v>0.0745770139552235</v>
      </c>
      <c r="W11" s="16" t="n">
        <v>0.0333198997560426</v>
      </c>
      <c r="X11" s="16" t="n">
        <v>0.0425904821786734</v>
      </c>
      <c r="Y11" s="16" t="n">
        <v>0.0294867923023409</v>
      </c>
      <c r="Z11" s="16" t="n">
        <v>0</v>
      </c>
      <c r="AA11" s="16" t="n">
        <v>0</v>
      </c>
      <c r="AB11" s="16" t="n">
        <v>0</v>
      </c>
      <c r="AC11" s="16" t="n">
        <v>0.0258749323883627</v>
      </c>
      <c r="AD11" s="16" t="n">
        <v>0.0463730561050371</v>
      </c>
      <c r="AE11" s="16"/>
      <c r="AF11" s="16" t="n">
        <v>0.0270602269073282</v>
      </c>
      <c r="AG11" s="16" t="n">
        <v>0.0219865826330673</v>
      </c>
      <c r="AH11" s="16" t="n">
        <v>0.0258516654806905</v>
      </c>
      <c r="AI11" s="16"/>
      <c r="AJ11" s="16" t="n">
        <v>0.0146432051736923</v>
      </c>
      <c r="AK11" s="16" t="n">
        <v>0.0276505379615658</v>
      </c>
      <c r="AL11" s="16" t="n">
        <v>0.109901466996802</v>
      </c>
      <c r="AM11" s="16" t="n">
        <v>0</v>
      </c>
      <c r="AN11" s="16" t="n">
        <v>0.018021485970244</v>
      </c>
      <c r="AO11" s="16"/>
      <c r="AP11" s="16" t="n">
        <v>0.0241748096074436</v>
      </c>
      <c r="AQ11" s="16" t="n">
        <v>0.0220745627896299</v>
      </c>
      <c r="AR11" s="16" t="n">
        <v>0.132584138282823</v>
      </c>
      <c r="AS11" s="16" t="n">
        <v>0</v>
      </c>
      <c r="AT11" s="16" t="n">
        <v>0.0099616091350414</v>
      </c>
      <c r="AU11" s="16"/>
      <c r="AV11" s="16" t="n">
        <v>0.0306093495067679</v>
      </c>
      <c r="AW11" s="16" t="n">
        <v>0.00987534907670708</v>
      </c>
      <c r="AX11" s="16" t="n">
        <v>0.0261559926967542</v>
      </c>
      <c r="AY11" s="16" t="n">
        <v>0.0700465925248865</v>
      </c>
      <c r="AZ11" s="16" t="n">
        <v>0.0396107050812455</v>
      </c>
      <c r="BA11" s="16"/>
      <c r="BB11" s="16" t="n">
        <v>0.0114984398353852</v>
      </c>
      <c r="BC11" s="16" t="n">
        <v>0</v>
      </c>
      <c r="BD11" s="16" t="n">
        <v>0</v>
      </c>
      <c r="BE11" s="16"/>
      <c r="BF11" s="16" t="n">
        <v>0.0102557920871784</v>
      </c>
    </row>
    <row r="12">
      <c r="B12" s="17" t="s">
        <v>333</v>
      </c>
      <c r="C12" s="16" t="n">
        <v>0.181056928317816</v>
      </c>
      <c r="D12" s="16" t="n">
        <v>0.220639061444553</v>
      </c>
      <c r="E12" s="16" t="n">
        <v>0.140821907959528</v>
      </c>
      <c r="F12" s="16"/>
      <c r="G12" s="16" t="n">
        <v>0.240673856624152</v>
      </c>
      <c r="H12" s="16" t="n">
        <v>0.148040375989503</v>
      </c>
      <c r="I12" s="16" t="n">
        <v>0.104830476921658</v>
      </c>
      <c r="J12" s="16" t="n">
        <v>0.221092291318348</v>
      </c>
      <c r="K12" s="16" t="n">
        <v>0.214760167717036</v>
      </c>
      <c r="L12" s="16" t="n">
        <v>0.18008273466265</v>
      </c>
      <c r="M12" s="16"/>
      <c r="N12" s="16" t="n">
        <v>0.187302472736149</v>
      </c>
      <c r="O12" s="16" t="n">
        <v>0.182223296316954</v>
      </c>
      <c r="P12" s="16" t="n">
        <v>0.237936157797367</v>
      </c>
      <c r="Q12" s="16" t="n">
        <v>0.125654552733532</v>
      </c>
      <c r="R12" s="16"/>
      <c r="S12" s="16" t="n">
        <v>0.202895871407607</v>
      </c>
      <c r="T12" s="16" t="n">
        <v>0.193355091633442</v>
      </c>
      <c r="U12" s="16" t="n">
        <v>0.228401033269923</v>
      </c>
      <c r="V12" s="16" t="n">
        <v>0.207558952183374</v>
      </c>
      <c r="W12" s="16" t="n">
        <v>0.0871565508030028</v>
      </c>
      <c r="X12" s="16" t="n">
        <v>0.198680282960953</v>
      </c>
      <c r="Y12" s="16" t="n">
        <v>0.20893207953396</v>
      </c>
      <c r="Z12" s="16" t="n">
        <v>0.195100372188631</v>
      </c>
      <c r="AA12" s="16" t="n">
        <v>0.187051475962746</v>
      </c>
      <c r="AB12" s="16" t="n">
        <v>0.112278405638397</v>
      </c>
      <c r="AC12" s="16" t="n">
        <v>0.150598270693028</v>
      </c>
      <c r="AD12" s="16" t="n">
        <v>0.0881786419156507</v>
      </c>
      <c r="AE12" s="16"/>
      <c r="AF12" s="16" t="n">
        <v>0.281842001177414</v>
      </c>
      <c r="AG12" s="16" t="n">
        <v>0.0990866507173701</v>
      </c>
      <c r="AH12" s="16" t="n">
        <v>0.141057278912279</v>
      </c>
      <c r="AI12" s="16"/>
      <c r="AJ12" s="16" t="n">
        <v>0.237117626137778</v>
      </c>
      <c r="AK12" s="16" t="n">
        <v>0.109357971350967</v>
      </c>
      <c r="AL12" s="16" t="n">
        <v>0.129694112358059</v>
      </c>
      <c r="AM12" s="16" t="n">
        <v>0.722326339106925</v>
      </c>
      <c r="AN12" s="16" t="n">
        <v>0.147589424488971</v>
      </c>
      <c r="AO12" s="16"/>
      <c r="AP12" s="16" t="n">
        <v>0.163797955280859</v>
      </c>
      <c r="AQ12" s="16" t="n">
        <v>0.106183058647539</v>
      </c>
      <c r="AR12" s="16" t="n">
        <v>0.121813140894375</v>
      </c>
      <c r="AS12" s="16" t="n">
        <v>0.825242545211658</v>
      </c>
      <c r="AT12" s="16" t="n">
        <v>0.144000522088131</v>
      </c>
      <c r="AU12" s="16"/>
      <c r="AV12" s="16" t="n">
        <v>0.158085139935131</v>
      </c>
      <c r="AW12" s="16" t="n">
        <v>0.233249390122965</v>
      </c>
      <c r="AX12" s="16" t="n">
        <v>0.162990596157947</v>
      </c>
      <c r="AY12" s="16" t="n">
        <v>0.15508194870825</v>
      </c>
      <c r="AZ12" s="16" t="n">
        <v>0.204422856306262</v>
      </c>
      <c r="BA12" s="16"/>
      <c r="BB12" s="16" t="n">
        <v>0.101843919372029</v>
      </c>
      <c r="BC12" s="16" t="n">
        <v>0.800611786446562</v>
      </c>
      <c r="BD12" s="16" t="n">
        <v>0.214780582557348</v>
      </c>
      <c r="BE12" s="16"/>
      <c r="BF12" s="16" t="n">
        <v>0.320523861665728</v>
      </c>
    </row>
    <row r="13">
      <c r="B13" s="17" t="s">
        <v>334</v>
      </c>
      <c r="C13" s="16" t="n">
        <v>0.015072839541338</v>
      </c>
      <c r="D13" s="16" t="n">
        <v>0.0189724349359535</v>
      </c>
      <c r="E13" s="16" t="n">
        <v>0.0111040477148227</v>
      </c>
      <c r="F13" s="16"/>
      <c r="G13" s="16" t="n">
        <v>0.0233934725891409</v>
      </c>
      <c r="H13" s="16" t="n">
        <v>0.0285130981764083</v>
      </c>
      <c r="I13" s="16" t="n">
        <v>0.029624806577474</v>
      </c>
      <c r="J13" s="16" t="n">
        <v>0.0108562291356304</v>
      </c>
      <c r="K13" s="16" t="n">
        <v>0</v>
      </c>
      <c r="L13" s="16" t="n">
        <v>0</v>
      </c>
      <c r="M13" s="16"/>
      <c r="N13" s="16" t="n">
        <v>0.0236097773342607</v>
      </c>
      <c r="O13" s="16" t="n">
        <v>0.012614706177267</v>
      </c>
      <c r="P13" s="16" t="n">
        <v>0.00996346513797838</v>
      </c>
      <c r="Q13" s="16" t="n">
        <v>0.0127976626497994</v>
      </c>
      <c r="R13" s="16"/>
      <c r="S13" s="16" t="n">
        <v>0.0123816784172979</v>
      </c>
      <c r="T13" s="16" t="n">
        <v>0.0227284864433931</v>
      </c>
      <c r="U13" s="16" t="n">
        <v>0.012056660269015</v>
      </c>
      <c r="V13" s="16" t="n">
        <v>0</v>
      </c>
      <c r="W13" s="16" t="n">
        <v>0</v>
      </c>
      <c r="X13" s="16" t="n">
        <v>0.0386717800558882</v>
      </c>
      <c r="Y13" s="16" t="n">
        <v>0.00934254201069809</v>
      </c>
      <c r="Z13" s="16" t="n">
        <v>0</v>
      </c>
      <c r="AA13" s="16" t="n">
        <v>0.0455645106963147</v>
      </c>
      <c r="AB13" s="16" t="n">
        <v>0</v>
      </c>
      <c r="AC13" s="16" t="n">
        <v>0</v>
      </c>
      <c r="AD13" s="16" t="n">
        <v>0</v>
      </c>
      <c r="AE13" s="16"/>
      <c r="AF13" s="16" t="n">
        <v>0.00819175399074922</v>
      </c>
      <c r="AG13" s="16" t="n">
        <v>0.0209069065943225</v>
      </c>
      <c r="AH13" s="16" t="n">
        <v>0.00908363408902201</v>
      </c>
      <c r="AI13" s="16"/>
      <c r="AJ13" s="16" t="n">
        <v>0.00940399542279279</v>
      </c>
      <c r="AK13" s="16" t="n">
        <v>0.016332164808446</v>
      </c>
      <c r="AL13" s="16" t="n">
        <v>0.0110502454119478</v>
      </c>
      <c r="AM13" s="16" t="n">
        <v>0</v>
      </c>
      <c r="AN13" s="16" t="n">
        <v>0</v>
      </c>
      <c r="AO13" s="16"/>
      <c r="AP13" s="16" t="n">
        <v>0.014813886318148</v>
      </c>
      <c r="AQ13" s="16" t="n">
        <v>0.00903961136415119</v>
      </c>
      <c r="AR13" s="16" t="n">
        <v>0.0137598423500651</v>
      </c>
      <c r="AS13" s="16" t="n">
        <v>0</v>
      </c>
      <c r="AT13" s="16" t="n">
        <v>0.0116736320418439</v>
      </c>
      <c r="AU13" s="16"/>
      <c r="AV13" s="16" t="n">
        <v>0.0151640108763355</v>
      </c>
      <c r="AW13" s="16" t="n">
        <v>0.0168926027603376</v>
      </c>
      <c r="AX13" s="16" t="n">
        <v>0.0185048506256414</v>
      </c>
      <c r="AY13" s="16" t="n">
        <v>0.01462433995537</v>
      </c>
      <c r="AZ13" s="16" t="n">
        <v>0.0443125993477216</v>
      </c>
      <c r="BA13" s="16"/>
      <c r="BB13" s="16" t="n">
        <v>0.0113190335030446</v>
      </c>
      <c r="BC13" s="16" t="n">
        <v>0</v>
      </c>
      <c r="BD13" s="16" t="n">
        <v>0</v>
      </c>
      <c r="BE13" s="16"/>
      <c r="BF13" s="16" t="n">
        <v>0.00955600170804326</v>
      </c>
    </row>
    <row r="14">
      <c r="B14" s="17" t="s">
        <v>335</v>
      </c>
      <c r="C14" s="16" t="n">
        <v>0.047173620522674</v>
      </c>
      <c r="D14" s="16" t="n">
        <v>0.0443587267941667</v>
      </c>
      <c r="E14" s="16" t="n">
        <v>0.0501408199755925</v>
      </c>
      <c r="F14" s="16"/>
      <c r="G14" s="16" t="n">
        <v>0.0166760022550798</v>
      </c>
      <c r="H14" s="16" t="n">
        <v>0.0116336296243673</v>
      </c>
      <c r="I14" s="16" t="n">
        <v>0.0820717030498377</v>
      </c>
      <c r="J14" s="16" t="n">
        <v>0.0461770181539256</v>
      </c>
      <c r="K14" s="16" t="n">
        <v>0.0653694610615908</v>
      </c>
      <c r="L14" s="16" t="n">
        <v>0.0536009026771475</v>
      </c>
      <c r="M14" s="16"/>
      <c r="N14" s="16" t="n">
        <v>0.0475733809617291</v>
      </c>
      <c r="O14" s="16" t="n">
        <v>0.042361325961218</v>
      </c>
      <c r="P14" s="16" t="n">
        <v>0.0333125123133277</v>
      </c>
      <c r="Q14" s="16" t="n">
        <v>0.0657108013995371</v>
      </c>
      <c r="R14" s="16"/>
      <c r="S14" s="16" t="n">
        <v>0.011719649834342</v>
      </c>
      <c r="T14" s="16" t="n">
        <v>0.0369717452568236</v>
      </c>
      <c r="U14" s="16" t="n">
        <v>0.0157322075563344</v>
      </c>
      <c r="V14" s="16" t="n">
        <v>0</v>
      </c>
      <c r="W14" s="16" t="n">
        <v>0.0866683682155255</v>
      </c>
      <c r="X14" s="16" t="n">
        <v>0.0176316921808946</v>
      </c>
      <c r="Y14" s="16" t="n">
        <v>0.057256016257812</v>
      </c>
      <c r="Z14" s="16" t="n">
        <v>0.0414214622361377</v>
      </c>
      <c r="AA14" s="16" t="n">
        <v>0.030986708163125</v>
      </c>
      <c r="AB14" s="16" t="n">
        <v>0.201495848005773</v>
      </c>
      <c r="AC14" s="16" t="n">
        <v>0.0702807649574281</v>
      </c>
      <c r="AD14" s="16" t="n">
        <v>0.0526556058364164</v>
      </c>
      <c r="AE14" s="16"/>
      <c r="AF14" s="16" t="n">
        <v>0.026902794140746</v>
      </c>
      <c r="AG14" s="16" t="n">
        <v>0.0764553807424914</v>
      </c>
      <c r="AH14" s="16" t="n">
        <v>0.0124557624706042</v>
      </c>
      <c r="AI14" s="16"/>
      <c r="AJ14" s="16" t="n">
        <v>0.0324797665104276</v>
      </c>
      <c r="AK14" s="16" t="n">
        <v>0.0436191575588116</v>
      </c>
      <c r="AL14" s="16" t="n">
        <v>0.0599067124913704</v>
      </c>
      <c r="AM14" s="16" t="n">
        <v>0.0877048382233933</v>
      </c>
      <c r="AN14" s="16" t="n">
        <v>0.00720545687042359</v>
      </c>
      <c r="AO14" s="16"/>
      <c r="AP14" s="16" t="n">
        <v>0.0303206461065316</v>
      </c>
      <c r="AQ14" s="16" t="n">
        <v>0.0380020053272863</v>
      </c>
      <c r="AR14" s="16" t="n">
        <v>0.0597117432925521</v>
      </c>
      <c r="AS14" s="16" t="n">
        <v>0.0154321603784602</v>
      </c>
      <c r="AT14" s="16" t="n">
        <v>0.0644565247858349</v>
      </c>
      <c r="AU14" s="16"/>
      <c r="AV14" s="16" t="n">
        <v>0.0427519504841341</v>
      </c>
      <c r="AW14" s="16" t="n">
        <v>0.0601958137948153</v>
      </c>
      <c r="AX14" s="16" t="n">
        <v>0.0419576562060984</v>
      </c>
      <c r="AY14" s="16" t="n">
        <v>0.0133421317894568</v>
      </c>
      <c r="AZ14" s="16" t="n">
        <v>0</v>
      </c>
      <c r="BA14" s="16"/>
      <c r="BB14" s="16" t="n">
        <v>0.034141310697218</v>
      </c>
      <c r="BC14" s="16" t="n">
        <v>0</v>
      </c>
      <c r="BD14" s="16" t="n">
        <v>0</v>
      </c>
      <c r="BE14" s="16"/>
      <c r="BF14" s="16" t="n">
        <v>0.032746209588338</v>
      </c>
    </row>
    <row r="15">
      <c r="B15" s="17" t="s">
        <v>336</v>
      </c>
      <c r="C15" s="16" t="n">
        <v>0.0287007151902542</v>
      </c>
      <c r="D15" s="16" t="n">
        <v>0.0200894696103418</v>
      </c>
      <c r="E15" s="16" t="n">
        <v>0.0375740514328469</v>
      </c>
      <c r="F15" s="16"/>
      <c r="G15" s="16" t="n">
        <v>0.0143641956772927</v>
      </c>
      <c r="H15" s="16" t="n">
        <v>0.0306833232329934</v>
      </c>
      <c r="I15" s="16" t="n">
        <v>0.0399923213248883</v>
      </c>
      <c r="J15" s="16" t="n">
        <v>0.0223494253641195</v>
      </c>
      <c r="K15" s="16" t="n">
        <v>0.0293670454521036</v>
      </c>
      <c r="L15" s="16" t="n">
        <v>0.0310948743365848</v>
      </c>
      <c r="M15" s="16"/>
      <c r="N15" s="16" t="n">
        <v>0.0316372437935279</v>
      </c>
      <c r="O15" s="16" t="n">
        <v>0.0229323920832799</v>
      </c>
      <c r="P15" s="16" t="n">
        <v>0.0217756845413477</v>
      </c>
      <c r="Q15" s="16" t="n">
        <v>0.0388142750526277</v>
      </c>
      <c r="R15" s="16"/>
      <c r="S15" s="16" t="n">
        <v>0.00655792282053221</v>
      </c>
      <c r="T15" s="16" t="n">
        <v>0.0126162683906832</v>
      </c>
      <c r="U15" s="16" t="n">
        <v>0.0373179634117228</v>
      </c>
      <c r="V15" s="16" t="n">
        <v>0</v>
      </c>
      <c r="W15" s="16" t="n">
        <v>0.0263031013734162</v>
      </c>
      <c r="X15" s="16" t="n">
        <v>0.0687505951003883</v>
      </c>
      <c r="Y15" s="16" t="n">
        <v>0.0185456352907227</v>
      </c>
      <c r="Z15" s="16" t="n">
        <v>0.0275844081780903</v>
      </c>
      <c r="AA15" s="16" t="n">
        <v>0.0107326172858717</v>
      </c>
      <c r="AB15" s="16" t="n">
        <v>0.023987560697228</v>
      </c>
      <c r="AC15" s="16" t="n">
        <v>0.185516569549585</v>
      </c>
      <c r="AD15" s="16" t="n">
        <v>0</v>
      </c>
      <c r="AE15" s="16"/>
      <c r="AF15" s="16" t="n">
        <v>0.0212677041430523</v>
      </c>
      <c r="AG15" s="16" t="n">
        <v>0.0399568052366634</v>
      </c>
      <c r="AH15" s="16" t="n">
        <v>0.00788290699438492</v>
      </c>
      <c r="AI15" s="16"/>
      <c r="AJ15" s="16" t="n">
        <v>0.0278691079993761</v>
      </c>
      <c r="AK15" s="16" t="n">
        <v>0.0305033260601412</v>
      </c>
      <c r="AL15" s="16" t="n">
        <v>0.011181946420348</v>
      </c>
      <c r="AM15" s="16" t="n">
        <v>0</v>
      </c>
      <c r="AN15" s="16" t="n">
        <v>0.0270446194981748</v>
      </c>
      <c r="AO15" s="16"/>
      <c r="AP15" s="16" t="n">
        <v>0.0105613362696931</v>
      </c>
      <c r="AQ15" s="16" t="n">
        <v>0.029762897769719</v>
      </c>
      <c r="AR15" s="16" t="n">
        <v>0</v>
      </c>
      <c r="AS15" s="16" t="n">
        <v>0.0130454342991691</v>
      </c>
      <c r="AT15" s="16" t="n">
        <v>0.0233128700939763</v>
      </c>
      <c r="AU15" s="16"/>
      <c r="AV15" s="16" t="n">
        <v>0.0312271827911041</v>
      </c>
      <c r="AW15" s="16" t="n">
        <v>0.0333309370021577</v>
      </c>
      <c r="AX15" s="16" t="n">
        <v>0.0287048677357098</v>
      </c>
      <c r="AY15" s="16" t="n">
        <v>0.0347681391379531</v>
      </c>
      <c r="AZ15" s="16" t="n">
        <v>0</v>
      </c>
      <c r="BA15" s="16"/>
      <c r="BB15" s="16" t="n">
        <v>0.0531387580448915</v>
      </c>
      <c r="BC15" s="16" t="n">
        <v>0.0208073826381575</v>
      </c>
      <c r="BD15" s="16" t="n">
        <v>0.0262803989303478</v>
      </c>
      <c r="BE15" s="16"/>
      <c r="BF15" s="16" t="n">
        <v>0.0445565893807553</v>
      </c>
    </row>
    <row r="16">
      <c r="B16" s="17" t="s">
        <v>301</v>
      </c>
      <c r="C16" s="16" t="n">
        <v>0.00116895848485169</v>
      </c>
      <c r="D16" s="16" t="n">
        <v>0.00231190780242964</v>
      </c>
      <c r="E16" s="16" t="n">
        <v>0</v>
      </c>
      <c r="F16" s="16"/>
      <c r="G16" s="16" t="n">
        <v>0</v>
      </c>
      <c r="H16" s="16" t="n">
        <v>0</v>
      </c>
      <c r="I16" s="16" t="n">
        <v>0</v>
      </c>
      <c r="J16" s="16" t="n">
        <v>0</v>
      </c>
      <c r="K16" s="16" t="n">
        <v>0</v>
      </c>
      <c r="L16" s="16" t="n">
        <v>0.00569106573194936</v>
      </c>
      <c r="M16" s="16"/>
      <c r="N16" s="16" t="n">
        <v>0</v>
      </c>
      <c r="O16" s="16" t="n">
        <v>0.00423447060121733</v>
      </c>
      <c r="P16" s="16" t="n">
        <v>0</v>
      </c>
      <c r="Q16" s="16" t="n">
        <v>0</v>
      </c>
      <c r="R16" s="16"/>
      <c r="S16" s="16" t="n">
        <v>0</v>
      </c>
      <c r="T16" s="16" t="n">
        <v>0</v>
      </c>
      <c r="U16" s="16" t="n">
        <v>0</v>
      </c>
      <c r="V16" s="16" t="n">
        <v>0</v>
      </c>
      <c r="W16" s="16" t="n">
        <v>0</v>
      </c>
      <c r="X16" s="16" t="n">
        <v>0</v>
      </c>
      <c r="Y16" s="16" t="n">
        <v>0</v>
      </c>
      <c r="Z16" s="16" t="n">
        <v>0</v>
      </c>
      <c r="AA16" s="16" t="n">
        <v>0</v>
      </c>
      <c r="AB16" s="16" t="n">
        <v>0.0136964852449173</v>
      </c>
      <c r="AC16" s="16" t="n">
        <v>0</v>
      </c>
      <c r="AD16" s="16" t="n">
        <v>0</v>
      </c>
      <c r="AE16" s="16"/>
      <c r="AF16" s="16" t="n">
        <v>0</v>
      </c>
      <c r="AG16" s="16" t="n">
        <v>0.00267624945003998</v>
      </c>
      <c r="AH16" s="16" t="n">
        <v>0</v>
      </c>
      <c r="AI16" s="16"/>
      <c r="AJ16" s="16" t="n">
        <v>0</v>
      </c>
      <c r="AK16" s="16" t="n">
        <v>0</v>
      </c>
      <c r="AL16" s="16" t="n">
        <v>0</v>
      </c>
      <c r="AM16" s="16" t="n">
        <v>0</v>
      </c>
      <c r="AN16" s="16" t="n">
        <v>0</v>
      </c>
      <c r="AO16" s="16"/>
      <c r="AP16" s="16" t="n">
        <v>0</v>
      </c>
      <c r="AQ16" s="16" t="n">
        <v>0</v>
      </c>
      <c r="AR16" s="16" t="n">
        <v>0</v>
      </c>
      <c r="AS16" s="16" t="n">
        <v>0</v>
      </c>
      <c r="AT16" s="16" t="n">
        <v>0</v>
      </c>
      <c r="AU16" s="16"/>
      <c r="AV16" s="16" t="n">
        <v>0</v>
      </c>
      <c r="AW16" s="16" t="n">
        <v>0</v>
      </c>
      <c r="AX16" s="16" t="n">
        <v>0.00425898254285408</v>
      </c>
      <c r="AY16" s="16" t="n">
        <v>0</v>
      </c>
      <c r="AZ16" s="16" t="n">
        <v>0</v>
      </c>
      <c r="BA16" s="16"/>
      <c r="BB16" s="16" t="n">
        <v>0</v>
      </c>
      <c r="BC16" s="16" t="n">
        <v>0</v>
      </c>
      <c r="BD16" s="16" t="n">
        <v>0</v>
      </c>
      <c r="BE16" s="16"/>
      <c r="BF16" s="16" t="n">
        <v>0</v>
      </c>
    </row>
    <row r="17">
      <c r="B17" s="17" t="s">
        <v>337</v>
      </c>
      <c r="C17" s="16" t="n">
        <v>0.130965450539265</v>
      </c>
      <c r="D17" s="16" t="n">
        <v>0.136975777876275</v>
      </c>
      <c r="E17" s="16" t="n">
        <v>0.125038422779143</v>
      </c>
      <c r="F17" s="16"/>
      <c r="G17" s="16" t="n">
        <v>0.107217576041453</v>
      </c>
      <c r="H17" s="16" t="n">
        <v>0.104397923412457</v>
      </c>
      <c r="I17" s="16" t="n">
        <v>0.149941211935632</v>
      </c>
      <c r="J17" s="16" t="n">
        <v>0.154150918816369</v>
      </c>
      <c r="K17" s="16" t="n">
        <v>0.140438141499528</v>
      </c>
      <c r="L17" s="16" t="n">
        <v>0.126726567520459</v>
      </c>
      <c r="M17" s="16"/>
      <c r="N17" s="16" t="n">
        <v>0.10406886072808</v>
      </c>
      <c r="O17" s="16" t="n">
        <v>0.15093153992086</v>
      </c>
      <c r="P17" s="16" t="n">
        <v>0.110161348932757</v>
      </c>
      <c r="Q17" s="16" t="n">
        <v>0.160410200045678</v>
      </c>
      <c r="R17" s="16"/>
      <c r="S17" s="16" t="n">
        <v>0.104138209953624</v>
      </c>
      <c r="T17" s="16" t="n">
        <v>0.144537432192808</v>
      </c>
      <c r="U17" s="16" t="n">
        <v>0.150522602850806</v>
      </c>
      <c r="V17" s="16" t="n">
        <v>0.0917930438689342</v>
      </c>
      <c r="W17" s="16" t="n">
        <v>0.201833275723903</v>
      </c>
      <c r="X17" s="16" t="n">
        <v>0.107256623778959</v>
      </c>
      <c r="Y17" s="16" t="n">
        <v>0.143784103611015</v>
      </c>
      <c r="Z17" s="16" t="n">
        <v>0.14966147314239</v>
      </c>
      <c r="AA17" s="16" t="n">
        <v>0.117973972129296</v>
      </c>
      <c r="AB17" s="16" t="n">
        <v>0.168341083775879</v>
      </c>
      <c r="AC17" s="16" t="n">
        <v>0.0653552607704807</v>
      </c>
      <c r="AD17" s="16" t="n">
        <v>0.171379406608347</v>
      </c>
      <c r="AE17" s="16"/>
      <c r="AF17" s="16" t="n">
        <v>0.119686699921212</v>
      </c>
      <c r="AG17" s="16" t="n">
        <v>0.126139289643921</v>
      </c>
      <c r="AH17" s="16" t="n">
        <v>0.154945132294342</v>
      </c>
      <c r="AI17" s="16"/>
      <c r="AJ17" s="16" t="n">
        <v>0.0929822449552407</v>
      </c>
      <c r="AK17" s="16" t="n">
        <v>0.0958068975510249</v>
      </c>
      <c r="AL17" s="16" t="n">
        <v>0.204226815676372</v>
      </c>
      <c r="AM17" s="16" t="n">
        <v>0</v>
      </c>
      <c r="AN17" s="16" t="n">
        <v>0.228094959356963</v>
      </c>
      <c r="AO17" s="16"/>
      <c r="AP17" s="16" t="n">
        <v>0.0519812862364558</v>
      </c>
      <c r="AQ17" s="16" t="n">
        <v>0.104124310113156</v>
      </c>
      <c r="AR17" s="16" t="n">
        <v>0.119420858507655</v>
      </c>
      <c r="AS17" s="16" t="n">
        <v>0.0586919250138681</v>
      </c>
      <c r="AT17" s="16" t="n">
        <v>0.326267320106078</v>
      </c>
      <c r="AU17" s="16"/>
      <c r="AV17" s="16" t="n">
        <v>0.131897674026174</v>
      </c>
      <c r="AW17" s="16" t="n">
        <v>0.142442877528846</v>
      </c>
      <c r="AX17" s="16" t="n">
        <v>0.136241660282026</v>
      </c>
      <c r="AY17" s="16" t="n">
        <v>0.0752854817618482</v>
      </c>
      <c r="AZ17" s="16" t="n">
        <v>0</v>
      </c>
      <c r="BA17" s="16"/>
      <c r="BB17" s="16" t="n">
        <v>0.121999462624926</v>
      </c>
      <c r="BC17" s="16" t="n">
        <v>0.0388786455949944</v>
      </c>
      <c r="BD17" s="16" t="n">
        <v>0.275886608665018</v>
      </c>
      <c r="BE17" s="16"/>
      <c r="BF17" s="16" t="n">
        <v>0.130826222602546</v>
      </c>
    </row>
    <row r="18">
      <c r="B18" s="17" t="s">
        <v>83</v>
      </c>
      <c r="C18" s="25" t="n">
        <v>0.153821575214429</v>
      </c>
      <c r="D18" s="25" t="n">
        <v>0.109258610021133</v>
      </c>
      <c r="E18" s="25" t="n">
        <v>0.197987054581433</v>
      </c>
      <c r="F18" s="25"/>
      <c r="G18" s="25" t="n">
        <v>0.197293101828917</v>
      </c>
      <c r="H18" s="25" t="n">
        <v>0.118224924243641</v>
      </c>
      <c r="I18" s="25" t="n">
        <v>0.121135642841701</v>
      </c>
      <c r="J18" s="25" t="n">
        <v>0.183419336427902</v>
      </c>
      <c r="K18" s="25" t="n">
        <v>0.142543071033119</v>
      </c>
      <c r="L18" s="25" t="n">
        <v>0.168190539621786</v>
      </c>
      <c r="M18" s="25"/>
      <c r="N18" s="25" t="n">
        <v>0.130905334156082</v>
      </c>
      <c r="O18" s="25" t="n">
        <v>0.155238279669617</v>
      </c>
      <c r="P18" s="25" t="n">
        <v>0.146208380285894</v>
      </c>
      <c r="Q18" s="25" t="n">
        <v>0.175763422817355</v>
      </c>
      <c r="R18" s="25"/>
      <c r="S18" s="25" t="n">
        <v>0.180900038878822</v>
      </c>
      <c r="T18" s="25" t="n">
        <v>0.142071349713572</v>
      </c>
      <c r="U18" s="25" t="n">
        <v>0.106368968529823</v>
      </c>
      <c r="V18" s="25" t="n">
        <v>0.149351143233713</v>
      </c>
      <c r="W18" s="25" t="n">
        <v>0.156332079011943</v>
      </c>
      <c r="X18" s="25" t="n">
        <v>0.136727184311403</v>
      </c>
      <c r="Y18" s="25" t="n">
        <v>0.134826922265255</v>
      </c>
      <c r="Z18" s="25" t="n">
        <v>0.144691486763234</v>
      </c>
      <c r="AA18" s="25" t="n">
        <v>0.138408580889318</v>
      </c>
      <c r="AB18" s="25" t="n">
        <v>0.194250993221845</v>
      </c>
      <c r="AC18" s="25" t="n">
        <v>0.174757710312195</v>
      </c>
      <c r="AD18" s="25" t="n">
        <v>0.237492185784244</v>
      </c>
      <c r="AE18" s="25"/>
      <c r="AF18" s="25" t="n">
        <v>0.0843084478206828</v>
      </c>
      <c r="AG18" s="25" t="n">
        <v>0.170798186317719</v>
      </c>
      <c r="AH18" s="25" t="n">
        <v>0.267436743394163</v>
      </c>
      <c r="AI18" s="25"/>
      <c r="AJ18" s="25" t="n">
        <v>0.123636035974572</v>
      </c>
      <c r="AK18" s="25" t="n">
        <v>0.128016171358003</v>
      </c>
      <c r="AL18" s="25" t="n">
        <v>0.188801874560595</v>
      </c>
      <c r="AM18" s="25" t="n">
        <v>0.0989122975791559</v>
      </c>
      <c r="AN18" s="25" t="n">
        <v>0.294554733358413</v>
      </c>
      <c r="AO18" s="25"/>
      <c r="AP18" s="25" t="n">
        <v>0.119030260125585</v>
      </c>
      <c r="AQ18" s="25" t="n">
        <v>0.147228835606244</v>
      </c>
      <c r="AR18" s="25" t="n">
        <v>0.268963688954109</v>
      </c>
      <c r="AS18" s="25" t="n">
        <v>0.0137534370025831</v>
      </c>
      <c r="AT18" s="25" t="n">
        <v>0.214237542747756</v>
      </c>
      <c r="AU18" s="25"/>
      <c r="AV18" s="25" t="n">
        <v>0.177608438456698</v>
      </c>
      <c r="AW18" s="25" t="n">
        <v>0.154992553287703</v>
      </c>
      <c r="AX18" s="25" t="n">
        <v>0.126978316947306</v>
      </c>
      <c r="AY18" s="25" t="n">
        <v>0.159513992891233</v>
      </c>
      <c r="AZ18" s="25" t="n">
        <v>0.0892149607350565</v>
      </c>
      <c r="BA18" s="25"/>
      <c r="BB18" s="25" t="n">
        <v>0.153590770022388</v>
      </c>
      <c r="BC18" s="25" t="n">
        <v>0.0219366423332312</v>
      </c>
      <c r="BD18" s="25" t="n">
        <v>0.154484818629089</v>
      </c>
      <c r="BE18" s="25"/>
      <c r="BF18" s="25" t="n">
        <v>0.125051735652799</v>
      </c>
    </row>
    <row r="19">
      <c r="B19" s="18" t="s">
        <v>317</v>
      </c>
    </row>
    <row r="20">
      <c r="B20" t="s">
        <v>88</v>
      </c>
    </row>
    <row r="21">
      <c r="B21" t="s">
        <v>89</v>
      </c>
    </row>
    <row r="23">
      <c r="B23"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345</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997</v>
      </c>
      <c r="D7" s="11" t="n">
        <v>475</v>
      </c>
      <c r="E7" s="11" t="n">
        <v>521</v>
      </c>
      <c r="F7" s="11"/>
      <c r="G7" s="11" t="n">
        <v>125</v>
      </c>
      <c r="H7" s="11" t="n">
        <v>175</v>
      </c>
      <c r="I7" s="11" t="n">
        <v>165</v>
      </c>
      <c r="J7" s="11" t="n">
        <v>181</v>
      </c>
      <c r="K7" s="11" t="n">
        <v>131</v>
      </c>
      <c r="L7" s="11" t="n">
        <v>220</v>
      </c>
      <c r="M7" s="11"/>
      <c r="N7" s="11" t="n">
        <v>296</v>
      </c>
      <c r="O7" s="11" t="n">
        <v>258</v>
      </c>
      <c r="P7" s="11" t="n">
        <v>205</v>
      </c>
      <c r="Q7" s="11" t="n">
        <v>236</v>
      </c>
      <c r="R7" s="11"/>
      <c r="S7" s="11" t="n">
        <v>140</v>
      </c>
      <c r="T7" s="11" t="n">
        <v>140</v>
      </c>
      <c r="U7" s="11" t="n">
        <v>68</v>
      </c>
      <c r="V7" s="11" t="n">
        <v>99</v>
      </c>
      <c r="W7" s="11" t="n">
        <v>83</v>
      </c>
      <c r="X7" s="11" t="n">
        <v>88</v>
      </c>
      <c r="Y7" s="11" t="n">
        <v>80</v>
      </c>
      <c r="Z7" s="11" t="n">
        <v>47</v>
      </c>
      <c r="AA7" s="11" t="n">
        <v>115</v>
      </c>
      <c r="AB7" s="11" t="n">
        <v>74</v>
      </c>
      <c r="AC7" s="11" t="n">
        <v>44</v>
      </c>
      <c r="AD7" s="11" t="n">
        <v>19</v>
      </c>
      <c r="AE7" s="11"/>
      <c r="AF7" s="11" t="n">
        <v>383</v>
      </c>
      <c r="AG7" s="11" t="n">
        <v>399</v>
      </c>
      <c r="AH7" s="11" t="n">
        <v>119</v>
      </c>
      <c r="AI7" s="11"/>
      <c r="AJ7" s="11" t="n">
        <v>365</v>
      </c>
      <c r="AK7" s="11" t="n">
        <v>303</v>
      </c>
      <c r="AL7" s="11" t="n">
        <v>66</v>
      </c>
      <c r="AM7" s="11" t="n">
        <v>12</v>
      </c>
      <c r="AN7" s="11" t="n">
        <v>111</v>
      </c>
      <c r="AO7" s="11"/>
      <c r="AP7" s="11" t="n">
        <v>204</v>
      </c>
      <c r="AQ7" s="11" t="n">
        <v>401</v>
      </c>
      <c r="AR7" s="11" t="n">
        <v>66</v>
      </c>
      <c r="AS7" s="11" t="n">
        <v>83</v>
      </c>
      <c r="AT7" s="11" t="n">
        <v>99</v>
      </c>
      <c r="AU7" s="11"/>
      <c r="AV7" s="11" t="n">
        <v>230</v>
      </c>
      <c r="AW7" s="11" t="n">
        <v>234</v>
      </c>
      <c r="AX7" s="11" t="n">
        <v>275</v>
      </c>
      <c r="AY7" s="11" t="n">
        <v>119</v>
      </c>
      <c r="AZ7" s="11" t="n">
        <v>18</v>
      </c>
      <c r="BA7" s="11"/>
      <c r="BB7" s="11" t="n">
        <v>63</v>
      </c>
      <c r="BC7" s="11" t="n">
        <v>57</v>
      </c>
      <c r="BD7" s="11" t="n">
        <v>35</v>
      </c>
      <c r="BE7" s="11"/>
      <c r="BF7" s="11" t="n">
        <v>181</v>
      </c>
    </row>
    <row r="8" ht="30" customHeight="1">
      <c r="B8" s="12" t="s">
        <v>20</v>
      </c>
      <c r="C8" s="12" t="n">
        <v>1004</v>
      </c>
      <c r="D8" s="12" t="n">
        <v>484</v>
      </c>
      <c r="E8" s="12" t="n">
        <v>519</v>
      </c>
      <c r="F8" s="12"/>
      <c r="G8" s="12" t="n">
        <v>143</v>
      </c>
      <c r="H8" s="12" t="n">
        <v>172</v>
      </c>
      <c r="I8" s="12" t="n">
        <v>161</v>
      </c>
      <c r="J8" s="12" t="n">
        <v>180</v>
      </c>
      <c r="K8" s="12" t="n">
        <v>133</v>
      </c>
      <c r="L8" s="12" t="n">
        <v>215</v>
      </c>
      <c r="M8" s="12"/>
      <c r="N8" s="12" t="n">
        <v>263</v>
      </c>
      <c r="O8" s="12" t="n">
        <v>243</v>
      </c>
      <c r="P8" s="12" t="n">
        <v>231</v>
      </c>
      <c r="Q8" s="12" t="n">
        <v>265</v>
      </c>
      <c r="R8" s="12"/>
      <c r="S8" s="12" t="n">
        <v>139</v>
      </c>
      <c r="T8" s="12" t="n">
        <v>128</v>
      </c>
      <c r="U8" s="12" t="n">
        <v>79</v>
      </c>
      <c r="V8" s="12" t="n">
        <v>91</v>
      </c>
      <c r="W8" s="12" t="n">
        <v>77</v>
      </c>
      <c r="X8" s="12" t="n">
        <v>87</v>
      </c>
      <c r="Y8" s="12" t="n">
        <v>73</v>
      </c>
      <c r="Z8" s="12" t="n">
        <v>42</v>
      </c>
      <c r="AA8" s="12" t="n">
        <v>112</v>
      </c>
      <c r="AB8" s="12" t="n">
        <v>95</v>
      </c>
      <c r="AC8" s="12" t="n">
        <v>51</v>
      </c>
      <c r="AD8" s="12" t="n">
        <v>29</v>
      </c>
      <c r="AE8" s="12"/>
      <c r="AF8" s="12" t="n">
        <v>379</v>
      </c>
      <c r="AG8" s="12" t="n">
        <v>395</v>
      </c>
      <c r="AH8" s="12" t="n">
        <v>126</v>
      </c>
      <c r="AI8" s="12"/>
      <c r="AJ8" s="12" t="n">
        <v>352</v>
      </c>
      <c r="AK8" s="12" t="n">
        <v>301</v>
      </c>
      <c r="AL8" s="12" t="n">
        <v>62</v>
      </c>
      <c r="AM8" s="12" t="n">
        <v>12</v>
      </c>
      <c r="AN8" s="12" t="n">
        <v>119</v>
      </c>
      <c r="AO8" s="12"/>
      <c r="AP8" s="12" t="n">
        <v>195</v>
      </c>
      <c r="AQ8" s="12" t="n">
        <v>400</v>
      </c>
      <c r="AR8" s="12" t="n">
        <v>63</v>
      </c>
      <c r="AS8" s="12" t="n">
        <v>86</v>
      </c>
      <c r="AT8" s="12" t="n">
        <v>104</v>
      </c>
      <c r="AU8" s="12"/>
      <c r="AV8" s="12" t="n">
        <v>241</v>
      </c>
      <c r="AW8" s="12" t="n">
        <v>237</v>
      </c>
      <c r="AX8" s="12" t="n">
        <v>270</v>
      </c>
      <c r="AY8" s="12" t="n">
        <v>112</v>
      </c>
      <c r="AZ8" s="12" t="n">
        <v>16</v>
      </c>
      <c r="BA8" s="12"/>
      <c r="BB8" s="12" t="n">
        <v>61</v>
      </c>
      <c r="BC8" s="12" t="n">
        <v>56</v>
      </c>
      <c r="BD8" s="12" t="n">
        <v>35</v>
      </c>
      <c r="BE8" s="12"/>
      <c r="BF8" s="12" t="n">
        <v>177</v>
      </c>
    </row>
    <row r="9">
      <c r="B9" s="17" t="s">
        <v>331</v>
      </c>
      <c r="C9" s="16" t="n">
        <v>0.145559091832111</v>
      </c>
      <c r="D9" s="16" t="n">
        <v>0.168186856816365</v>
      </c>
      <c r="E9" s="16" t="n">
        <v>0.124776465171347</v>
      </c>
      <c r="F9" s="16"/>
      <c r="G9" s="16" t="n">
        <v>0.0859544602430443</v>
      </c>
      <c r="H9" s="16" t="n">
        <v>0.0875023883041798</v>
      </c>
      <c r="I9" s="16" t="n">
        <v>0.111350895960315</v>
      </c>
      <c r="J9" s="16" t="n">
        <v>0.0996582238074346</v>
      </c>
      <c r="K9" s="16" t="n">
        <v>0.16750741984695</v>
      </c>
      <c r="L9" s="16" t="n">
        <v>0.282126742361323</v>
      </c>
      <c r="M9" s="16"/>
      <c r="N9" s="16" t="n">
        <v>0.163300117684669</v>
      </c>
      <c r="O9" s="16" t="n">
        <v>0.159212479558657</v>
      </c>
      <c r="P9" s="16" t="n">
        <v>0.141116734862417</v>
      </c>
      <c r="Q9" s="16" t="n">
        <v>0.117117399415919</v>
      </c>
      <c r="R9" s="16"/>
      <c r="S9" s="16" t="n">
        <v>0.137885575733843</v>
      </c>
      <c r="T9" s="16" t="n">
        <v>0.157846573559207</v>
      </c>
      <c r="U9" s="16" t="n">
        <v>0.125532984639733</v>
      </c>
      <c r="V9" s="16" t="n">
        <v>0.136680854030687</v>
      </c>
      <c r="W9" s="16" t="n">
        <v>0.19334752468035</v>
      </c>
      <c r="X9" s="16" t="n">
        <v>0.125143613843366</v>
      </c>
      <c r="Y9" s="16" t="n">
        <v>0.116518142653058</v>
      </c>
      <c r="Z9" s="16" t="n">
        <v>0.359027608395903</v>
      </c>
      <c r="AA9" s="16" t="n">
        <v>0.143524419663379</v>
      </c>
      <c r="AB9" s="16" t="n">
        <v>0.131769403036891</v>
      </c>
      <c r="AC9" s="16" t="n">
        <v>0.0659483481840121</v>
      </c>
      <c r="AD9" s="16" t="n">
        <v>0.106140526316854</v>
      </c>
      <c r="AE9" s="16"/>
      <c r="AF9" s="16" t="n">
        <v>0.219686523226656</v>
      </c>
      <c r="AG9" s="16" t="n">
        <v>0.109069683565445</v>
      </c>
      <c r="AH9" s="16" t="n">
        <v>0.0944250738735956</v>
      </c>
      <c r="AI9" s="16"/>
      <c r="AJ9" s="16" t="n">
        <v>0.347907120957902</v>
      </c>
      <c r="AK9" s="16" t="n">
        <v>0.0104606046350977</v>
      </c>
      <c r="AL9" s="16" t="n">
        <v>0.0912248630945928</v>
      </c>
      <c r="AM9" s="16" t="n">
        <v>0</v>
      </c>
      <c r="AN9" s="16" t="n">
        <v>0.0397444121041546</v>
      </c>
      <c r="AO9" s="16"/>
      <c r="AP9" s="16" t="n">
        <v>0.602329670629615</v>
      </c>
      <c r="AQ9" s="16" t="n">
        <v>0.0234287071944304</v>
      </c>
      <c r="AR9" s="16" t="n">
        <v>0.0286985556289655</v>
      </c>
      <c r="AS9" s="16" t="n">
        <v>0.0344531136227552</v>
      </c>
      <c r="AT9" s="16" t="n">
        <v>0.0543112800103511</v>
      </c>
      <c r="AU9" s="16"/>
      <c r="AV9" s="16" t="n">
        <v>0.154481909583891</v>
      </c>
      <c r="AW9" s="16" t="n">
        <v>0.138623893679425</v>
      </c>
      <c r="AX9" s="16" t="n">
        <v>0.116276968796672</v>
      </c>
      <c r="AY9" s="16" t="n">
        <v>0.194064639666909</v>
      </c>
      <c r="AZ9" s="16" t="n">
        <v>0.118734546185098</v>
      </c>
      <c r="BA9" s="16"/>
      <c r="BB9" s="16" t="n">
        <v>0.0672778834188455</v>
      </c>
      <c r="BC9" s="16" t="n">
        <v>0.0531112661678839</v>
      </c>
      <c r="BD9" s="16" t="n">
        <v>0.139910935197632</v>
      </c>
      <c r="BE9" s="16"/>
      <c r="BF9" s="16" t="n">
        <v>0.0810605329567482</v>
      </c>
    </row>
    <row r="10">
      <c r="B10" s="17" t="s">
        <v>332</v>
      </c>
      <c r="C10" s="16" t="n">
        <v>0.319943005768432</v>
      </c>
      <c r="D10" s="16" t="n">
        <v>0.330920178188768</v>
      </c>
      <c r="E10" s="16" t="n">
        <v>0.310401817530835</v>
      </c>
      <c r="F10" s="16"/>
      <c r="G10" s="16" t="n">
        <v>0.356125335457401</v>
      </c>
      <c r="H10" s="16" t="n">
        <v>0.433149211573279</v>
      </c>
      <c r="I10" s="16" t="n">
        <v>0.357881974849026</v>
      </c>
      <c r="J10" s="16" t="n">
        <v>0.323327970226736</v>
      </c>
      <c r="K10" s="16" t="n">
        <v>0.234001668563619</v>
      </c>
      <c r="L10" s="16" t="n">
        <v>0.227268150924167</v>
      </c>
      <c r="M10" s="16"/>
      <c r="N10" s="16" t="n">
        <v>0.336645949479396</v>
      </c>
      <c r="O10" s="16" t="n">
        <v>0.307843340832037</v>
      </c>
      <c r="P10" s="16" t="n">
        <v>0.290411946464255</v>
      </c>
      <c r="Q10" s="16" t="n">
        <v>0.342504341579773</v>
      </c>
      <c r="R10" s="16"/>
      <c r="S10" s="16" t="n">
        <v>0.381228768499916</v>
      </c>
      <c r="T10" s="16" t="n">
        <v>0.243861447210672</v>
      </c>
      <c r="U10" s="16" t="n">
        <v>0.234423358264203</v>
      </c>
      <c r="V10" s="16" t="n">
        <v>0.339725307087908</v>
      </c>
      <c r="W10" s="16" t="n">
        <v>0.251588940663038</v>
      </c>
      <c r="X10" s="16" t="n">
        <v>0.439954185913374</v>
      </c>
      <c r="Y10" s="16" t="n">
        <v>0.392519777758359</v>
      </c>
      <c r="Z10" s="16" t="n">
        <v>0.348727706890376</v>
      </c>
      <c r="AA10" s="16" t="n">
        <v>0.361821815390867</v>
      </c>
      <c r="AB10" s="16" t="n">
        <v>0.215346453966341</v>
      </c>
      <c r="AC10" s="16" t="n">
        <v>0.34397006699596</v>
      </c>
      <c r="AD10" s="16" t="n">
        <v>0.268029440550754</v>
      </c>
      <c r="AE10" s="16"/>
      <c r="AF10" s="16" t="n">
        <v>0.23941876409676</v>
      </c>
      <c r="AG10" s="16" t="n">
        <v>0.409081260057333</v>
      </c>
      <c r="AH10" s="16" t="n">
        <v>0.282631631500299</v>
      </c>
      <c r="AI10" s="16"/>
      <c r="AJ10" s="16" t="n">
        <v>0.135114002409136</v>
      </c>
      <c r="AK10" s="16" t="n">
        <v>0.660455297130268</v>
      </c>
      <c r="AL10" s="16" t="n">
        <v>0.23732842333468</v>
      </c>
      <c r="AM10" s="16" t="n">
        <v>0.139788954647164</v>
      </c>
      <c r="AN10" s="16" t="n">
        <v>0.193411744862713</v>
      </c>
      <c r="AO10" s="16"/>
      <c r="AP10" s="16" t="n">
        <v>0.0176755830165148</v>
      </c>
      <c r="AQ10" s="16" t="n">
        <v>0.701729102067229</v>
      </c>
      <c r="AR10" s="16" t="n">
        <v>0.114173862169853</v>
      </c>
      <c r="AS10" s="16" t="n">
        <v>0.0286935825726115</v>
      </c>
      <c r="AT10" s="16" t="n">
        <v>0.113157453411754</v>
      </c>
      <c r="AU10" s="16"/>
      <c r="AV10" s="16" t="n">
        <v>0.299124674222109</v>
      </c>
      <c r="AW10" s="16" t="n">
        <v>0.276028618414289</v>
      </c>
      <c r="AX10" s="16" t="n">
        <v>0.354718349103181</v>
      </c>
      <c r="AY10" s="16" t="n">
        <v>0.375228660581322</v>
      </c>
      <c r="AZ10" s="16" t="n">
        <v>0.50412689773393</v>
      </c>
      <c r="BA10" s="16"/>
      <c r="BB10" s="16" t="n">
        <v>0.677521861042586</v>
      </c>
      <c r="BC10" s="16" t="n">
        <v>0.0153387075760417</v>
      </c>
      <c r="BD10" s="16" t="n">
        <v>0.0778593459637741</v>
      </c>
      <c r="BE10" s="16"/>
      <c r="BF10" s="16" t="n">
        <v>0.258610596819599</v>
      </c>
    </row>
    <row r="11">
      <c r="B11" s="17" t="s">
        <v>50</v>
      </c>
      <c r="C11" s="16" t="n">
        <v>0.0427827150785596</v>
      </c>
      <c r="D11" s="16" t="n">
        <v>0.0452865762375909</v>
      </c>
      <c r="E11" s="16" t="n">
        <v>0.0405408948290708</v>
      </c>
      <c r="F11" s="16"/>
      <c r="G11" s="16" t="n">
        <v>0.0730450555597487</v>
      </c>
      <c r="H11" s="16" t="n">
        <v>0.0289112904971872</v>
      </c>
      <c r="I11" s="16" t="n">
        <v>0.0243048154683973</v>
      </c>
      <c r="J11" s="16" t="n">
        <v>0.0271248556949276</v>
      </c>
      <c r="K11" s="16" t="n">
        <v>0.0684461578928087</v>
      </c>
      <c r="L11" s="16" t="n">
        <v>0.0448252070318015</v>
      </c>
      <c r="M11" s="16"/>
      <c r="N11" s="16" t="n">
        <v>0.0551125779823913</v>
      </c>
      <c r="O11" s="16" t="n">
        <v>0.0280711837278666</v>
      </c>
      <c r="P11" s="16" t="n">
        <v>0.03155560490712</v>
      </c>
      <c r="Q11" s="16" t="n">
        <v>0.0541231000174165</v>
      </c>
      <c r="R11" s="16"/>
      <c r="S11" s="16" t="n">
        <v>0.0402522631719562</v>
      </c>
      <c r="T11" s="16" t="n">
        <v>0.0774031505126778</v>
      </c>
      <c r="U11" s="16" t="n">
        <v>0.0505722017487891</v>
      </c>
      <c r="V11" s="16" t="n">
        <v>0.0372364534330057</v>
      </c>
      <c r="W11" s="16" t="n">
        <v>0.0445717991891402</v>
      </c>
      <c r="X11" s="16" t="n">
        <v>0.0286024590129583</v>
      </c>
      <c r="Y11" s="16" t="n">
        <v>0.0248746202988889</v>
      </c>
      <c r="Z11" s="16" t="n">
        <v>0.0376701801983843</v>
      </c>
      <c r="AA11" s="16" t="n">
        <v>0.0500287448947083</v>
      </c>
      <c r="AB11" s="16" t="n">
        <v>0.0272834095834623</v>
      </c>
      <c r="AC11" s="16" t="n">
        <v>0.0490849088384525</v>
      </c>
      <c r="AD11" s="16" t="n">
        <v>0</v>
      </c>
      <c r="AE11" s="16"/>
      <c r="AF11" s="16" t="n">
        <v>0.0282417227698197</v>
      </c>
      <c r="AG11" s="16" t="n">
        <v>0.058598959560973</v>
      </c>
      <c r="AH11" s="16" t="n">
        <v>0.021452594020362</v>
      </c>
      <c r="AI11" s="16"/>
      <c r="AJ11" s="16" t="n">
        <v>0.0242445498620968</v>
      </c>
      <c r="AK11" s="16" t="n">
        <v>0.0297161479245322</v>
      </c>
      <c r="AL11" s="16" t="n">
        <v>0.261597915000606</v>
      </c>
      <c r="AM11" s="16" t="n">
        <v>0</v>
      </c>
      <c r="AN11" s="16" t="n">
        <v>0.00735518780406717</v>
      </c>
      <c r="AO11" s="16"/>
      <c r="AP11" s="16" t="n">
        <v>0.00877732964593023</v>
      </c>
      <c r="AQ11" s="16" t="n">
        <v>0.0257168664617326</v>
      </c>
      <c r="AR11" s="16" t="n">
        <v>0.402933632493353</v>
      </c>
      <c r="AS11" s="16" t="n">
        <v>0.0208244418953806</v>
      </c>
      <c r="AT11" s="16" t="n">
        <v>0.0255004396220188</v>
      </c>
      <c r="AU11" s="16"/>
      <c r="AV11" s="16" t="n">
        <v>0.0327984632566605</v>
      </c>
      <c r="AW11" s="16" t="n">
        <v>0.0327468059905545</v>
      </c>
      <c r="AX11" s="16" t="n">
        <v>0.045270460633257</v>
      </c>
      <c r="AY11" s="16" t="n">
        <v>0.0515061351697351</v>
      </c>
      <c r="AZ11" s="16" t="n">
        <v>0</v>
      </c>
      <c r="BA11" s="16"/>
      <c r="BB11" s="16" t="n">
        <v>0</v>
      </c>
      <c r="BC11" s="16" t="n">
        <v>0</v>
      </c>
      <c r="BD11" s="16" t="n">
        <v>0.0513730898043824</v>
      </c>
      <c r="BE11" s="16"/>
      <c r="BF11" s="16" t="n">
        <v>0.0385860624977594</v>
      </c>
    </row>
    <row r="12">
      <c r="B12" s="17" t="s">
        <v>333</v>
      </c>
      <c r="C12" s="16" t="n">
        <v>0.115488881388266</v>
      </c>
      <c r="D12" s="16" t="n">
        <v>0.136828854704562</v>
      </c>
      <c r="E12" s="16" t="n">
        <v>0.0958417750715074</v>
      </c>
      <c r="F12" s="16"/>
      <c r="G12" s="16" t="n">
        <v>0.113522106359644</v>
      </c>
      <c r="H12" s="16" t="n">
        <v>0.0897714897616753</v>
      </c>
      <c r="I12" s="16" t="n">
        <v>0.0848381895562842</v>
      </c>
      <c r="J12" s="16" t="n">
        <v>0.138913065300485</v>
      </c>
      <c r="K12" s="16" t="n">
        <v>0.111964374803863</v>
      </c>
      <c r="L12" s="16" t="n">
        <v>0.142961749744113</v>
      </c>
      <c r="M12" s="16"/>
      <c r="N12" s="16" t="n">
        <v>0.110184958048103</v>
      </c>
      <c r="O12" s="16" t="n">
        <v>0.114153637817494</v>
      </c>
      <c r="P12" s="16" t="n">
        <v>0.127020885399231</v>
      </c>
      <c r="Q12" s="16" t="n">
        <v>0.108738574788331</v>
      </c>
      <c r="R12" s="16"/>
      <c r="S12" s="16" t="n">
        <v>0.0804855615303494</v>
      </c>
      <c r="T12" s="16" t="n">
        <v>0.115625921246357</v>
      </c>
      <c r="U12" s="16" t="n">
        <v>0.194134969268967</v>
      </c>
      <c r="V12" s="16" t="n">
        <v>0.13756756462158</v>
      </c>
      <c r="W12" s="16" t="n">
        <v>0.153909491122323</v>
      </c>
      <c r="X12" s="16" t="n">
        <v>0.0895018433540043</v>
      </c>
      <c r="Y12" s="16" t="n">
        <v>0.118144398569968</v>
      </c>
      <c r="Z12" s="16" t="n">
        <v>0.130957377365539</v>
      </c>
      <c r="AA12" s="16" t="n">
        <v>0.107058070738753</v>
      </c>
      <c r="AB12" s="16" t="n">
        <v>0.105388376013248</v>
      </c>
      <c r="AC12" s="16" t="n">
        <v>0.0686293469313242</v>
      </c>
      <c r="AD12" s="16" t="n">
        <v>0.0942447512226573</v>
      </c>
      <c r="AE12" s="16"/>
      <c r="AF12" s="16" t="n">
        <v>0.215740763718121</v>
      </c>
      <c r="AG12" s="16" t="n">
        <v>0.0420167233913432</v>
      </c>
      <c r="AH12" s="16" t="n">
        <v>0.0828998989218071</v>
      </c>
      <c r="AI12" s="16"/>
      <c r="AJ12" s="16" t="n">
        <v>0.202991958257168</v>
      </c>
      <c r="AK12" s="16" t="n">
        <v>0.0335030072525698</v>
      </c>
      <c r="AL12" s="16" t="n">
        <v>0</v>
      </c>
      <c r="AM12" s="16" t="n">
        <v>0.601308891835652</v>
      </c>
      <c r="AN12" s="16" t="n">
        <v>0.123434202924664</v>
      </c>
      <c r="AO12" s="16"/>
      <c r="AP12" s="16" t="n">
        <v>0.106167632429872</v>
      </c>
      <c r="AQ12" s="16" t="n">
        <v>0.0201439134554244</v>
      </c>
      <c r="AR12" s="16" t="n">
        <v>0.0193063314097564</v>
      </c>
      <c r="AS12" s="16" t="n">
        <v>0.769813008496617</v>
      </c>
      <c r="AT12" s="16" t="n">
        <v>0.0721869977414693</v>
      </c>
      <c r="AU12" s="16"/>
      <c r="AV12" s="16" t="n">
        <v>0.147089445444711</v>
      </c>
      <c r="AW12" s="16" t="n">
        <v>0.128226899022551</v>
      </c>
      <c r="AX12" s="16" t="n">
        <v>0.0792843139534333</v>
      </c>
      <c r="AY12" s="16" t="n">
        <v>0.0393269867701397</v>
      </c>
      <c r="AZ12" s="16" t="n">
        <v>0</v>
      </c>
      <c r="BA12" s="16"/>
      <c r="BB12" s="16" t="n">
        <v>0.0316175434662442</v>
      </c>
      <c r="BC12" s="16" t="n">
        <v>0.764064067215814</v>
      </c>
      <c r="BD12" s="16" t="n">
        <v>0.17803049897213</v>
      </c>
      <c r="BE12" s="16"/>
      <c r="BF12" s="16" t="n">
        <v>0.293004766877905</v>
      </c>
    </row>
    <row r="13">
      <c r="B13" s="17" t="s">
        <v>334</v>
      </c>
      <c r="C13" s="16" t="n">
        <v>0.0994478818775859</v>
      </c>
      <c r="D13" s="16" t="n">
        <v>0.0780913832361241</v>
      </c>
      <c r="E13" s="16" t="n">
        <v>0.117407355578953</v>
      </c>
      <c r="F13" s="16"/>
      <c r="G13" s="16" t="n">
        <v>0.181822875848179</v>
      </c>
      <c r="H13" s="16" t="n">
        <v>0.105208201391998</v>
      </c>
      <c r="I13" s="16" t="n">
        <v>0.11940728460511</v>
      </c>
      <c r="J13" s="16" t="n">
        <v>0.0792003515617408</v>
      </c>
      <c r="K13" s="16" t="n">
        <v>0.0845590204046871</v>
      </c>
      <c r="L13" s="16" t="n">
        <v>0.0513753170948558</v>
      </c>
      <c r="M13" s="16"/>
      <c r="N13" s="16" t="n">
        <v>0.109427998423722</v>
      </c>
      <c r="O13" s="16" t="n">
        <v>0.0842517090599102</v>
      </c>
      <c r="P13" s="16" t="n">
        <v>0.100114279340083</v>
      </c>
      <c r="Q13" s="16" t="n">
        <v>0.103606294122706</v>
      </c>
      <c r="R13" s="16"/>
      <c r="S13" s="16" t="n">
        <v>0.0986406285337308</v>
      </c>
      <c r="T13" s="16" t="n">
        <v>0.122698418108134</v>
      </c>
      <c r="U13" s="16" t="n">
        <v>0.0918207740218227</v>
      </c>
      <c r="V13" s="16" t="n">
        <v>0.0745130283052395</v>
      </c>
      <c r="W13" s="16" t="n">
        <v>0.114112646336913</v>
      </c>
      <c r="X13" s="16" t="n">
        <v>0.142024286955008</v>
      </c>
      <c r="Y13" s="16" t="n">
        <v>0.0895212098725573</v>
      </c>
      <c r="Z13" s="16" t="n">
        <v>0.0368818473863102</v>
      </c>
      <c r="AA13" s="16" t="n">
        <v>0.113834818305145</v>
      </c>
      <c r="AB13" s="16" t="n">
        <v>0.0680289463691354</v>
      </c>
      <c r="AC13" s="16" t="n">
        <v>0.0706921854339389</v>
      </c>
      <c r="AD13" s="16" t="n">
        <v>0.146204936075706</v>
      </c>
      <c r="AE13" s="16"/>
      <c r="AF13" s="16" t="n">
        <v>0.0521278599170723</v>
      </c>
      <c r="AG13" s="16" t="n">
        <v>0.121993721879035</v>
      </c>
      <c r="AH13" s="16" t="n">
        <v>0.0926386481350239</v>
      </c>
      <c r="AI13" s="16"/>
      <c r="AJ13" s="16" t="n">
        <v>0.0525405543351085</v>
      </c>
      <c r="AK13" s="16" t="n">
        <v>0.114351755452946</v>
      </c>
      <c r="AL13" s="16" t="n">
        <v>0.103341521747538</v>
      </c>
      <c r="AM13" s="16" t="n">
        <v>0</v>
      </c>
      <c r="AN13" s="16" t="n">
        <v>0.0793497053293478</v>
      </c>
      <c r="AO13" s="16"/>
      <c r="AP13" s="16" t="n">
        <v>0.0480836985613495</v>
      </c>
      <c r="AQ13" s="16" t="n">
        <v>0.0860793063808451</v>
      </c>
      <c r="AR13" s="16" t="n">
        <v>0.14289418831262</v>
      </c>
      <c r="AS13" s="16" t="n">
        <v>0</v>
      </c>
      <c r="AT13" s="16" t="n">
        <v>0.0465216198295258</v>
      </c>
      <c r="AU13" s="16"/>
      <c r="AV13" s="16" t="n">
        <v>0.0737105763390691</v>
      </c>
      <c r="AW13" s="16" t="n">
        <v>0.100826338706042</v>
      </c>
      <c r="AX13" s="16" t="n">
        <v>0.124715492415004</v>
      </c>
      <c r="AY13" s="16" t="n">
        <v>0.131330604339221</v>
      </c>
      <c r="AZ13" s="16" t="n">
        <v>0.119251113017403</v>
      </c>
      <c r="BA13" s="16"/>
      <c r="BB13" s="16" t="n">
        <v>0.077306425034109</v>
      </c>
      <c r="BC13" s="16" t="n">
        <v>0</v>
      </c>
      <c r="BD13" s="16" t="n">
        <v>0</v>
      </c>
      <c r="BE13" s="16"/>
      <c r="BF13" s="16" t="n">
        <v>0.0516623667030092</v>
      </c>
    </row>
    <row r="14">
      <c r="B14" s="17" t="s">
        <v>335</v>
      </c>
      <c r="C14" s="16" t="n">
        <v>0.0219876261163113</v>
      </c>
      <c r="D14" s="16" t="n">
        <v>0.017908670383265</v>
      </c>
      <c r="E14" s="16" t="n">
        <v>0.0258385892596433</v>
      </c>
      <c r="F14" s="16"/>
      <c r="G14" s="16" t="n">
        <v>0.00915050748115738</v>
      </c>
      <c r="H14" s="16" t="n">
        <v>0.019210946153739</v>
      </c>
      <c r="I14" s="16" t="n">
        <v>0.0617858646754859</v>
      </c>
      <c r="J14" s="16" t="n">
        <v>0.0156583918065229</v>
      </c>
      <c r="K14" s="16" t="n">
        <v>0.0262918160479082</v>
      </c>
      <c r="L14" s="16" t="n">
        <v>0.00553884090781755</v>
      </c>
      <c r="M14" s="16"/>
      <c r="N14" s="16" t="n">
        <v>0.0163790587778743</v>
      </c>
      <c r="O14" s="16" t="n">
        <v>0.0232316109611748</v>
      </c>
      <c r="P14" s="16" t="n">
        <v>0.0272656118637045</v>
      </c>
      <c r="Q14" s="16" t="n">
        <v>0.0219786079739825</v>
      </c>
      <c r="R14" s="16"/>
      <c r="S14" s="16" t="n">
        <v>0.0157888957775455</v>
      </c>
      <c r="T14" s="16" t="n">
        <v>0.00811085345067696</v>
      </c>
      <c r="U14" s="16" t="n">
        <v>0</v>
      </c>
      <c r="V14" s="16" t="n">
        <v>0</v>
      </c>
      <c r="W14" s="16" t="n">
        <v>0</v>
      </c>
      <c r="X14" s="16" t="n">
        <v>0</v>
      </c>
      <c r="Y14" s="16" t="n">
        <v>0</v>
      </c>
      <c r="Z14" s="16" t="n">
        <v>0</v>
      </c>
      <c r="AA14" s="16" t="n">
        <v>0</v>
      </c>
      <c r="AB14" s="16" t="n">
        <v>0.198197359470629</v>
      </c>
      <c r="AC14" s="16" t="n">
        <v>0</v>
      </c>
      <c r="AD14" s="16" t="n">
        <v>0</v>
      </c>
      <c r="AE14" s="16"/>
      <c r="AF14" s="16" t="n">
        <v>0.0102361274791253</v>
      </c>
      <c r="AG14" s="16" t="n">
        <v>0.0427301338616622</v>
      </c>
      <c r="AH14" s="16" t="n">
        <v>0</v>
      </c>
      <c r="AI14" s="16"/>
      <c r="AJ14" s="16" t="n">
        <v>0.00259479171831981</v>
      </c>
      <c r="AK14" s="16" t="n">
        <v>0.0242253804093317</v>
      </c>
      <c r="AL14" s="16" t="n">
        <v>0</v>
      </c>
      <c r="AM14" s="16" t="n">
        <v>0</v>
      </c>
      <c r="AN14" s="16" t="n">
        <v>0.021857240918396</v>
      </c>
      <c r="AO14" s="16"/>
      <c r="AP14" s="16" t="n">
        <v>0.00469493480725588</v>
      </c>
      <c r="AQ14" s="16" t="n">
        <v>0.0214877979196123</v>
      </c>
      <c r="AR14" s="16" t="n">
        <v>0</v>
      </c>
      <c r="AS14" s="16" t="n">
        <v>0</v>
      </c>
      <c r="AT14" s="16" t="n">
        <v>0.0106620555203577</v>
      </c>
      <c r="AU14" s="16"/>
      <c r="AV14" s="16" t="n">
        <v>0.01247073897522</v>
      </c>
      <c r="AW14" s="16" t="n">
        <v>0.0221710968030704</v>
      </c>
      <c r="AX14" s="16" t="n">
        <v>0.0379418957622246</v>
      </c>
      <c r="AY14" s="16" t="n">
        <v>0.0103750852715105</v>
      </c>
      <c r="AZ14" s="16" t="n">
        <v>0</v>
      </c>
      <c r="BA14" s="16"/>
      <c r="BB14" s="16" t="n">
        <v>0</v>
      </c>
      <c r="BC14" s="16" t="n">
        <v>0</v>
      </c>
      <c r="BD14" s="16" t="n">
        <v>0</v>
      </c>
      <c r="BE14" s="16"/>
      <c r="BF14" s="16" t="n">
        <v>0</v>
      </c>
    </row>
    <row r="15">
      <c r="B15" s="17" t="s">
        <v>336</v>
      </c>
      <c r="C15" s="16" t="n">
        <v>0.000981565920140604</v>
      </c>
      <c r="D15" s="16" t="n">
        <v>0</v>
      </c>
      <c r="E15" s="16" t="n">
        <v>0.00189891860140814</v>
      </c>
      <c r="F15" s="16"/>
      <c r="G15" s="16" t="n">
        <v>0.00690888354486442</v>
      </c>
      <c r="H15" s="16" t="n">
        <v>0</v>
      </c>
      <c r="I15" s="16" t="n">
        <v>0</v>
      </c>
      <c r="J15" s="16" t="n">
        <v>0</v>
      </c>
      <c r="K15" s="16" t="n">
        <v>0</v>
      </c>
      <c r="L15" s="16" t="n">
        <v>0</v>
      </c>
      <c r="M15" s="16"/>
      <c r="N15" s="16" t="n">
        <v>0</v>
      </c>
      <c r="O15" s="16" t="n">
        <v>0</v>
      </c>
      <c r="P15" s="16" t="n">
        <v>0.00426706900141051</v>
      </c>
      <c r="Q15" s="16" t="n">
        <v>0</v>
      </c>
      <c r="R15" s="16"/>
      <c r="S15" s="16" t="n">
        <v>0</v>
      </c>
      <c r="T15" s="16" t="n">
        <v>0</v>
      </c>
      <c r="U15" s="16" t="n">
        <v>0</v>
      </c>
      <c r="V15" s="16" t="n">
        <v>0</v>
      </c>
      <c r="W15" s="16" t="n">
        <v>0</v>
      </c>
      <c r="X15" s="16" t="n">
        <v>0.0113130668678852</v>
      </c>
      <c r="Y15" s="16" t="n">
        <v>0</v>
      </c>
      <c r="Z15" s="16" t="n">
        <v>0</v>
      </c>
      <c r="AA15" s="16" t="n">
        <v>0</v>
      </c>
      <c r="AB15" s="16" t="n">
        <v>0</v>
      </c>
      <c r="AC15" s="16" t="n">
        <v>0</v>
      </c>
      <c r="AD15" s="16" t="n">
        <v>0</v>
      </c>
      <c r="AE15" s="16"/>
      <c r="AF15" s="16" t="n">
        <v>0</v>
      </c>
      <c r="AG15" s="16" t="n">
        <v>0</v>
      </c>
      <c r="AH15" s="16" t="n">
        <v>0.00779768278965403</v>
      </c>
      <c r="AI15" s="16"/>
      <c r="AJ15" s="16" t="n">
        <v>0</v>
      </c>
      <c r="AK15" s="16" t="n">
        <v>0.00327182695420639</v>
      </c>
      <c r="AL15" s="16" t="n">
        <v>0</v>
      </c>
      <c r="AM15" s="16" t="n">
        <v>0</v>
      </c>
      <c r="AN15" s="16" t="n">
        <v>0</v>
      </c>
      <c r="AO15" s="16"/>
      <c r="AP15" s="16" t="n">
        <v>0</v>
      </c>
      <c r="AQ15" s="16" t="n">
        <v>0</v>
      </c>
      <c r="AR15" s="16" t="n">
        <v>0</v>
      </c>
      <c r="AS15" s="16" t="n">
        <v>0</v>
      </c>
      <c r="AT15" s="16" t="n">
        <v>0</v>
      </c>
      <c r="AU15" s="16"/>
      <c r="AV15" s="16" t="n">
        <v>0</v>
      </c>
      <c r="AW15" s="16" t="n">
        <v>0.00415126385525373</v>
      </c>
      <c r="AX15" s="16" t="n">
        <v>0</v>
      </c>
      <c r="AY15" s="16" t="n">
        <v>0</v>
      </c>
      <c r="AZ15" s="16" t="n">
        <v>0</v>
      </c>
      <c r="BA15" s="16"/>
      <c r="BB15" s="16" t="n">
        <v>0</v>
      </c>
      <c r="BC15" s="16" t="n">
        <v>0</v>
      </c>
      <c r="BD15" s="16" t="n">
        <v>0</v>
      </c>
      <c r="BE15" s="16"/>
      <c r="BF15" s="16" t="n">
        <v>0</v>
      </c>
    </row>
    <row r="16">
      <c r="B16" s="17" t="s">
        <v>301</v>
      </c>
      <c r="C16" s="16" t="n">
        <v>0.00392387635250021</v>
      </c>
      <c r="D16" s="16" t="n">
        <v>0.0081413150833329</v>
      </c>
      <c r="E16" s="16" t="n">
        <v>0</v>
      </c>
      <c r="F16" s="16"/>
      <c r="G16" s="16" t="n">
        <v>0</v>
      </c>
      <c r="H16" s="16" t="n">
        <v>0.00647517553619999</v>
      </c>
      <c r="I16" s="16" t="n">
        <v>0</v>
      </c>
      <c r="J16" s="16" t="n">
        <v>0.0107876896762653</v>
      </c>
      <c r="K16" s="16" t="n">
        <v>0.00662310073293255</v>
      </c>
      <c r="L16" s="16" t="n">
        <v>0</v>
      </c>
      <c r="M16" s="16"/>
      <c r="N16" s="16" t="n">
        <v>0.00423572890160289</v>
      </c>
      <c r="O16" s="16" t="n">
        <v>0.00735740275871318</v>
      </c>
      <c r="P16" s="16" t="n">
        <v>0.00448744239627972</v>
      </c>
      <c r="Q16" s="16" t="n">
        <v>0</v>
      </c>
      <c r="R16" s="16"/>
      <c r="S16" s="16" t="n">
        <v>0.0128305339781296</v>
      </c>
      <c r="T16" s="16" t="n">
        <v>0</v>
      </c>
      <c r="U16" s="16" t="n">
        <v>0</v>
      </c>
      <c r="V16" s="16" t="n">
        <v>0</v>
      </c>
      <c r="W16" s="16" t="n">
        <v>0</v>
      </c>
      <c r="X16" s="16" t="n">
        <v>0</v>
      </c>
      <c r="Y16" s="16" t="n">
        <v>0</v>
      </c>
      <c r="Z16" s="16" t="n">
        <v>0</v>
      </c>
      <c r="AA16" s="16" t="n">
        <v>0.0092158872599204</v>
      </c>
      <c r="AB16" s="16" t="n">
        <v>0.0117333291183664</v>
      </c>
      <c r="AC16" s="16" t="n">
        <v>0</v>
      </c>
      <c r="AD16" s="16" t="n">
        <v>0</v>
      </c>
      <c r="AE16" s="16"/>
      <c r="AF16" s="16" t="n">
        <v>0.0051201054821116</v>
      </c>
      <c r="AG16" s="16" t="n">
        <v>0.00505741714764299</v>
      </c>
      <c r="AH16" s="16" t="n">
        <v>0</v>
      </c>
      <c r="AI16" s="16"/>
      <c r="AJ16" s="16" t="n">
        <v>0.00293969511398053</v>
      </c>
      <c r="AK16" s="16" t="n">
        <v>0.00293444210150473</v>
      </c>
      <c r="AL16" s="16" t="n">
        <v>0</v>
      </c>
      <c r="AM16" s="16" t="n">
        <v>0</v>
      </c>
      <c r="AN16" s="16" t="n">
        <v>0</v>
      </c>
      <c r="AO16" s="16"/>
      <c r="AP16" s="16" t="n">
        <v>0</v>
      </c>
      <c r="AQ16" s="16" t="n">
        <v>0</v>
      </c>
      <c r="AR16" s="16" t="n">
        <v>0</v>
      </c>
      <c r="AS16" s="16" t="n">
        <v>0</v>
      </c>
      <c r="AT16" s="16" t="n">
        <v>0</v>
      </c>
      <c r="AU16" s="16"/>
      <c r="AV16" s="16" t="n">
        <v>0</v>
      </c>
      <c r="AW16" s="16" t="n">
        <v>0.00817364631541297</v>
      </c>
      <c r="AX16" s="16" t="n">
        <v>0.0041359608669309</v>
      </c>
      <c r="AY16" s="16" t="n">
        <v>0.00789622653115882</v>
      </c>
      <c r="AZ16" s="16" t="n">
        <v>0</v>
      </c>
      <c r="BA16" s="16"/>
      <c r="BB16" s="16" t="n">
        <v>0</v>
      </c>
      <c r="BC16" s="16" t="n">
        <v>0</v>
      </c>
      <c r="BD16" s="16" t="n">
        <v>0</v>
      </c>
      <c r="BE16" s="16"/>
      <c r="BF16" s="16" t="n">
        <v>0.00584893050558558</v>
      </c>
    </row>
    <row r="17">
      <c r="B17" s="17" t="s">
        <v>337</v>
      </c>
      <c r="C17" s="16" t="n">
        <v>0.132859922673063</v>
      </c>
      <c r="D17" s="16" t="n">
        <v>0.129792232365734</v>
      </c>
      <c r="E17" s="16" t="n">
        <v>0.136008486033816</v>
      </c>
      <c r="F17" s="16"/>
      <c r="G17" s="16" t="n">
        <v>0.0530020612084252</v>
      </c>
      <c r="H17" s="16" t="n">
        <v>0.133005678541277</v>
      </c>
      <c r="I17" s="16" t="n">
        <v>0.098316408626058</v>
      </c>
      <c r="J17" s="16" t="n">
        <v>0.203349988600539</v>
      </c>
      <c r="K17" s="16" t="n">
        <v>0.168746055856564</v>
      </c>
      <c r="L17" s="16" t="n">
        <v>0.130339510917399</v>
      </c>
      <c r="M17" s="16"/>
      <c r="N17" s="16" t="n">
        <v>0.123018296562065</v>
      </c>
      <c r="O17" s="16" t="n">
        <v>0.151071082611615</v>
      </c>
      <c r="P17" s="16" t="n">
        <v>0.151477422345412</v>
      </c>
      <c r="Q17" s="16" t="n">
        <v>0.110658044991352</v>
      </c>
      <c r="R17" s="16"/>
      <c r="S17" s="16" t="n">
        <v>0.0751560506531557</v>
      </c>
      <c r="T17" s="16" t="n">
        <v>0.144473647371408</v>
      </c>
      <c r="U17" s="16" t="n">
        <v>0.178261162484403</v>
      </c>
      <c r="V17" s="16" t="n">
        <v>0.104286977597263</v>
      </c>
      <c r="W17" s="16" t="n">
        <v>0.1318277052722</v>
      </c>
      <c r="X17" s="16" t="n">
        <v>0.0841953435431266</v>
      </c>
      <c r="Y17" s="16" t="n">
        <v>0.184561614938306</v>
      </c>
      <c r="Z17" s="16" t="n">
        <v>0.0465908757959159</v>
      </c>
      <c r="AA17" s="16" t="n">
        <v>0.132208235532005</v>
      </c>
      <c r="AB17" s="16" t="n">
        <v>0.164972749582039</v>
      </c>
      <c r="AC17" s="16" t="n">
        <v>0.21371425822659</v>
      </c>
      <c r="AD17" s="16" t="n">
        <v>0.220989366721204</v>
      </c>
      <c r="AE17" s="16"/>
      <c r="AF17" s="16" t="n">
        <v>0.143238046345264</v>
      </c>
      <c r="AG17" s="16" t="n">
        <v>0.09660891361004</v>
      </c>
      <c r="AH17" s="16" t="n">
        <v>0.245350570151655</v>
      </c>
      <c r="AI17" s="16"/>
      <c r="AJ17" s="16" t="n">
        <v>0.141442850957857</v>
      </c>
      <c r="AK17" s="16" t="n">
        <v>0.0511199355189238</v>
      </c>
      <c r="AL17" s="16" t="n">
        <v>0.131659841275387</v>
      </c>
      <c r="AM17" s="16" t="n">
        <v>0.188700562504181</v>
      </c>
      <c r="AN17" s="16" t="n">
        <v>0.319719089966669</v>
      </c>
      <c r="AO17" s="16"/>
      <c r="AP17" s="16" t="n">
        <v>0.134266032286447</v>
      </c>
      <c r="AQ17" s="16" t="n">
        <v>0.0547849493505165</v>
      </c>
      <c r="AR17" s="16" t="n">
        <v>0.120722032783972</v>
      </c>
      <c r="AS17" s="16" t="n">
        <v>0.0954753102237723</v>
      </c>
      <c r="AT17" s="16" t="n">
        <v>0.286215998493001</v>
      </c>
      <c r="AU17" s="16"/>
      <c r="AV17" s="16" t="n">
        <v>0.153500473420714</v>
      </c>
      <c r="AW17" s="16" t="n">
        <v>0.13048779799486</v>
      </c>
      <c r="AX17" s="16" t="n">
        <v>0.140652495305761</v>
      </c>
      <c r="AY17" s="16" t="n">
        <v>0.0951795034749779</v>
      </c>
      <c r="AZ17" s="16" t="n">
        <v>0.0535618165731333</v>
      </c>
      <c r="BA17" s="16"/>
      <c r="BB17" s="16" t="n">
        <v>0.0829178286369703</v>
      </c>
      <c r="BC17" s="16" t="n">
        <v>0.104970047671897</v>
      </c>
      <c r="BD17" s="16" t="n">
        <v>0.326130515198328</v>
      </c>
      <c r="BE17" s="16"/>
      <c r="BF17" s="16" t="n">
        <v>0.165882121693087</v>
      </c>
    </row>
    <row r="18">
      <c r="B18" s="17" t="s">
        <v>83</v>
      </c>
      <c r="C18" s="25" t="n">
        <v>0.11702543299303</v>
      </c>
      <c r="D18" s="25" t="n">
        <v>0.0848439329842587</v>
      </c>
      <c r="E18" s="25" t="n">
        <v>0.14728569792342</v>
      </c>
      <c r="F18" s="25"/>
      <c r="G18" s="25" t="n">
        <v>0.120468714297536</v>
      </c>
      <c r="H18" s="25" t="n">
        <v>0.0967656182404651</v>
      </c>
      <c r="I18" s="25" t="n">
        <v>0.142114566259324</v>
      </c>
      <c r="J18" s="25" t="n">
        <v>0.101979463325349</v>
      </c>
      <c r="K18" s="25" t="n">
        <v>0.131860385850668</v>
      </c>
      <c r="L18" s="25" t="n">
        <v>0.115564481018523</v>
      </c>
      <c r="M18" s="25"/>
      <c r="N18" s="25" t="n">
        <v>0.0816953141401761</v>
      </c>
      <c r="O18" s="25" t="n">
        <v>0.124807552672531</v>
      </c>
      <c r="P18" s="25" t="n">
        <v>0.122283003420089</v>
      </c>
      <c r="Q18" s="25" t="n">
        <v>0.14127363711052</v>
      </c>
      <c r="R18" s="25"/>
      <c r="S18" s="25" t="n">
        <v>0.157731722121374</v>
      </c>
      <c r="T18" s="25" t="n">
        <v>0.129979988540867</v>
      </c>
      <c r="U18" s="25" t="n">
        <v>0.125254549572082</v>
      </c>
      <c r="V18" s="25" t="n">
        <v>0.169989814924317</v>
      </c>
      <c r="W18" s="25" t="n">
        <v>0.110641892736035</v>
      </c>
      <c r="X18" s="25" t="n">
        <v>0.0792652005102776</v>
      </c>
      <c r="Y18" s="25" t="n">
        <v>0.073860235908862</v>
      </c>
      <c r="Z18" s="25" t="n">
        <v>0.0401444039675705</v>
      </c>
      <c r="AA18" s="25" t="n">
        <v>0.0823080082152228</v>
      </c>
      <c r="AB18" s="25" t="n">
        <v>0.0772799728598883</v>
      </c>
      <c r="AC18" s="25" t="n">
        <v>0.187960885389723</v>
      </c>
      <c r="AD18" s="25" t="n">
        <v>0.164390979112824</v>
      </c>
      <c r="AE18" s="25"/>
      <c r="AF18" s="25" t="n">
        <v>0.0861900869650705</v>
      </c>
      <c r="AG18" s="25" t="n">
        <v>0.114843186926526</v>
      </c>
      <c r="AH18" s="25" t="n">
        <v>0.172803900607604</v>
      </c>
      <c r="AI18" s="25"/>
      <c r="AJ18" s="25" t="n">
        <v>0.0902244763884317</v>
      </c>
      <c r="AK18" s="25" t="n">
        <v>0.069961602620619</v>
      </c>
      <c r="AL18" s="25" t="n">
        <v>0.174847435547197</v>
      </c>
      <c r="AM18" s="25" t="n">
        <v>0.0702015910130028</v>
      </c>
      <c r="AN18" s="25" t="n">
        <v>0.215128416089989</v>
      </c>
      <c r="AO18" s="25"/>
      <c r="AP18" s="25" t="n">
        <v>0.0780051186230152</v>
      </c>
      <c r="AQ18" s="25" t="n">
        <v>0.0666293571702101</v>
      </c>
      <c r="AR18" s="25" t="n">
        <v>0.17127139720148</v>
      </c>
      <c r="AS18" s="25" t="n">
        <v>0.050740543188863</v>
      </c>
      <c r="AT18" s="25" t="n">
        <v>0.391444155371523</v>
      </c>
      <c r="AU18" s="25"/>
      <c r="AV18" s="25" t="n">
        <v>0.126823718757626</v>
      </c>
      <c r="AW18" s="25" t="n">
        <v>0.158563639218542</v>
      </c>
      <c r="AX18" s="25" t="n">
        <v>0.0970040631635363</v>
      </c>
      <c r="AY18" s="25" t="n">
        <v>0.0950921581950265</v>
      </c>
      <c r="AZ18" s="25" t="n">
        <v>0.204325626490435</v>
      </c>
      <c r="BA18" s="25"/>
      <c r="BB18" s="25" t="n">
        <v>0.0633584584012445</v>
      </c>
      <c r="BC18" s="25" t="n">
        <v>0.0625159113683629</v>
      </c>
      <c r="BD18" s="25" t="n">
        <v>0.226695614863754</v>
      </c>
      <c r="BE18" s="25"/>
      <c r="BF18" s="25" t="n">
        <v>0.105344621946306</v>
      </c>
    </row>
    <row r="19">
      <c r="B19" s="18" t="s">
        <v>317</v>
      </c>
    </row>
    <row r="20">
      <c r="B20" t="s">
        <v>88</v>
      </c>
    </row>
    <row r="21">
      <c r="B21" t="s">
        <v>89</v>
      </c>
    </row>
    <row r="23">
      <c r="B23"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sheetViews>
  <sheetFormatPr defaultRowHeight="15.0" baseColWidth="10"/>
  <sheetData>
    <row r="3">
      <c r="J3" t="s">
        <v>347</v>
      </c>
      <c r="K3" t="s">
        <v>348</v>
      </c>
      <c r="L3" t="s">
        <v>349</v>
      </c>
      <c r="M3" t="s">
        <v>350</v>
      </c>
      <c r="N3" t="s">
        <v>351</v>
      </c>
      <c r="O3" t="s">
        <v>352</v>
      </c>
      <c r="P3" t="s">
        <v>353</v>
      </c>
      <c r="Q3" t="s">
        <v>354</v>
      </c>
      <c r="R3" t="s">
        <v>355</v>
      </c>
      <c r="S3" t="s">
        <v>356</v>
      </c>
    </row>
    <row r="4">
      <c r="J4" t="s">
        <v>357</v>
      </c>
      <c r="K4" t="s">
        <v>358</v>
      </c>
      <c r="L4" t="s">
        <v>359</v>
      </c>
      <c r="M4" t="s">
        <v>360</v>
      </c>
      <c r="N4" t="s">
        <v>361</v>
      </c>
      <c r="O4" t="s">
        <v>362</v>
      </c>
      <c r="P4" t="s">
        <v>363</v>
      </c>
      <c r="Q4" t="s">
        <v>364</v>
      </c>
      <c r="R4" t="s">
        <v>365</v>
      </c>
      <c r="S4" t="s">
        <v>366</v>
      </c>
    </row>
    <row r="5">
      <c r="J5" t="s">
        <v>367</v>
      </c>
      <c r="K5" t="s">
        <v>368</v>
      </c>
      <c r="L5" t="s">
        <v>369</v>
      </c>
      <c r="M5" t="s">
        <v>370</v>
      </c>
      <c r="N5" t="s">
        <v>371</v>
      </c>
      <c r="O5" t="s">
        <v>372</v>
      </c>
      <c r="P5" t="s">
        <v>373</v>
      </c>
      <c r="Q5" t="s">
        <v>374</v>
      </c>
      <c r="R5" t="s">
        <v>375</v>
      </c>
      <c r="S5" t="s">
        <v>376</v>
      </c>
    </row>
    <row r="6">
      <c r="J6" t="s">
        <v>377</v>
      </c>
      <c r="K6" t="s">
        <v>378</v>
      </c>
      <c r="L6" t="s">
        <v>379</v>
      </c>
      <c r="M6" t="s">
        <v>380</v>
      </c>
      <c r="N6" t="s">
        <v>381</v>
      </c>
      <c r="O6" t="s">
        <v>382</v>
      </c>
      <c r="P6" t="s">
        <v>383</v>
      </c>
      <c r="Q6" t="s">
        <v>384</v>
      </c>
      <c r="R6" t="s">
        <v>385</v>
      </c>
      <c r="S6" t="s">
        <v>386</v>
      </c>
    </row>
    <row r="7">
      <c r="J7" t="s">
        <v>387</v>
      </c>
      <c r="K7" t="s">
        <v>388</v>
      </c>
      <c r="L7" t="s">
        <v>389</v>
      </c>
      <c r="M7" t="s">
        <v>390</v>
      </c>
      <c r="N7" t="s">
        <v>391</v>
      </c>
      <c r="O7" t="s">
        <v>392</v>
      </c>
      <c r="P7" t="s">
        <v>393</v>
      </c>
      <c r="Q7" t="s">
        <v>394</v>
      </c>
      <c r="R7" t="s">
        <v>395</v>
      </c>
      <c r="S7" t="s">
        <v>396</v>
      </c>
    </row>
    <row r="8">
      <c r="J8" t="s">
        <v>397</v>
      </c>
      <c r="K8" t="s">
        <v>398</v>
      </c>
      <c r="L8" t="s">
        <v>399</v>
      </c>
      <c r="M8" t="s">
        <v>400</v>
      </c>
      <c r="N8" t="s">
        <v>401</v>
      </c>
      <c r="O8" t="s">
        <v>402</v>
      </c>
      <c r="P8" t="s">
        <v>403</v>
      </c>
      <c r="Q8" t="s">
        <v>404</v>
      </c>
      <c r="R8" t="s">
        <v>405</v>
      </c>
      <c r="S8" t="s">
        <v>406</v>
      </c>
    </row>
    <row r="9">
      <c r="J9" t="s">
        <v>407</v>
      </c>
      <c r="K9" t="s">
        <v>408</v>
      </c>
      <c r="L9" t="s">
        <v>409</v>
      </c>
      <c r="M9" t="s">
        <v>410</v>
      </c>
      <c r="N9" t="s">
        <v>411</v>
      </c>
      <c r="O9" t="s">
        <v>412</v>
      </c>
      <c r="P9" t="s">
        <v>413</v>
      </c>
      <c r="Q9" t="s">
        <v>414</v>
      </c>
      <c r="R9" t="s">
        <v>415</v>
      </c>
      <c r="S9" t="s">
        <v>416</v>
      </c>
    </row>
    <row r="10">
      <c r="J10" t="s">
        <v>417</v>
      </c>
      <c r="K10" t="s">
        <v>418</v>
      </c>
      <c r="L10" t="s">
        <v>419</v>
      </c>
      <c r="M10" t="s">
        <v>31</v>
      </c>
      <c r="N10" t="s">
        <v>420</v>
      </c>
      <c r="O10" t="s">
        <v>421</v>
      </c>
      <c r="P10" t="s">
        <v>422</v>
      </c>
      <c r="Q10" t="s">
        <v>423</v>
      </c>
      <c r="R10" t="s">
        <v>424</v>
      </c>
      <c r="S10" t="s">
        <v>425</v>
      </c>
    </row>
    <row r="11">
      <c r="J11" t="s">
        <v>46</v>
      </c>
      <c r="K11" t="s">
        <v>426</v>
      </c>
      <c r="L11" t="s">
        <v>427</v>
      </c>
      <c r="M11" t="s">
        <v>428</v>
      </c>
      <c r="N11" t="s">
        <v>429</v>
      </c>
      <c r="O11" t="s">
        <v>430</v>
      </c>
      <c r="P11" t="s">
        <v>431</v>
      </c>
      <c r="Q11" t="s">
        <v>432</v>
      </c>
      <c r="R11" t="s">
        <v>433</v>
      </c>
      <c r="S11" t="s">
        <v>434</v>
      </c>
    </row>
    <row r="12">
      <c r="J12" t="s">
        <v>435</v>
      </c>
      <c r="K12" t="s">
        <v>436</v>
      </c>
      <c r="L12" t="s">
        <v>437</v>
      </c>
      <c r="M12" t="s">
        <v>438</v>
      </c>
      <c r="N12" t="s">
        <v>439</v>
      </c>
      <c r="O12" t="s">
        <v>440</v>
      </c>
      <c r="P12" t="s">
        <v>441</v>
      </c>
      <c r="Q12" t="s">
        <v>442</v>
      </c>
      <c r="R12" t="s">
        <v>443</v>
      </c>
      <c r="S12" t="s">
        <v>444</v>
      </c>
    </row>
    <row r="13">
      <c r="J13" t="s">
        <v>445</v>
      </c>
      <c r="K13" t="s">
        <v>446</v>
      </c>
      <c r="L13" t="s">
        <v>447</v>
      </c>
      <c r="M13" t="s">
        <v>448</v>
      </c>
      <c r="N13" t="s">
        <v>449</v>
      </c>
      <c r="O13" t="s">
        <v>450</v>
      </c>
      <c r="P13" t="s">
        <v>451</v>
      </c>
      <c r="Q13" t="s">
        <v>452</v>
      </c>
      <c r="R13" t="s">
        <v>453</v>
      </c>
      <c r="S13" t="s">
        <v>454</v>
      </c>
    </row>
    <row r="14">
      <c r="J14" t="s">
        <v>455</v>
      </c>
      <c r="K14" t="s">
        <v>456</v>
      </c>
      <c r="L14" t="s">
        <v>457</v>
      </c>
      <c r="M14" t="s">
        <v>458</v>
      </c>
      <c r="N14" t="s">
        <v>459</v>
      </c>
      <c r="O14" t="s">
        <v>460</v>
      </c>
      <c r="P14" t="s">
        <v>461</v>
      </c>
      <c r="Q14" t="s">
        <v>462</v>
      </c>
      <c r="R14" t="s">
        <v>463</v>
      </c>
      <c r="S14" t="s">
        <v>15</v>
      </c>
    </row>
    <row r="15">
      <c r="J15" t="s">
        <v>464</v>
      </c>
      <c r="K15" t="s">
        <v>465</v>
      </c>
      <c r="L15" t="s">
        <v>466</v>
      </c>
      <c r="M15" t="s">
        <v>467</v>
      </c>
      <c r="N15" t="s">
        <v>468</v>
      </c>
      <c r="O15" t="s">
        <v>469</v>
      </c>
      <c r="P15" t="s">
        <v>470</v>
      </c>
      <c r="Q15" t="s">
        <v>471</v>
      </c>
      <c r="R15" t="s">
        <v>472</v>
      </c>
      <c r="S15" t="s">
        <v>15</v>
      </c>
    </row>
    <row r="16">
      <c r="J16" t="s">
        <v>473</v>
      </c>
      <c r="K16" t="s">
        <v>474</v>
      </c>
      <c r="L16" t="s">
        <v>475</v>
      </c>
      <c r="M16" t="s">
        <v>476</v>
      </c>
      <c r="N16" t="s">
        <v>477</v>
      </c>
      <c r="O16" t="s">
        <v>478</v>
      </c>
      <c r="P16" t="s">
        <v>479</v>
      </c>
      <c r="Q16" t="s">
        <v>480</v>
      </c>
      <c r="R16" t="s">
        <v>481</v>
      </c>
      <c r="S16" t="s">
        <v>15</v>
      </c>
    </row>
    <row r="17">
      <c r="J17" t="s">
        <v>482</v>
      </c>
      <c r="K17" t="s">
        <v>483</v>
      </c>
      <c r="L17" t="s">
        <v>484</v>
      </c>
      <c r="M17" t="s">
        <v>485</v>
      </c>
      <c r="N17" t="s">
        <v>486</v>
      </c>
      <c r="O17" t="s">
        <v>487</v>
      </c>
      <c r="P17" t="s">
        <v>488</v>
      </c>
      <c r="Q17" t="s">
        <v>489</v>
      </c>
      <c r="R17" t="s">
        <v>490</v>
      </c>
      <c r="S17" t="s">
        <v>15</v>
      </c>
    </row>
    <row r="18">
      <c r="J18" t="s">
        <v>491</v>
      </c>
      <c r="K18" t="s">
        <v>492</v>
      </c>
      <c r="L18" t="s">
        <v>493</v>
      </c>
      <c r="M18" t="s">
        <v>494</v>
      </c>
      <c r="N18" t="s">
        <v>495</v>
      </c>
      <c r="O18" t="s">
        <v>496</v>
      </c>
      <c r="P18" t="s">
        <v>497</v>
      </c>
      <c r="Q18" t="s">
        <v>498</v>
      </c>
      <c r="R18" t="s">
        <v>499</v>
      </c>
      <c r="S18" t="s">
        <v>15</v>
      </c>
    </row>
    <row r="19">
      <c r="J19" t="s">
        <v>500</v>
      </c>
      <c r="K19" t="s">
        <v>501</v>
      </c>
      <c r="L19" t="s">
        <v>502</v>
      </c>
      <c r="M19" t="s">
        <v>503</v>
      </c>
      <c r="N19" t="s">
        <v>47</v>
      </c>
      <c r="O19" t="s">
        <v>504</v>
      </c>
      <c r="P19" t="s">
        <v>505</v>
      </c>
      <c r="Q19" t="s">
        <v>506</v>
      </c>
      <c r="R19" t="s">
        <v>507</v>
      </c>
      <c r="S19" t="s">
        <v>15</v>
      </c>
    </row>
  </sheetData>
  <pageMargins left="0.7" right="0.7" top="0.75" bottom="0.75" header="0.3" footer="0.3"/>
  <pageSetup paperSize="9" orientation="portrait" horizontalDpi="300" verticalDpi="300"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108</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78</v>
      </c>
      <c r="C9" s="16" t="n">
        <v>0.117919321123583</v>
      </c>
      <c r="D9" s="16" t="n">
        <v>0.148800523480497</v>
      </c>
      <c r="E9" s="16" t="n">
        <v>0.0879654291923154</v>
      </c>
      <c r="F9" s="16"/>
      <c r="G9" s="16" t="n">
        <v>0.0366513992597269</v>
      </c>
      <c r="H9" s="16" t="n">
        <v>0.0924194786701161</v>
      </c>
      <c r="I9" s="16" t="n">
        <v>0.071016220899486</v>
      </c>
      <c r="J9" s="16" t="n">
        <v>0.119110168386792</v>
      </c>
      <c r="K9" s="16" t="n">
        <v>0.139724212744299</v>
      </c>
      <c r="L9" s="16" t="n">
        <v>0.214720716781723</v>
      </c>
      <c r="M9" s="16"/>
      <c r="N9" s="16" t="n">
        <v>0.104870382580077</v>
      </c>
      <c r="O9" s="16" t="n">
        <v>0.129535188664714</v>
      </c>
      <c r="P9" s="16" t="n">
        <v>0.113194635779293</v>
      </c>
      <c r="Q9" s="16" t="n">
        <v>0.123899511584146</v>
      </c>
      <c r="R9" s="16"/>
      <c r="S9" s="16" t="n">
        <v>0.0803220529055608</v>
      </c>
      <c r="T9" s="16" t="n">
        <v>0.130541829170782</v>
      </c>
      <c r="U9" s="16" t="n">
        <v>0.0976507768370747</v>
      </c>
      <c r="V9" s="16" t="n">
        <v>0.107747339860868</v>
      </c>
      <c r="W9" s="16" t="n">
        <v>0.117070087423919</v>
      </c>
      <c r="X9" s="16" t="n">
        <v>0.11089354121707</v>
      </c>
      <c r="Y9" s="16" t="n">
        <v>0.136255859395096</v>
      </c>
      <c r="Z9" s="16" t="n">
        <v>0.14454188070309</v>
      </c>
      <c r="AA9" s="16" t="n">
        <v>0.100317476577727</v>
      </c>
      <c r="AB9" s="16" t="n">
        <v>0.132593260376877</v>
      </c>
      <c r="AC9" s="16" t="n">
        <v>0.170347528845401</v>
      </c>
      <c r="AD9" s="16" t="n">
        <v>0.195603057513766</v>
      </c>
      <c r="AE9" s="16"/>
      <c r="AF9" s="16" t="n">
        <v>0.201383789428076</v>
      </c>
      <c r="AG9" s="16" t="n">
        <v>0.0764514338593286</v>
      </c>
      <c r="AH9" s="16" t="n">
        <v>0.0791613221551744</v>
      </c>
      <c r="AI9" s="16"/>
      <c r="AJ9" s="16" t="n">
        <v>0.185970631283604</v>
      </c>
      <c r="AK9" s="16" t="n">
        <v>0.0682192639553822</v>
      </c>
      <c r="AL9" s="16" t="n">
        <v>0.0271504256853171</v>
      </c>
      <c r="AM9" s="16" t="n">
        <v>0.266844550744969</v>
      </c>
      <c r="AN9" s="16" t="n">
        <v>0.112645321523619</v>
      </c>
      <c r="AO9" s="16"/>
      <c r="AP9" s="16" t="n">
        <v>0.16809432310278</v>
      </c>
      <c r="AQ9" s="16" t="n">
        <v>0.0583103263749922</v>
      </c>
      <c r="AR9" s="16" t="n">
        <v>0.0161202489411536</v>
      </c>
      <c r="AS9" s="16" t="n">
        <v>0.360707820422974</v>
      </c>
      <c r="AT9" s="16" t="n">
        <v>0.105562465941865</v>
      </c>
      <c r="AU9" s="16"/>
      <c r="AV9" s="16" t="n">
        <v>0.139631277967435</v>
      </c>
      <c r="AW9" s="16" t="n">
        <v>0.104008219931531</v>
      </c>
      <c r="AX9" s="16" t="n">
        <v>0.0930891540903557</v>
      </c>
      <c r="AY9" s="16" t="n">
        <v>0.0848243840815814</v>
      </c>
      <c r="AZ9" s="16" t="n">
        <v>0.107096552624061</v>
      </c>
      <c r="BA9" s="16"/>
      <c r="BB9" s="16" t="n">
        <v>0.029600979516785</v>
      </c>
      <c r="BC9" s="16" t="n">
        <v>0.456676794148908</v>
      </c>
      <c r="BD9" s="16" t="n">
        <v>0.205959001719421</v>
      </c>
      <c r="BE9" s="16"/>
      <c r="BF9" s="16" t="n">
        <v>0.194807721354594</v>
      </c>
    </row>
    <row r="10">
      <c r="B10" s="17" t="s">
        <v>79</v>
      </c>
      <c r="C10" s="16" t="n">
        <v>0.146349049460285</v>
      </c>
      <c r="D10" s="16" t="n">
        <v>0.174355468220932</v>
      </c>
      <c r="E10" s="16" t="n">
        <v>0.119261270946489</v>
      </c>
      <c r="F10" s="16"/>
      <c r="G10" s="16" t="n">
        <v>0.144182547643718</v>
      </c>
      <c r="H10" s="16" t="n">
        <v>0.129629183280055</v>
      </c>
      <c r="I10" s="16" t="n">
        <v>0.121928833826625</v>
      </c>
      <c r="J10" s="16" t="n">
        <v>0.129713501289864</v>
      </c>
      <c r="K10" s="16" t="n">
        <v>0.181053722276396</v>
      </c>
      <c r="L10" s="16" t="n">
        <v>0.171438484657141</v>
      </c>
      <c r="M10" s="16"/>
      <c r="N10" s="16" t="n">
        <v>0.186032351243671</v>
      </c>
      <c r="O10" s="16" t="n">
        <v>0.153219531836814</v>
      </c>
      <c r="P10" s="16" t="n">
        <v>0.112826677669598</v>
      </c>
      <c r="Q10" s="16" t="n">
        <v>0.127905180643783</v>
      </c>
      <c r="R10" s="16"/>
      <c r="S10" s="16" t="n">
        <v>0.108529625038364</v>
      </c>
      <c r="T10" s="16" t="n">
        <v>0.156764999859388</v>
      </c>
      <c r="U10" s="16" t="n">
        <v>0.162235327536857</v>
      </c>
      <c r="V10" s="16" t="n">
        <v>0.208177020265345</v>
      </c>
      <c r="W10" s="16" t="n">
        <v>0.19108462863481</v>
      </c>
      <c r="X10" s="16" t="n">
        <v>0.110233610915011</v>
      </c>
      <c r="Y10" s="16" t="n">
        <v>0.145549553787824</v>
      </c>
      <c r="Z10" s="16" t="n">
        <v>0.188623797041114</v>
      </c>
      <c r="AA10" s="16" t="n">
        <v>0.16091681173883</v>
      </c>
      <c r="AB10" s="16" t="n">
        <v>0.144108624982948</v>
      </c>
      <c r="AC10" s="16" t="n">
        <v>0.103378038771103</v>
      </c>
      <c r="AD10" s="16" t="n">
        <v>0.0246741046386497</v>
      </c>
      <c r="AE10" s="16"/>
      <c r="AF10" s="16" t="n">
        <v>0.177629469597922</v>
      </c>
      <c r="AG10" s="16" t="n">
        <v>0.136497730957988</v>
      </c>
      <c r="AH10" s="16" t="n">
        <v>0.105052695539151</v>
      </c>
      <c r="AI10" s="16"/>
      <c r="AJ10" s="16" t="n">
        <v>0.212304561689849</v>
      </c>
      <c r="AK10" s="16" t="n">
        <v>0.102303001102395</v>
      </c>
      <c r="AL10" s="16" t="n">
        <v>0.064452743843439</v>
      </c>
      <c r="AM10" s="16" t="n">
        <v>0.258229708836952</v>
      </c>
      <c r="AN10" s="16" t="n">
        <v>0.102491825877583</v>
      </c>
      <c r="AO10" s="16"/>
      <c r="AP10" s="16" t="n">
        <v>0.248600614345984</v>
      </c>
      <c r="AQ10" s="16" t="n">
        <v>0.107439529264553</v>
      </c>
      <c r="AR10" s="16" t="n">
        <v>0.0132382108384838</v>
      </c>
      <c r="AS10" s="16" t="n">
        <v>0.213572037179183</v>
      </c>
      <c r="AT10" s="16" t="n">
        <v>0.113451180150279</v>
      </c>
      <c r="AU10" s="16"/>
      <c r="AV10" s="16" t="n">
        <v>0.147596822732128</v>
      </c>
      <c r="AW10" s="16" t="n">
        <v>0.158035205597404</v>
      </c>
      <c r="AX10" s="16" t="n">
        <v>0.142409208411997</v>
      </c>
      <c r="AY10" s="16" t="n">
        <v>0.138315108944531</v>
      </c>
      <c r="AZ10" s="16" t="n">
        <v>0.131296053934118</v>
      </c>
      <c r="BA10" s="16"/>
      <c r="BB10" s="16" t="n">
        <v>0.154068432390361</v>
      </c>
      <c r="BC10" s="16" t="n">
        <v>0.250820649472183</v>
      </c>
      <c r="BD10" s="16" t="n">
        <v>0.136316596540972</v>
      </c>
      <c r="BE10" s="16"/>
      <c r="BF10" s="16" t="n">
        <v>0.16940353693083</v>
      </c>
    </row>
    <row r="11">
      <c r="B11" s="17" t="s">
        <v>80</v>
      </c>
      <c r="C11" s="16" t="n">
        <v>0.400288237169605</v>
      </c>
      <c r="D11" s="16" t="n">
        <v>0.391802523604675</v>
      </c>
      <c r="E11" s="16" t="n">
        <v>0.408509149493872</v>
      </c>
      <c r="F11" s="16"/>
      <c r="G11" s="16" t="n">
        <v>0.352962111908063</v>
      </c>
      <c r="H11" s="16" t="n">
        <v>0.417874864967965</v>
      </c>
      <c r="I11" s="16" t="n">
        <v>0.421628449567739</v>
      </c>
      <c r="J11" s="16" t="n">
        <v>0.42987413770195</v>
      </c>
      <c r="K11" s="16" t="n">
        <v>0.394294330197456</v>
      </c>
      <c r="L11" s="16" t="n">
        <v>0.379830362286219</v>
      </c>
      <c r="M11" s="16"/>
      <c r="N11" s="16" t="n">
        <v>0.417585190124412</v>
      </c>
      <c r="O11" s="16" t="n">
        <v>0.375380102013683</v>
      </c>
      <c r="P11" s="16" t="n">
        <v>0.41397941765572</v>
      </c>
      <c r="Q11" s="16" t="n">
        <v>0.393024381691365</v>
      </c>
      <c r="R11" s="16"/>
      <c r="S11" s="16" t="n">
        <v>0.432139251194403</v>
      </c>
      <c r="T11" s="16" t="n">
        <v>0.412128043310564</v>
      </c>
      <c r="U11" s="16" t="n">
        <v>0.387121538899289</v>
      </c>
      <c r="V11" s="16" t="n">
        <v>0.357831883898969</v>
      </c>
      <c r="W11" s="16" t="n">
        <v>0.357796251651968</v>
      </c>
      <c r="X11" s="16" t="n">
        <v>0.431215656657058</v>
      </c>
      <c r="Y11" s="16" t="n">
        <v>0.410915732672466</v>
      </c>
      <c r="Z11" s="16" t="n">
        <v>0.35260644110151</v>
      </c>
      <c r="AA11" s="16" t="n">
        <v>0.426096049577418</v>
      </c>
      <c r="AB11" s="16" t="n">
        <v>0.414992888811376</v>
      </c>
      <c r="AC11" s="16" t="n">
        <v>0.33805316140689</v>
      </c>
      <c r="AD11" s="16" t="n">
        <v>0.369474585032674</v>
      </c>
      <c r="AE11" s="16"/>
      <c r="AF11" s="16" t="n">
        <v>0.369343875243147</v>
      </c>
      <c r="AG11" s="16" t="n">
        <v>0.42395616177008</v>
      </c>
      <c r="AH11" s="16" t="n">
        <v>0.463442638453377</v>
      </c>
      <c r="AI11" s="16"/>
      <c r="AJ11" s="16" t="n">
        <v>0.371527365422215</v>
      </c>
      <c r="AK11" s="16" t="n">
        <v>0.477146520692272</v>
      </c>
      <c r="AL11" s="16" t="n">
        <v>0.356895749086096</v>
      </c>
      <c r="AM11" s="16" t="n">
        <v>0.290010407849394</v>
      </c>
      <c r="AN11" s="16" t="n">
        <v>0.374194276163507</v>
      </c>
      <c r="AO11" s="16"/>
      <c r="AP11" s="16" t="n">
        <v>0.378922669419913</v>
      </c>
      <c r="AQ11" s="16" t="n">
        <v>0.477970100551413</v>
      </c>
      <c r="AR11" s="16" t="n">
        <v>0.379169723616878</v>
      </c>
      <c r="AS11" s="16" t="n">
        <v>0.232080895232359</v>
      </c>
      <c r="AT11" s="16" t="n">
        <v>0.395576225341399</v>
      </c>
      <c r="AU11" s="16"/>
      <c r="AV11" s="16" t="n">
        <v>0.402207219037043</v>
      </c>
      <c r="AW11" s="16" t="n">
        <v>0.387575427861897</v>
      </c>
      <c r="AX11" s="16" t="n">
        <v>0.416100230405452</v>
      </c>
      <c r="AY11" s="16" t="n">
        <v>0.422428355294657</v>
      </c>
      <c r="AZ11" s="16" t="n">
        <v>0.379774225240228</v>
      </c>
      <c r="BA11" s="16"/>
      <c r="BB11" s="16" t="n">
        <v>0.480188507289469</v>
      </c>
      <c r="BC11" s="16" t="n">
        <v>0.161182038307491</v>
      </c>
      <c r="BD11" s="16" t="n">
        <v>0.444363865130039</v>
      </c>
      <c r="BE11" s="16"/>
      <c r="BF11" s="16" t="n">
        <v>0.376426420090991</v>
      </c>
    </row>
    <row r="12">
      <c r="B12" s="17" t="s">
        <v>81</v>
      </c>
      <c r="C12" s="16" t="n">
        <v>0.138190503791207</v>
      </c>
      <c r="D12" s="16" t="n">
        <v>0.139313117391257</v>
      </c>
      <c r="E12" s="16" t="n">
        <v>0.136257529928063</v>
      </c>
      <c r="F12" s="16"/>
      <c r="G12" s="16" t="n">
        <v>0.12046826148917</v>
      </c>
      <c r="H12" s="16" t="n">
        <v>0.154741384825961</v>
      </c>
      <c r="I12" s="16" t="n">
        <v>0.150091792052245</v>
      </c>
      <c r="J12" s="16" t="n">
        <v>0.145437521337587</v>
      </c>
      <c r="K12" s="16" t="n">
        <v>0.115458545507376</v>
      </c>
      <c r="L12" s="16" t="n">
        <v>0.13611441675889</v>
      </c>
      <c r="M12" s="16"/>
      <c r="N12" s="16" t="n">
        <v>0.160566537114716</v>
      </c>
      <c r="O12" s="16" t="n">
        <v>0.140403437675393</v>
      </c>
      <c r="P12" s="16" t="n">
        <v>0.131717144787472</v>
      </c>
      <c r="Q12" s="16" t="n">
        <v>0.119355598133534</v>
      </c>
      <c r="R12" s="16"/>
      <c r="S12" s="16" t="n">
        <v>0.194740528538068</v>
      </c>
      <c r="T12" s="16" t="n">
        <v>0.120719389524927</v>
      </c>
      <c r="U12" s="16" t="n">
        <v>0.11573505000669</v>
      </c>
      <c r="V12" s="16" t="n">
        <v>0.140123938837093</v>
      </c>
      <c r="W12" s="16" t="n">
        <v>0.119603237082779</v>
      </c>
      <c r="X12" s="16" t="n">
        <v>0.136974066795418</v>
      </c>
      <c r="Y12" s="16" t="n">
        <v>0.138782882119645</v>
      </c>
      <c r="Z12" s="16" t="n">
        <v>0.146396059658503</v>
      </c>
      <c r="AA12" s="16" t="n">
        <v>0.120998824239886</v>
      </c>
      <c r="AB12" s="16" t="n">
        <v>0.10288344975461</v>
      </c>
      <c r="AC12" s="16" t="n">
        <v>0.143862790248941</v>
      </c>
      <c r="AD12" s="16" t="n">
        <v>0.197934615467841</v>
      </c>
      <c r="AE12" s="16"/>
      <c r="AF12" s="16" t="n">
        <v>0.112024287565724</v>
      </c>
      <c r="AG12" s="16" t="n">
        <v>0.185611336280786</v>
      </c>
      <c r="AH12" s="16" t="n">
        <v>0.0939287124269059</v>
      </c>
      <c r="AI12" s="16"/>
      <c r="AJ12" s="16" t="n">
        <v>0.11394743427195</v>
      </c>
      <c r="AK12" s="16" t="n">
        <v>0.170830235546746</v>
      </c>
      <c r="AL12" s="16" t="n">
        <v>0.322444140954208</v>
      </c>
      <c r="AM12" s="16" t="n">
        <v>0.12125596067972</v>
      </c>
      <c r="AN12" s="16" t="n">
        <v>0.0731544721526571</v>
      </c>
      <c r="AO12" s="16"/>
      <c r="AP12" s="16" t="n">
        <v>0.0893442517717173</v>
      </c>
      <c r="AQ12" s="16" t="n">
        <v>0.171205611934927</v>
      </c>
      <c r="AR12" s="16" t="n">
        <v>0.343277036405071</v>
      </c>
      <c r="AS12" s="16" t="n">
        <v>0.0833861992159958</v>
      </c>
      <c r="AT12" s="16" t="n">
        <v>0.0696560995675368</v>
      </c>
      <c r="AU12" s="16"/>
      <c r="AV12" s="16" t="n">
        <v>0.116910353461411</v>
      </c>
      <c r="AW12" s="16" t="n">
        <v>0.109890161334307</v>
      </c>
      <c r="AX12" s="16" t="n">
        <v>0.173273777739946</v>
      </c>
      <c r="AY12" s="16" t="n">
        <v>0.196696310476624</v>
      </c>
      <c r="AZ12" s="16" t="n">
        <v>0.137927579360415</v>
      </c>
      <c r="BA12" s="16"/>
      <c r="BB12" s="16" t="n">
        <v>0.202373684632006</v>
      </c>
      <c r="BC12" s="16" t="n">
        <v>0.0511834434273476</v>
      </c>
      <c r="BD12" s="16" t="n">
        <v>0.0958711872648167</v>
      </c>
      <c r="BE12" s="16"/>
      <c r="BF12" s="16" t="n">
        <v>0.13927377063666</v>
      </c>
    </row>
    <row r="13">
      <c r="B13" s="17" t="s">
        <v>82</v>
      </c>
      <c r="C13" s="16" t="n">
        <v>0.0262225381762314</v>
      </c>
      <c r="D13" s="16" t="n">
        <v>0.0360490002655222</v>
      </c>
      <c r="E13" s="16" t="n">
        <v>0.0166688813409958</v>
      </c>
      <c r="F13" s="16"/>
      <c r="G13" s="16" t="n">
        <v>0.0356584122319571</v>
      </c>
      <c r="H13" s="16" t="n">
        <v>0.0195889633751605</v>
      </c>
      <c r="I13" s="16" t="n">
        <v>0.0306941845280456</v>
      </c>
      <c r="J13" s="16" t="n">
        <v>0.0202342422658242</v>
      </c>
      <c r="K13" s="16" t="n">
        <v>0.0226299902605157</v>
      </c>
      <c r="L13" s="16" t="n">
        <v>0.0290535351857737</v>
      </c>
      <c r="M13" s="16"/>
      <c r="N13" s="16" t="n">
        <v>0.0328117646053041</v>
      </c>
      <c r="O13" s="16" t="n">
        <v>0.0206961205379235</v>
      </c>
      <c r="P13" s="16" t="n">
        <v>0.0344657710134594</v>
      </c>
      <c r="Q13" s="16" t="n">
        <v>0.0179646223627506</v>
      </c>
      <c r="R13" s="16"/>
      <c r="S13" s="16" t="n">
        <v>0.0437830600019686</v>
      </c>
      <c r="T13" s="16" t="n">
        <v>0.0281062207898329</v>
      </c>
      <c r="U13" s="16" t="n">
        <v>0.0281993295652374</v>
      </c>
      <c r="V13" s="16" t="n">
        <v>0.0278729069029767</v>
      </c>
      <c r="W13" s="16" t="n">
        <v>0.0128651921353562</v>
      </c>
      <c r="X13" s="16" t="n">
        <v>0.0112840746983955</v>
      </c>
      <c r="Y13" s="16" t="n">
        <v>0.0359890388471651</v>
      </c>
      <c r="Z13" s="16" t="n">
        <v>0.0303374124451163</v>
      </c>
      <c r="AA13" s="16" t="n">
        <v>0.0228191726563406</v>
      </c>
      <c r="AB13" s="16" t="n">
        <v>0.0211015974625747</v>
      </c>
      <c r="AC13" s="16" t="n">
        <v>0.0250131347456408</v>
      </c>
      <c r="AD13" s="16" t="n">
        <v>0</v>
      </c>
      <c r="AE13" s="16"/>
      <c r="AF13" s="16" t="n">
        <v>0.0168853800980401</v>
      </c>
      <c r="AG13" s="16" t="n">
        <v>0.0410393616038051</v>
      </c>
      <c r="AH13" s="16" t="n">
        <v>0.0150446659600588</v>
      </c>
      <c r="AI13" s="16"/>
      <c r="AJ13" s="16" t="n">
        <v>0.0171598585679646</v>
      </c>
      <c r="AK13" s="16" t="n">
        <v>0.0276432508716998</v>
      </c>
      <c r="AL13" s="16" t="n">
        <v>0.118839724258263</v>
      </c>
      <c r="AM13" s="16" t="n">
        <v>0</v>
      </c>
      <c r="AN13" s="16" t="n">
        <v>0.00672983264478359</v>
      </c>
      <c r="AO13" s="16"/>
      <c r="AP13" s="16" t="n">
        <v>0.0199674334191712</v>
      </c>
      <c r="AQ13" s="16" t="n">
        <v>0.0266250392143996</v>
      </c>
      <c r="AR13" s="16" t="n">
        <v>0.141120762168203</v>
      </c>
      <c r="AS13" s="16" t="n">
        <v>0.0187545104804427</v>
      </c>
      <c r="AT13" s="16" t="n">
        <v>0.00494371209038763</v>
      </c>
      <c r="AU13" s="16"/>
      <c r="AV13" s="16" t="n">
        <v>0.0154420929992342</v>
      </c>
      <c r="AW13" s="16" t="n">
        <v>0.0257351991563131</v>
      </c>
      <c r="AX13" s="16" t="n">
        <v>0.025140776358582</v>
      </c>
      <c r="AY13" s="16" t="n">
        <v>0.0477465726472456</v>
      </c>
      <c r="AZ13" s="16" t="n">
        <v>0.0438839533825401</v>
      </c>
      <c r="BA13" s="16"/>
      <c r="BB13" s="16" t="n">
        <v>0.0110341660230924</v>
      </c>
      <c r="BC13" s="16" t="n">
        <v>0</v>
      </c>
      <c r="BD13" s="16" t="n">
        <v>0.0138201762703825</v>
      </c>
      <c r="BE13" s="16"/>
      <c r="BF13" s="16" t="n">
        <v>0.0148676337798116</v>
      </c>
    </row>
    <row r="14">
      <c r="B14" s="17" t="s">
        <v>83</v>
      </c>
      <c r="C14" s="16" t="n">
        <v>0.171030350279088</v>
      </c>
      <c r="D14" s="16" t="n">
        <v>0.109679367037117</v>
      </c>
      <c r="E14" s="16" t="n">
        <v>0.231337739098265</v>
      </c>
      <c r="F14" s="16"/>
      <c r="G14" s="16" t="n">
        <v>0.310077267467365</v>
      </c>
      <c r="H14" s="16" t="n">
        <v>0.185746124880744</v>
      </c>
      <c r="I14" s="16" t="n">
        <v>0.204640519125859</v>
      </c>
      <c r="J14" s="16" t="n">
        <v>0.155630429017982</v>
      </c>
      <c r="K14" s="16" t="n">
        <v>0.146839199013957</v>
      </c>
      <c r="L14" s="16" t="n">
        <v>0.0688424843302532</v>
      </c>
      <c r="M14" s="16"/>
      <c r="N14" s="16" t="n">
        <v>0.0981337743318209</v>
      </c>
      <c r="O14" s="16" t="n">
        <v>0.180765619271473</v>
      </c>
      <c r="P14" s="16" t="n">
        <v>0.193816353094457</v>
      </c>
      <c r="Q14" s="16" t="n">
        <v>0.217850705584421</v>
      </c>
      <c r="R14" s="16"/>
      <c r="S14" s="16" t="n">
        <v>0.140485482321635</v>
      </c>
      <c r="T14" s="16" t="n">
        <v>0.151739517344506</v>
      </c>
      <c r="U14" s="16" t="n">
        <v>0.209057977154852</v>
      </c>
      <c r="V14" s="16" t="n">
        <v>0.158246910234749</v>
      </c>
      <c r="W14" s="16" t="n">
        <v>0.201580603071168</v>
      </c>
      <c r="X14" s="16" t="n">
        <v>0.199399049717048</v>
      </c>
      <c r="Y14" s="16" t="n">
        <v>0.132506933177805</v>
      </c>
      <c r="Z14" s="16" t="n">
        <v>0.137494409050667</v>
      </c>
      <c r="AA14" s="16" t="n">
        <v>0.168851665209798</v>
      </c>
      <c r="AB14" s="16" t="n">
        <v>0.184320178611614</v>
      </c>
      <c r="AC14" s="16" t="n">
        <v>0.219345345982025</v>
      </c>
      <c r="AD14" s="16" t="n">
        <v>0.21231363734707</v>
      </c>
      <c r="AE14" s="16"/>
      <c r="AF14" s="16" t="n">
        <v>0.12273319806709</v>
      </c>
      <c r="AG14" s="16" t="n">
        <v>0.136443975528012</v>
      </c>
      <c r="AH14" s="16" t="n">
        <v>0.243369965465333</v>
      </c>
      <c r="AI14" s="16"/>
      <c r="AJ14" s="16" t="n">
        <v>0.099090148764418</v>
      </c>
      <c r="AK14" s="16" t="n">
        <v>0.153857727831505</v>
      </c>
      <c r="AL14" s="16" t="n">
        <v>0.110217216172677</v>
      </c>
      <c r="AM14" s="16" t="n">
        <v>0.0636593718889645</v>
      </c>
      <c r="AN14" s="16" t="n">
        <v>0.33078427163785</v>
      </c>
      <c r="AO14" s="16"/>
      <c r="AP14" s="16" t="n">
        <v>0.0950707079404345</v>
      </c>
      <c r="AQ14" s="16" t="n">
        <v>0.158449392659715</v>
      </c>
      <c r="AR14" s="16" t="n">
        <v>0.10707401803021</v>
      </c>
      <c r="AS14" s="16" t="n">
        <v>0.091498537469046</v>
      </c>
      <c r="AT14" s="16" t="n">
        <v>0.310810316908532</v>
      </c>
      <c r="AU14" s="16"/>
      <c r="AV14" s="16" t="n">
        <v>0.178212233802749</v>
      </c>
      <c r="AW14" s="16" t="n">
        <v>0.214755786118549</v>
      </c>
      <c r="AX14" s="16" t="n">
        <v>0.149986852993667</v>
      </c>
      <c r="AY14" s="16" t="n">
        <v>0.109989268555361</v>
      </c>
      <c r="AZ14" s="16" t="n">
        <v>0.200021635458638</v>
      </c>
      <c r="BA14" s="16"/>
      <c r="BB14" s="16" t="n">
        <v>0.122734230148286</v>
      </c>
      <c r="BC14" s="16" t="n">
        <v>0.0801370746440701</v>
      </c>
      <c r="BD14" s="16" t="n">
        <v>0.103669173074369</v>
      </c>
      <c r="BE14" s="16"/>
      <c r="BF14" s="16" t="n">
        <v>0.105220917207114</v>
      </c>
    </row>
    <row r="15">
      <c r="B15" s="17" t="s">
        <v>84</v>
      </c>
      <c r="C15" s="20" t="n">
        <v>0.264268370583868</v>
      </c>
      <c r="D15" s="20" t="n">
        <v>0.323155991701429</v>
      </c>
      <c r="E15" s="20" t="n">
        <v>0.207226700138804</v>
      </c>
      <c r="F15" s="20"/>
      <c r="G15" s="20" t="n">
        <v>0.180833946903445</v>
      </c>
      <c r="H15" s="20" t="n">
        <v>0.222048661950171</v>
      </c>
      <c r="I15" s="20" t="n">
        <v>0.192945054726111</v>
      </c>
      <c r="J15" s="20" t="n">
        <v>0.248823669676656</v>
      </c>
      <c r="K15" s="20" t="n">
        <v>0.320777935020695</v>
      </c>
      <c r="L15" s="20" t="n">
        <v>0.386159201438864</v>
      </c>
      <c r="M15" s="20"/>
      <c r="N15" s="20" t="n">
        <v>0.290902733823748</v>
      </c>
      <c r="O15" s="20" t="n">
        <v>0.282754720501528</v>
      </c>
      <c r="P15" s="20" t="n">
        <v>0.226021313448892</v>
      </c>
      <c r="Q15" s="20" t="n">
        <v>0.251804692227929</v>
      </c>
      <c r="R15" s="20"/>
      <c r="S15" s="20" t="n">
        <v>0.188851677943925</v>
      </c>
      <c r="T15" s="20" t="n">
        <v>0.28730682903017</v>
      </c>
      <c r="U15" s="20" t="n">
        <v>0.259886104373932</v>
      </c>
      <c r="V15" s="20" t="n">
        <v>0.315924360126213</v>
      </c>
      <c r="W15" s="20" t="n">
        <v>0.308154716058729</v>
      </c>
      <c r="X15" s="20" t="n">
        <v>0.221127152132081</v>
      </c>
      <c r="Y15" s="20" t="n">
        <v>0.281805413182919</v>
      </c>
      <c r="Z15" s="20" t="n">
        <v>0.333165677744203</v>
      </c>
      <c r="AA15" s="20" t="n">
        <v>0.261234288316557</v>
      </c>
      <c r="AB15" s="20" t="n">
        <v>0.276701885359825</v>
      </c>
      <c r="AC15" s="20" t="n">
        <v>0.273725567616504</v>
      </c>
      <c r="AD15" s="20" t="n">
        <v>0.220277162152415</v>
      </c>
      <c r="AE15" s="20"/>
      <c r="AF15" s="20" t="n">
        <v>0.379013259025998</v>
      </c>
      <c r="AG15" s="20" t="n">
        <v>0.212949164817317</v>
      </c>
      <c r="AH15" s="20" t="n">
        <v>0.184214017694325</v>
      </c>
      <c r="AI15" s="20"/>
      <c r="AJ15" s="20" t="n">
        <v>0.398275192973453</v>
      </c>
      <c r="AK15" s="20" t="n">
        <v>0.170522265057777</v>
      </c>
      <c r="AL15" s="20" t="n">
        <v>0.091603169528756</v>
      </c>
      <c r="AM15" s="20" t="n">
        <v>0.525074259581921</v>
      </c>
      <c r="AN15" s="20" t="n">
        <v>0.215137147401202</v>
      </c>
      <c r="AO15" s="20"/>
      <c r="AP15" s="20" t="n">
        <v>0.416694937448764</v>
      </c>
      <c r="AQ15" s="20" t="n">
        <v>0.165749855639545</v>
      </c>
      <c r="AR15" s="20" t="n">
        <v>0.0293584597796374</v>
      </c>
      <c r="AS15" s="20" t="n">
        <v>0.574279857602157</v>
      </c>
      <c r="AT15" s="20" t="n">
        <v>0.219013646092144</v>
      </c>
      <c r="AU15" s="20"/>
      <c r="AV15" s="20" t="n">
        <v>0.287228100699563</v>
      </c>
      <c r="AW15" s="20" t="n">
        <v>0.262043425528934</v>
      </c>
      <c r="AX15" s="20" t="n">
        <v>0.235498362502352</v>
      </c>
      <c r="AY15" s="20" t="n">
        <v>0.223139493026112</v>
      </c>
      <c r="AZ15" s="20" t="n">
        <v>0.238392606558178</v>
      </c>
      <c r="BA15" s="20"/>
      <c r="BB15" s="20" t="n">
        <v>0.183669411907146</v>
      </c>
      <c r="BC15" s="20" t="n">
        <v>0.707497443621091</v>
      </c>
      <c r="BD15" s="20" t="n">
        <v>0.342275598260392</v>
      </c>
      <c r="BE15" s="20"/>
      <c r="BF15" s="20" t="n">
        <v>0.364211258285423</v>
      </c>
    </row>
    <row r="16">
      <c r="B16" s="17" t="s">
        <v>85</v>
      </c>
      <c r="C16" s="20" t="n">
        <v>0.164413041967438</v>
      </c>
      <c r="D16" s="20" t="n">
        <v>0.175362117656779</v>
      </c>
      <c r="E16" s="20" t="n">
        <v>0.152926411269059</v>
      </c>
      <c r="F16" s="20"/>
      <c r="G16" s="20" t="n">
        <v>0.156126673721127</v>
      </c>
      <c r="H16" s="20" t="n">
        <v>0.174330348201121</v>
      </c>
      <c r="I16" s="20" t="n">
        <v>0.18078597658029</v>
      </c>
      <c r="J16" s="20" t="n">
        <v>0.165671763603411</v>
      </c>
      <c r="K16" s="20" t="n">
        <v>0.138088535767892</v>
      </c>
      <c r="L16" s="20" t="n">
        <v>0.165167951944664</v>
      </c>
      <c r="M16" s="20"/>
      <c r="N16" s="20" t="n">
        <v>0.19337830172002</v>
      </c>
      <c r="O16" s="20" t="n">
        <v>0.161099558213316</v>
      </c>
      <c r="P16" s="20" t="n">
        <v>0.166182915800931</v>
      </c>
      <c r="Q16" s="20" t="n">
        <v>0.137320220496285</v>
      </c>
      <c r="R16" s="20"/>
      <c r="S16" s="20" t="n">
        <v>0.238523588540037</v>
      </c>
      <c r="T16" s="20" t="n">
        <v>0.14882561031476</v>
      </c>
      <c r="U16" s="20" t="n">
        <v>0.143934379571927</v>
      </c>
      <c r="V16" s="20" t="n">
        <v>0.16799684574007</v>
      </c>
      <c r="W16" s="20" t="n">
        <v>0.132468429218135</v>
      </c>
      <c r="X16" s="20" t="n">
        <v>0.148258141493813</v>
      </c>
      <c r="Y16" s="20" t="n">
        <v>0.174771920966811</v>
      </c>
      <c r="Z16" s="20" t="n">
        <v>0.176733472103619</v>
      </c>
      <c r="AA16" s="20" t="n">
        <v>0.143817996896227</v>
      </c>
      <c r="AB16" s="20" t="n">
        <v>0.123985047217184</v>
      </c>
      <c r="AC16" s="20" t="n">
        <v>0.168875924994582</v>
      </c>
      <c r="AD16" s="20" t="n">
        <v>0.197934615467841</v>
      </c>
      <c r="AE16" s="20"/>
      <c r="AF16" s="20" t="n">
        <v>0.128909667663764</v>
      </c>
      <c r="AG16" s="20" t="n">
        <v>0.226650697884591</v>
      </c>
      <c r="AH16" s="20" t="n">
        <v>0.108973378386965</v>
      </c>
      <c r="AI16" s="20"/>
      <c r="AJ16" s="20" t="n">
        <v>0.131107292839914</v>
      </c>
      <c r="AK16" s="20" t="n">
        <v>0.198473486418446</v>
      </c>
      <c r="AL16" s="20" t="n">
        <v>0.441283865212471</v>
      </c>
      <c r="AM16" s="20" t="n">
        <v>0.12125596067972</v>
      </c>
      <c r="AN16" s="20" t="n">
        <v>0.0798843047974407</v>
      </c>
      <c r="AO16" s="20"/>
      <c r="AP16" s="20" t="n">
        <v>0.109311685190888</v>
      </c>
      <c r="AQ16" s="20" t="n">
        <v>0.197830651149327</v>
      </c>
      <c r="AR16" s="20" t="n">
        <v>0.484397798573275</v>
      </c>
      <c r="AS16" s="20" t="n">
        <v>0.102140709696438</v>
      </c>
      <c r="AT16" s="20" t="n">
        <v>0.0745998116579245</v>
      </c>
      <c r="AU16" s="20"/>
      <c r="AV16" s="20" t="n">
        <v>0.132352446460645</v>
      </c>
      <c r="AW16" s="20" t="n">
        <v>0.135625360490621</v>
      </c>
      <c r="AX16" s="20" t="n">
        <v>0.198414554098528</v>
      </c>
      <c r="AY16" s="20" t="n">
        <v>0.24444288312387</v>
      </c>
      <c r="AZ16" s="20" t="n">
        <v>0.181811532742955</v>
      </c>
      <c r="BA16" s="20"/>
      <c r="BB16" s="20" t="n">
        <v>0.213407850655099</v>
      </c>
      <c r="BC16" s="20" t="n">
        <v>0.0511834434273476</v>
      </c>
      <c r="BD16" s="20" t="n">
        <v>0.109691363535199</v>
      </c>
      <c r="BE16" s="20"/>
      <c r="BF16" s="20" t="n">
        <v>0.154141404416472</v>
      </c>
    </row>
    <row r="17">
      <c r="B17" s="17" t="s">
        <v>86</v>
      </c>
      <c r="C17" s="21" t="n">
        <v>0.0998553286164304</v>
      </c>
      <c r="D17" s="21" t="n">
        <v>0.147793874044651</v>
      </c>
      <c r="E17" s="21" t="n">
        <v>0.0543002888697454</v>
      </c>
      <c r="F17" s="21"/>
      <c r="G17" s="21" t="n">
        <v>0.0247072731823187</v>
      </c>
      <c r="H17" s="21" t="n">
        <v>0.0477183137490495</v>
      </c>
      <c r="I17" s="21" t="n">
        <v>0.0121590781458208</v>
      </c>
      <c r="J17" s="21" t="n">
        <v>0.0831519060732448</v>
      </c>
      <c r="K17" s="21" t="n">
        <v>0.182689399252803</v>
      </c>
      <c r="L17" s="21" t="n">
        <v>0.2209912494942</v>
      </c>
      <c r="M17" s="21"/>
      <c r="N17" s="21" t="n">
        <v>0.0975244321037277</v>
      </c>
      <c r="O17" s="21" t="n">
        <v>0.121655162288212</v>
      </c>
      <c r="P17" s="21" t="n">
        <v>0.0598383976479605</v>
      </c>
      <c r="Q17" s="21" t="n">
        <v>0.114484471731644</v>
      </c>
      <c r="R17" s="21"/>
      <c r="S17" s="21" t="n">
        <v>-0.0496719105961114</v>
      </c>
      <c r="T17" s="21" t="n">
        <v>0.13848121871541</v>
      </c>
      <c r="U17" s="21" t="n">
        <v>0.115951724802004</v>
      </c>
      <c r="V17" s="21" t="n">
        <v>0.147927514386143</v>
      </c>
      <c r="W17" s="21" t="n">
        <v>0.175686286840594</v>
      </c>
      <c r="X17" s="21" t="n">
        <v>0.0728690106382674</v>
      </c>
      <c r="Y17" s="21" t="n">
        <v>0.107033492216109</v>
      </c>
      <c r="Z17" s="21" t="n">
        <v>0.156432205640584</v>
      </c>
      <c r="AA17" s="21" t="n">
        <v>0.11741629142033</v>
      </c>
      <c r="AB17" s="21" t="n">
        <v>0.152716838142641</v>
      </c>
      <c r="AC17" s="21" t="n">
        <v>0.104849642621922</v>
      </c>
      <c r="AD17" s="21" t="n">
        <v>0.0223425466845746</v>
      </c>
      <c r="AE17" s="21"/>
      <c r="AF17" s="21" t="n">
        <v>0.250103591362235</v>
      </c>
      <c r="AG17" s="21" t="n">
        <v>-0.013701533067274</v>
      </c>
      <c r="AH17" s="21" t="n">
        <v>0.0752406393073607</v>
      </c>
      <c r="AI17" s="21"/>
      <c r="AJ17" s="21" t="n">
        <v>0.267167900133539</v>
      </c>
      <c r="AK17" s="21" t="n">
        <v>-0.0279512213606688</v>
      </c>
      <c r="AL17" s="21" t="n">
        <v>-0.349680695683715</v>
      </c>
      <c r="AM17" s="21" t="n">
        <v>0.403818298902201</v>
      </c>
      <c r="AN17" s="21" t="n">
        <v>0.135252842603762</v>
      </c>
      <c r="AO17" s="21"/>
      <c r="AP17" s="21" t="n">
        <v>0.307383252257875</v>
      </c>
      <c r="AQ17" s="21" t="n">
        <v>-0.0320807955097817</v>
      </c>
      <c r="AR17" s="21" t="n">
        <v>-0.455039338793637</v>
      </c>
      <c r="AS17" s="21" t="n">
        <v>0.472139147905718</v>
      </c>
      <c r="AT17" s="21" t="n">
        <v>0.14441383443422</v>
      </c>
      <c r="AU17" s="21"/>
      <c r="AV17" s="21" t="n">
        <v>0.154875654238917</v>
      </c>
      <c r="AW17" s="21" t="n">
        <v>0.126418065038314</v>
      </c>
      <c r="AX17" s="21" t="n">
        <v>0.0370838084038246</v>
      </c>
      <c r="AY17" s="21" t="n">
        <v>-0.0213033900977573</v>
      </c>
      <c r="AZ17" s="21" t="n">
        <v>0.0565810738152231</v>
      </c>
      <c r="BA17" s="21"/>
      <c r="BB17" s="21" t="n">
        <v>-0.0297384387479527</v>
      </c>
      <c r="BC17" s="21" t="n">
        <v>0.656314000193743</v>
      </c>
      <c r="BD17" s="21" t="n">
        <v>0.232584234725193</v>
      </c>
      <c r="BE17" s="21"/>
      <c r="BF17" s="21" t="n">
        <v>0.210069853868952</v>
      </c>
    </row>
    <row r="18">
      <c r="B18" s="18"/>
    </row>
    <row r="19">
      <c r="B19" t="s">
        <v>88</v>
      </c>
    </row>
    <row r="20">
      <c r="B20" t="s">
        <v>89</v>
      </c>
    </row>
    <row r="22">
      <c r="B22"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109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78</v>
      </c>
      <c r="C9" s="16" t="n">
        <v>0.318808771760951</v>
      </c>
      <c r="D9" s="16" t="n">
        <v>0.33126949100081</v>
      </c>
      <c r="E9" s="16" t="n">
        <v>0.307256702878451</v>
      </c>
      <c r="F9" s="16"/>
      <c r="G9" s="16" t="n">
        <v>0.270268327988058</v>
      </c>
      <c r="H9" s="16" t="n">
        <v>0.2660356409229</v>
      </c>
      <c r="I9" s="16" t="n">
        <v>0.320065327085736</v>
      </c>
      <c r="J9" s="16" t="n">
        <v>0.351114054326637</v>
      </c>
      <c r="K9" s="16" t="n">
        <v>0.346173861415816</v>
      </c>
      <c r="L9" s="16" t="n">
        <v>0.34811022914858</v>
      </c>
      <c r="M9" s="16"/>
      <c r="N9" s="16" t="n">
        <v>0.393118917500868</v>
      </c>
      <c r="O9" s="16" t="n">
        <v>0.340885509235308</v>
      </c>
      <c r="P9" s="16" t="n">
        <v>0.259270869808153</v>
      </c>
      <c r="Q9" s="16" t="n">
        <v>0.268351989033854</v>
      </c>
      <c r="R9" s="16"/>
      <c r="S9" s="16" t="n">
        <v>0.267757666039511</v>
      </c>
      <c r="T9" s="16" t="n">
        <v>0.340697004569437</v>
      </c>
      <c r="U9" s="16" t="n">
        <v>0.324573485194418</v>
      </c>
      <c r="V9" s="16" t="n">
        <v>0.228428574713023</v>
      </c>
      <c r="W9" s="16" t="n">
        <v>0.326695394862502</v>
      </c>
      <c r="X9" s="16" t="n">
        <v>0.321461241188407</v>
      </c>
      <c r="Y9" s="16" t="n">
        <v>0.318487023766217</v>
      </c>
      <c r="Z9" s="16" t="n">
        <v>0.304842139590734</v>
      </c>
      <c r="AA9" s="16" t="n">
        <v>0.302602534118927</v>
      </c>
      <c r="AB9" s="16" t="n">
        <v>0.39768194675627</v>
      </c>
      <c r="AC9" s="16" t="n">
        <v>0.386320836825962</v>
      </c>
      <c r="AD9" s="16" t="n">
        <v>0.421792824198232</v>
      </c>
      <c r="AE9" s="16"/>
      <c r="AF9" s="16" t="n">
        <v>0.154898180548197</v>
      </c>
      <c r="AG9" s="16" t="n">
        <v>0.494715761904244</v>
      </c>
      <c r="AH9" s="16" t="n">
        <v>0.227236736806416</v>
      </c>
      <c r="AI9" s="16"/>
      <c r="AJ9" s="16" t="n">
        <v>0.154491776853487</v>
      </c>
      <c r="AK9" s="16" t="n">
        <v>0.447511602363826</v>
      </c>
      <c r="AL9" s="16" t="n">
        <v>0.569252860360279</v>
      </c>
      <c r="AM9" s="16" t="n">
        <v>0.0366710381802079</v>
      </c>
      <c r="AN9" s="16" t="n">
        <v>0.230526273210862</v>
      </c>
      <c r="AO9" s="16"/>
      <c r="AP9" s="16" t="n">
        <v>0.142028185030573</v>
      </c>
      <c r="AQ9" s="16" t="n">
        <v>0.391386292710686</v>
      </c>
      <c r="AR9" s="16" t="n">
        <v>0.475157910355112</v>
      </c>
      <c r="AS9" s="16" t="n">
        <v>0.044650667069364</v>
      </c>
      <c r="AT9" s="16" t="n">
        <v>0.238254433224206</v>
      </c>
      <c r="AU9" s="16"/>
      <c r="AV9" s="16" t="n">
        <v>0.221063181963278</v>
      </c>
      <c r="AW9" s="16" t="n">
        <v>0.299570465856353</v>
      </c>
      <c r="AX9" s="16" t="n">
        <v>0.404236496869775</v>
      </c>
      <c r="AY9" s="16" t="n">
        <v>0.355798513909816</v>
      </c>
      <c r="AZ9" s="16" t="n">
        <v>0.262162378429654</v>
      </c>
      <c r="BA9" s="16"/>
      <c r="BB9" s="16" t="n">
        <v>0.23084894116118</v>
      </c>
      <c r="BC9" s="16" t="n">
        <v>0.0494523328120737</v>
      </c>
      <c r="BD9" s="16" t="n">
        <v>0.143257107094095</v>
      </c>
      <c r="BE9" s="16"/>
      <c r="BF9" s="16" t="n">
        <v>0.167194519330801</v>
      </c>
    </row>
    <row r="10">
      <c r="B10" s="17" t="s">
        <v>79</v>
      </c>
      <c r="C10" s="16" t="n">
        <v>0.166733966017366</v>
      </c>
      <c r="D10" s="16" t="n">
        <v>0.14818665238399</v>
      </c>
      <c r="E10" s="16" t="n">
        <v>0.184084520648115</v>
      </c>
      <c r="F10" s="16"/>
      <c r="G10" s="16" t="n">
        <v>0.199800542572278</v>
      </c>
      <c r="H10" s="16" t="n">
        <v>0.151667686899075</v>
      </c>
      <c r="I10" s="16" t="n">
        <v>0.153458014763859</v>
      </c>
      <c r="J10" s="16" t="n">
        <v>0.176991786811591</v>
      </c>
      <c r="K10" s="16" t="n">
        <v>0.18712802955892</v>
      </c>
      <c r="L10" s="16" t="n">
        <v>0.145924761945348</v>
      </c>
      <c r="M10" s="16"/>
      <c r="N10" s="16" t="n">
        <v>0.155270488744516</v>
      </c>
      <c r="O10" s="16" t="n">
        <v>0.181254721923673</v>
      </c>
      <c r="P10" s="16" t="n">
        <v>0.157671934992808</v>
      </c>
      <c r="Q10" s="16" t="n">
        <v>0.174318638315523</v>
      </c>
      <c r="R10" s="16"/>
      <c r="S10" s="16" t="n">
        <v>0.169969306354841</v>
      </c>
      <c r="T10" s="16" t="n">
        <v>0.183591707580504</v>
      </c>
      <c r="U10" s="16" t="n">
        <v>0.155477790306902</v>
      </c>
      <c r="V10" s="16" t="n">
        <v>0.172927912906203</v>
      </c>
      <c r="W10" s="16" t="n">
        <v>0.221718236782101</v>
      </c>
      <c r="X10" s="16" t="n">
        <v>0.177801121146918</v>
      </c>
      <c r="Y10" s="16" t="n">
        <v>0.182813668546395</v>
      </c>
      <c r="Z10" s="16" t="n">
        <v>0.137935946689271</v>
      </c>
      <c r="AA10" s="16" t="n">
        <v>0.125770934720144</v>
      </c>
      <c r="AB10" s="16" t="n">
        <v>0.181135281743597</v>
      </c>
      <c r="AC10" s="16" t="n">
        <v>0.140308591770061</v>
      </c>
      <c r="AD10" s="16" t="n">
        <v>0.0742792466055665</v>
      </c>
      <c r="AE10" s="16"/>
      <c r="AF10" s="16" t="n">
        <v>0.144452595285411</v>
      </c>
      <c r="AG10" s="16" t="n">
        <v>0.190245730167947</v>
      </c>
      <c r="AH10" s="16" t="n">
        <v>0.143456780673003</v>
      </c>
      <c r="AI10" s="16"/>
      <c r="AJ10" s="16" t="n">
        <v>0.168726112662482</v>
      </c>
      <c r="AK10" s="16" t="n">
        <v>0.15850734309655</v>
      </c>
      <c r="AL10" s="16" t="n">
        <v>0.195562366592712</v>
      </c>
      <c r="AM10" s="16" t="n">
        <v>0.0413570871857538</v>
      </c>
      <c r="AN10" s="16" t="n">
        <v>0.155826399976966</v>
      </c>
      <c r="AO10" s="16"/>
      <c r="AP10" s="16" t="n">
        <v>0.170805924852138</v>
      </c>
      <c r="AQ10" s="16" t="n">
        <v>0.176621736095882</v>
      </c>
      <c r="AR10" s="16" t="n">
        <v>0.237155163013631</v>
      </c>
      <c r="AS10" s="16" t="n">
        <v>0.0341688809294607</v>
      </c>
      <c r="AT10" s="16" t="n">
        <v>0.188852934627115</v>
      </c>
      <c r="AU10" s="16"/>
      <c r="AV10" s="16" t="n">
        <v>0.173103757970062</v>
      </c>
      <c r="AW10" s="16" t="n">
        <v>0.1726656343147</v>
      </c>
      <c r="AX10" s="16" t="n">
        <v>0.186325142277669</v>
      </c>
      <c r="AY10" s="16" t="n">
        <v>0.122847942346706</v>
      </c>
      <c r="AZ10" s="16" t="n">
        <v>0.181105661323368</v>
      </c>
      <c r="BA10" s="16"/>
      <c r="BB10" s="16" t="n">
        <v>0.246892971858557</v>
      </c>
      <c r="BC10" s="16" t="n">
        <v>0</v>
      </c>
      <c r="BD10" s="16" t="n">
        <v>0.165944847662958</v>
      </c>
      <c r="BE10" s="16"/>
      <c r="BF10" s="16" t="n">
        <v>0.169843501662836</v>
      </c>
    </row>
    <row r="11">
      <c r="B11" s="17" t="s">
        <v>80</v>
      </c>
      <c r="C11" s="16" t="n">
        <v>0.223193751116247</v>
      </c>
      <c r="D11" s="16" t="n">
        <v>0.217946372377926</v>
      </c>
      <c r="E11" s="16" t="n">
        <v>0.227900224227699</v>
      </c>
      <c r="F11" s="16"/>
      <c r="G11" s="16" t="n">
        <v>0.24756622546872</v>
      </c>
      <c r="H11" s="16" t="n">
        <v>0.319207237223606</v>
      </c>
      <c r="I11" s="16" t="n">
        <v>0.231208960819396</v>
      </c>
      <c r="J11" s="16" t="n">
        <v>0.189413476693033</v>
      </c>
      <c r="K11" s="16" t="n">
        <v>0.190233759505158</v>
      </c>
      <c r="L11" s="16" t="n">
        <v>0.172071721190277</v>
      </c>
      <c r="M11" s="16"/>
      <c r="N11" s="16" t="n">
        <v>0.198888608937425</v>
      </c>
      <c r="O11" s="16" t="n">
        <v>0.199183682664121</v>
      </c>
      <c r="P11" s="16" t="n">
        <v>0.251415902881</v>
      </c>
      <c r="Q11" s="16" t="n">
        <v>0.246934728755074</v>
      </c>
      <c r="R11" s="16"/>
      <c r="S11" s="16" t="n">
        <v>0.271681830676995</v>
      </c>
      <c r="T11" s="16" t="n">
        <v>0.172339417433089</v>
      </c>
      <c r="U11" s="16" t="n">
        <v>0.233247171401566</v>
      </c>
      <c r="V11" s="16" t="n">
        <v>0.248666938237196</v>
      </c>
      <c r="W11" s="16" t="n">
        <v>0.175979315505598</v>
      </c>
      <c r="X11" s="16" t="n">
        <v>0.255892776943132</v>
      </c>
      <c r="Y11" s="16" t="n">
        <v>0.136542806705133</v>
      </c>
      <c r="Z11" s="16" t="n">
        <v>0.286008560439435</v>
      </c>
      <c r="AA11" s="16" t="n">
        <v>0.231813668961347</v>
      </c>
      <c r="AB11" s="16" t="n">
        <v>0.201243824794184</v>
      </c>
      <c r="AC11" s="16" t="n">
        <v>0.248982304807696</v>
      </c>
      <c r="AD11" s="16" t="n">
        <v>0.264795771348551</v>
      </c>
      <c r="AE11" s="16"/>
      <c r="AF11" s="16" t="n">
        <v>0.231568484425879</v>
      </c>
      <c r="AG11" s="16" t="n">
        <v>0.16973781568125</v>
      </c>
      <c r="AH11" s="16" t="n">
        <v>0.365238654417783</v>
      </c>
      <c r="AI11" s="16"/>
      <c r="AJ11" s="16" t="n">
        <v>0.236645703125609</v>
      </c>
      <c r="AK11" s="16" t="n">
        <v>0.212755679133824</v>
      </c>
      <c r="AL11" s="16" t="n">
        <v>0.154208786625392</v>
      </c>
      <c r="AM11" s="16" t="n">
        <v>0.211827509454361</v>
      </c>
      <c r="AN11" s="16" t="n">
        <v>0.330569967396687</v>
      </c>
      <c r="AO11" s="16"/>
      <c r="AP11" s="16" t="n">
        <v>0.285139023942713</v>
      </c>
      <c r="AQ11" s="16" t="n">
        <v>0.237639889058032</v>
      </c>
      <c r="AR11" s="16" t="n">
        <v>0.167837120393624</v>
      </c>
      <c r="AS11" s="16" t="n">
        <v>0.105680679306263</v>
      </c>
      <c r="AT11" s="16" t="n">
        <v>0.229036555487874</v>
      </c>
      <c r="AU11" s="16"/>
      <c r="AV11" s="16" t="n">
        <v>0.235972388022386</v>
      </c>
      <c r="AW11" s="16" t="n">
        <v>0.19362776440069</v>
      </c>
      <c r="AX11" s="16" t="n">
        <v>0.224399762233624</v>
      </c>
      <c r="AY11" s="16" t="n">
        <v>0.289284531333306</v>
      </c>
      <c r="AZ11" s="16" t="n">
        <v>0.189814828419391</v>
      </c>
      <c r="BA11" s="16"/>
      <c r="BB11" s="16" t="n">
        <v>0.268188351700358</v>
      </c>
      <c r="BC11" s="16" t="n">
        <v>0.0584221806095852</v>
      </c>
      <c r="BD11" s="16" t="n">
        <v>0.277346508477152</v>
      </c>
      <c r="BE11" s="16"/>
      <c r="BF11" s="16" t="n">
        <v>0.208882315864277</v>
      </c>
    </row>
    <row r="12">
      <c r="B12" s="17" t="s">
        <v>81</v>
      </c>
      <c r="C12" s="16" t="n">
        <v>0.159192668748444</v>
      </c>
      <c r="D12" s="16" t="n">
        <v>0.168119863318319</v>
      </c>
      <c r="E12" s="16" t="n">
        <v>0.150780070885619</v>
      </c>
      <c r="F12" s="16"/>
      <c r="G12" s="16" t="n">
        <v>0.114924269912285</v>
      </c>
      <c r="H12" s="16" t="n">
        <v>0.164892534934279</v>
      </c>
      <c r="I12" s="16" t="n">
        <v>0.160663365649885</v>
      </c>
      <c r="J12" s="16" t="n">
        <v>0.158927380878539</v>
      </c>
      <c r="K12" s="16" t="n">
        <v>0.1557928927143</v>
      </c>
      <c r="L12" s="16" t="n">
        <v>0.185055406062081</v>
      </c>
      <c r="M12" s="16"/>
      <c r="N12" s="16" t="n">
        <v>0.140655365186529</v>
      </c>
      <c r="O12" s="16" t="n">
        <v>0.166793605627372</v>
      </c>
      <c r="P12" s="16" t="n">
        <v>0.177249848438003</v>
      </c>
      <c r="Q12" s="16" t="n">
        <v>0.157635234718941</v>
      </c>
      <c r="R12" s="16"/>
      <c r="S12" s="16" t="n">
        <v>0.154466601434204</v>
      </c>
      <c r="T12" s="16" t="n">
        <v>0.158488183965137</v>
      </c>
      <c r="U12" s="16" t="n">
        <v>0.149025877631808</v>
      </c>
      <c r="V12" s="16" t="n">
        <v>0.184931773051828</v>
      </c>
      <c r="W12" s="16" t="n">
        <v>0.174467816901905</v>
      </c>
      <c r="X12" s="16" t="n">
        <v>0.146275802529539</v>
      </c>
      <c r="Y12" s="16" t="n">
        <v>0.212417984098222</v>
      </c>
      <c r="Z12" s="16" t="n">
        <v>0.148153253686035</v>
      </c>
      <c r="AA12" s="16" t="n">
        <v>0.207310387744615</v>
      </c>
      <c r="AB12" s="16" t="n">
        <v>0.126144590923684</v>
      </c>
      <c r="AC12" s="16" t="n">
        <v>0.0484808579341322</v>
      </c>
      <c r="AD12" s="16" t="n">
        <v>0.117900723568809</v>
      </c>
      <c r="AE12" s="16"/>
      <c r="AF12" s="16" t="n">
        <v>0.261267836267545</v>
      </c>
      <c r="AG12" s="16" t="n">
        <v>0.0962304512565581</v>
      </c>
      <c r="AH12" s="16" t="n">
        <v>0.135363776570438</v>
      </c>
      <c r="AI12" s="16"/>
      <c r="AJ12" s="16" t="n">
        <v>0.271135814343256</v>
      </c>
      <c r="AK12" s="16" t="n">
        <v>0.107630345520421</v>
      </c>
      <c r="AL12" s="16" t="n">
        <v>0.0283190867271852</v>
      </c>
      <c r="AM12" s="16" t="n">
        <v>0.285685888441291</v>
      </c>
      <c r="AN12" s="16" t="n">
        <v>0.11425151515637</v>
      </c>
      <c r="AO12" s="16"/>
      <c r="AP12" s="16" t="n">
        <v>0.284233848692031</v>
      </c>
      <c r="AQ12" s="16" t="n">
        <v>0.123484298049759</v>
      </c>
      <c r="AR12" s="16" t="n">
        <v>0.0547342498691147</v>
      </c>
      <c r="AS12" s="16" t="n">
        <v>0.320270670909572</v>
      </c>
      <c r="AT12" s="16" t="n">
        <v>0.140100595195807</v>
      </c>
      <c r="AU12" s="16"/>
      <c r="AV12" s="16" t="n">
        <v>0.20501051682159</v>
      </c>
      <c r="AW12" s="16" t="n">
        <v>0.181677206114927</v>
      </c>
      <c r="AX12" s="16" t="n">
        <v>0.106221926797065</v>
      </c>
      <c r="AY12" s="16" t="n">
        <v>0.164505304050357</v>
      </c>
      <c r="AZ12" s="16" t="n">
        <v>0.157299626980821</v>
      </c>
      <c r="BA12" s="16"/>
      <c r="BB12" s="16" t="n">
        <v>0.204963357601095</v>
      </c>
      <c r="BC12" s="16" t="n">
        <v>0.334274920074003</v>
      </c>
      <c r="BD12" s="16" t="n">
        <v>0.291920817804342</v>
      </c>
      <c r="BE12" s="16"/>
      <c r="BF12" s="16" t="n">
        <v>0.241933510627725</v>
      </c>
    </row>
    <row r="13">
      <c r="B13" s="17" t="s">
        <v>82</v>
      </c>
      <c r="C13" s="16" t="n">
        <v>0.0862926342328866</v>
      </c>
      <c r="D13" s="16" t="n">
        <v>0.109268479338078</v>
      </c>
      <c r="E13" s="16" t="n">
        <v>0.0640038769365744</v>
      </c>
      <c r="F13" s="16"/>
      <c r="G13" s="16" t="n">
        <v>0.042454185909322</v>
      </c>
      <c r="H13" s="16" t="n">
        <v>0.0643878083078748</v>
      </c>
      <c r="I13" s="16" t="n">
        <v>0.0750949889028568</v>
      </c>
      <c r="J13" s="16" t="n">
        <v>0.0942980786440942</v>
      </c>
      <c r="K13" s="16" t="n">
        <v>0.105882314472114</v>
      </c>
      <c r="L13" s="16" t="n">
        <v>0.12245884804266</v>
      </c>
      <c r="M13" s="16"/>
      <c r="N13" s="16" t="n">
        <v>0.0917136312537193</v>
      </c>
      <c r="O13" s="16" t="n">
        <v>0.0747452171414647</v>
      </c>
      <c r="P13" s="16" t="n">
        <v>0.100162699802682</v>
      </c>
      <c r="Q13" s="16" t="n">
        <v>0.0814439205396946</v>
      </c>
      <c r="R13" s="16"/>
      <c r="S13" s="16" t="n">
        <v>0.089213339927051</v>
      </c>
      <c r="T13" s="16" t="n">
        <v>0.106205899447795</v>
      </c>
      <c r="U13" s="16" t="n">
        <v>0.0532109372351179</v>
      </c>
      <c r="V13" s="16" t="n">
        <v>0.128824096773675</v>
      </c>
      <c r="W13" s="16" t="n">
        <v>0.0686128822256857</v>
      </c>
      <c r="X13" s="16" t="n">
        <v>0.0701395663606584</v>
      </c>
      <c r="Y13" s="16" t="n">
        <v>0.10537903406077</v>
      </c>
      <c r="Z13" s="16" t="n">
        <v>0.0882067909025252</v>
      </c>
      <c r="AA13" s="16" t="n">
        <v>0.0848119048913737</v>
      </c>
      <c r="AB13" s="16" t="n">
        <v>0.0508353449413296</v>
      </c>
      <c r="AC13" s="16" t="n">
        <v>0.102754006290884</v>
      </c>
      <c r="AD13" s="16" t="n">
        <v>0.0676407369774043</v>
      </c>
      <c r="AE13" s="16"/>
      <c r="AF13" s="16" t="n">
        <v>0.181515896839247</v>
      </c>
      <c r="AG13" s="16" t="n">
        <v>0.0296608670692214</v>
      </c>
      <c r="AH13" s="16" t="n">
        <v>0.0462729869292545</v>
      </c>
      <c r="AI13" s="16"/>
      <c r="AJ13" s="16" t="n">
        <v>0.15798265192489</v>
      </c>
      <c r="AK13" s="16" t="n">
        <v>0.0421983488168967</v>
      </c>
      <c r="AL13" s="16" t="n">
        <v>0.031592202178732</v>
      </c>
      <c r="AM13" s="16" t="n">
        <v>0.424458476738386</v>
      </c>
      <c r="AN13" s="16" t="n">
        <v>0.037413096053108</v>
      </c>
      <c r="AO13" s="16"/>
      <c r="AP13" s="16" t="n">
        <v>0.107438400797884</v>
      </c>
      <c r="AQ13" s="16" t="n">
        <v>0.0298089629002937</v>
      </c>
      <c r="AR13" s="16" t="n">
        <v>0.0245351769564639</v>
      </c>
      <c r="AS13" s="16" t="n">
        <v>0.49522910178534</v>
      </c>
      <c r="AT13" s="16" t="n">
        <v>0.0608638471339207</v>
      </c>
      <c r="AU13" s="16"/>
      <c r="AV13" s="16" t="n">
        <v>0.104024950033163</v>
      </c>
      <c r="AW13" s="16" t="n">
        <v>0.0961876808287294</v>
      </c>
      <c r="AX13" s="16" t="n">
        <v>0.0467753459873585</v>
      </c>
      <c r="AY13" s="16" t="n">
        <v>0.0478788726903642</v>
      </c>
      <c r="AZ13" s="16" t="n">
        <v>0.152116262407124</v>
      </c>
      <c r="BA13" s="16"/>
      <c r="BB13" s="16" t="n">
        <v>0.0340734186388413</v>
      </c>
      <c r="BC13" s="16" t="n">
        <v>0.557850566504338</v>
      </c>
      <c r="BD13" s="16" t="n">
        <v>0.0940060894189519</v>
      </c>
      <c r="BE13" s="16"/>
      <c r="BF13" s="16" t="n">
        <v>0.201359144892558</v>
      </c>
    </row>
    <row r="14">
      <c r="B14" s="17" t="s">
        <v>83</v>
      </c>
      <c r="C14" s="16" t="n">
        <v>0.0457782081241056</v>
      </c>
      <c r="D14" s="16" t="n">
        <v>0.0252091415808761</v>
      </c>
      <c r="E14" s="16" t="n">
        <v>0.065974604423542</v>
      </c>
      <c r="F14" s="16"/>
      <c r="G14" s="16" t="n">
        <v>0.124986448149337</v>
      </c>
      <c r="H14" s="16" t="n">
        <v>0.0338090917122652</v>
      </c>
      <c r="I14" s="16" t="n">
        <v>0.0595093427782675</v>
      </c>
      <c r="J14" s="16" t="n">
        <v>0.0292552226461055</v>
      </c>
      <c r="K14" s="16" t="n">
        <v>0.0147891423336919</v>
      </c>
      <c r="L14" s="16" t="n">
        <v>0.0263790336110535</v>
      </c>
      <c r="M14" s="16"/>
      <c r="N14" s="16" t="n">
        <v>0.0203529883769433</v>
      </c>
      <c r="O14" s="16" t="n">
        <v>0.0371372634080615</v>
      </c>
      <c r="P14" s="16" t="n">
        <v>0.0542287440773543</v>
      </c>
      <c r="Q14" s="16" t="n">
        <v>0.0713154886369122</v>
      </c>
      <c r="R14" s="16"/>
      <c r="S14" s="16" t="n">
        <v>0.0469112555673974</v>
      </c>
      <c r="T14" s="16" t="n">
        <v>0.0386777870040388</v>
      </c>
      <c r="U14" s="16" t="n">
        <v>0.0844647382301882</v>
      </c>
      <c r="V14" s="16" t="n">
        <v>0.036220704318075</v>
      </c>
      <c r="W14" s="16" t="n">
        <v>0.0325263537222083</v>
      </c>
      <c r="X14" s="16" t="n">
        <v>0.0284294918313449</v>
      </c>
      <c r="Y14" s="16" t="n">
        <v>0.044359482823263</v>
      </c>
      <c r="Z14" s="16" t="n">
        <v>0.0348533086920006</v>
      </c>
      <c r="AA14" s="16" t="n">
        <v>0.0476905695635922</v>
      </c>
      <c r="AB14" s="16" t="n">
        <v>0.042959010840935</v>
      </c>
      <c r="AC14" s="16" t="n">
        <v>0.0731534023712644</v>
      </c>
      <c r="AD14" s="16" t="n">
        <v>0.0535906973014379</v>
      </c>
      <c r="AE14" s="16"/>
      <c r="AF14" s="16" t="n">
        <v>0.026297006633721</v>
      </c>
      <c r="AG14" s="16" t="n">
        <v>0.0194093739207791</v>
      </c>
      <c r="AH14" s="16" t="n">
        <v>0.0824310646031054</v>
      </c>
      <c r="AI14" s="16"/>
      <c r="AJ14" s="16" t="n">
        <v>0.0110179410902757</v>
      </c>
      <c r="AK14" s="16" t="n">
        <v>0.0313966810684817</v>
      </c>
      <c r="AL14" s="16" t="n">
        <v>0.0210646975156998</v>
      </c>
      <c r="AM14" s="16" t="n">
        <v>0</v>
      </c>
      <c r="AN14" s="16" t="n">
        <v>0.131412748206007</v>
      </c>
      <c r="AO14" s="16"/>
      <c r="AP14" s="16" t="n">
        <v>0.0103546166846611</v>
      </c>
      <c r="AQ14" s="16" t="n">
        <v>0.0410588211853478</v>
      </c>
      <c r="AR14" s="16" t="n">
        <v>0.0405803794120552</v>
      </c>
      <c r="AS14" s="16" t="n">
        <v>0</v>
      </c>
      <c r="AT14" s="16" t="n">
        <v>0.142891634331077</v>
      </c>
      <c r="AU14" s="16"/>
      <c r="AV14" s="16" t="n">
        <v>0.0608252051895209</v>
      </c>
      <c r="AW14" s="16" t="n">
        <v>0.0562712484846007</v>
      </c>
      <c r="AX14" s="16" t="n">
        <v>0.0320413258345086</v>
      </c>
      <c r="AY14" s="16" t="n">
        <v>0.0196848356694501</v>
      </c>
      <c r="AZ14" s="16" t="n">
        <v>0.0575012424396419</v>
      </c>
      <c r="BA14" s="16"/>
      <c r="BB14" s="16" t="n">
        <v>0.0150329590399685</v>
      </c>
      <c r="BC14" s="16" t="n">
        <v>0</v>
      </c>
      <c r="BD14" s="16" t="n">
        <v>0.0275246295425002</v>
      </c>
      <c r="BE14" s="16"/>
      <c r="BF14" s="16" t="n">
        <v>0.0107870076218031</v>
      </c>
    </row>
    <row r="15">
      <c r="B15" s="17" t="s">
        <v>84</v>
      </c>
      <c r="C15" s="20" t="n">
        <v>0.485542737778316</v>
      </c>
      <c r="D15" s="20" t="n">
        <v>0.4794561433848</v>
      </c>
      <c r="E15" s="20" t="n">
        <v>0.491341223526566</v>
      </c>
      <c r="F15" s="20"/>
      <c r="G15" s="20" t="n">
        <v>0.470068870560336</v>
      </c>
      <c r="H15" s="20" t="n">
        <v>0.417703327821974</v>
      </c>
      <c r="I15" s="20" t="n">
        <v>0.473523341849595</v>
      </c>
      <c r="J15" s="20" t="n">
        <v>0.528105841138228</v>
      </c>
      <c r="K15" s="20" t="n">
        <v>0.533301890974736</v>
      </c>
      <c r="L15" s="20" t="n">
        <v>0.494034991093929</v>
      </c>
      <c r="M15" s="20"/>
      <c r="N15" s="20" t="n">
        <v>0.548389406245384</v>
      </c>
      <c r="O15" s="20" t="n">
        <v>0.522140231158981</v>
      </c>
      <c r="P15" s="20" t="n">
        <v>0.416942804800961</v>
      </c>
      <c r="Q15" s="20" t="n">
        <v>0.442670627349378</v>
      </c>
      <c r="R15" s="20"/>
      <c r="S15" s="20" t="n">
        <v>0.437726972394352</v>
      </c>
      <c r="T15" s="20" t="n">
        <v>0.524288712149941</v>
      </c>
      <c r="U15" s="20" t="n">
        <v>0.48005127550132</v>
      </c>
      <c r="V15" s="20" t="n">
        <v>0.401356487619226</v>
      </c>
      <c r="W15" s="20" t="n">
        <v>0.548413631644602</v>
      </c>
      <c r="X15" s="20" t="n">
        <v>0.499262362335326</v>
      </c>
      <c r="Y15" s="20" t="n">
        <v>0.501300692312612</v>
      </c>
      <c r="Z15" s="20" t="n">
        <v>0.442778086280005</v>
      </c>
      <c r="AA15" s="20" t="n">
        <v>0.428373468839071</v>
      </c>
      <c r="AB15" s="20" t="n">
        <v>0.578817228499867</v>
      </c>
      <c r="AC15" s="20" t="n">
        <v>0.526629428596023</v>
      </c>
      <c r="AD15" s="20" t="n">
        <v>0.496072070803798</v>
      </c>
      <c r="AE15" s="20"/>
      <c r="AF15" s="20" t="n">
        <v>0.299350775833608</v>
      </c>
      <c r="AG15" s="20" t="n">
        <v>0.684961492072191</v>
      </c>
      <c r="AH15" s="20" t="n">
        <v>0.370693517479419</v>
      </c>
      <c r="AI15" s="20"/>
      <c r="AJ15" s="20" t="n">
        <v>0.323217889515969</v>
      </c>
      <c r="AK15" s="20" t="n">
        <v>0.606018945460376</v>
      </c>
      <c r="AL15" s="20" t="n">
        <v>0.764815226952991</v>
      </c>
      <c r="AM15" s="20" t="n">
        <v>0.0780281253659617</v>
      </c>
      <c r="AN15" s="20" t="n">
        <v>0.386352673187828</v>
      </c>
      <c r="AO15" s="20"/>
      <c r="AP15" s="20" t="n">
        <v>0.312834109882711</v>
      </c>
      <c r="AQ15" s="20" t="n">
        <v>0.568008028806568</v>
      </c>
      <c r="AR15" s="20" t="n">
        <v>0.712313073368742</v>
      </c>
      <c r="AS15" s="20" t="n">
        <v>0.0788195479988247</v>
      </c>
      <c r="AT15" s="20" t="n">
        <v>0.427107367851321</v>
      </c>
      <c r="AU15" s="20"/>
      <c r="AV15" s="20" t="n">
        <v>0.39416693993334</v>
      </c>
      <c r="AW15" s="20" t="n">
        <v>0.472236100171053</v>
      </c>
      <c r="AX15" s="20" t="n">
        <v>0.590561639147444</v>
      </c>
      <c r="AY15" s="20" t="n">
        <v>0.478646456256522</v>
      </c>
      <c r="AZ15" s="20" t="n">
        <v>0.443268039753022</v>
      </c>
      <c r="BA15" s="20"/>
      <c r="BB15" s="20" t="n">
        <v>0.477741913019737</v>
      </c>
      <c r="BC15" s="20" t="n">
        <v>0.0494523328120737</v>
      </c>
      <c r="BD15" s="20" t="n">
        <v>0.309201954757053</v>
      </c>
      <c r="BE15" s="20"/>
      <c r="BF15" s="20" t="n">
        <v>0.337038020993637</v>
      </c>
    </row>
    <row r="16">
      <c r="B16" s="17" t="s">
        <v>85</v>
      </c>
      <c r="C16" s="20" t="n">
        <v>0.245485302981331</v>
      </c>
      <c r="D16" s="20" t="n">
        <v>0.277388342656398</v>
      </c>
      <c r="E16" s="20" t="n">
        <v>0.214783947822193</v>
      </c>
      <c r="F16" s="20"/>
      <c r="G16" s="20" t="n">
        <v>0.157378455821607</v>
      </c>
      <c r="H16" s="20" t="n">
        <v>0.229280343242154</v>
      </c>
      <c r="I16" s="20" t="n">
        <v>0.235758354552742</v>
      </c>
      <c r="J16" s="20" t="n">
        <v>0.253225459522633</v>
      </c>
      <c r="K16" s="20" t="n">
        <v>0.261675207186414</v>
      </c>
      <c r="L16" s="20" t="n">
        <v>0.307514254104741</v>
      </c>
      <c r="M16" s="20"/>
      <c r="N16" s="20" t="n">
        <v>0.232368996440249</v>
      </c>
      <c r="O16" s="20" t="n">
        <v>0.241538822768837</v>
      </c>
      <c r="P16" s="20" t="n">
        <v>0.277412548240684</v>
      </c>
      <c r="Q16" s="20" t="n">
        <v>0.239079155258636</v>
      </c>
      <c r="R16" s="20"/>
      <c r="S16" s="20" t="n">
        <v>0.243679941361255</v>
      </c>
      <c r="T16" s="20" t="n">
        <v>0.264694083412932</v>
      </c>
      <c r="U16" s="20" t="n">
        <v>0.202236814866926</v>
      </c>
      <c r="V16" s="20" t="n">
        <v>0.313755869825503</v>
      </c>
      <c r="W16" s="20" t="n">
        <v>0.243080699127591</v>
      </c>
      <c r="X16" s="20" t="n">
        <v>0.216415368890197</v>
      </c>
      <c r="Y16" s="20" t="n">
        <v>0.317797018158992</v>
      </c>
      <c r="Z16" s="20" t="n">
        <v>0.23636004458856</v>
      </c>
      <c r="AA16" s="20" t="n">
        <v>0.292122292635989</v>
      </c>
      <c r="AB16" s="20" t="n">
        <v>0.176979935865014</v>
      </c>
      <c r="AC16" s="20" t="n">
        <v>0.151234864225017</v>
      </c>
      <c r="AD16" s="20" t="n">
        <v>0.185541460546213</v>
      </c>
      <c r="AE16" s="20"/>
      <c r="AF16" s="20" t="n">
        <v>0.442783733106792</v>
      </c>
      <c r="AG16" s="20" t="n">
        <v>0.12589131832578</v>
      </c>
      <c r="AH16" s="20" t="n">
        <v>0.181636763499693</v>
      </c>
      <c r="AI16" s="20"/>
      <c r="AJ16" s="20" t="n">
        <v>0.429118466268146</v>
      </c>
      <c r="AK16" s="20" t="n">
        <v>0.149828694337318</v>
      </c>
      <c r="AL16" s="20" t="n">
        <v>0.0599112889059172</v>
      </c>
      <c r="AM16" s="20" t="n">
        <v>0.710144365179677</v>
      </c>
      <c r="AN16" s="20" t="n">
        <v>0.151664611209478</v>
      </c>
      <c r="AO16" s="20"/>
      <c r="AP16" s="20" t="n">
        <v>0.391672249489915</v>
      </c>
      <c r="AQ16" s="20" t="n">
        <v>0.153293260950052</v>
      </c>
      <c r="AR16" s="20" t="n">
        <v>0.0792694268255785</v>
      </c>
      <c r="AS16" s="20" t="n">
        <v>0.815499772694912</v>
      </c>
      <c r="AT16" s="20" t="n">
        <v>0.200964442329728</v>
      </c>
      <c r="AU16" s="20"/>
      <c r="AV16" s="20" t="n">
        <v>0.309035466854753</v>
      </c>
      <c r="AW16" s="20" t="n">
        <v>0.277864886943656</v>
      </c>
      <c r="AX16" s="20" t="n">
        <v>0.152997272784423</v>
      </c>
      <c r="AY16" s="20" t="n">
        <v>0.212384176740722</v>
      </c>
      <c r="AZ16" s="20" t="n">
        <v>0.309415889387945</v>
      </c>
      <c r="BA16" s="20"/>
      <c r="BB16" s="20" t="n">
        <v>0.239036776239936</v>
      </c>
      <c r="BC16" s="20" t="n">
        <v>0.892125486578341</v>
      </c>
      <c r="BD16" s="20" t="n">
        <v>0.385926907223294</v>
      </c>
      <c r="BE16" s="20"/>
      <c r="BF16" s="20" t="n">
        <v>0.443292655520283</v>
      </c>
    </row>
    <row r="17">
      <c r="B17" s="17" t="s">
        <v>86</v>
      </c>
      <c r="C17" s="21" t="n">
        <v>0.240057434796985</v>
      </c>
      <c r="D17" s="21" t="n">
        <v>0.202067800728403</v>
      </c>
      <c r="E17" s="21" t="n">
        <v>0.276557275704372</v>
      </c>
      <c r="F17" s="21"/>
      <c r="G17" s="21" t="n">
        <v>0.31269041473873</v>
      </c>
      <c r="H17" s="21" t="n">
        <v>0.18842298457982</v>
      </c>
      <c r="I17" s="21" t="n">
        <v>0.237764987296853</v>
      </c>
      <c r="J17" s="21" t="n">
        <v>0.274880381615595</v>
      </c>
      <c r="K17" s="21" t="n">
        <v>0.271626683788322</v>
      </c>
      <c r="L17" s="21" t="n">
        <v>0.186520736989188</v>
      </c>
      <c r="M17" s="21"/>
      <c r="N17" s="21" t="n">
        <v>0.316020409805135</v>
      </c>
      <c r="O17" s="21" t="n">
        <v>0.280601408390144</v>
      </c>
      <c r="P17" s="21" t="n">
        <v>0.139530256560277</v>
      </c>
      <c r="Q17" s="21" t="n">
        <v>0.203591472090742</v>
      </c>
      <c r="R17" s="21"/>
      <c r="S17" s="21" t="n">
        <v>0.194047031033097</v>
      </c>
      <c r="T17" s="21" t="n">
        <v>0.259594628737009</v>
      </c>
      <c r="U17" s="21" t="n">
        <v>0.277814460634394</v>
      </c>
      <c r="V17" s="21" t="n">
        <v>0.087600617793723</v>
      </c>
      <c r="W17" s="21" t="n">
        <v>0.305332932517011</v>
      </c>
      <c r="X17" s="21" t="n">
        <v>0.282846993445128</v>
      </c>
      <c r="Y17" s="21" t="n">
        <v>0.18350367415362</v>
      </c>
      <c r="Z17" s="21" t="n">
        <v>0.206418041691445</v>
      </c>
      <c r="AA17" s="21" t="n">
        <v>0.136251176203082</v>
      </c>
      <c r="AB17" s="21" t="n">
        <v>0.401837292634854</v>
      </c>
      <c r="AC17" s="21" t="n">
        <v>0.375394564371007</v>
      </c>
      <c r="AD17" s="21" t="n">
        <v>0.310530610257585</v>
      </c>
      <c r="AE17" s="21"/>
      <c r="AF17" s="21" t="n">
        <v>-0.143432957273184</v>
      </c>
      <c r="AG17" s="21" t="n">
        <v>0.559070173746411</v>
      </c>
      <c r="AH17" s="21" t="n">
        <v>0.189056753979726</v>
      </c>
      <c r="AI17" s="21"/>
      <c r="AJ17" s="21" t="n">
        <v>-0.105900576752177</v>
      </c>
      <c r="AK17" s="21" t="n">
        <v>0.456190251123058</v>
      </c>
      <c r="AL17" s="21" t="n">
        <v>0.704903938047074</v>
      </c>
      <c r="AM17" s="21" t="n">
        <v>-0.632116239813715</v>
      </c>
      <c r="AN17" s="21" t="n">
        <v>0.234688061978351</v>
      </c>
      <c r="AO17" s="21"/>
      <c r="AP17" s="21" t="n">
        <v>-0.0788381396072036</v>
      </c>
      <c r="AQ17" s="21" t="n">
        <v>0.414714767856516</v>
      </c>
      <c r="AR17" s="21" t="n">
        <v>0.633043646543164</v>
      </c>
      <c r="AS17" s="21" t="n">
        <v>-0.736680224696088</v>
      </c>
      <c r="AT17" s="21" t="n">
        <v>0.226142925521593</v>
      </c>
      <c r="AU17" s="21"/>
      <c r="AV17" s="21" t="n">
        <v>0.085131473078587</v>
      </c>
      <c r="AW17" s="21" t="n">
        <v>0.194371213227397</v>
      </c>
      <c r="AX17" s="21" t="n">
        <v>0.437564366363021</v>
      </c>
      <c r="AY17" s="21" t="n">
        <v>0.266262279515801</v>
      </c>
      <c r="AZ17" s="21" t="n">
        <v>0.133852150365076</v>
      </c>
      <c r="BA17" s="21"/>
      <c r="BB17" s="21" t="n">
        <v>0.238705136779801</v>
      </c>
      <c r="BC17" s="21" t="n">
        <v>-0.842673153766267</v>
      </c>
      <c r="BD17" s="21" t="n">
        <v>-0.0767249524662409</v>
      </c>
      <c r="BE17" s="21"/>
      <c r="BF17" s="21" t="n">
        <v>-0.106254634526646</v>
      </c>
    </row>
    <row r="18">
      <c r="B18" s="18"/>
    </row>
    <row r="19">
      <c r="B19" t="s">
        <v>88</v>
      </c>
    </row>
    <row r="20">
      <c r="B20" t="s">
        <v>89</v>
      </c>
    </row>
    <row r="22">
      <c r="B22"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110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78</v>
      </c>
      <c r="C9" s="16" t="n">
        <v>0.150785421345568</v>
      </c>
      <c r="D9" s="16" t="n">
        <v>0.204385055016163</v>
      </c>
      <c r="E9" s="16" t="n">
        <v>0.0986891118865558</v>
      </c>
      <c r="F9" s="16"/>
      <c r="G9" s="16" t="n">
        <v>0.0578894810726009</v>
      </c>
      <c r="H9" s="16" t="n">
        <v>0.0874737811570032</v>
      </c>
      <c r="I9" s="16" t="n">
        <v>0.147844861444046</v>
      </c>
      <c r="J9" s="16" t="n">
        <v>0.143620829198039</v>
      </c>
      <c r="K9" s="16" t="n">
        <v>0.198610149753002</v>
      </c>
      <c r="L9" s="16" t="n">
        <v>0.239702646241834</v>
      </c>
      <c r="M9" s="16"/>
      <c r="N9" s="16" t="n">
        <v>0.207033469904667</v>
      </c>
      <c r="O9" s="16" t="n">
        <v>0.168521645836628</v>
      </c>
      <c r="P9" s="16" t="n">
        <v>0.0933167234868628</v>
      </c>
      <c r="Q9" s="16" t="n">
        <v>0.124295254628586</v>
      </c>
      <c r="R9" s="16"/>
      <c r="S9" s="16" t="n">
        <v>0.133110311857886</v>
      </c>
      <c r="T9" s="16" t="n">
        <v>0.173324018643872</v>
      </c>
      <c r="U9" s="16" t="n">
        <v>0.0858148641304854</v>
      </c>
      <c r="V9" s="16" t="n">
        <v>0.12249308776689</v>
      </c>
      <c r="W9" s="16" t="n">
        <v>0.123853134026604</v>
      </c>
      <c r="X9" s="16" t="n">
        <v>0.133796684798923</v>
      </c>
      <c r="Y9" s="16" t="n">
        <v>0.142818014975206</v>
      </c>
      <c r="Z9" s="16" t="n">
        <v>0.135742310361354</v>
      </c>
      <c r="AA9" s="16" t="n">
        <v>0.148031966020112</v>
      </c>
      <c r="AB9" s="16" t="n">
        <v>0.205256737673322</v>
      </c>
      <c r="AC9" s="16" t="n">
        <v>0.25873428630969</v>
      </c>
      <c r="AD9" s="16" t="n">
        <v>0.215617504747021</v>
      </c>
      <c r="AE9" s="16"/>
      <c r="AF9" s="16" t="n">
        <v>0.0984994451044649</v>
      </c>
      <c r="AG9" s="16" t="n">
        <v>0.236663335903737</v>
      </c>
      <c r="AH9" s="16" t="n">
        <v>0.080940496543254</v>
      </c>
      <c r="AI9" s="16"/>
      <c r="AJ9" s="16" t="n">
        <v>0.0836231435347914</v>
      </c>
      <c r="AK9" s="16" t="n">
        <v>0.199436568967959</v>
      </c>
      <c r="AL9" s="16" t="n">
        <v>0.330477298967371</v>
      </c>
      <c r="AM9" s="16" t="n">
        <v>0</v>
      </c>
      <c r="AN9" s="16" t="n">
        <v>0.100794377994488</v>
      </c>
      <c r="AO9" s="16"/>
      <c r="AP9" s="16" t="n">
        <v>0.0792572065876428</v>
      </c>
      <c r="AQ9" s="16" t="n">
        <v>0.188186965090223</v>
      </c>
      <c r="AR9" s="16" t="n">
        <v>0.224353419570369</v>
      </c>
      <c r="AS9" s="16" t="n">
        <v>0.037153511645774</v>
      </c>
      <c r="AT9" s="16" t="n">
        <v>0.0672093784721044</v>
      </c>
      <c r="AU9" s="16"/>
      <c r="AV9" s="16" t="n">
        <v>0.117983812198765</v>
      </c>
      <c r="AW9" s="16" t="n">
        <v>0.126557358419308</v>
      </c>
      <c r="AX9" s="16" t="n">
        <v>0.206351488732078</v>
      </c>
      <c r="AY9" s="16" t="n">
        <v>0.154180138809459</v>
      </c>
      <c r="AZ9" s="16" t="n">
        <v>0.13357810123552</v>
      </c>
      <c r="BA9" s="16"/>
      <c r="BB9" s="16" t="n">
        <v>0.11323000997411</v>
      </c>
      <c r="BC9" s="16" t="n">
        <v>0.0412708487612374</v>
      </c>
      <c r="BD9" s="16" t="n">
        <v>0.0714045589309092</v>
      </c>
      <c r="BE9" s="16"/>
      <c r="BF9" s="16" t="n">
        <v>0.089569289630729</v>
      </c>
    </row>
    <row r="10">
      <c r="B10" s="17" t="s">
        <v>79</v>
      </c>
      <c r="C10" s="16" t="n">
        <v>0.090244952696254</v>
      </c>
      <c r="D10" s="16" t="n">
        <v>0.100758846670298</v>
      </c>
      <c r="E10" s="16" t="n">
        <v>0.0801454950234284</v>
      </c>
      <c r="F10" s="16"/>
      <c r="G10" s="16" t="n">
        <v>0.107635084985979</v>
      </c>
      <c r="H10" s="16" t="n">
        <v>0.0837959849511027</v>
      </c>
      <c r="I10" s="16" t="n">
        <v>0.0643417635635207</v>
      </c>
      <c r="J10" s="16" t="n">
        <v>0.081045980837807</v>
      </c>
      <c r="K10" s="16" t="n">
        <v>0.104360579059097</v>
      </c>
      <c r="L10" s="16" t="n">
        <v>0.103047440118847</v>
      </c>
      <c r="M10" s="16"/>
      <c r="N10" s="16" t="n">
        <v>0.100307151543958</v>
      </c>
      <c r="O10" s="16" t="n">
        <v>0.0911138838198091</v>
      </c>
      <c r="P10" s="16" t="n">
        <v>0.0794904561615996</v>
      </c>
      <c r="Q10" s="16" t="n">
        <v>0.0892032060868254</v>
      </c>
      <c r="R10" s="16"/>
      <c r="S10" s="16" t="n">
        <v>0.10995239104143</v>
      </c>
      <c r="T10" s="16" t="n">
        <v>0.091913088592414</v>
      </c>
      <c r="U10" s="16" t="n">
        <v>0.10353007997814</v>
      </c>
      <c r="V10" s="16" t="n">
        <v>0.108690513065965</v>
      </c>
      <c r="W10" s="16" t="n">
        <v>0.115843433830604</v>
      </c>
      <c r="X10" s="16" t="n">
        <v>0.0653564422260398</v>
      </c>
      <c r="Y10" s="16" t="n">
        <v>0.0868990682776108</v>
      </c>
      <c r="Z10" s="16" t="n">
        <v>0.126174167685747</v>
      </c>
      <c r="AA10" s="16" t="n">
        <v>0.0585217168709061</v>
      </c>
      <c r="AB10" s="16" t="n">
        <v>0.0748941200734427</v>
      </c>
      <c r="AC10" s="16" t="n">
        <v>0.067541920482069</v>
      </c>
      <c r="AD10" s="16" t="n">
        <v>0.0764391616399696</v>
      </c>
      <c r="AE10" s="16"/>
      <c r="AF10" s="16" t="n">
        <v>0.0808478614879656</v>
      </c>
      <c r="AG10" s="16" t="n">
        <v>0.108786957665355</v>
      </c>
      <c r="AH10" s="16" t="n">
        <v>0.0683235644305965</v>
      </c>
      <c r="AI10" s="16"/>
      <c r="AJ10" s="16" t="n">
        <v>0.106214706024182</v>
      </c>
      <c r="AK10" s="16" t="n">
        <v>0.0838590008997905</v>
      </c>
      <c r="AL10" s="16" t="n">
        <v>0.0889384439328221</v>
      </c>
      <c r="AM10" s="16" t="n">
        <v>0.0766545213007166</v>
      </c>
      <c r="AN10" s="16" t="n">
        <v>0.0561781418268072</v>
      </c>
      <c r="AO10" s="16"/>
      <c r="AP10" s="16" t="n">
        <v>0.125172610256517</v>
      </c>
      <c r="AQ10" s="16" t="n">
        <v>0.0909871956527958</v>
      </c>
      <c r="AR10" s="16" t="n">
        <v>0.110172296289647</v>
      </c>
      <c r="AS10" s="16" t="n">
        <v>0.0360362231798792</v>
      </c>
      <c r="AT10" s="16" t="n">
        <v>0.0514307039444563</v>
      </c>
      <c r="AU10" s="16"/>
      <c r="AV10" s="16" t="n">
        <v>0.105865877413422</v>
      </c>
      <c r="AW10" s="16" t="n">
        <v>0.0776231485482573</v>
      </c>
      <c r="AX10" s="16" t="n">
        <v>0.0891569670927315</v>
      </c>
      <c r="AY10" s="16" t="n">
        <v>0.125393134103023</v>
      </c>
      <c r="AZ10" s="16" t="n">
        <v>0.133842155109119</v>
      </c>
      <c r="BA10" s="16"/>
      <c r="BB10" s="16" t="n">
        <v>0.10947650161933</v>
      </c>
      <c r="BC10" s="16" t="n">
        <v>0.00895009929985456</v>
      </c>
      <c r="BD10" s="16" t="n">
        <v>0.113527316264481</v>
      </c>
      <c r="BE10" s="16"/>
      <c r="BF10" s="16" t="n">
        <v>0.0883986137045432</v>
      </c>
    </row>
    <row r="11">
      <c r="B11" s="17" t="s">
        <v>80</v>
      </c>
      <c r="C11" s="16" t="n">
        <v>0.336214266486895</v>
      </c>
      <c r="D11" s="16" t="n">
        <v>0.338305455037594</v>
      </c>
      <c r="E11" s="16" t="n">
        <v>0.333724735862355</v>
      </c>
      <c r="F11" s="16"/>
      <c r="G11" s="16" t="n">
        <v>0.37065351279738</v>
      </c>
      <c r="H11" s="16" t="n">
        <v>0.383124374015572</v>
      </c>
      <c r="I11" s="16" t="n">
        <v>0.363431328849503</v>
      </c>
      <c r="J11" s="16" t="n">
        <v>0.382263967004916</v>
      </c>
      <c r="K11" s="16" t="n">
        <v>0.276489486011127</v>
      </c>
      <c r="L11" s="16" t="n">
        <v>0.255860713107189</v>
      </c>
      <c r="M11" s="16"/>
      <c r="N11" s="16" t="n">
        <v>0.308891269436025</v>
      </c>
      <c r="O11" s="16" t="n">
        <v>0.317719398111957</v>
      </c>
      <c r="P11" s="16" t="n">
        <v>0.398168462414246</v>
      </c>
      <c r="Q11" s="16" t="n">
        <v>0.329597113251784</v>
      </c>
      <c r="R11" s="16"/>
      <c r="S11" s="16" t="n">
        <v>0.33223595565861</v>
      </c>
      <c r="T11" s="16" t="n">
        <v>0.290347498306658</v>
      </c>
      <c r="U11" s="16" t="n">
        <v>0.357287131489424</v>
      </c>
      <c r="V11" s="16" t="n">
        <v>0.293852723199568</v>
      </c>
      <c r="W11" s="16" t="n">
        <v>0.289958539401189</v>
      </c>
      <c r="X11" s="16" t="n">
        <v>0.398260592626491</v>
      </c>
      <c r="Y11" s="16" t="n">
        <v>0.40500170106283</v>
      </c>
      <c r="Z11" s="16" t="n">
        <v>0.342745426821719</v>
      </c>
      <c r="AA11" s="16" t="n">
        <v>0.408449683925161</v>
      </c>
      <c r="AB11" s="16" t="n">
        <v>0.292744893203062</v>
      </c>
      <c r="AC11" s="16" t="n">
        <v>0.275401598686784</v>
      </c>
      <c r="AD11" s="16" t="n">
        <v>0.321323335798869</v>
      </c>
      <c r="AE11" s="16"/>
      <c r="AF11" s="16" t="n">
        <v>0.345045966533569</v>
      </c>
      <c r="AG11" s="16" t="n">
        <v>0.310948206026023</v>
      </c>
      <c r="AH11" s="16" t="n">
        <v>0.406103763180611</v>
      </c>
      <c r="AI11" s="16"/>
      <c r="AJ11" s="16" t="n">
        <v>0.351295831688752</v>
      </c>
      <c r="AK11" s="16" t="n">
        <v>0.375069363301886</v>
      </c>
      <c r="AL11" s="16" t="n">
        <v>0.243799479882346</v>
      </c>
      <c r="AM11" s="16" t="n">
        <v>0.441534154540193</v>
      </c>
      <c r="AN11" s="16" t="n">
        <v>0.339706450577556</v>
      </c>
      <c r="AO11" s="16"/>
      <c r="AP11" s="16" t="n">
        <v>0.409644927195633</v>
      </c>
      <c r="AQ11" s="16" t="n">
        <v>0.373798380430224</v>
      </c>
      <c r="AR11" s="16" t="n">
        <v>0.237022375770512</v>
      </c>
      <c r="AS11" s="16" t="n">
        <v>0.221552929480028</v>
      </c>
      <c r="AT11" s="16" t="n">
        <v>0.326231971571852</v>
      </c>
      <c r="AU11" s="16"/>
      <c r="AV11" s="16" t="n">
        <v>0.313761530140635</v>
      </c>
      <c r="AW11" s="16" t="n">
        <v>0.351679629207041</v>
      </c>
      <c r="AX11" s="16" t="n">
        <v>0.32076366801146</v>
      </c>
      <c r="AY11" s="16" t="n">
        <v>0.34485974527588</v>
      </c>
      <c r="AZ11" s="16" t="n">
        <v>0.228323338569565</v>
      </c>
      <c r="BA11" s="16"/>
      <c r="BB11" s="16" t="n">
        <v>0.345311688545046</v>
      </c>
      <c r="BC11" s="16" t="n">
        <v>0.15943239270498</v>
      </c>
      <c r="BD11" s="16" t="n">
        <v>0.395743701763911</v>
      </c>
      <c r="BE11" s="16"/>
      <c r="BF11" s="16" t="n">
        <v>0.297244778533422</v>
      </c>
    </row>
    <row r="12">
      <c r="B12" s="17" t="s">
        <v>81</v>
      </c>
      <c r="C12" s="16" t="n">
        <v>0.0969757904636882</v>
      </c>
      <c r="D12" s="16" t="n">
        <v>0.109126216531121</v>
      </c>
      <c r="E12" s="16" t="n">
        <v>0.0852898923608533</v>
      </c>
      <c r="F12" s="16"/>
      <c r="G12" s="16" t="n">
        <v>0.10848764047118</v>
      </c>
      <c r="H12" s="16" t="n">
        <v>0.124413536387983</v>
      </c>
      <c r="I12" s="16" t="n">
        <v>0.0840920008816805</v>
      </c>
      <c r="J12" s="16" t="n">
        <v>0.0826980244810476</v>
      </c>
      <c r="K12" s="16" t="n">
        <v>0.0763476802445002</v>
      </c>
      <c r="L12" s="16" t="n">
        <v>0.102962544654726</v>
      </c>
      <c r="M12" s="16"/>
      <c r="N12" s="16" t="n">
        <v>0.0939324922401419</v>
      </c>
      <c r="O12" s="16" t="n">
        <v>0.0891235265268095</v>
      </c>
      <c r="P12" s="16" t="n">
        <v>0.098698651528161</v>
      </c>
      <c r="Q12" s="16" t="n">
        <v>0.106138297487652</v>
      </c>
      <c r="R12" s="16"/>
      <c r="S12" s="16" t="n">
        <v>0.156914001703381</v>
      </c>
      <c r="T12" s="16" t="n">
        <v>0.0955832025076756</v>
      </c>
      <c r="U12" s="16" t="n">
        <v>0.0810705314422667</v>
      </c>
      <c r="V12" s="16" t="n">
        <v>0.116324425616156</v>
      </c>
      <c r="W12" s="16" t="n">
        <v>0.111197330579533</v>
      </c>
      <c r="X12" s="16" t="n">
        <v>0.0912644341724053</v>
      </c>
      <c r="Y12" s="16" t="n">
        <v>0.0961375231870455</v>
      </c>
      <c r="Z12" s="16" t="n">
        <v>0.084131483454272</v>
      </c>
      <c r="AA12" s="16" t="n">
        <v>0.0806542211327141</v>
      </c>
      <c r="AB12" s="16" t="n">
        <v>0.0601824269043194</v>
      </c>
      <c r="AC12" s="16" t="n">
        <v>0.0536575514612814</v>
      </c>
      <c r="AD12" s="16" t="n">
        <v>0.0528521244918998</v>
      </c>
      <c r="AE12" s="16"/>
      <c r="AF12" s="16" t="n">
        <v>0.148662603463364</v>
      </c>
      <c r="AG12" s="16" t="n">
        <v>0.0662124958029297</v>
      </c>
      <c r="AH12" s="16" t="n">
        <v>0.0759441931496885</v>
      </c>
      <c r="AI12" s="16"/>
      <c r="AJ12" s="16" t="n">
        <v>0.150872583986054</v>
      </c>
      <c r="AK12" s="16" t="n">
        <v>0.0863069454976103</v>
      </c>
      <c r="AL12" s="16" t="n">
        <v>0.0422422814322209</v>
      </c>
      <c r="AM12" s="16" t="n">
        <v>0.149682208611761</v>
      </c>
      <c r="AN12" s="16" t="n">
        <v>0.0543517621500287</v>
      </c>
      <c r="AO12" s="16"/>
      <c r="AP12" s="16" t="n">
        <v>0.121070400071662</v>
      </c>
      <c r="AQ12" s="16" t="n">
        <v>0.0801482594924637</v>
      </c>
      <c r="AR12" s="16" t="n">
        <v>0.0582498688575327</v>
      </c>
      <c r="AS12" s="16" t="n">
        <v>0.310101400224993</v>
      </c>
      <c r="AT12" s="16" t="n">
        <v>0.0578664026351672</v>
      </c>
      <c r="AU12" s="16"/>
      <c r="AV12" s="16" t="n">
        <v>0.114157560636048</v>
      </c>
      <c r="AW12" s="16" t="n">
        <v>0.0830554392366506</v>
      </c>
      <c r="AX12" s="16" t="n">
        <v>0.0741058217517918</v>
      </c>
      <c r="AY12" s="16" t="n">
        <v>0.13325428850562</v>
      </c>
      <c r="AZ12" s="16" t="n">
        <v>0.239151113581949</v>
      </c>
      <c r="BA12" s="16"/>
      <c r="BB12" s="16" t="n">
        <v>0.0888158503931306</v>
      </c>
      <c r="BC12" s="16" t="n">
        <v>0.383142840734697</v>
      </c>
      <c r="BD12" s="16" t="n">
        <v>0.132113199077419</v>
      </c>
      <c r="BE12" s="16"/>
      <c r="BF12" s="16" t="n">
        <v>0.180202005859231</v>
      </c>
    </row>
    <row r="13">
      <c r="B13" s="17" t="s">
        <v>82</v>
      </c>
      <c r="C13" s="16" t="n">
        <v>0.0387433675779915</v>
      </c>
      <c r="D13" s="16" t="n">
        <v>0.0466418573917358</v>
      </c>
      <c r="E13" s="16" t="n">
        <v>0.0310989698274562</v>
      </c>
      <c r="F13" s="16"/>
      <c r="G13" s="16" t="n">
        <v>0.0189905819410298</v>
      </c>
      <c r="H13" s="16" t="n">
        <v>0.0451203750847151</v>
      </c>
      <c r="I13" s="16" t="n">
        <v>0.0269049992392567</v>
      </c>
      <c r="J13" s="16" t="n">
        <v>0.0286220983624113</v>
      </c>
      <c r="K13" s="16" t="n">
        <v>0.0491483496616393</v>
      </c>
      <c r="L13" s="16" t="n">
        <v>0.05743533318967</v>
      </c>
      <c r="M13" s="16"/>
      <c r="N13" s="16" t="n">
        <v>0.0466318642289819</v>
      </c>
      <c r="O13" s="16" t="n">
        <v>0.0338165151243405</v>
      </c>
      <c r="P13" s="16" t="n">
        <v>0.0474418965327201</v>
      </c>
      <c r="Q13" s="16" t="n">
        <v>0.0282331195623766</v>
      </c>
      <c r="R13" s="16"/>
      <c r="S13" s="16" t="n">
        <v>0.0530138939541972</v>
      </c>
      <c r="T13" s="16" t="n">
        <v>0.0321864749453195</v>
      </c>
      <c r="U13" s="16" t="n">
        <v>0.0219622882363751</v>
      </c>
      <c r="V13" s="16" t="n">
        <v>0.0600644943991016</v>
      </c>
      <c r="W13" s="16" t="n">
        <v>0.0331334506601273</v>
      </c>
      <c r="X13" s="16" t="n">
        <v>0.0361940400375616</v>
      </c>
      <c r="Y13" s="16" t="n">
        <v>0.0427082173940157</v>
      </c>
      <c r="Z13" s="16" t="n">
        <v>0.0321044754097047</v>
      </c>
      <c r="AA13" s="16" t="n">
        <v>0.0474636959107061</v>
      </c>
      <c r="AB13" s="16" t="n">
        <v>0.0295774171290786</v>
      </c>
      <c r="AC13" s="16" t="n">
        <v>0.0231063167287683</v>
      </c>
      <c r="AD13" s="16" t="n">
        <v>0.021844828608911</v>
      </c>
      <c r="AE13" s="16"/>
      <c r="AF13" s="16" t="n">
        <v>0.073305207200954</v>
      </c>
      <c r="AG13" s="16" t="n">
        <v>0.0189200826862702</v>
      </c>
      <c r="AH13" s="16" t="n">
        <v>0.020013068221945</v>
      </c>
      <c r="AI13" s="16"/>
      <c r="AJ13" s="16" t="n">
        <v>0.0743314209024521</v>
      </c>
      <c r="AK13" s="16" t="n">
        <v>0.011501758066505</v>
      </c>
      <c r="AL13" s="16" t="n">
        <v>0.00767130934144752</v>
      </c>
      <c r="AM13" s="16" t="n">
        <v>0.290772028361576</v>
      </c>
      <c r="AN13" s="16" t="n">
        <v>0.0123532904287079</v>
      </c>
      <c r="AO13" s="16"/>
      <c r="AP13" s="16" t="n">
        <v>0.0405692330379075</v>
      </c>
      <c r="AQ13" s="16" t="n">
        <v>0.00977805898758245</v>
      </c>
      <c r="AR13" s="16" t="n">
        <v>0.00827775231967939</v>
      </c>
      <c r="AS13" s="16" t="n">
        <v>0.290998448597678</v>
      </c>
      <c r="AT13" s="16" t="n">
        <v>0.024761806076194</v>
      </c>
      <c r="AU13" s="16"/>
      <c r="AV13" s="16" t="n">
        <v>0.036151457207331</v>
      </c>
      <c r="AW13" s="16" t="n">
        <v>0.0453933524335978</v>
      </c>
      <c r="AX13" s="16" t="n">
        <v>0.0277743701215275</v>
      </c>
      <c r="AY13" s="16" t="n">
        <v>0.030997165863026</v>
      </c>
      <c r="AZ13" s="16" t="n">
        <v>0.0440804599095692</v>
      </c>
      <c r="BA13" s="16"/>
      <c r="BB13" s="16" t="n">
        <v>0.0287453297816694</v>
      </c>
      <c r="BC13" s="16" t="n">
        <v>0.290842523536072</v>
      </c>
      <c r="BD13" s="16" t="n">
        <v>0.0412365527135551</v>
      </c>
      <c r="BE13" s="16"/>
      <c r="BF13" s="16" t="n">
        <v>0.104466664144875</v>
      </c>
    </row>
    <row r="14">
      <c r="B14" s="17" t="s">
        <v>83</v>
      </c>
      <c r="C14" s="16" t="n">
        <v>0.287036201429604</v>
      </c>
      <c r="D14" s="16" t="n">
        <v>0.200782569353088</v>
      </c>
      <c r="E14" s="16" t="n">
        <v>0.371051795039352</v>
      </c>
      <c r="F14" s="16"/>
      <c r="G14" s="16" t="n">
        <v>0.336343698731831</v>
      </c>
      <c r="H14" s="16" t="n">
        <v>0.276071948403624</v>
      </c>
      <c r="I14" s="16" t="n">
        <v>0.313385046021994</v>
      </c>
      <c r="J14" s="16" t="n">
        <v>0.281749100115779</v>
      </c>
      <c r="K14" s="16" t="n">
        <v>0.295043755270634</v>
      </c>
      <c r="L14" s="16" t="n">
        <v>0.240991322687734</v>
      </c>
      <c r="M14" s="16"/>
      <c r="N14" s="16" t="n">
        <v>0.243203752646226</v>
      </c>
      <c r="O14" s="16" t="n">
        <v>0.299705030580456</v>
      </c>
      <c r="P14" s="16" t="n">
        <v>0.28288380987641</v>
      </c>
      <c r="Q14" s="16" t="n">
        <v>0.322533008982776</v>
      </c>
      <c r="R14" s="16"/>
      <c r="S14" s="16" t="n">
        <v>0.214773445784495</v>
      </c>
      <c r="T14" s="16" t="n">
        <v>0.316645717004061</v>
      </c>
      <c r="U14" s="16" t="n">
        <v>0.350335104723308</v>
      </c>
      <c r="V14" s="16" t="n">
        <v>0.29857475595232</v>
      </c>
      <c r="W14" s="16" t="n">
        <v>0.326014111501944</v>
      </c>
      <c r="X14" s="16" t="n">
        <v>0.275127806138579</v>
      </c>
      <c r="Y14" s="16" t="n">
        <v>0.226435475103292</v>
      </c>
      <c r="Z14" s="16" t="n">
        <v>0.279102136267204</v>
      </c>
      <c r="AA14" s="16" t="n">
        <v>0.2568787161404</v>
      </c>
      <c r="AB14" s="16" t="n">
        <v>0.337344405016776</v>
      </c>
      <c r="AC14" s="16" t="n">
        <v>0.321558326331407</v>
      </c>
      <c r="AD14" s="16" t="n">
        <v>0.311923044713329</v>
      </c>
      <c r="AE14" s="16"/>
      <c r="AF14" s="16" t="n">
        <v>0.253638916209683</v>
      </c>
      <c r="AG14" s="16" t="n">
        <v>0.258468921915685</v>
      </c>
      <c r="AH14" s="16" t="n">
        <v>0.348674914473905</v>
      </c>
      <c r="AI14" s="16"/>
      <c r="AJ14" s="16" t="n">
        <v>0.233662313863769</v>
      </c>
      <c r="AK14" s="16" t="n">
        <v>0.24382636326625</v>
      </c>
      <c r="AL14" s="16" t="n">
        <v>0.286871186443793</v>
      </c>
      <c r="AM14" s="16" t="n">
        <v>0.0413570871857538</v>
      </c>
      <c r="AN14" s="16" t="n">
        <v>0.436615977022413</v>
      </c>
      <c r="AO14" s="16"/>
      <c r="AP14" s="16" t="n">
        <v>0.224285622850638</v>
      </c>
      <c r="AQ14" s="16" t="n">
        <v>0.257101140346711</v>
      </c>
      <c r="AR14" s="16" t="n">
        <v>0.36192428719226</v>
      </c>
      <c r="AS14" s="16" t="n">
        <v>0.104157486871648</v>
      </c>
      <c r="AT14" s="16" t="n">
        <v>0.472499737300227</v>
      </c>
      <c r="AU14" s="16"/>
      <c r="AV14" s="16" t="n">
        <v>0.312079762403799</v>
      </c>
      <c r="AW14" s="16" t="n">
        <v>0.315691072155145</v>
      </c>
      <c r="AX14" s="16" t="n">
        <v>0.281847684290411</v>
      </c>
      <c r="AY14" s="16" t="n">
        <v>0.211315527442992</v>
      </c>
      <c r="AZ14" s="16" t="n">
        <v>0.221024831594279</v>
      </c>
      <c r="BA14" s="16"/>
      <c r="BB14" s="16" t="n">
        <v>0.314420619686713</v>
      </c>
      <c r="BC14" s="16" t="n">
        <v>0.116361294963159</v>
      </c>
      <c r="BD14" s="16" t="n">
        <v>0.245974671249725</v>
      </c>
      <c r="BE14" s="16"/>
      <c r="BF14" s="16" t="n">
        <v>0.2401186481272</v>
      </c>
    </row>
    <row r="15">
      <c r="B15" s="17" t="s">
        <v>84</v>
      </c>
      <c r="C15" s="20" t="n">
        <v>0.241030374041822</v>
      </c>
      <c r="D15" s="20" t="n">
        <v>0.305143901686461</v>
      </c>
      <c r="E15" s="20" t="n">
        <v>0.178834606909984</v>
      </c>
      <c r="F15" s="20"/>
      <c r="G15" s="20" t="n">
        <v>0.16552456605858</v>
      </c>
      <c r="H15" s="20" t="n">
        <v>0.171269766108106</v>
      </c>
      <c r="I15" s="20" t="n">
        <v>0.212186625007567</v>
      </c>
      <c r="J15" s="20" t="n">
        <v>0.224666810035846</v>
      </c>
      <c r="K15" s="20" t="n">
        <v>0.302970728812099</v>
      </c>
      <c r="L15" s="20" t="n">
        <v>0.342750086360681</v>
      </c>
      <c r="M15" s="20"/>
      <c r="N15" s="20" t="n">
        <v>0.307340621448625</v>
      </c>
      <c r="O15" s="20" t="n">
        <v>0.259635529656437</v>
      </c>
      <c r="P15" s="20" t="n">
        <v>0.172807179648462</v>
      </c>
      <c r="Q15" s="20" t="n">
        <v>0.213498460715411</v>
      </c>
      <c r="R15" s="20"/>
      <c r="S15" s="20" t="n">
        <v>0.243062702899317</v>
      </c>
      <c r="T15" s="20" t="n">
        <v>0.265237107236286</v>
      </c>
      <c r="U15" s="20" t="n">
        <v>0.189344944108626</v>
      </c>
      <c r="V15" s="20" t="n">
        <v>0.231183600832855</v>
      </c>
      <c r="W15" s="20" t="n">
        <v>0.239696567857207</v>
      </c>
      <c r="X15" s="20" t="n">
        <v>0.199153127024963</v>
      </c>
      <c r="Y15" s="20" t="n">
        <v>0.229717083252817</v>
      </c>
      <c r="Z15" s="20" t="n">
        <v>0.261916478047101</v>
      </c>
      <c r="AA15" s="20" t="n">
        <v>0.206553682891018</v>
      </c>
      <c r="AB15" s="20" t="n">
        <v>0.280150857746765</v>
      </c>
      <c r="AC15" s="20" t="n">
        <v>0.326276206791759</v>
      </c>
      <c r="AD15" s="20" t="n">
        <v>0.292056666386991</v>
      </c>
      <c r="AE15" s="20"/>
      <c r="AF15" s="20" t="n">
        <v>0.17934730659243</v>
      </c>
      <c r="AG15" s="20" t="n">
        <v>0.345450293569092</v>
      </c>
      <c r="AH15" s="20" t="n">
        <v>0.14926406097385</v>
      </c>
      <c r="AI15" s="20"/>
      <c r="AJ15" s="20" t="n">
        <v>0.189837849558973</v>
      </c>
      <c r="AK15" s="20" t="n">
        <v>0.28329556986775</v>
      </c>
      <c r="AL15" s="20" t="n">
        <v>0.419415742900193</v>
      </c>
      <c r="AM15" s="20" t="n">
        <v>0.0766545213007166</v>
      </c>
      <c r="AN15" s="20" t="n">
        <v>0.156972519821295</v>
      </c>
      <c r="AO15" s="20"/>
      <c r="AP15" s="20" t="n">
        <v>0.20442981684416</v>
      </c>
      <c r="AQ15" s="20" t="n">
        <v>0.279174160743019</v>
      </c>
      <c r="AR15" s="20" t="n">
        <v>0.334525715860015</v>
      </c>
      <c r="AS15" s="20" t="n">
        <v>0.0731897348256532</v>
      </c>
      <c r="AT15" s="20" t="n">
        <v>0.118640082416561</v>
      </c>
      <c r="AU15" s="20"/>
      <c r="AV15" s="20" t="n">
        <v>0.223849689612187</v>
      </c>
      <c r="AW15" s="20" t="n">
        <v>0.204180506967565</v>
      </c>
      <c r="AX15" s="20" t="n">
        <v>0.29550845582481</v>
      </c>
      <c r="AY15" s="20" t="n">
        <v>0.279573272912482</v>
      </c>
      <c r="AZ15" s="20" t="n">
        <v>0.267420256344638</v>
      </c>
      <c r="BA15" s="20"/>
      <c r="BB15" s="20" t="n">
        <v>0.22270651159344</v>
      </c>
      <c r="BC15" s="20" t="n">
        <v>0.0502209480610919</v>
      </c>
      <c r="BD15" s="20" t="n">
        <v>0.18493187519539</v>
      </c>
      <c r="BE15" s="20"/>
      <c r="BF15" s="20" t="n">
        <v>0.177967903335272</v>
      </c>
    </row>
    <row r="16">
      <c r="B16" s="17" t="s">
        <v>85</v>
      </c>
      <c r="C16" s="20" t="n">
        <v>0.13571915804168</v>
      </c>
      <c r="D16" s="20" t="n">
        <v>0.155768073922857</v>
      </c>
      <c r="E16" s="20" t="n">
        <v>0.116388862188309</v>
      </c>
      <c r="F16" s="20"/>
      <c r="G16" s="20" t="n">
        <v>0.127478222412209</v>
      </c>
      <c r="H16" s="20" t="n">
        <v>0.169533911472698</v>
      </c>
      <c r="I16" s="20" t="n">
        <v>0.110997000120937</v>
      </c>
      <c r="J16" s="20" t="n">
        <v>0.111320122843459</v>
      </c>
      <c r="K16" s="20" t="n">
        <v>0.125496029906139</v>
      </c>
      <c r="L16" s="20" t="n">
        <v>0.160397877844396</v>
      </c>
      <c r="M16" s="20"/>
      <c r="N16" s="20" t="n">
        <v>0.140564356469124</v>
      </c>
      <c r="O16" s="20" t="n">
        <v>0.12294004165115</v>
      </c>
      <c r="P16" s="20" t="n">
        <v>0.146140548060881</v>
      </c>
      <c r="Q16" s="20" t="n">
        <v>0.134371417050028</v>
      </c>
      <c r="R16" s="20"/>
      <c r="S16" s="20" t="n">
        <v>0.209927895657579</v>
      </c>
      <c r="T16" s="20" t="n">
        <v>0.127769677452995</v>
      </c>
      <c r="U16" s="20" t="n">
        <v>0.103032819678642</v>
      </c>
      <c r="V16" s="20" t="n">
        <v>0.176388920015258</v>
      </c>
      <c r="W16" s="20" t="n">
        <v>0.14433078123966</v>
      </c>
      <c r="X16" s="20" t="n">
        <v>0.127458474209967</v>
      </c>
      <c r="Y16" s="20" t="n">
        <v>0.138845740581061</v>
      </c>
      <c r="Z16" s="20" t="n">
        <v>0.116235958863977</v>
      </c>
      <c r="AA16" s="20" t="n">
        <v>0.12811791704342</v>
      </c>
      <c r="AB16" s="20" t="n">
        <v>0.089759844033398</v>
      </c>
      <c r="AC16" s="20" t="n">
        <v>0.0767638681900497</v>
      </c>
      <c r="AD16" s="20" t="n">
        <v>0.0746969531008109</v>
      </c>
      <c r="AE16" s="20"/>
      <c r="AF16" s="20" t="n">
        <v>0.221967810664318</v>
      </c>
      <c r="AG16" s="20" t="n">
        <v>0.0851325784892</v>
      </c>
      <c r="AH16" s="20" t="n">
        <v>0.0959572613716335</v>
      </c>
      <c r="AI16" s="20"/>
      <c r="AJ16" s="20" t="n">
        <v>0.225204004888506</v>
      </c>
      <c r="AK16" s="20" t="n">
        <v>0.0978087035641153</v>
      </c>
      <c r="AL16" s="20" t="n">
        <v>0.0499135907736684</v>
      </c>
      <c r="AM16" s="20" t="n">
        <v>0.440454236973337</v>
      </c>
      <c r="AN16" s="20" t="n">
        <v>0.0667050525787366</v>
      </c>
      <c r="AO16" s="20"/>
      <c r="AP16" s="20" t="n">
        <v>0.16163963310957</v>
      </c>
      <c r="AQ16" s="20" t="n">
        <v>0.0899263184800461</v>
      </c>
      <c r="AR16" s="20" t="n">
        <v>0.0665276211772121</v>
      </c>
      <c r="AS16" s="20" t="n">
        <v>0.601099848822671</v>
      </c>
      <c r="AT16" s="20" t="n">
        <v>0.0826282087113612</v>
      </c>
      <c r="AU16" s="20"/>
      <c r="AV16" s="20" t="n">
        <v>0.150309017843379</v>
      </c>
      <c r="AW16" s="20" t="n">
        <v>0.128448791670248</v>
      </c>
      <c r="AX16" s="20" t="n">
        <v>0.101880191873319</v>
      </c>
      <c r="AY16" s="20" t="n">
        <v>0.164251454368646</v>
      </c>
      <c r="AZ16" s="20" t="n">
        <v>0.283231573491518</v>
      </c>
      <c r="BA16" s="20"/>
      <c r="BB16" s="20" t="n">
        <v>0.1175611801748</v>
      </c>
      <c r="BC16" s="20" t="n">
        <v>0.673985364270769</v>
      </c>
      <c r="BD16" s="20" t="n">
        <v>0.173349751790974</v>
      </c>
      <c r="BE16" s="20"/>
      <c r="BF16" s="20" t="n">
        <v>0.284668670004106</v>
      </c>
    </row>
    <row r="17">
      <c r="B17" s="17" t="s">
        <v>86</v>
      </c>
      <c r="C17" s="21" t="n">
        <v>0.105311216000142</v>
      </c>
      <c r="D17" s="21" t="n">
        <v>0.149375827763604</v>
      </c>
      <c r="E17" s="21" t="n">
        <v>0.0624457447216748</v>
      </c>
      <c r="F17" s="21"/>
      <c r="G17" s="21" t="n">
        <v>0.0380463436463705</v>
      </c>
      <c r="H17" s="21" t="n">
        <v>0.00173585463540779</v>
      </c>
      <c r="I17" s="21" t="n">
        <v>0.10118962488663</v>
      </c>
      <c r="J17" s="21" t="n">
        <v>0.113346687192387</v>
      </c>
      <c r="K17" s="21" t="n">
        <v>0.17747469890596</v>
      </c>
      <c r="L17" s="21" t="n">
        <v>0.182352208516285</v>
      </c>
      <c r="M17" s="21"/>
      <c r="N17" s="21" t="n">
        <v>0.166776264979502</v>
      </c>
      <c r="O17" s="21" t="n">
        <v>0.136695488005287</v>
      </c>
      <c r="P17" s="21" t="n">
        <v>0.0266666315875813</v>
      </c>
      <c r="Q17" s="21" t="n">
        <v>0.0791270436653831</v>
      </c>
      <c r="R17" s="21"/>
      <c r="S17" s="21" t="n">
        <v>0.033134807241738</v>
      </c>
      <c r="T17" s="21" t="n">
        <v>0.137467429783291</v>
      </c>
      <c r="U17" s="21" t="n">
        <v>0.0863121244299838</v>
      </c>
      <c r="V17" s="21" t="n">
        <v>0.0547946808175973</v>
      </c>
      <c r="W17" s="21" t="n">
        <v>0.0953657866175468</v>
      </c>
      <c r="X17" s="21" t="n">
        <v>0.0716946528149958</v>
      </c>
      <c r="Y17" s="21" t="n">
        <v>0.0908713426717556</v>
      </c>
      <c r="Z17" s="21" t="n">
        <v>0.145680519183124</v>
      </c>
      <c r="AA17" s="21" t="n">
        <v>0.0784357658475983</v>
      </c>
      <c r="AB17" s="21" t="n">
        <v>0.190391013713367</v>
      </c>
      <c r="AC17" s="21" t="n">
        <v>0.249512338601709</v>
      </c>
      <c r="AD17" s="21" t="n">
        <v>0.21735971328618</v>
      </c>
      <c r="AE17" s="21"/>
      <c r="AF17" s="21" t="n">
        <v>-0.0426205040718872</v>
      </c>
      <c r="AG17" s="21" t="n">
        <v>0.260317715079892</v>
      </c>
      <c r="AH17" s="21" t="n">
        <v>0.0533067996022169</v>
      </c>
      <c r="AI17" s="21"/>
      <c r="AJ17" s="21" t="n">
        <v>-0.0353661553295328</v>
      </c>
      <c r="AK17" s="21" t="n">
        <v>0.185486866303634</v>
      </c>
      <c r="AL17" s="21" t="n">
        <v>0.369502152126524</v>
      </c>
      <c r="AM17" s="21" t="n">
        <v>-0.36379971567262</v>
      </c>
      <c r="AN17" s="21" t="n">
        <v>0.0902674672425583</v>
      </c>
      <c r="AO17" s="21"/>
      <c r="AP17" s="21" t="n">
        <v>0.0427901837345898</v>
      </c>
      <c r="AQ17" s="21" t="n">
        <v>0.189247842262973</v>
      </c>
      <c r="AR17" s="21" t="n">
        <v>0.267998094682803</v>
      </c>
      <c r="AS17" s="21" t="n">
        <v>-0.527910113997018</v>
      </c>
      <c r="AT17" s="21" t="n">
        <v>0.0360118737051995</v>
      </c>
      <c r="AU17" s="21"/>
      <c r="AV17" s="21" t="n">
        <v>0.0735406717688075</v>
      </c>
      <c r="AW17" s="21" t="n">
        <v>0.0757317152973165</v>
      </c>
      <c r="AX17" s="21" t="n">
        <v>0.19362826395149</v>
      </c>
      <c r="AY17" s="21" t="n">
        <v>0.115321818543835</v>
      </c>
      <c r="AZ17" s="21" t="n">
        <v>-0.0158113171468797</v>
      </c>
      <c r="BA17" s="21"/>
      <c r="BB17" s="21" t="n">
        <v>0.10514533141864</v>
      </c>
      <c r="BC17" s="21" t="n">
        <v>-0.623764416209677</v>
      </c>
      <c r="BD17" s="21" t="n">
        <v>0.011582123404416</v>
      </c>
      <c r="BE17" s="21"/>
      <c r="BF17" s="21" t="n">
        <v>-0.106700766668834</v>
      </c>
    </row>
    <row r="18">
      <c r="B18" s="18"/>
    </row>
    <row r="19">
      <c r="B19" t="s">
        <v>88</v>
      </c>
    </row>
    <row r="20">
      <c r="B20" t="s">
        <v>89</v>
      </c>
    </row>
    <row r="22">
      <c r="B22"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111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78</v>
      </c>
      <c r="C9" s="16" t="n">
        <v>0.0691447632681215</v>
      </c>
      <c r="D9" s="16" t="n">
        <v>0.10286732343776</v>
      </c>
      <c r="E9" s="16" t="n">
        <v>0.0363173403839229</v>
      </c>
      <c r="F9" s="16"/>
      <c r="G9" s="16" t="n">
        <v>0.0197278775499475</v>
      </c>
      <c r="H9" s="16" t="n">
        <v>0.0593132237505349</v>
      </c>
      <c r="I9" s="16" t="n">
        <v>0.0532381149526393</v>
      </c>
      <c r="J9" s="16" t="n">
        <v>0.0808786912062245</v>
      </c>
      <c r="K9" s="16" t="n">
        <v>0.0911376440681893</v>
      </c>
      <c r="L9" s="16" t="n">
        <v>0.0983375064948291</v>
      </c>
      <c r="M9" s="16"/>
      <c r="N9" s="16" t="n">
        <v>0.0658687798065155</v>
      </c>
      <c r="O9" s="16" t="n">
        <v>0.0659823756809118</v>
      </c>
      <c r="P9" s="16" t="n">
        <v>0.0825794789910942</v>
      </c>
      <c r="Q9" s="16" t="n">
        <v>0.06511125966475</v>
      </c>
      <c r="R9" s="16"/>
      <c r="S9" s="16" t="n">
        <v>0.0550366709420407</v>
      </c>
      <c r="T9" s="16" t="n">
        <v>0.0629783199025078</v>
      </c>
      <c r="U9" s="16" t="n">
        <v>0.05383385666836</v>
      </c>
      <c r="V9" s="16" t="n">
        <v>0.0653565406771113</v>
      </c>
      <c r="W9" s="16" t="n">
        <v>0.0572888003708826</v>
      </c>
      <c r="X9" s="16" t="n">
        <v>0.0477464405070489</v>
      </c>
      <c r="Y9" s="16" t="n">
        <v>0.076879207079589</v>
      </c>
      <c r="Z9" s="16" t="n">
        <v>0.081296971887497</v>
      </c>
      <c r="AA9" s="16" t="n">
        <v>0.0603839612018114</v>
      </c>
      <c r="AB9" s="16" t="n">
        <v>0.117575259132501</v>
      </c>
      <c r="AC9" s="16" t="n">
        <v>0.0715451660226491</v>
      </c>
      <c r="AD9" s="16" t="n">
        <v>0.152384110733665</v>
      </c>
      <c r="AE9" s="16"/>
      <c r="AF9" s="16" t="n">
        <v>0.105046851673227</v>
      </c>
      <c r="AG9" s="16" t="n">
        <v>0.053895179239021</v>
      </c>
      <c r="AH9" s="16" t="n">
        <v>0.052347248272122</v>
      </c>
      <c r="AI9" s="16"/>
      <c r="AJ9" s="16" t="n">
        <v>0.0963410266553985</v>
      </c>
      <c r="AK9" s="16" t="n">
        <v>0.0407336709201123</v>
      </c>
      <c r="AL9" s="16" t="n">
        <v>0.0400687038660567</v>
      </c>
      <c r="AM9" s="16" t="n">
        <v>0.0360755611140192</v>
      </c>
      <c r="AN9" s="16" t="n">
        <v>0.0855462749728133</v>
      </c>
      <c r="AO9" s="16"/>
      <c r="AP9" s="16" t="n">
        <v>0.0912896826696234</v>
      </c>
      <c r="AQ9" s="16" t="n">
        <v>0.0390435013336443</v>
      </c>
      <c r="AR9" s="16" t="n">
        <v>0.0197955456044019</v>
      </c>
      <c r="AS9" s="16" t="n">
        <v>0.203421534495801</v>
      </c>
      <c r="AT9" s="16" t="n">
        <v>0.0433462422781119</v>
      </c>
      <c r="AU9" s="16"/>
      <c r="AV9" s="16" t="n">
        <v>0.0757829099618454</v>
      </c>
      <c r="AW9" s="16" t="n">
        <v>0.0663041882099738</v>
      </c>
      <c r="AX9" s="16" t="n">
        <v>0.0568362062411992</v>
      </c>
      <c r="AY9" s="16" t="n">
        <v>0.0539488293576664</v>
      </c>
      <c r="AZ9" s="16" t="n">
        <v>0.0225223985971988</v>
      </c>
      <c r="BA9" s="16"/>
      <c r="BB9" s="16" t="n">
        <v>0.0240242285045365</v>
      </c>
      <c r="BC9" s="16" t="n">
        <v>0.258185278564152</v>
      </c>
      <c r="BD9" s="16" t="n">
        <v>0.0459396976022227</v>
      </c>
      <c r="BE9" s="16"/>
      <c r="BF9" s="16" t="n">
        <v>0.0964996478402738</v>
      </c>
    </row>
    <row r="10">
      <c r="B10" s="17" t="s">
        <v>79</v>
      </c>
      <c r="C10" s="16" t="n">
        <v>0.0844224259550533</v>
      </c>
      <c r="D10" s="16" t="n">
        <v>0.102792817238308</v>
      </c>
      <c r="E10" s="16" t="n">
        <v>0.0666317973868293</v>
      </c>
      <c r="F10" s="16"/>
      <c r="G10" s="16" t="n">
        <v>0.0974160404469318</v>
      </c>
      <c r="H10" s="16" t="n">
        <v>0.0772712440038176</v>
      </c>
      <c r="I10" s="16" t="n">
        <v>0.0865117705283764</v>
      </c>
      <c r="J10" s="16" t="n">
        <v>0.0552965368651695</v>
      </c>
      <c r="K10" s="16" t="n">
        <v>0.0893386663315831</v>
      </c>
      <c r="L10" s="16" t="n">
        <v>0.100373281391411</v>
      </c>
      <c r="M10" s="16"/>
      <c r="N10" s="16" t="n">
        <v>0.0861220204551367</v>
      </c>
      <c r="O10" s="16" t="n">
        <v>0.0781859653397497</v>
      </c>
      <c r="P10" s="16" t="n">
        <v>0.10003521696574</v>
      </c>
      <c r="Q10" s="16" t="n">
        <v>0.0765091155798047</v>
      </c>
      <c r="R10" s="16"/>
      <c r="S10" s="16" t="n">
        <v>0.0801527138500912</v>
      </c>
      <c r="T10" s="16" t="n">
        <v>0.0818039519198458</v>
      </c>
      <c r="U10" s="16" t="n">
        <v>0.107166313832752</v>
      </c>
      <c r="V10" s="16" t="n">
        <v>0.0808329376759625</v>
      </c>
      <c r="W10" s="16" t="n">
        <v>0.112000673173387</v>
      </c>
      <c r="X10" s="16" t="n">
        <v>0.0741202848825637</v>
      </c>
      <c r="Y10" s="16" t="n">
        <v>0.0409809783273857</v>
      </c>
      <c r="Z10" s="16" t="n">
        <v>0.0816983095680727</v>
      </c>
      <c r="AA10" s="16" t="n">
        <v>0.0940965625578567</v>
      </c>
      <c r="AB10" s="16" t="n">
        <v>0.12585080286984</v>
      </c>
      <c r="AC10" s="16" t="n">
        <v>0.0793920363995911</v>
      </c>
      <c r="AD10" s="16" t="n">
        <v>0</v>
      </c>
      <c r="AE10" s="16"/>
      <c r="AF10" s="16" t="n">
        <v>0.0973845064446288</v>
      </c>
      <c r="AG10" s="16" t="n">
        <v>0.0906035963851455</v>
      </c>
      <c r="AH10" s="16" t="n">
        <v>0.0443620824678985</v>
      </c>
      <c r="AI10" s="16"/>
      <c r="AJ10" s="16" t="n">
        <v>0.110924885843897</v>
      </c>
      <c r="AK10" s="16" t="n">
        <v>0.0907145657873236</v>
      </c>
      <c r="AL10" s="16" t="n">
        <v>0.0486816590133749</v>
      </c>
      <c r="AM10" s="16" t="n">
        <v>0.11294696054318</v>
      </c>
      <c r="AN10" s="16" t="n">
        <v>0.0443091876915986</v>
      </c>
      <c r="AO10" s="16"/>
      <c r="AP10" s="16" t="n">
        <v>0.140419404332255</v>
      </c>
      <c r="AQ10" s="16" t="n">
        <v>0.0837138656097706</v>
      </c>
      <c r="AR10" s="16" t="n">
        <v>0.0456495037181271</v>
      </c>
      <c r="AS10" s="16" t="n">
        <v>0.0713746086270649</v>
      </c>
      <c r="AT10" s="16" t="n">
        <v>0.0462167034030167</v>
      </c>
      <c r="AU10" s="16"/>
      <c r="AV10" s="16" t="n">
        <v>0.100590231646763</v>
      </c>
      <c r="AW10" s="16" t="n">
        <v>0.0760786963159454</v>
      </c>
      <c r="AX10" s="16" t="n">
        <v>0.0827192826494398</v>
      </c>
      <c r="AY10" s="16" t="n">
        <v>0.0898753400848353</v>
      </c>
      <c r="AZ10" s="16" t="n">
        <v>0.138018350773187</v>
      </c>
      <c r="BA10" s="16"/>
      <c r="BB10" s="16" t="n">
        <v>0.07429502786641</v>
      </c>
      <c r="BC10" s="16" t="n">
        <v>0.0600809473022542</v>
      </c>
      <c r="BD10" s="16" t="n">
        <v>0.0963529514899292</v>
      </c>
      <c r="BE10" s="16"/>
      <c r="BF10" s="16" t="n">
        <v>0.0818078915015172</v>
      </c>
    </row>
    <row r="11">
      <c r="B11" s="17" t="s">
        <v>80</v>
      </c>
      <c r="C11" s="16" t="n">
        <v>0.34522552113922</v>
      </c>
      <c r="D11" s="16" t="n">
        <v>0.340670986190724</v>
      </c>
      <c r="E11" s="16" t="n">
        <v>0.350357856783142</v>
      </c>
      <c r="F11" s="16"/>
      <c r="G11" s="16" t="n">
        <v>0.37623798262152</v>
      </c>
      <c r="H11" s="16" t="n">
        <v>0.417681391215128</v>
      </c>
      <c r="I11" s="16" t="n">
        <v>0.380324716246735</v>
      </c>
      <c r="J11" s="16" t="n">
        <v>0.358884713474454</v>
      </c>
      <c r="K11" s="16" t="n">
        <v>0.288634354996068</v>
      </c>
      <c r="L11" s="16" t="n">
        <v>0.264193335988606</v>
      </c>
      <c r="M11" s="16"/>
      <c r="N11" s="16" t="n">
        <v>0.343504171453055</v>
      </c>
      <c r="O11" s="16" t="n">
        <v>0.323024124659749</v>
      </c>
      <c r="P11" s="16" t="n">
        <v>0.381472893512887</v>
      </c>
      <c r="Q11" s="16" t="n">
        <v>0.337280755289537</v>
      </c>
      <c r="R11" s="16"/>
      <c r="S11" s="16" t="n">
        <v>0.37132043739878</v>
      </c>
      <c r="T11" s="16" t="n">
        <v>0.338612653852312</v>
      </c>
      <c r="U11" s="16" t="n">
        <v>0.319756898235357</v>
      </c>
      <c r="V11" s="16" t="n">
        <v>0.370389510960941</v>
      </c>
      <c r="W11" s="16" t="n">
        <v>0.305709477894322</v>
      </c>
      <c r="X11" s="16" t="n">
        <v>0.348057229749965</v>
      </c>
      <c r="Y11" s="16" t="n">
        <v>0.397402950890364</v>
      </c>
      <c r="Z11" s="16" t="n">
        <v>0.371252357647051</v>
      </c>
      <c r="AA11" s="16" t="n">
        <v>0.360417421526154</v>
      </c>
      <c r="AB11" s="16" t="n">
        <v>0.266205947854717</v>
      </c>
      <c r="AC11" s="16" t="n">
        <v>0.33556758027337</v>
      </c>
      <c r="AD11" s="16" t="n">
        <v>0.352065642464528</v>
      </c>
      <c r="AE11" s="16"/>
      <c r="AF11" s="16" t="n">
        <v>0.322137037384636</v>
      </c>
      <c r="AG11" s="16" t="n">
        <v>0.340387038095008</v>
      </c>
      <c r="AH11" s="16" t="n">
        <v>0.448025077000599</v>
      </c>
      <c r="AI11" s="16"/>
      <c r="AJ11" s="16" t="n">
        <v>0.331985163472151</v>
      </c>
      <c r="AK11" s="16" t="n">
        <v>0.382347301189765</v>
      </c>
      <c r="AL11" s="16" t="n">
        <v>0.294021281516212</v>
      </c>
      <c r="AM11" s="16" t="n">
        <v>0.361241352829989</v>
      </c>
      <c r="AN11" s="16" t="n">
        <v>0.382716261023769</v>
      </c>
      <c r="AO11" s="16"/>
      <c r="AP11" s="16" t="n">
        <v>0.354722632592347</v>
      </c>
      <c r="AQ11" s="16" t="n">
        <v>0.40194441458807</v>
      </c>
      <c r="AR11" s="16" t="n">
        <v>0.337048368775258</v>
      </c>
      <c r="AS11" s="16" t="n">
        <v>0.353713135808462</v>
      </c>
      <c r="AT11" s="16" t="n">
        <v>0.242591992140418</v>
      </c>
      <c r="AU11" s="16"/>
      <c r="AV11" s="16" t="n">
        <v>0.332570722689225</v>
      </c>
      <c r="AW11" s="16" t="n">
        <v>0.356283773612496</v>
      </c>
      <c r="AX11" s="16" t="n">
        <v>0.348965096112924</v>
      </c>
      <c r="AY11" s="16" t="n">
        <v>0.382008863872527</v>
      </c>
      <c r="AZ11" s="16" t="n">
        <v>0.270001650538559</v>
      </c>
      <c r="BA11" s="16"/>
      <c r="BB11" s="16" t="n">
        <v>0.344917039034757</v>
      </c>
      <c r="BC11" s="16" t="n">
        <v>0.317778224107458</v>
      </c>
      <c r="BD11" s="16" t="n">
        <v>0.306771741144065</v>
      </c>
      <c r="BE11" s="16"/>
      <c r="BF11" s="16" t="n">
        <v>0.323701861597254</v>
      </c>
    </row>
    <row r="12">
      <c r="B12" s="17" t="s">
        <v>81</v>
      </c>
      <c r="C12" s="16" t="n">
        <v>0.0797831964276589</v>
      </c>
      <c r="D12" s="16" t="n">
        <v>0.09288699063886</v>
      </c>
      <c r="E12" s="16" t="n">
        <v>0.0671315050977282</v>
      </c>
      <c r="F12" s="16"/>
      <c r="G12" s="16" t="n">
        <v>0.102142237991459</v>
      </c>
      <c r="H12" s="16" t="n">
        <v>0.109269247124219</v>
      </c>
      <c r="I12" s="16" t="n">
        <v>0.103982548301926</v>
      </c>
      <c r="J12" s="16" t="n">
        <v>0.0681521037255117</v>
      </c>
      <c r="K12" s="16" t="n">
        <v>0.0469917284174364</v>
      </c>
      <c r="L12" s="16" t="n">
        <v>0.0528759514005463</v>
      </c>
      <c r="M12" s="16"/>
      <c r="N12" s="16" t="n">
        <v>0.0993045082780331</v>
      </c>
      <c r="O12" s="16" t="n">
        <v>0.0788207916398208</v>
      </c>
      <c r="P12" s="16" t="n">
        <v>0.07211350246484</v>
      </c>
      <c r="Q12" s="16" t="n">
        <v>0.0675700239646011</v>
      </c>
      <c r="R12" s="16"/>
      <c r="S12" s="16" t="n">
        <v>0.119340281286909</v>
      </c>
      <c r="T12" s="16" t="n">
        <v>0.0519693327675493</v>
      </c>
      <c r="U12" s="16" t="n">
        <v>0.0702467172777943</v>
      </c>
      <c r="V12" s="16" t="n">
        <v>0.0632808060112198</v>
      </c>
      <c r="W12" s="16" t="n">
        <v>0.0689206336715655</v>
      </c>
      <c r="X12" s="16" t="n">
        <v>0.105767052328154</v>
      </c>
      <c r="Y12" s="16" t="n">
        <v>0.0960781088945385</v>
      </c>
      <c r="Z12" s="16" t="n">
        <v>0.0484155342776235</v>
      </c>
      <c r="AA12" s="16" t="n">
        <v>0.0818736211597552</v>
      </c>
      <c r="AB12" s="16" t="n">
        <v>0.0611407208861283</v>
      </c>
      <c r="AC12" s="16" t="n">
        <v>0.0714085481274954</v>
      </c>
      <c r="AD12" s="16" t="n">
        <v>0.0980918134608401</v>
      </c>
      <c r="AE12" s="16"/>
      <c r="AF12" s="16" t="n">
        <v>0.0646473365220856</v>
      </c>
      <c r="AG12" s="16" t="n">
        <v>0.103529898686878</v>
      </c>
      <c r="AH12" s="16" t="n">
        <v>0.0495142315775976</v>
      </c>
      <c r="AI12" s="16"/>
      <c r="AJ12" s="16" t="n">
        <v>0.064033211322904</v>
      </c>
      <c r="AK12" s="16" t="n">
        <v>0.109718306944051</v>
      </c>
      <c r="AL12" s="16" t="n">
        <v>0.10152531664927</v>
      </c>
      <c r="AM12" s="16" t="n">
        <v>0.0413570871857538</v>
      </c>
      <c r="AN12" s="16" t="n">
        <v>0.0173525263568308</v>
      </c>
      <c r="AO12" s="16"/>
      <c r="AP12" s="16" t="n">
        <v>0.0602392736087977</v>
      </c>
      <c r="AQ12" s="16" t="n">
        <v>0.104764418255049</v>
      </c>
      <c r="AR12" s="16" t="n">
        <v>0.0697270032265193</v>
      </c>
      <c r="AS12" s="16" t="n">
        <v>0.0392228148233792</v>
      </c>
      <c r="AT12" s="16" t="n">
        <v>0.0375645574875923</v>
      </c>
      <c r="AU12" s="16"/>
      <c r="AV12" s="16" t="n">
        <v>0.0443956466320617</v>
      </c>
      <c r="AW12" s="16" t="n">
        <v>0.0701476870230294</v>
      </c>
      <c r="AX12" s="16" t="n">
        <v>0.0947445887731147</v>
      </c>
      <c r="AY12" s="16" t="n">
        <v>0.143109992966023</v>
      </c>
      <c r="AZ12" s="16" t="n">
        <v>0.156562162453433</v>
      </c>
      <c r="BA12" s="16"/>
      <c r="BB12" s="16" t="n">
        <v>0.141398509944842</v>
      </c>
      <c r="BC12" s="16" t="n">
        <v>0.00925333159655803</v>
      </c>
      <c r="BD12" s="16" t="n">
        <v>0</v>
      </c>
      <c r="BE12" s="16"/>
      <c r="BF12" s="16" t="n">
        <v>0.0698632375587222</v>
      </c>
    </row>
    <row r="13">
      <c r="B13" s="17" t="s">
        <v>82</v>
      </c>
      <c r="C13" s="16" t="n">
        <v>0.0149914691737866</v>
      </c>
      <c r="D13" s="16" t="n">
        <v>0.0165153641248176</v>
      </c>
      <c r="E13" s="16" t="n">
        <v>0.0135314093705742</v>
      </c>
      <c r="F13" s="16"/>
      <c r="G13" s="16" t="n">
        <v>0.00902809890382322</v>
      </c>
      <c r="H13" s="16" t="n">
        <v>0.0288203317447288</v>
      </c>
      <c r="I13" s="16" t="n">
        <v>0.0165895358295107</v>
      </c>
      <c r="J13" s="16" t="n">
        <v>0.0102519835399397</v>
      </c>
      <c r="K13" s="16" t="n">
        <v>0.0233878445333145</v>
      </c>
      <c r="L13" s="16" t="n">
        <v>0.00459319039581585</v>
      </c>
      <c r="M13" s="16"/>
      <c r="N13" s="16" t="n">
        <v>0.0289016206999048</v>
      </c>
      <c r="O13" s="16" t="n">
        <v>0.0120545793883167</v>
      </c>
      <c r="P13" s="16" t="n">
        <v>0.014148993570496</v>
      </c>
      <c r="Q13" s="16" t="n">
        <v>0.00397589956873164</v>
      </c>
      <c r="R13" s="16"/>
      <c r="S13" s="16" t="n">
        <v>0.0212271191601723</v>
      </c>
      <c r="T13" s="16" t="n">
        <v>0.0215590337928764</v>
      </c>
      <c r="U13" s="16" t="n">
        <v>0</v>
      </c>
      <c r="V13" s="16" t="n">
        <v>0.00836477765755497</v>
      </c>
      <c r="W13" s="16" t="n">
        <v>0.0171574343731938</v>
      </c>
      <c r="X13" s="16" t="n">
        <v>0.00912938266290437</v>
      </c>
      <c r="Y13" s="16" t="n">
        <v>0.0156245198123541</v>
      </c>
      <c r="Z13" s="16" t="n">
        <v>0.0192050409196215</v>
      </c>
      <c r="AA13" s="16" t="n">
        <v>0.0252527983307236</v>
      </c>
      <c r="AB13" s="16" t="n">
        <v>0.0122336335619108</v>
      </c>
      <c r="AC13" s="16" t="n">
        <v>0.0109174909919088</v>
      </c>
      <c r="AD13" s="16" t="n">
        <v>0</v>
      </c>
      <c r="AE13" s="16"/>
      <c r="AF13" s="16" t="n">
        <v>0.00667196410420156</v>
      </c>
      <c r="AG13" s="16" t="n">
        <v>0.0226819769663995</v>
      </c>
      <c r="AH13" s="16" t="n">
        <v>0.0144812924823443</v>
      </c>
      <c r="AI13" s="16"/>
      <c r="AJ13" s="16" t="n">
        <v>0.00904749407935299</v>
      </c>
      <c r="AK13" s="16" t="n">
        <v>0.0205143470441537</v>
      </c>
      <c r="AL13" s="16" t="n">
        <v>0.0228815246340132</v>
      </c>
      <c r="AM13" s="16" t="n">
        <v>0</v>
      </c>
      <c r="AN13" s="16" t="n">
        <v>0</v>
      </c>
      <c r="AO13" s="16"/>
      <c r="AP13" s="16" t="n">
        <v>0.0102025422595285</v>
      </c>
      <c r="AQ13" s="16" t="n">
        <v>0.0129427443341767</v>
      </c>
      <c r="AR13" s="16" t="n">
        <v>0.00794481808287773</v>
      </c>
      <c r="AS13" s="16" t="n">
        <v>0</v>
      </c>
      <c r="AT13" s="16" t="n">
        <v>0.00400158848593321</v>
      </c>
      <c r="AU13" s="16"/>
      <c r="AV13" s="16" t="n">
        <v>0.00611612698709866</v>
      </c>
      <c r="AW13" s="16" t="n">
        <v>0.006943777888911</v>
      </c>
      <c r="AX13" s="16" t="n">
        <v>0.0205533587862209</v>
      </c>
      <c r="AY13" s="16" t="n">
        <v>0.0296983678691498</v>
      </c>
      <c r="AZ13" s="16" t="n">
        <v>0.0868853340975343</v>
      </c>
      <c r="BA13" s="16"/>
      <c r="BB13" s="16" t="n">
        <v>0.01881095931719</v>
      </c>
      <c r="BC13" s="16" t="n">
        <v>0</v>
      </c>
      <c r="BD13" s="16" t="n">
        <v>0</v>
      </c>
      <c r="BE13" s="16"/>
      <c r="BF13" s="16" t="n">
        <v>0.00701847507493479</v>
      </c>
    </row>
    <row r="14">
      <c r="B14" s="17" t="s">
        <v>83</v>
      </c>
      <c r="C14" s="16" t="n">
        <v>0.40643262403616</v>
      </c>
      <c r="D14" s="16" t="n">
        <v>0.34426651836953</v>
      </c>
      <c r="E14" s="16" t="n">
        <v>0.466030090977804</v>
      </c>
      <c r="F14" s="16"/>
      <c r="G14" s="16" t="n">
        <v>0.395447762486318</v>
      </c>
      <c r="H14" s="16" t="n">
        <v>0.307644562161572</v>
      </c>
      <c r="I14" s="16" t="n">
        <v>0.359353314140813</v>
      </c>
      <c r="J14" s="16" t="n">
        <v>0.426535971188701</v>
      </c>
      <c r="K14" s="16" t="n">
        <v>0.460509761653409</v>
      </c>
      <c r="L14" s="16" t="n">
        <v>0.479626734328792</v>
      </c>
      <c r="M14" s="16"/>
      <c r="N14" s="16" t="n">
        <v>0.376298899307355</v>
      </c>
      <c r="O14" s="16" t="n">
        <v>0.441932163291452</v>
      </c>
      <c r="P14" s="16" t="n">
        <v>0.349649914494943</v>
      </c>
      <c r="Q14" s="16" t="n">
        <v>0.449552945932575</v>
      </c>
      <c r="R14" s="16"/>
      <c r="S14" s="16" t="n">
        <v>0.352922777362006</v>
      </c>
      <c r="T14" s="16" t="n">
        <v>0.443076707764909</v>
      </c>
      <c r="U14" s="16" t="n">
        <v>0.448996213985736</v>
      </c>
      <c r="V14" s="16" t="n">
        <v>0.411775427017211</v>
      </c>
      <c r="W14" s="16" t="n">
        <v>0.438922980516649</v>
      </c>
      <c r="X14" s="16" t="n">
        <v>0.415179609869364</v>
      </c>
      <c r="Y14" s="16" t="n">
        <v>0.373034234995769</v>
      </c>
      <c r="Z14" s="16" t="n">
        <v>0.398131785700134</v>
      </c>
      <c r="AA14" s="16" t="n">
        <v>0.377975635223699</v>
      </c>
      <c r="AB14" s="16" t="n">
        <v>0.416993635694903</v>
      </c>
      <c r="AC14" s="16" t="n">
        <v>0.431169178184986</v>
      </c>
      <c r="AD14" s="16" t="n">
        <v>0.397458433340967</v>
      </c>
      <c r="AE14" s="16"/>
      <c r="AF14" s="16" t="n">
        <v>0.40411230387122</v>
      </c>
      <c r="AG14" s="16" t="n">
        <v>0.388902310627548</v>
      </c>
      <c r="AH14" s="16" t="n">
        <v>0.391270068199439</v>
      </c>
      <c r="AI14" s="16"/>
      <c r="AJ14" s="16" t="n">
        <v>0.387668218626296</v>
      </c>
      <c r="AK14" s="16" t="n">
        <v>0.355971808114594</v>
      </c>
      <c r="AL14" s="16" t="n">
        <v>0.492821514321073</v>
      </c>
      <c r="AM14" s="16" t="n">
        <v>0.448379038327058</v>
      </c>
      <c r="AN14" s="16" t="n">
        <v>0.470075749954988</v>
      </c>
      <c r="AO14" s="16"/>
      <c r="AP14" s="16" t="n">
        <v>0.343126464537449</v>
      </c>
      <c r="AQ14" s="16" t="n">
        <v>0.357591055879289</v>
      </c>
      <c r="AR14" s="16" t="n">
        <v>0.519834760592816</v>
      </c>
      <c r="AS14" s="16" t="n">
        <v>0.332267906245292</v>
      </c>
      <c r="AT14" s="16" t="n">
        <v>0.626278916204928</v>
      </c>
      <c r="AU14" s="16"/>
      <c r="AV14" s="16" t="n">
        <v>0.440544362083006</v>
      </c>
      <c r="AW14" s="16" t="n">
        <v>0.424241876949645</v>
      </c>
      <c r="AX14" s="16" t="n">
        <v>0.396181467437101</v>
      </c>
      <c r="AY14" s="16" t="n">
        <v>0.301358605849798</v>
      </c>
      <c r="AZ14" s="16" t="n">
        <v>0.326010103540088</v>
      </c>
      <c r="BA14" s="16"/>
      <c r="BB14" s="16" t="n">
        <v>0.396554235332264</v>
      </c>
      <c r="BC14" s="16" t="n">
        <v>0.354702218429578</v>
      </c>
      <c r="BD14" s="16" t="n">
        <v>0.550935609763783</v>
      </c>
      <c r="BE14" s="16"/>
      <c r="BF14" s="16" t="n">
        <v>0.421108886427298</v>
      </c>
    </row>
    <row r="15">
      <c r="B15" s="17" t="s">
        <v>84</v>
      </c>
      <c r="C15" s="20" t="n">
        <v>0.153567189223175</v>
      </c>
      <c r="D15" s="20" t="n">
        <v>0.205660140676068</v>
      </c>
      <c r="E15" s="20" t="n">
        <v>0.102949137770752</v>
      </c>
      <c r="F15" s="20"/>
      <c r="G15" s="20" t="n">
        <v>0.117143917996879</v>
      </c>
      <c r="H15" s="20" t="n">
        <v>0.136584467754352</v>
      </c>
      <c r="I15" s="20" t="n">
        <v>0.139749885481016</v>
      </c>
      <c r="J15" s="20" t="n">
        <v>0.136175228071394</v>
      </c>
      <c r="K15" s="20" t="n">
        <v>0.180476310399772</v>
      </c>
      <c r="L15" s="20" t="n">
        <v>0.19871078788624</v>
      </c>
      <c r="M15" s="20"/>
      <c r="N15" s="20" t="n">
        <v>0.151990800261652</v>
      </c>
      <c r="O15" s="20" t="n">
        <v>0.144168341020661</v>
      </c>
      <c r="P15" s="20" t="n">
        <v>0.182614695956835</v>
      </c>
      <c r="Q15" s="20" t="n">
        <v>0.141620375244555</v>
      </c>
      <c r="R15" s="20"/>
      <c r="S15" s="20" t="n">
        <v>0.135189384792132</v>
      </c>
      <c r="T15" s="20" t="n">
        <v>0.144782271822354</v>
      </c>
      <c r="U15" s="20" t="n">
        <v>0.161000170501112</v>
      </c>
      <c r="V15" s="20" t="n">
        <v>0.146189478353074</v>
      </c>
      <c r="W15" s="20" t="n">
        <v>0.16928947354427</v>
      </c>
      <c r="X15" s="20" t="n">
        <v>0.121866725389613</v>
      </c>
      <c r="Y15" s="20" t="n">
        <v>0.117860185406975</v>
      </c>
      <c r="Z15" s="20" t="n">
        <v>0.16299528145557</v>
      </c>
      <c r="AA15" s="20" t="n">
        <v>0.154480523759668</v>
      </c>
      <c r="AB15" s="20" t="n">
        <v>0.243426062002341</v>
      </c>
      <c r="AC15" s="20" t="n">
        <v>0.15093720242224</v>
      </c>
      <c r="AD15" s="20" t="n">
        <v>0.152384110733665</v>
      </c>
      <c r="AE15" s="20"/>
      <c r="AF15" s="20" t="n">
        <v>0.202431358117856</v>
      </c>
      <c r="AG15" s="20" t="n">
        <v>0.144498775624167</v>
      </c>
      <c r="AH15" s="20" t="n">
        <v>0.0967093307400205</v>
      </c>
      <c r="AI15" s="20"/>
      <c r="AJ15" s="20" t="n">
        <v>0.207265912499296</v>
      </c>
      <c r="AK15" s="20" t="n">
        <v>0.131448236707436</v>
      </c>
      <c r="AL15" s="20" t="n">
        <v>0.0887503628794316</v>
      </c>
      <c r="AM15" s="20" t="n">
        <v>0.149022521657199</v>
      </c>
      <c r="AN15" s="20" t="n">
        <v>0.129855462664412</v>
      </c>
      <c r="AO15" s="20"/>
      <c r="AP15" s="20" t="n">
        <v>0.231709087001878</v>
      </c>
      <c r="AQ15" s="20" t="n">
        <v>0.122757366943415</v>
      </c>
      <c r="AR15" s="20" t="n">
        <v>0.065445049322529</v>
      </c>
      <c r="AS15" s="20" t="n">
        <v>0.274796143122866</v>
      </c>
      <c r="AT15" s="20" t="n">
        <v>0.0895629456811286</v>
      </c>
      <c r="AU15" s="20"/>
      <c r="AV15" s="20" t="n">
        <v>0.176373141608608</v>
      </c>
      <c r="AW15" s="20" t="n">
        <v>0.142382884525919</v>
      </c>
      <c r="AX15" s="20" t="n">
        <v>0.139555488890639</v>
      </c>
      <c r="AY15" s="20" t="n">
        <v>0.143824169442502</v>
      </c>
      <c r="AZ15" s="20" t="n">
        <v>0.160540749370385</v>
      </c>
      <c r="BA15" s="20"/>
      <c r="BB15" s="20" t="n">
        <v>0.0983192563709465</v>
      </c>
      <c r="BC15" s="20" t="n">
        <v>0.318266225866406</v>
      </c>
      <c r="BD15" s="20" t="n">
        <v>0.142292649092152</v>
      </c>
      <c r="BE15" s="20"/>
      <c r="BF15" s="20" t="n">
        <v>0.178307539341791</v>
      </c>
    </row>
    <row r="16">
      <c r="B16" s="17" t="s">
        <v>85</v>
      </c>
      <c r="C16" s="20" t="n">
        <v>0.0947746656014455</v>
      </c>
      <c r="D16" s="20" t="n">
        <v>0.109402354763678</v>
      </c>
      <c r="E16" s="20" t="n">
        <v>0.0806629144683024</v>
      </c>
      <c r="F16" s="20"/>
      <c r="G16" s="20" t="n">
        <v>0.111170336895283</v>
      </c>
      <c r="H16" s="20" t="n">
        <v>0.138089578868948</v>
      </c>
      <c r="I16" s="20" t="n">
        <v>0.120572084131436</v>
      </c>
      <c r="J16" s="20" t="n">
        <v>0.0784040872654514</v>
      </c>
      <c r="K16" s="20" t="n">
        <v>0.0703795729507509</v>
      </c>
      <c r="L16" s="20" t="n">
        <v>0.0574691417963622</v>
      </c>
      <c r="M16" s="20"/>
      <c r="N16" s="20" t="n">
        <v>0.128206128977938</v>
      </c>
      <c r="O16" s="20" t="n">
        <v>0.0908753710281375</v>
      </c>
      <c r="P16" s="20" t="n">
        <v>0.086262496035336</v>
      </c>
      <c r="Q16" s="20" t="n">
        <v>0.0715459235333328</v>
      </c>
      <c r="R16" s="20"/>
      <c r="S16" s="20" t="n">
        <v>0.140567400447082</v>
      </c>
      <c r="T16" s="20" t="n">
        <v>0.0735283665604258</v>
      </c>
      <c r="U16" s="20" t="n">
        <v>0.0702467172777943</v>
      </c>
      <c r="V16" s="20" t="n">
        <v>0.0716455836687748</v>
      </c>
      <c r="W16" s="20" t="n">
        <v>0.0860780680447593</v>
      </c>
      <c r="X16" s="20" t="n">
        <v>0.114896434991058</v>
      </c>
      <c r="Y16" s="20" t="n">
        <v>0.111702628706893</v>
      </c>
      <c r="Z16" s="20" t="n">
        <v>0.067620575197245</v>
      </c>
      <c r="AA16" s="20" t="n">
        <v>0.107126419490479</v>
      </c>
      <c r="AB16" s="20" t="n">
        <v>0.0733743544480392</v>
      </c>
      <c r="AC16" s="20" t="n">
        <v>0.0823260391194042</v>
      </c>
      <c r="AD16" s="20" t="n">
        <v>0.0980918134608401</v>
      </c>
      <c r="AE16" s="20"/>
      <c r="AF16" s="20" t="n">
        <v>0.0713193006262872</v>
      </c>
      <c r="AG16" s="20" t="n">
        <v>0.126211875653277</v>
      </c>
      <c r="AH16" s="20" t="n">
        <v>0.0639955240599419</v>
      </c>
      <c r="AI16" s="20"/>
      <c r="AJ16" s="20" t="n">
        <v>0.0730807054022569</v>
      </c>
      <c r="AK16" s="20" t="n">
        <v>0.130232653988205</v>
      </c>
      <c r="AL16" s="20" t="n">
        <v>0.124406841283283</v>
      </c>
      <c r="AM16" s="20" t="n">
        <v>0.0413570871857538</v>
      </c>
      <c r="AN16" s="20" t="n">
        <v>0.0173525263568308</v>
      </c>
      <c r="AO16" s="20"/>
      <c r="AP16" s="20" t="n">
        <v>0.0704418158683262</v>
      </c>
      <c r="AQ16" s="20" t="n">
        <v>0.117707162589226</v>
      </c>
      <c r="AR16" s="20" t="n">
        <v>0.077671821309397</v>
      </c>
      <c r="AS16" s="20" t="n">
        <v>0.0392228148233792</v>
      </c>
      <c r="AT16" s="20" t="n">
        <v>0.0415661459735255</v>
      </c>
      <c r="AU16" s="20"/>
      <c r="AV16" s="20" t="n">
        <v>0.0505117736191604</v>
      </c>
      <c r="AW16" s="20" t="n">
        <v>0.0770914649119404</v>
      </c>
      <c r="AX16" s="20" t="n">
        <v>0.115297947559336</v>
      </c>
      <c r="AY16" s="20" t="n">
        <v>0.172808360835173</v>
      </c>
      <c r="AZ16" s="20" t="n">
        <v>0.243447496550967</v>
      </c>
      <c r="BA16" s="20"/>
      <c r="BB16" s="20" t="n">
        <v>0.160209469262032</v>
      </c>
      <c r="BC16" s="20" t="n">
        <v>0.00925333159655803</v>
      </c>
      <c r="BD16" s="20" t="n">
        <v>0</v>
      </c>
      <c r="BE16" s="20"/>
      <c r="BF16" s="20" t="n">
        <v>0.076881712633657</v>
      </c>
    </row>
    <row r="17">
      <c r="B17" s="17" t="s">
        <v>86</v>
      </c>
      <c r="C17" s="21" t="n">
        <v>0.0587925236217293</v>
      </c>
      <c r="D17" s="21" t="n">
        <v>0.0962577859123902</v>
      </c>
      <c r="E17" s="21" t="n">
        <v>0.0222862233024497</v>
      </c>
      <c r="F17" s="21"/>
      <c r="G17" s="21" t="n">
        <v>0.00597358110159665</v>
      </c>
      <c r="H17" s="21" t="n">
        <v>-0.00150511111459506</v>
      </c>
      <c r="I17" s="21" t="n">
        <v>0.0191778013495794</v>
      </c>
      <c r="J17" s="21" t="n">
        <v>0.0577711408059426</v>
      </c>
      <c r="K17" s="21" t="n">
        <v>0.110096737449022</v>
      </c>
      <c r="L17" s="21" t="n">
        <v>0.141241646089878</v>
      </c>
      <c r="M17" s="21"/>
      <c r="N17" s="21" t="n">
        <v>0.0237846712837143</v>
      </c>
      <c r="O17" s="21" t="n">
        <v>0.053292969992524</v>
      </c>
      <c r="P17" s="21" t="n">
        <v>0.0963521999214987</v>
      </c>
      <c r="Q17" s="21" t="n">
        <v>0.070074451711222</v>
      </c>
      <c r="R17" s="21"/>
      <c r="S17" s="21" t="n">
        <v>-0.00537801565494972</v>
      </c>
      <c r="T17" s="21" t="n">
        <v>0.0712539052619279</v>
      </c>
      <c r="U17" s="21" t="n">
        <v>0.0907534532233175</v>
      </c>
      <c r="V17" s="21" t="n">
        <v>0.0745438946842991</v>
      </c>
      <c r="W17" s="21" t="n">
        <v>0.0832114054995108</v>
      </c>
      <c r="X17" s="21" t="n">
        <v>0.0069702903985546</v>
      </c>
      <c r="Y17" s="21" t="n">
        <v>0.00615755670008221</v>
      </c>
      <c r="Z17" s="21" t="n">
        <v>0.0953747062583248</v>
      </c>
      <c r="AA17" s="21" t="n">
        <v>0.0473541042691892</v>
      </c>
      <c r="AB17" s="21" t="n">
        <v>0.170051707554302</v>
      </c>
      <c r="AC17" s="21" t="n">
        <v>0.0686111633028359</v>
      </c>
      <c r="AD17" s="21" t="n">
        <v>0.0542922972728247</v>
      </c>
      <c r="AE17" s="21"/>
      <c r="AF17" s="21" t="n">
        <v>0.131112057491569</v>
      </c>
      <c r="AG17" s="21" t="n">
        <v>0.0182868999708891</v>
      </c>
      <c r="AH17" s="21" t="n">
        <v>0.0327138066800786</v>
      </c>
      <c r="AI17" s="21"/>
      <c r="AJ17" s="21" t="n">
        <v>0.134185207097039</v>
      </c>
      <c r="AK17" s="21" t="n">
        <v>0.00121558271923128</v>
      </c>
      <c r="AL17" s="21" t="n">
        <v>-0.0356564784038519</v>
      </c>
      <c r="AM17" s="21" t="n">
        <v>0.107665434471446</v>
      </c>
      <c r="AN17" s="21" t="n">
        <v>0.112502936307581</v>
      </c>
      <c r="AO17" s="21"/>
      <c r="AP17" s="21" t="n">
        <v>0.161267271133552</v>
      </c>
      <c r="AQ17" s="21" t="n">
        <v>0.00505020435418886</v>
      </c>
      <c r="AR17" s="21" t="n">
        <v>-0.0122267719868681</v>
      </c>
      <c r="AS17" s="21" t="n">
        <v>0.235573328299487</v>
      </c>
      <c r="AT17" s="21" t="n">
        <v>0.0479967997076031</v>
      </c>
      <c r="AU17" s="21"/>
      <c r="AV17" s="21" t="n">
        <v>0.125861367989448</v>
      </c>
      <c r="AW17" s="21" t="n">
        <v>0.0652914196139787</v>
      </c>
      <c r="AX17" s="21" t="n">
        <v>0.0242575413313034</v>
      </c>
      <c r="AY17" s="21" t="n">
        <v>-0.0289841913926713</v>
      </c>
      <c r="AZ17" s="21" t="n">
        <v>-0.0829067471805819</v>
      </c>
      <c r="BA17" s="21"/>
      <c r="BB17" s="21" t="n">
        <v>-0.0618902128910857</v>
      </c>
      <c r="BC17" s="21" t="n">
        <v>0.309012894269848</v>
      </c>
      <c r="BD17" s="21" t="n">
        <v>0.142292649092152</v>
      </c>
      <c r="BE17" s="21"/>
      <c r="BF17" s="21" t="n">
        <v>0.101425826708134</v>
      </c>
    </row>
    <row r="18">
      <c r="B18" s="18"/>
    </row>
    <row r="19">
      <c r="B19" t="s">
        <v>88</v>
      </c>
    </row>
    <row r="20">
      <c r="B20" t="s">
        <v>89</v>
      </c>
    </row>
    <row r="22">
      <c r="B22"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112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78</v>
      </c>
      <c r="C9" s="16" t="n">
        <v>0.0694790358962078</v>
      </c>
      <c r="D9" s="16" t="n">
        <v>0.102364376432154</v>
      </c>
      <c r="E9" s="16" t="n">
        <v>0.0374706508267508</v>
      </c>
      <c r="F9" s="16"/>
      <c r="G9" s="16" t="n">
        <v>0.0323783475552762</v>
      </c>
      <c r="H9" s="16" t="n">
        <v>0.0742530120919485</v>
      </c>
      <c r="I9" s="16" t="n">
        <v>0.0426690193810152</v>
      </c>
      <c r="J9" s="16" t="n">
        <v>0.0728821441040419</v>
      </c>
      <c r="K9" s="16" t="n">
        <v>0.0733274880582857</v>
      </c>
      <c r="L9" s="16" t="n">
        <v>0.106460908342955</v>
      </c>
      <c r="M9" s="16"/>
      <c r="N9" s="16" t="n">
        <v>0.0632177069038366</v>
      </c>
      <c r="O9" s="16" t="n">
        <v>0.0635975229591002</v>
      </c>
      <c r="P9" s="16" t="n">
        <v>0.0848474272944353</v>
      </c>
      <c r="Q9" s="16" t="n">
        <v>0.0697994747580063</v>
      </c>
      <c r="R9" s="16"/>
      <c r="S9" s="16" t="n">
        <v>0.0491237136333644</v>
      </c>
      <c r="T9" s="16" t="n">
        <v>0.0665981792213856</v>
      </c>
      <c r="U9" s="16" t="n">
        <v>0.0364517856755508</v>
      </c>
      <c r="V9" s="16" t="n">
        <v>0.0640400068370359</v>
      </c>
      <c r="W9" s="16" t="n">
        <v>0.0520290688550852</v>
      </c>
      <c r="X9" s="16" t="n">
        <v>0.0548449118900371</v>
      </c>
      <c r="Y9" s="16" t="n">
        <v>0.080604499130331</v>
      </c>
      <c r="Z9" s="16" t="n">
        <v>0.0673510269339614</v>
      </c>
      <c r="AA9" s="16" t="n">
        <v>0.0708336443967651</v>
      </c>
      <c r="AB9" s="16" t="n">
        <v>0.117015949602119</v>
      </c>
      <c r="AC9" s="16" t="n">
        <v>0.0964238316516178</v>
      </c>
      <c r="AD9" s="16" t="n">
        <v>0.147111769636162</v>
      </c>
      <c r="AE9" s="16"/>
      <c r="AF9" s="16" t="n">
        <v>0.0958328538512003</v>
      </c>
      <c r="AG9" s="16" t="n">
        <v>0.0596419022083085</v>
      </c>
      <c r="AH9" s="16" t="n">
        <v>0.0500262372780905</v>
      </c>
      <c r="AI9" s="16"/>
      <c r="AJ9" s="16" t="n">
        <v>0.0877391743687632</v>
      </c>
      <c r="AK9" s="16" t="n">
        <v>0.0524557544433644</v>
      </c>
      <c r="AL9" s="16" t="n">
        <v>0.0376776649515622</v>
      </c>
      <c r="AM9" s="16" t="n">
        <v>0.0827751691339174</v>
      </c>
      <c r="AN9" s="16" t="n">
        <v>0.0807528302103674</v>
      </c>
      <c r="AO9" s="16"/>
      <c r="AP9" s="16" t="n">
        <v>0.0815115801453253</v>
      </c>
      <c r="AQ9" s="16" t="n">
        <v>0.0447175486080275</v>
      </c>
      <c r="AR9" s="16" t="n">
        <v>0.033215019458558</v>
      </c>
      <c r="AS9" s="16" t="n">
        <v>0.184379105830493</v>
      </c>
      <c r="AT9" s="16" t="n">
        <v>0.0240154175186729</v>
      </c>
      <c r="AU9" s="16"/>
      <c r="AV9" s="16" t="n">
        <v>0.0794851263044473</v>
      </c>
      <c r="AW9" s="16" t="n">
        <v>0.0580140470782193</v>
      </c>
      <c r="AX9" s="16" t="n">
        <v>0.0570752323874879</v>
      </c>
      <c r="AY9" s="16" t="n">
        <v>0.0378341288141936</v>
      </c>
      <c r="AZ9" s="16" t="n">
        <v>0.0225223985971988</v>
      </c>
      <c r="BA9" s="16"/>
      <c r="BB9" s="16" t="n">
        <v>0.0207800075706451</v>
      </c>
      <c r="BC9" s="16" t="n">
        <v>0.227428149622581</v>
      </c>
      <c r="BD9" s="16" t="n">
        <v>0.0291970029408998</v>
      </c>
      <c r="BE9" s="16"/>
      <c r="BF9" s="16" t="n">
        <v>0.0899113843230044</v>
      </c>
    </row>
    <row r="10">
      <c r="B10" s="17" t="s">
        <v>79</v>
      </c>
      <c r="C10" s="16" t="n">
        <v>0.0870687919834314</v>
      </c>
      <c r="D10" s="16" t="n">
        <v>0.0972278347705685</v>
      </c>
      <c r="E10" s="16" t="n">
        <v>0.0773099411579018</v>
      </c>
      <c r="F10" s="16"/>
      <c r="G10" s="16" t="n">
        <v>0.1208763145794</v>
      </c>
      <c r="H10" s="16" t="n">
        <v>0.0896827163570716</v>
      </c>
      <c r="I10" s="16" t="n">
        <v>0.101560541000314</v>
      </c>
      <c r="J10" s="16" t="n">
        <v>0.0602037266408484</v>
      </c>
      <c r="K10" s="16" t="n">
        <v>0.0688639056379188</v>
      </c>
      <c r="L10" s="16" t="n">
        <v>0.0849610023734175</v>
      </c>
      <c r="M10" s="16"/>
      <c r="N10" s="16" t="n">
        <v>0.0971073989478263</v>
      </c>
      <c r="O10" s="16" t="n">
        <v>0.0787213001510482</v>
      </c>
      <c r="P10" s="16" t="n">
        <v>0.0897534428047683</v>
      </c>
      <c r="Q10" s="16" t="n">
        <v>0.083762818747121</v>
      </c>
      <c r="R10" s="16"/>
      <c r="S10" s="16" t="n">
        <v>0.0922594354341623</v>
      </c>
      <c r="T10" s="16" t="n">
        <v>0.0715889936245084</v>
      </c>
      <c r="U10" s="16" t="n">
        <v>0.107392037910714</v>
      </c>
      <c r="V10" s="16" t="n">
        <v>0.103822452205805</v>
      </c>
      <c r="W10" s="16" t="n">
        <v>0.134074123894124</v>
      </c>
      <c r="X10" s="16" t="n">
        <v>0.0840031091085697</v>
      </c>
      <c r="Y10" s="16" t="n">
        <v>0.068766964700616</v>
      </c>
      <c r="Z10" s="16" t="n">
        <v>0.0955797366439202</v>
      </c>
      <c r="AA10" s="16" t="n">
        <v>0.0922492836666729</v>
      </c>
      <c r="AB10" s="16" t="n">
        <v>0.0721547651524589</v>
      </c>
      <c r="AC10" s="16" t="n">
        <v>0.0520267481337268</v>
      </c>
      <c r="AD10" s="16" t="n">
        <v>0.046358592879177</v>
      </c>
      <c r="AE10" s="16"/>
      <c r="AF10" s="16" t="n">
        <v>0.0993146564294522</v>
      </c>
      <c r="AG10" s="16" t="n">
        <v>0.0881898161253563</v>
      </c>
      <c r="AH10" s="16" t="n">
        <v>0.0668853159714892</v>
      </c>
      <c r="AI10" s="16"/>
      <c r="AJ10" s="16" t="n">
        <v>0.115003633516779</v>
      </c>
      <c r="AK10" s="16" t="n">
        <v>0.0844487495289214</v>
      </c>
      <c r="AL10" s="16" t="n">
        <v>0.0598418256725836</v>
      </c>
      <c r="AM10" s="16" t="n">
        <v>0.0892710717747243</v>
      </c>
      <c r="AN10" s="16" t="n">
        <v>0.042117982599729</v>
      </c>
      <c r="AO10" s="16"/>
      <c r="AP10" s="16" t="n">
        <v>0.140114505306709</v>
      </c>
      <c r="AQ10" s="16" t="n">
        <v>0.082460866459042</v>
      </c>
      <c r="AR10" s="16" t="n">
        <v>0.0503015658080047</v>
      </c>
      <c r="AS10" s="16" t="n">
        <v>0.112352469317588</v>
      </c>
      <c r="AT10" s="16" t="n">
        <v>0.0398967761416835</v>
      </c>
      <c r="AU10" s="16"/>
      <c r="AV10" s="16" t="n">
        <v>0.0805461859659058</v>
      </c>
      <c r="AW10" s="16" t="n">
        <v>0.0988046711343243</v>
      </c>
      <c r="AX10" s="16" t="n">
        <v>0.0823599265467269</v>
      </c>
      <c r="AY10" s="16" t="n">
        <v>0.0974021420572186</v>
      </c>
      <c r="AZ10" s="16" t="n">
        <v>0.0984761139992777</v>
      </c>
      <c r="BA10" s="16"/>
      <c r="BB10" s="16" t="n">
        <v>0.0985474706545337</v>
      </c>
      <c r="BC10" s="16" t="n">
        <v>0.108145825068619</v>
      </c>
      <c r="BD10" s="16" t="n">
        <v>0.070853240701309</v>
      </c>
      <c r="BE10" s="16"/>
      <c r="BF10" s="16" t="n">
        <v>0.0914697622289316</v>
      </c>
    </row>
    <row r="11">
      <c r="B11" s="17" t="s">
        <v>80</v>
      </c>
      <c r="C11" s="16" t="n">
        <v>0.332705341929345</v>
      </c>
      <c r="D11" s="16" t="n">
        <v>0.329856940801259</v>
      </c>
      <c r="E11" s="16" t="n">
        <v>0.335037327378825</v>
      </c>
      <c r="F11" s="16"/>
      <c r="G11" s="16" t="n">
        <v>0.370225426245296</v>
      </c>
      <c r="H11" s="16" t="n">
        <v>0.375534482091031</v>
      </c>
      <c r="I11" s="16" t="n">
        <v>0.345073038528589</v>
      </c>
      <c r="J11" s="16" t="n">
        <v>0.383278114884467</v>
      </c>
      <c r="K11" s="16" t="n">
        <v>0.282679807637466</v>
      </c>
      <c r="L11" s="16" t="n">
        <v>0.255498275062841</v>
      </c>
      <c r="M11" s="16"/>
      <c r="N11" s="16" t="n">
        <v>0.323365910968038</v>
      </c>
      <c r="O11" s="16" t="n">
        <v>0.316707491298078</v>
      </c>
      <c r="P11" s="16" t="n">
        <v>0.365572497469355</v>
      </c>
      <c r="Q11" s="16" t="n">
        <v>0.331026856677784</v>
      </c>
      <c r="R11" s="16"/>
      <c r="S11" s="16" t="n">
        <v>0.33491838597628</v>
      </c>
      <c r="T11" s="16" t="n">
        <v>0.284375258833921</v>
      </c>
      <c r="U11" s="16" t="n">
        <v>0.32505240723189</v>
      </c>
      <c r="V11" s="16" t="n">
        <v>0.306479260041202</v>
      </c>
      <c r="W11" s="16" t="n">
        <v>0.280517549790134</v>
      </c>
      <c r="X11" s="16" t="n">
        <v>0.358856633195754</v>
      </c>
      <c r="Y11" s="16" t="n">
        <v>0.385631580879581</v>
      </c>
      <c r="Z11" s="16" t="n">
        <v>0.380210099903089</v>
      </c>
      <c r="AA11" s="16" t="n">
        <v>0.340742627227159</v>
      </c>
      <c r="AB11" s="16" t="n">
        <v>0.336912587760182</v>
      </c>
      <c r="AC11" s="16" t="n">
        <v>0.383765972594924</v>
      </c>
      <c r="AD11" s="16" t="n">
        <v>0.342315068956019</v>
      </c>
      <c r="AE11" s="16"/>
      <c r="AF11" s="16" t="n">
        <v>0.314163310297351</v>
      </c>
      <c r="AG11" s="16" t="n">
        <v>0.332237079055828</v>
      </c>
      <c r="AH11" s="16" t="n">
        <v>0.398370678771294</v>
      </c>
      <c r="AI11" s="16"/>
      <c r="AJ11" s="16" t="n">
        <v>0.320375656733375</v>
      </c>
      <c r="AK11" s="16" t="n">
        <v>0.377992719355928</v>
      </c>
      <c r="AL11" s="16" t="n">
        <v>0.247418882909291</v>
      </c>
      <c r="AM11" s="16" t="n">
        <v>0.314957725062619</v>
      </c>
      <c r="AN11" s="16" t="n">
        <v>0.318734226404018</v>
      </c>
      <c r="AO11" s="16"/>
      <c r="AP11" s="16" t="n">
        <v>0.32303628050831</v>
      </c>
      <c r="AQ11" s="16" t="n">
        <v>0.386705586058672</v>
      </c>
      <c r="AR11" s="16" t="n">
        <v>0.290749322807958</v>
      </c>
      <c r="AS11" s="16" t="n">
        <v>0.288079524990861</v>
      </c>
      <c r="AT11" s="16" t="n">
        <v>0.274738857975326</v>
      </c>
      <c r="AU11" s="16"/>
      <c r="AV11" s="16" t="n">
        <v>0.334931689972595</v>
      </c>
      <c r="AW11" s="16" t="n">
        <v>0.330474211074413</v>
      </c>
      <c r="AX11" s="16" t="n">
        <v>0.343676287486383</v>
      </c>
      <c r="AY11" s="16" t="n">
        <v>0.364553696171449</v>
      </c>
      <c r="AZ11" s="16" t="n">
        <v>0.183697061698494</v>
      </c>
      <c r="BA11" s="16"/>
      <c r="BB11" s="16" t="n">
        <v>0.359570843341736</v>
      </c>
      <c r="BC11" s="16" t="n">
        <v>0.235762072228377</v>
      </c>
      <c r="BD11" s="16" t="n">
        <v>0.360178074226039</v>
      </c>
      <c r="BE11" s="16"/>
      <c r="BF11" s="16" t="n">
        <v>0.322410444923958</v>
      </c>
    </row>
    <row r="12">
      <c r="B12" s="17" t="s">
        <v>81</v>
      </c>
      <c r="C12" s="16" t="n">
        <v>0.0707503141561303</v>
      </c>
      <c r="D12" s="16" t="n">
        <v>0.0833685874569823</v>
      </c>
      <c r="E12" s="16" t="n">
        <v>0.0585554177073915</v>
      </c>
      <c r="F12" s="16"/>
      <c r="G12" s="16" t="n">
        <v>0.088883642240146</v>
      </c>
      <c r="H12" s="16" t="n">
        <v>0.107357545318932</v>
      </c>
      <c r="I12" s="16" t="n">
        <v>0.110203259109085</v>
      </c>
      <c r="J12" s="16" t="n">
        <v>0.0520876607605867</v>
      </c>
      <c r="K12" s="16" t="n">
        <v>0.0423356150436159</v>
      </c>
      <c r="L12" s="16" t="n">
        <v>0.0312429392574365</v>
      </c>
      <c r="M12" s="16"/>
      <c r="N12" s="16" t="n">
        <v>0.0885682632866582</v>
      </c>
      <c r="O12" s="16" t="n">
        <v>0.0751877661254732</v>
      </c>
      <c r="P12" s="16" t="n">
        <v>0.07414242523599</v>
      </c>
      <c r="Q12" s="16" t="n">
        <v>0.0448978356276502</v>
      </c>
      <c r="R12" s="16"/>
      <c r="S12" s="16" t="n">
        <v>0.123574213704016</v>
      </c>
      <c r="T12" s="16" t="n">
        <v>0.0691732569366735</v>
      </c>
      <c r="U12" s="16" t="n">
        <v>0.0470849258020835</v>
      </c>
      <c r="V12" s="16" t="n">
        <v>0.0685266397049353</v>
      </c>
      <c r="W12" s="16" t="n">
        <v>0.0635246911630874</v>
      </c>
      <c r="X12" s="16" t="n">
        <v>0.0622283485184069</v>
      </c>
      <c r="Y12" s="16" t="n">
        <v>0.0564677204819512</v>
      </c>
      <c r="Z12" s="16" t="n">
        <v>0.0313951591294557</v>
      </c>
      <c r="AA12" s="16" t="n">
        <v>0.0883373560741909</v>
      </c>
      <c r="AB12" s="16" t="n">
        <v>0.0347156453204347</v>
      </c>
      <c r="AC12" s="16" t="n">
        <v>0.055773689286684</v>
      </c>
      <c r="AD12" s="16" t="n">
        <v>0.102185812716622</v>
      </c>
      <c r="AE12" s="16"/>
      <c r="AF12" s="16" t="n">
        <v>0.0541411243520169</v>
      </c>
      <c r="AG12" s="16" t="n">
        <v>0.0940857953383804</v>
      </c>
      <c r="AH12" s="16" t="n">
        <v>0.0425125549788711</v>
      </c>
      <c r="AI12" s="16"/>
      <c r="AJ12" s="16" t="n">
        <v>0.051787088516965</v>
      </c>
      <c r="AK12" s="16" t="n">
        <v>0.109137161086514</v>
      </c>
      <c r="AL12" s="16" t="n">
        <v>0.102895212773299</v>
      </c>
      <c r="AM12" s="16" t="n">
        <v>0</v>
      </c>
      <c r="AN12" s="16" t="n">
        <v>0.0279932513953627</v>
      </c>
      <c r="AO12" s="16"/>
      <c r="AP12" s="16" t="n">
        <v>0.0643685014765552</v>
      </c>
      <c r="AQ12" s="16" t="n">
        <v>0.098449274819561</v>
      </c>
      <c r="AR12" s="16" t="n">
        <v>0.110174178814547</v>
      </c>
      <c r="AS12" s="16" t="n">
        <v>0.0243016889642543</v>
      </c>
      <c r="AT12" s="16" t="n">
        <v>0.0217808504054964</v>
      </c>
      <c r="AU12" s="16"/>
      <c r="AV12" s="16" t="n">
        <v>0.0339873832138209</v>
      </c>
      <c r="AW12" s="16" t="n">
        <v>0.0643954459331551</v>
      </c>
      <c r="AX12" s="16" t="n">
        <v>0.0790760178803041</v>
      </c>
      <c r="AY12" s="16" t="n">
        <v>0.122912205210917</v>
      </c>
      <c r="AZ12" s="16" t="n">
        <v>0.23715681118708</v>
      </c>
      <c r="BA12" s="16"/>
      <c r="BB12" s="16" t="n">
        <v>0.0736834507010701</v>
      </c>
      <c r="BC12" s="16" t="n">
        <v>0.0106907974721948</v>
      </c>
      <c r="BD12" s="16" t="n">
        <v>0</v>
      </c>
      <c r="BE12" s="16"/>
      <c r="BF12" s="16" t="n">
        <v>0.0410852113233978</v>
      </c>
    </row>
    <row r="13">
      <c r="B13" s="17" t="s">
        <v>82</v>
      </c>
      <c r="C13" s="16" t="n">
        <v>0.0156977024708933</v>
      </c>
      <c r="D13" s="16" t="n">
        <v>0.024106236731983</v>
      </c>
      <c r="E13" s="16" t="n">
        <v>0.00750932482606786</v>
      </c>
      <c r="F13" s="16"/>
      <c r="G13" s="16" t="n">
        <v>0.0208134248691545</v>
      </c>
      <c r="H13" s="16" t="n">
        <v>0.0315280159951818</v>
      </c>
      <c r="I13" s="16" t="n">
        <v>0.0185556688637191</v>
      </c>
      <c r="J13" s="16" t="n">
        <v>0.0123116742164717</v>
      </c>
      <c r="K13" s="16" t="n">
        <v>0.0125645547066934</v>
      </c>
      <c r="L13" s="16" t="n">
        <v>0.00197799409430265</v>
      </c>
      <c r="M13" s="16"/>
      <c r="N13" s="16" t="n">
        <v>0.020490883995265</v>
      </c>
      <c r="O13" s="16" t="n">
        <v>0.00887742353198533</v>
      </c>
      <c r="P13" s="16" t="n">
        <v>0.0260066987048001</v>
      </c>
      <c r="Q13" s="16" t="n">
        <v>0.00875932063582204</v>
      </c>
      <c r="R13" s="16"/>
      <c r="S13" s="16" t="n">
        <v>0.0430896020742431</v>
      </c>
      <c r="T13" s="16" t="n">
        <v>0.0102041652820178</v>
      </c>
      <c r="U13" s="16" t="n">
        <v>0</v>
      </c>
      <c r="V13" s="16" t="n">
        <v>0.00460765597637376</v>
      </c>
      <c r="W13" s="16" t="n">
        <v>0.0175517722937145</v>
      </c>
      <c r="X13" s="16" t="n">
        <v>0.0248844728333413</v>
      </c>
      <c r="Y13" s="16" t="n">
        <v>0.0167571359302759</v>
      </c>
      <c r="Z13" s="16" t="n">
        <v>0.00981259241746995</v>
      </c>
      <c r="AA13" s="16" t="n">
        <v>0.0118975395651971</v>
      </c>
      <c r="AB13" s="16" t="n">
        <v>0.00641503298641356</v>
      </c>
      <c r="AC13" s="16" t="n">
        <v>0</v>
      </c>
      <c r="AD13" s="16" t="n">
        <v>0.027789113239967</v>
      </c>
      <c r="AE13" s="16"/>
      <c r="AF13" s="16" t="n">
        <v>0.00774109700343419</v>
      </c>
      <c r="AG13" s="16" t="n">
        <v>0.0211228058414459</v>
      </c>
      <c r="AH13" s="16" t="n">
        <v>0.0214325900624054</v>
      </c>
      <c r="AI13" s="16"/>
      <c r="AJ13" s="16" t="n">
        <v>0.0112842849069207</v>
      </c>
      <c r="AK13" s="16" t="n">
        <v>0.0221287602497269</v>
      </c>
      <c r="AL13" s="16" t="n">
        <v>0.0166566965309091</v>
      </c>
      <c r="AM13" s="16" t="n">
        <v>0</v>
      </c>
      <c r="AN13" s="16" t="n">
        <v>0</v>
      </c>
      <c r="AO13" s="16"/>
      <c r="AP13" s="16" t="n">
        <v>0.013866881890206</v>
      </c>
      <c r="AQ13" s="16" t="n">
        <v>0.0135638147956322</v>
      </c>
      <c r="AR13" s="16" t="n">
        <v>0.00518259807088485</v>
      </c>
      <c r="AS13" s="16" t="n">
        <v>0.0102575960024816</v>
      </c>
      <c r="AT13" s="16" t="n">
        <v>0</v>
      </c>
      <c r="AU13" s="16"/>
      <c r="AV13" s="16" t="n">
        <v>0.00960243413706988</v>
      </c>
      <c r="AW13" s="16" t="n">
        <v>0.00592603441010624</v>
      </c>
      <c r="AX13" s="16" t="n">
        <v>0.0152576477958928</v>
      </c>
      <c r="AY13" s="16" t="n">
        <v>0.0471653169218196</v>
      </c>
      <c r="AZ13" s="16" t="n">
        <v>0.0669924038480572</v>
      </c>
      <c r="BA13" s="16"/>
      <c r="BB13" s="16" t="n">
        <v>0.0125609266727628</v>
      </c>
      <c r="BC13" s="16" t="n">
        <v>0</v>
      </c>
      <c r="BD13" s="16" t="n">
        <v>0</v>
      </c>
      <c r="BE13" s="16"/>
      <c r="BF13" s="16" t="n">
        <v>0.0075178275999249</v>
      </c>
    </row>
    <row r="14">
      <c r="B14" s="17" t="s">
        <v>83</v>
      </c>
      <c r="C14" s="16" t="n">
        <v>0.424298813563992</v>
      </c>
      <c r="D14" s="16" t="n">
        <v>0.363076023807053</v>
      </c>
      <c r="E14" s="16" t="n">
        <v>0.484117338103063</v>
      </c>
      <c r="F14" s="16"/>
      <c r="G14" s="16" t="n">
        <v>0.366822844510728</v>
      </c>
      <c r="H14" s="16" t="n">
        <v>0.321644228145835</v>
      </c>
      <c r="I14" s="16" t="n">
        <v>0.381938473117278</v>
      </c>
      <c r="J14" s="16" t="n">
        <v>0.419236679393584</v>
      </c>
      <c r="K14" s="16" t="n">
        <v>0.52022862891602</v>
      </c>
      <c r="L14" s="16" t="n">
        <v>0.519858880869048</v>
      </c>
      <c r="M14" s="16"/>
      <c r="N14" s="16" t="n">
        <v>0.407249835898376</v>
      </c>
      <c r="O14" s="16" t="n">
        <v>0.456908495934315</v>
      </c>
      <c r="P14" s="16" t="n">
        <v>0.359677508490651</v>
      </c>
      <c r="Q14" s="16" t="n">
        <v>0.461753693553616</v>
      </c>
      <c r="R14" s="16"/>
      <c r="S14" s="16" t="n">
        <v>0.357034649177934</v>
      </c>
      <c r="T14" s="16" t="n">
        <v>0.498060146101494</v>
      </c>
      <c r="U14" s="16" t="n">
        <v>0.484018843379762</v>
      </c>
      <c r="V14" s="16" t="n">
        <v>0.452523985234648</v>
      </c>
      <c r="W14" s="16" t="n">
        <v>0.452302794003856</v>
      </c>
      <c r="X14" s="16" t="n">
        <v>0.415182524453891</v>
      </c>
      <c r="Y14" s="16" t="n">
        <v>0.391772098877245</v>
      </c>
      <c r="Z14" s="16" t="n">
        <v>0.415651384972104</v>
      </c>
      <c r="AA14" s="16" t="n">
        <v>0.395939549070015</v>
      </c>
      <c r="AB14" s="16" t="n">
        <v>0.432786019178392</v>
      </c>
      <c r="AC14" s="16" t="n">
        <v>0.412009758333048</v>
      </c>
      <c r="AD14" s="16" t="n">
        <v>0.334239642572052</v>
      </c>
      <c r="AE14" s="16"/>
      <c r="AF14" s="16" t="n">
        <v>0.428806958066546</v>
      </c>
      <c r="AG14" s="16" t="n">
        <v>0.404722601430681</v>
      </c>
      <c r="AH14" s="16" t="n">
        <v>0.42077262293785</v>
      </c>
      <c r="AI14" s="16"/>
      <c r="AJ14" s="16" t="n">
        <v>0.413810161957197</v>
      </c>
      <c r="AK14" s="16" t="n">
        <v>0.353836855335546</v>
      </c>
      <c r="AL14" s="16" t="n">
        <v>0.535509717162355</v>
      </c>
      <c r="AM14" s="16" t="n">
        <v>0.512996034028739</v>
      </c>
      <c r="AN14" s="16" t="n">
        <v>0.530401709390523</v>
      </c>
      <c r="AO14" s="16"/>
      <c r="AP14" s="16" t="n">
        <v>0.377102250672894</v>
      </c>
      <c r="AQ14" s="16" t="n">
        <v>0.374102909259065</v>
      </c>
      <c r="AR14" s="16" t="n">
        <v>0.510377315040047</v>
      </c>
      <c r="AS14" s="16" t="n">
        <v>0.380629614894323</v>
      </c>
      <c r="AT14" s="16" t="n">
        <v>0.639568097958822</v>
      </c>
      <c r="AU14" s="16"/>
      <c r="AV14" s="16" t="n">
        <v>0.461447180406161</v>
      </c>
      <c r="AW14" s="16" t="n">
        <v>0.442385590369782</v>
      </c>
      <c r="AX14" s="16" t="n">
        <v>0.422554887903205</v>
      </c>
      <c r="AY14" s="16" t="n">
        <v>0.330132510824402</v>
      </c>
      <c r="AZ14" s="16" t="n">
        <v>0.391155210669892</v>
      </c>
      <c r="BA14" s="16"/>
      <c r="BB14" s="16" t="n">
        <v>0.434857301059253</v>
      </c>
      <c r="BC14" s="16" t="n">
        <v>0.417973155608228</v>
      </c>
      <c r="BD14" s="16" t="n">
        <v>0.539771682131753</v>
      </c>
      <c r="BE14" s="16"/>
      <c r="BF14" s="16" t="n">
        <v>0.447605369600783</v>
      </c>
    </row>
    <row r="15">
      <c r="B15" s="17" t="s">
        <v>84</v>
      </c>
      <c r="C15" s="20" t="n">
        <v>0.156547827879639</v>
      </c>
      <c r="D15" s="20" t="n">
        <v>0.199592211202722</v>
      </c>
      <c r="E15" s="20" t="n">
        <v>0.114780591984653</v>
      </c>
      <c r="F15" s="20"/>
      <c r="G15" s="20" t="n">
        <v>0.153254662134676</v>
      </c>
      <c r="H15" s="20" t="n">
        <v>0.16393572844902</v>
      </c>
      <c r="I15" s="20" t="n">
        <v>0.144229560381329</v>
      </c>
      <c r="J15" s="20" t="n">
        <v>0.13308587074489</v>
      </c>
      <c r="K15" s="20" t="n">
        <v>0.142191393696204</v>
      </c>
      <c r="L15" s="20" t="n">
        <v>0.191421910716372</v>
      </c>
      <c r="M15" s="20"/>
      <c r="N15" s="20" t="n">
        <v>0.160325105851663</v>
      </c>
      <c r="O15" s="20" t="n">
        <v>0.142318823110148</v>
      </c>
      <c r="P15" s="20" t="n">
        <v>0.174600870099204</v>
      </c>
      <c r="Q15" s="20" t="n">
        <v>0.153562293505127</v>
      </c>
      <c r="R15" s="20"/>
      <c r="S15" s="20" t="n">
        <v>0.141383149067527</v>
      </c>
      <c r="T15" s="20" t="n">
        <v>0.138187172845894</v>
      </c>
      <c r="U15" s="20" t="n">
        <v>0.143843823586265</v>
      </c>
      <c r="V15" s="20" t="n">
        <v>0.167862459042841</v>
      </c>
      <c r="W15" s="20" t="n">
        <v>0.186103192749209</v>
      </c>
      <c r="X15" s="20" t="n">
        <v>0.138848020998607</v>
      </c>
      <c r="Y15" s="20" t="n">
        <v>0.149371463830947</v>
      </c>
      <c r="Z15" s="20" t="n">
        <v>0.162930763577882</v>
      </c>
      <c r="AA15" s="20" t="n">
        <v>0.163082928063438</v>
      </c>
      <c r="AB15" s="20" t="n">
        <v>0.189170714754578</v>
      </c>
      <c r="AC15" s="20" t="n">
        <v>0.148450579785345</v>
      </c>
      <c r="AD15" s="20" t="n">
        <v>0.193470362515339</v>
      </c>
      <c r="AE15" s="20"/>
      <c r="AF15" s="20" t="n">
        <v>0.195147510280652</v>
      </c>
      <c r="AG15" s="20" t="n">
        <v>0.147831718333665</v>
      </c>
      <c r="AH15" s="20" t="n">
        <v>0.11691155324958</v>
      </c>
      <c r="AI15" s="20"/>
      <c r="AJ15" s="20" t="n">
        <v>0.202742807885542</v>
      </c>
      <c r="AK15" s="20" t="n">
        <v>0.136904503972286</v>
      </c>
      <c r="AL15" s="20" t="n">
        <v>0.0975194906241458</v>
      </c>
      <c r="AM15" s="20" t="n">
        <v>0.172046240908642</v>
      </c>
      <c r="AN15" s="20" t="n">
        <v>0.122870812810096</v>
      </c>
      <c r="AO15" s="20"/>
      <c r="AP15" s="20" t="n">
        <v>0.221626085452034</v>
      </c>
      <c r="AQ15" s="20" t="n">
        <v>0.127178415067069</v>
      </c>
      <c r="AR15" s="20" t="n">
        <v>0.0835165852665627</v>
      </c>
      <c r="AS15" s="20" t="n">
        <v>0.29673157514808</v>
      </c>
      <c r="AT15" s="20" t="n">
        <v>0.0639121936603563</v>
      </c>
      <c r="AU15" s="20"/>
      <c r="AV15" s="20" t="n">
        <v>0.160031312270353</v>
      </c>
      <c r="AW15" s="20" t="n">
        <v>0.156818718212544</v>
      </c>
      <c r="AX15" s="20" t="n">
        <v>0.139435158934215</v>
      </c>
      <c r="AY15" s="20" t="n">
        <v>0.135236270871412</v>
      </c>
      <c r="AZ15" s="20" t="n">
        <v>0.120998512596476</v>
      </c>
      <c r="BA15" s="20"/>
      <c r="BB15" s="20" t="n">
        <v>0.119327478225179</v>
      </c>
      <c r="BC15" s="20" t="n">
        <v>0.3355739746912</v>
      </c>
      <c r="BD15" s="20" t="n">
        <v>0.100050243642209</v>
      </c>
      <c r="BE15" s="20"/>
      <c r="BF15" s="20" t="n">
        <v>0.181381146551936</v>
      </c>
    </row>
    <row r="16">
      <c r="B16" s="17" t="s">
        <v>85</v>
      </c>
      <c r="C16" s="20" t="n">
        <v>0.0864480166270236</v>
      </c>
      <c r="D16" s="20" t="n">
        <v>0.107474824188965</v>
      </c>
      <c r="E16" s="20" t="n">
        <v>0.0660647425334593</v>
      </c>
      <c r="F16" s="20"/>
      <c r="G16" s="20" t="n">
        <v>0.1096970671093</v>
      </c>
      <c r="H16" s="20" t="n">
        <v>0.138885561314114</v>
      </c>
      <c r="I16" s="20" t="n">
        <v>0.128758927972804</v>
      </c>
      <c r="J16" s="20" t="n">
        <v>0.0643993349770584</v>
      </c>
      <c r="K16" s="20" t="n">
        <v>0.0549001697503093</v>
      </c>
      <c r="L16" s="20" t="n">
        <v>0.0332209333517391</v>
      </c>
      <c r="M16" s="20"/>
      <c r="N16" s="20" t="n">
        <v>0.109059147281923</v>
      </c>
      <c r="O16" s="20" t="n">
        <v>0.0840651896574585</v>
      </c>
      <c r="P16" s="20" t="n">
        <v>0.10014912394079</v>
      </c>
      <c r="Q16" s="20" t="n">
        <v>0.0536571562634722</v>
      </c>
      <c r="R16" s="20"/>
      <c r="S16" s="20" t="n">
        <v>0.166663815778259</v>
      </c>
      <c r="T16" s="20" t="n">
        <v>0.0793774222186913</v>
      </c>
      <c r="U16" s="20" t="n">
        <v>0.0470849258020835</v>
      </c>
      <c r="V16" s="20" t="n">
        <v>0.0731342956813091</v>
      </c>
      <c r="W16" s="20" t="n">
        <v>0.0810764634568019</v>
      </c>
      <c r="X16" s="20" t="n">
        <v>0.0871128213517482</v>
      </c>
      <c r="Y16" s="20" t="n">
        <v>0.0732248564122271</v>
      </c>
      <c r="Z16" s="20" t="n">
        <v>0.0412077515469257</v>
      </c>
      <c r="AA16" s="20" t="n">
        <v>0.100234895639388</v>
      </c>
      <c r="AB16" s="20" t="n">
        <v>0.0411306783068482</v>
      </c>
      <c r="AC16" s="20" t="n">
        <v>0.055773689286684</v>
      </c>
      <c r="AD16" s="20" t="n">
        <v>0.129974925956589</v>
      </c>
      <c r="AE16" s="20"/>
      <c r="AF16" s="20" t="n">
        <v>0.0618822213554511</v>
      </c>
      <c r="AG16" s="20" t="n">
        <v>0.115208601179826</v>
      </c>
      <c r="AH16" s="20" t="n">
        <v>0.0639451450412764</v>
      </c>
      <c r="AI16" s="20"/>
      <c r="AJ16" s="20" t="n">
        <v>0.0630713734238858</v>
      </c>
      <c r="AK16" s="20" t="n">
        <v>0.13126592133624</v>
      </c>
      <c r="AL16" s="20" t="n">
        <v>0.119551909304208</v>
      </c>
      <c r="AM16" s="20" t="n">
        <v>0</v>
      </c>
      <c r="AN16" s="20" t="n">
        <v>0.0279932513953627</v>
      </c>
      <c r="AO16" s="20"/>
      <c r="AP16" s="20" t="n">
        <v>0.0782353833667613</v>
      </c>
      <c r="AQ16" s="20" t="n">
        <v>0.112013089615193</v>
      </c>
      <c r="AR16" s="20" t="n">
        <v>0.115356776885432</v>
      </c>
      <c r="AS16" s="20" t="n">
        <v>0.0345592849667359</v>
      </c>
      <c r="AT16" s="20" t="n">
        <v>0.0217808504054964</v>
      </c>
      <c r="AU16" s="20"/>
      <c r="AV16" s="20" t="n">
        <v>0.0435898173508908</v>
      </c>
      <c r="AW16" s="20" t="n">
        <v>0.0703214803432613</v>
      </c>
      <c r="AX16" s="20" t="n">
        <v>0.0943336656761969</v>
      </c>
      <c r="AY16" s="20" t="n">
        <v>0.170077522132736</v>
      </c>
      <c r="AZ16" s="20" t="n">
        <v>0.304149215035137</v>
      </c>
      <c r="BA16" s="20"/>
      <c r="BB16" s="20" t="n">
        <v>0.0862443773738329</v>
      </c>
      <c r="BC16" s="20" t="n">
        <v>0.0106907974721948</v>
      </c>
      <c r="BD16" s="20" t="n">
        <v>0</v>
      </c>
      <c r="BE16" s="20"/>
      <c r="BF16" s="20" t="n">
        <v>0.0486030389233227</v>
      </c>
    </row>
    <row r="17">
      <c r="B17" s="17" t="s">
        <v>86</v>
      </c>
      <c r="C17" s="21" t="n">
        <v>0.0700998112526157</v>
      </c>
      <c r="D17" s="21" t="n">
        <v>0.0921173870137567</v>
      </c>
      <c r="E17" s="21" t="n">
        <v>0.0487158494511933</v>
      </c>
      <c r="F17" s="21"/>
      <c r="G17" s="21" t="n">
        <v>0.0435575950253756</v>
      </c>
      <c r="H17" s="21" t="n">
        <v>0.0250501671349061</v>
      </c>
      <c r="I17" s="21" t="n">
        <v>0.0154706324085252</v>
      </c>
      <c r="J17" s="21" t="n">
        <v>0.0686865357678319</v>
      </c>
      <c r="K17" s="21" t="n">
        <v>0.0872912239458952</v>
      </c>
      <c r="L17" s="21" t="n">
        <v>0.158200977364633</v>
      </c>
      <c r="M17" s="21"/>
      <c r="N17" s="21" t="n">
        <v>0.0512659585697396</v>
      </c>
      <c r="O17" s="21" t="n">
        <v>0.0582536334526899</v>
      </c>
      <c r="P17" s="21" t="n">
        <v>0.0744517461584134</v>
      </c>
      <c r="Q17" s="21" t="n">
        <v>0.0999051372416551</v>
      </c>
      <c r="R17" s="21"/>
      <c r="S17" s="21" t="n">
        <v>-0.0252806667107324</v>
      </c>
      <c r="T17" s="21" t="n">
        <v>0.0588097506272027</v>
      </c>
      <c r="U17" s="21" t="n">
        <v>0.0967588977841813</v>
      </c>
      <c r="V17" s="21" t="n">
        <v>0.0947281633615318</v>
      </c>
      <c r="W17" s="21" t="n">
        <v>0.105026729292407</v>
      </c>
      <c r="X17" s="21" t="n">
        <v>0.0517351996468587</v>
      </c>
      <c r="Y17" s="21" t="n">
        <v>0.0761466074187198</v>
      </c>
      <c r="Z17" s="21" t="n">
        <v>0.121723012030956</v>
      </c>
      <c r="AA17" s="21" t="n">
        <v>0.0628480324240501</v>
      </c>
      <c r="AB17" s="21" t="n">
        <v>0.14804003644773</v>
      </c>
      <c r="AC17" s="21" t="n">
        <v>0.0926768904986606</v>
      </c>
      <c r="AD17" s="21" t="n">
        <v>0.0634954365587499</v>
      </c>
      <c r="AE17" s="21"/>
      <c r="AF17" s="21" t="n">
        <v>0.133265288925201</v>
      </c>
      <c r="AG17" s="21" t="n">
        <v>0.0326231171538384</v>
      </c>
      <c r="AH17" s="21" t="n">
        <v>0.0529664082083033</v>
      </c>
      <c r="AI17" s="21"/>
      <c r="AJ17" s="21" t="n">
        <v>0.139671434461656</v>
      </c>
      <c r="AK17" s="21" t="n">
        <v>0.00563858263604536</v>
      </c>
      <c r="AL17" s="21" t="n">
        <v>-0.0220324186800621</v>
      </c>
      <c r="AM17" s="21" t="n">
        <v>0.172046240908642</v>
      </c>
      <c r="AN17" s="21" t="n">
        <v>0.0948775614147336</v>
      </c>
      <c r="AO17" s="21"/>
      <c r="AP17" s="21" t="n">
        <v>0.143390702085273</v>
      </c>
      <c r="AQ17" s="21" t="n">
        <v>0.0151653254518763</v>
      </c>
      <c r="AR17" s="21" t="n">
        <v>-0.0318401916188693</v>
      </c>
      <c r="AS17" s="21" t="n">
        <v>0.262172290181344</v>
      </c>
      <c r="AT17" s="21" t="n">
        <v>0.0421313432548599</v>
      </c>
      <c r="AU17" s="21"/>
      <c r="AV17" s="21" t="n">
        <v>0.116441494919462</v>
      </c>
      <c r="AW17" s="21" t="n">
        <v>0.0864972378692822</v>
      </c>
      <c r="AX17" s="21" t="n">
        <v>0.0451014932580179</v>
      </c>
      <c r="AY17" s="21" t="n">
        <v>-0.034841251261324</v>
      </c>
      <c r="AZ17" s="21" t="n">
        <v>-0.183150702438661</v>
      </c>
      <c r="BA17" s="21"/>
      <c r="BB17" s="21" t="n">
        <v>0.0330831008513459</v>
      </c>
      <c r="BC17" s="21" t="n">
        <v>0.324883177219006</v>
      </c>
      <c r="BD17" s="21" t="n">
        <v>0.100050243642209</v>
      </c>
      <c r="BE17" s="21"/>
      <c r="BF17" s="21" t="n">
        <v>0.132778107628613</v>
      </c>
    </row>
    <row r="18">
      <c r="B18" s="18"/>
    </row>
    <row r="19">
      <c r="B19" t="s">
        <v>88</v>
      </c>
    </row>
    <row r="20">
      <c r="B20" t="s">
        <v>89</v>
      </c>
    </row>
    <row r="22">
      <c r="B22"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113</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78</v>
      </c>
      <c r="C9" s="16" t="n">
        <v>0.107317734048253</v>
      </c>
      <c r="D9" s="16" t="n">
        <v>0.154119914531452</v>
      </c>
      <c r="E9" s="16" t="n">
        <v>0.0617802534485271</v>
      </c>
      <c r="F9" s="16"/>
      <c r="G9" s="16" t="n">
        <v>0.0434335536693742</v>
      </c>
      <c r="H9" s="16" t="n">
        <v>0.0794068785159429</v>
      </c>
      <c r="I9" s="16" t="n">
        <v>0.0724510546944078</v>
      </c>
      <c r="J9" s="16" t="n">
        <v>0.118858901324802</v>
      </c>
      <c r="K9" s="16" t="n">
        <v>0.139892595917621</v>
      </c>
      <c r="L9" s="16" t="n">
        <v>0.169203163828973</v>
      </c>
      <c r="M9" s="16"/>
      <c r="N9" s="16" t="n">
        <v>0.105599883138019</v>
      </c>
      <c r="O9" s="16" t="n">
        <v>0.0978418040983102</v>
      </c>
      <c r="P9" s="16" t="n">
        <v>0.116660296703721</v>
      </c>
      <c r="Q9" s="16" t="n">
        <v>0.112302705811993</v>
      </c>
      <c r="R9" s="16"/>
      <c r="S9" s="16" t="n">
        <v>0.0712244327901627</v>
      </c>
      <c r="T9" s="16" t="n">
        <v>0.0897699554293274</v>
      </c>
      <c r="U9" s="16" t="n">
        <v>0.0840375176551364</v>
      </c>
      <c r="V9" s="16" t="n">
        <v>0.0683054333601943</v>
      </c>
      <c r="W9" s="16" t="n">
        <v>0.0976616469360916</v>
      </c>
      <c r="X9" s="16" t="n">
        <v>0.0702667254356505</v>
      </c>
      <c r="Y9" s="16" t="n">
        <v>0.113190569934756</v>
      </c>
      <c r="Z9" s="16" t="n">
        <v>0.156631055595921</v>
      </c>
      <c r="AA9" s="16" t="n">
        <v>0.0936858060799706</v>
      </c>
      <c r="AB9" s="16" t="n">
        <v>0.264266568083679</v>
      </c>
      <c r="AC9" s="16" t="n">
        <v>0.117612885950183</v>
      </c>
      <c r="AD9" s="16" t="n">
        <v>0.1458271424105</v>
      </c>
      <c r="AE9" s="16"/>
      <c r="AF9" s="16" t="n">
        <v>0.160424069770512</v>
      </c>
      <c r="AG9" s="16" t="n">
        <v>0.0855707790122344</v>
      </c>
      <c r="AH9" s="16" t="n">
        <v>0.0784930962640096</v>
      </c>
      <c r="AI9" s="16"/>
      <c r="AJ9" s="16" t="n">
        <v>0.162931404804105</v>
      </c>
      <c r="AK9" s="16" t="n">
        <v>0.0593425764073429</v>
      </c>
      <c r="AL9" s="16" t="n">
        <v>0.0787430251396</v>
      </c>
      <c r="AM9" s="16" t="n">
        <v>0.339739599768293</v>
      </c>
      <c r="AN9" s="16" t="n">
        <v>0.0819737571772379</v>
      </c>
      <c r="AO9" s="16"/>
      <c r="AP9" s="16" t="n">
        <v>0.144079007649103</v>
      </c>
      <c r="AQ9" s="16" t="n">
        <v>0.0613295468607569</v>
      </c>
      <c r="AR9" s="16" t="n">
        <v>0.0622268912528834</v>
      </c>
      <c r="AS9" s="16" t="n">
        <v>0.281786601884422</v>
      </c>
      <c r="AT9" s="16" t="n">
        <v>0.0790229951100011</v>
      </c>
      <c r="AU9" s="16"/>
      <c r="AV9" s="16" t="n">
        <v>0.11515610916894</v>
      </c>
      <c r="AW9" s="16" t="n">
        <v>0.0998622732439763</v>
      </c>
      <c r="AX9" s="16" t="n">
        <v>0.0844068211094268</v>
      </c>
      <c r="AY9" s="16" t="n">
        <v>0.0854222597428698</v>
      </c>
      <c r="AZ9" s="16" t="n">
        <v>0.0588331235662785</v>
      </c>
      <c r="BA9" s="16"/>
      <c r="BB9" s="16" t="n">
        <v>0.0674721802166385</v>
      </c>
      <c r="BC9" s="16" t="n">
        <v>0.326825695818306</v>
      </c>
      <c r="BD9" s="16" t="n">
        <v>0.135363656080676</v>
      </c>
      <c r="BE9" s="16"/>
      <c r="BF9" s="16" t="n">
        <v>0.172290813840545</v>
      </c>
    </row>
    <row r="10">
      <c r="B10" s="17" t="s">
        <v>79</v>
      </c>
      <c r="C10" s="16" t="n">
        <v>0.125268860471223</v>
      </c>
      <c r="D10" s="16" t="n">
        <v>0.146987214505063</v>
      </c>
      <c r="E10" s="16" t="n">
        <v>0.104286101833403</v>
      </c>
      <c r="F10" s="16"/>
      <c r="G10" s="16" t="n">
        <v>0.107261518919844</v>
      </c>
      <c r="H10" s="16" t="n">
        <v>0.0913342270469692</v>
      </c>
      <c r="I10" s="16" t="n">
        <v>0.0990776154383914</v>
      </c>
      <c r="J10" s="16" t="n">
        <v>0.0975229745487874</v>
      </c>
      <c r="K10" s="16" t="n">
        <v>0.165284907367274</v>
      </c>
      <c r="L10" s="16" t="n">
        <v>0.181728237278156</v>
      </c>
      <c r="M10" s="16"/>
      <c r="N10" s="16" t="n">
        <v>0.162634471231321</v>
      </c>
      <c r="O10" s="16" t="n">
        <v>0.106583601425819</v>
      </c>
      <c r="P10" s="16" t="n">
        <v>0.126514110775415</v>
      </c>
      <c r="Q10" s="16" t="n">
        <v>0.103167855188848</v>
      </c>
      <c r="R10" s="16"/>
      <c r="S10" s="16" t="n">
        <v>0.0933745642923003</v>
      </c>
      <c r="T10" s="16" t="n">
        <v>0.143423419459795</v>
      </c>
      <c r="U10" s="16" t="n">
        <v>0.186697961596456</v>
      </c>
      <c r="V10" s="16" t="n">
        <v>0.148386504735085</v>
      </c>
      <c r="W10" s="16" t="n">
        <v>0.193489275404384</v>
      </c>
      <c r="X10" s="16" t="n">
        <v>0.0835006116394822</v>
      </c>
      <c r="Y10" s="16" t="n">
        <v>0.0994719217186701</v>
      </c>
      <c r="Z10" s="16" t="n">
        <v>0.203231091608513</v>
      </c>
      <c r="AA10" s="16" t="n">
        <v>0.11288095761161</v>
      </c>
      <c r="AB10" s="16" t="n">
        <v>0.136041221119124</v>
      </c>
      <c r="AC10" s="16" t="n">
        <v>0.0431823630072104</v>
      </c>
      <c r="AD10" s="16" t="n">
        <v>0.0438861444671567</v>
      </c>
      <c r="AE10" s="16"/>
      <c r="AF10" s="16" t="n">
        <v>0.144443687180954</v>
      </c>
      <c r="AG10" s="16" t="n">
        <v>0.142219766083932</v>
      </c>
      <c r="AH10" s="16" t="n">
        <v>0.0768232939366513</v>
      </c>
      <c r="AI10" s="16"/>
      <c r="AJ10" s="16" t="n">
        <v>0.177527610598587</v>
      </c>
      <c r="AK10" s="16" t="n">
        <v>0.107287539064491</v>
      </c>
      <c r="AL10" s="16" t="n">
        <v>0.165786515036254</v>
      </c>
      <c r="AM10" s="16" t="n">
        <v>0.0892710717747243</v>
      </c>
      <c r="AN10" s="16" t="n">
        <v>0.0738513142517811</v>
      </c>
      <c r="AO10" s="16"/>
      <c r="AP10" s="16" t="n">
        <v>0.202536512830644</v>
      </c>
      <c r="AQ10" s="16" t="n">
        <v>0.105021502324791</v>
      </c>
      <c r="AR10" s="16" t="n">
        <v>0.134943084205867</v>
      </c>
      <c r="AS10" s="16" t="n">
        <v>0.144617567033958</v>
      </c>
      <c r="AT10" s="16" t="n">
        <v>0.0937035801662628</v>
      </c>
      <c r="AU10" s="16"/>
      <c r="AV10" s="16" t="n">
        <v>0.126833784679189</v>
      </c>
      <c r="AW10" s="16" t="n">
        <v>0.121917706030186</v>
      </c>
      <c r="AX10" s="16" t="n">
        <v>0.126247539548698</v>
      </c>
      <c r="AY10" s="16" t="n">
        <v>0.10126879455042</v>
      </c>
      <c r="AZ10" s="16" t="n">
        <v>0.239884706127143</v>
      </c>
      <c r="BA10" s="16"/>
      <c r="BB10" s="16" t="n">
        <v>0.152984776575169</v>
      </c>
      <c r="BC10" s="16" t="n">
        <v>0.187078429990796</v>
      </c>
      <c r="BD10" s="16" t="n">
        <v>0.119389379603987</v>
      </c>
      <c r="BE10" s="16"/>
      <c r="BF10" s="16" t="n">
        <v>0.155345841827817</v>
      </c>
    </row>
    <row r="11">
      <c r="B11" s="17" t="s">
        <v>80</v>
      </c>
      <c r="C11" s="16" t="n">
        <v>0.363613238856991</v>
      </c>
      <c r="D11" s="16" t="n">
        <v>0.347311303714967</v>
      </c>
      <c r="E11" s="16" t="n">
        <v>0.379156910666027</v>
      </c>
      <c r="F11" s="16"/>
      <c r="G11" s="16" t="n">
        <v>0.380659167942304</v>
      </c>
      <c r="H11" s="16" t="n">
        <v>0.400891666848905</v>
      </c>
      <c r="I11" s="16" t="n">
        <v>0.395268686258967</v>
      </c>
      <c r="J11" s="16" t="n">
        <v>0.36801030669793</v>
      </c>
      <c r="K11" s="16" t="n">
        <v>0.309651689186071</v>
      </c>
      <c r="L11" s="16" t="n">
        <v>0.328988177490382</v>
      </c>
      <c r="M11" s="16"/>
      <c r="N11" s="16" t="n">
        <v>0.379283206160263</v>
      </c>
      <c r="O11" s="16" t="n">
        <v>0.358883737657167</v>
      </c>
      <c r="P11" s="16" t="n">
        <v>0.3430641056977</v>
      </c>
      <c r="Q11" s="16" t="n">
        <v>0.370661388495581</v>
      </c>
      <c r="R11" s="16"/>
      <c r="S11" s="16" t="n">
        <v>0.368481548126693</v>
      </c>
      <c r="T11" s="16" t="n">
        <v>0.373150350453289</v>
      </c>
      <c r="U11" s="16" t="n">
        <v>0.359192338260617</v>
      </c>
      <c r="V11" s="16" t="n">
        <v>0.37856808560393</v>
      </c>
      <c r="W11" s="16" t="n">
        <v>0.293592921080067</v>
      </c>
      <c r="X11" s="16" t="n">
        <v>0.41152108038513</v>
      </c>
      <c r="Y11" s="16" t="n">
        <v>0.430999435244343</v>
      </c>
      <c r="Z11" s="16" t="n">
        <v>0.317232185015924</v>
      </c>
      <c r="AA11" s="16" t="n">
        <v>0.377783912574602</v>
      </c>
      <c r="AB11" s="16" t="n">
        <v>0.244506202525035</v>
      </c>
      <c r="AC11" s="16" t="n">
        <v>0.383916374636286</v>
      </c>
      <c r="AD11" s="16" t="n">
        <v>0.439979444404637</v>
      </c>
      <c r="AE11" s="16"/>
      <c r="AF11" s="16" t="n">
        <v>0.314150256668104</v>
      </c>
      <c r="AG11" s="16" t="n">
        <v>0.383984954496474</v>
      </c>
      <c r="AH11" s="16" t="n">
        <v>0.422484119605114</v>
      </c>
      <c r="AI11" s="16"/>
      <c r="AJ11" s="16" t="n">
        <v>0.300848485945065</v>
      </c>
      <c r="AK11" s="16" t="n">
        <v>0.452106884796794</v>
      </c>
      <c r="AL11" s="16" t="n">
        <v>0.352719958749677</v>
      </c>
      <c r="AM11" s="16" t="n">
        <v>0.436907164184772</v>
      </c>
      <c r="AN11" s="16" t="n">
        <v>0.353694324130366</v>
      </c>
      <c r="AO11" s="16"/>
      <c r="AP11" s="16" t="n">
        <v>0.337912932745015</v>
      </c>
      <c r="AQ11" s="16" t="n">
        <v>0.431493221261636</v>
      </c>
      <c r="AR11" s="16" t="n">
        <v>0.388847877355234</v>
      </c>
      <c r="AS11" s="16" t="n">
        <v>0.235190662806876</v>
      </c>
      <c r="AT11" s="16" t="n">
        <v>0.335144755733715</v>
      </c>
      <c r="AU11" s="16"/>
      <c r="AV11" s="16" t="n">
        <v>0.334754772726506</v>
      </c>
      <c r="AW11" s="16" t="n">
        <v>0.359677080799703</v>
      </c>
      <c r="AX11" s="16" t="n">
        <v>0.392053845320289</v>
      </c>
      <c r="AY11" s="16" t="n">
        <v>0.402021734245696</v>
      </c>
      <c r="AZ11" s="16" t="n">
        <v>0.201352526212318</v>
      </c>
      <c r="BA11" s="16"/>
      <c r="BB11" s="16" t="n">
        <v>0.306939915014796</v>
      </c>
      <c r="BC11" s="16" t="n">
        <v>0.169352903952078</v>
      </c>
      <c r="BD11" s="16" t="n">
        <v>0.376506615989247</v>
      </c>
      <c r="BE11" s="16"/>
      <c r="BF11" s="16" t="n">
        <v>0.286491137360547</v>
      </c>
    </row>
    <row r="12">
      <c r="B12" s="17" t="s">
        <v>81</v>
      </c>
      <c r="C12" s="16" t="n">
        <v>0.0818062105683922</v>
      </c>
      <c r="D12" s="16" t="n">
        <v>0.0954912718305585</v>
      </c>
      <c r="E12" s="16" t="n">
        <v>0.0685903193515543</v>
      </c>
      <c r="F12" s="16"/>
      <c r="G12" s="16" t="n">
        <v>0.093521034996921</v>
      </c>
      <c r="H12" s="16" t="n">
        <v>0.116958999953357</v>
      </c>
      <c r="I12" s="16" t="n">
        <v>0.11976948868812</v>
      </c>
      <c r="J12" s="16" t="n">
        <v>0.0747082372877917</v>
      </c>
      <c r="K12" s="16" t="n">
        <v>0.0590067895776787</v>
      </c>
      <c r="L12" s="16" t="n">
        <v>0.0357475367947424</v>
      </c>
      <c r="M12" s="16"/>
      <c r="N12" s="16" t="n">
        <v>0.105928953168465</v>
      </c>
      <c r="O12" s="16" t="n">
        <v>0.0906715837085152</v>
      </c>
      <c r="P12" s="16" t="n">
        <v>0.0732214040590492</v>
      </c>
      <c r="Q12" s="16" t="n">
        <v>0.0552379071591224</v>
      </c>
      <c r="R12" s="16"/>
      <c r="S12" s="16" t="n">
        <v>0.177272806959381</v>
      </c>
      <c r="T12" s="16" t="n">
        <v>0.0533521260102104</v>
      </c>
      <c r="U12" s="16" t="n">
        <v>0.0262581297525151</v>
      </c>
      <c r="V12" s="16" t="n">
        <v>0.0445633574052296</v>
      </c>
      <c r="W12" s="16" t="n">
        <v>0.0678112540179675</v>
      </c>
      <c r="X12" s="16" t="n">
        <v>0.0508124857832091</v>
      </c>
      <c r="Y12" s="16" t="n">
        <v>0.0602181494356132</v>
      </c>
      <c r="Z12" s="16" t="n">
        <v>0.0527586230885851</v>
      </c>
      <c r="AA12" s="16" t="n">
        <v>0.0761027375152796</v>
      </c>
      <c r="AB12" s="16" t="n">
        <v>0.155205594324072</v>
      </c>
      <c r="AC12" s="16" t="n">
        <v>0.091820749858265</v>
      </c>
      <c r="AD12" s="16" t="n">
        <v>0.0240840205974679</v>
      </c>
      <c r="AE12" s="16"/>
      <c r="AF12" s="16" t="n">
        <v>0.0645537544298817</v>
      </c>
      <c r="AG12" s="16" t="n">
        <v>0.103735670793614</v>
      </c>
      <c r="AH12" s="16" t="n">
        <v>0.0652562117591711</v>
      </c>
      <c r="AI12" s="16"/>
      <c r="AJ12" s="16" t="n">
        <v>0.0727796797020935</v>
      </c>
      <c r="AK12" s="16" t="n">
        <v>0.112585734401233</v>
      </c>
      <c r="AL12" s="16" t="n">
        <v>0.0863581148843855</v>
      </c>
      <c r="AM12" s="16" t="n">
        <v>0</v>
      </c>
      <c r="AN12" s="16" t="n">
        <v>0.0235850271188891</v>
      </c>
      <c r="AO12" s="16"/>
      <c r="AP12" s="16" t="n">
        <v>0.0740693806539382</v>
      </c>
      <c r="AQ12" s="16" t="n">
        <v>0.11318188904487</v>
      </c>
      <c r="AR12" s="16" t="n">
        <v>0.092520790469222</v>
      </c>
      <c r="AS12" s="16" t="n">
        <v>0.0631825171395188</v>
      </c>
      <c r="AT12" s="16" t="n">
        <v>0.0174776568630783</v>
      </c>
      <c r="AU12" s="16"/>
      <c r="AV12" s="16" t="n">
        <v>0.0387487282704915</v>
      </c>
      <c r="AW12" s="16" t="n">
        <v>0.0634914700989674</v>
      </c>
      <c r="AX12" s="16" t="n">
        <v>0.0997417502568722</v>
      </c>
      <c r="AY12" s="16" t="n">
        <v>0.17817109623452</v>
      </c>
      <c r="AZ12" s="16" t="n">
        <v>0.205608663928506</v>
      </c>
      <c r="BA12" s="16"/>
      <c r="BB12" s="16" t="n">
        <v>0.127477160666976</v>
      </c>
      <c r="BC12" s="16" t="n">
        <v>0.025081179250044</v>
      </c>
      <c r="BD12" s="16" t="n">
        <v>0.0116882250435779</v>
      </c>
      <c r="BE12" s="16"/>
      <c r="BF12" s="16" t="n">
        <v>0.0651169776522166</v>
      </c>
    </row>
    <row r="13">
      <c r="B13" s="17" t="s">
        <v>82</v>
      </c>
      <c r="C13" s="16" t="n">
        <v>0.0250821223677328</v>
      </c>
      <c r="D13" s="16" t="n">
        <v>0.0346712314846871</v>
      </c>
      <c r="E13" s="16" t="n">
        <v>0.0157582299067911</v>
      </c>
      <c r="F13" s="16"/>
      <c r="G13" s="16" t="n">
        <v>0.0525973757728484</v>
      </c>
      <c r="H13" s="16" t="n">
        <v>0.0164820334019799</v>
      </c>
      <c r="I13" s="16" t="n">
        <v>0.0362389437060661</v>
      </c>
      <c r="J13" s="16" t="n">
        <v>0.024289659742084</v>
      </c>
      <c r="K13" s="16" t="n">
        <v>0.014625154687692</v>
      </c>
      <c r="L13" s="16" t="n">
        <v>0.0125462309573531</v>
      </c>
      <c r="M13" s="16"/>
      <c r="N13" s="16" t="n">
        <v>0.0312498655909737</v>
      </c>
      <c r="O13" s="16" t="n">
        <v>0.0114266871983893</v>
      </c>
      <c r="P13" s="16" t="n">
        <v>0.0398530145228413</v>
      </c>
      <c r="Q13" s="16" t="n">
        <v>0.0177496900232825</v>
      </c>
      <c r="R13" s="16"/>
      <c r="S13" s="16" t="n">
        <v>0.0194520791906755</v>
      </c>
      <c r="T13" s="16" t="n">
        <v>0.00942317248529621</v>
      </c>
      <c r="U13" s="16" t="n">
        <v>0</v>
      </c>
      <c r="V13" s="16" t="n">
        <v>0</v>
      </c>
      <c r="W13" s="16" t="n">
        <v>0.0129326579116353</v>
      </c>
      <c r="X13" s="16" t="n">
        <v>0.0325461306008462</v>
      </c>
      <c r="Y13" s="16" t="n">
        <v>0.0107381914749603</v>
      </c>
      <c r="Z13" s="16" t="n">
        <v>0</v>
      </c>
      <c r="AA13" s="16" t="n">
        <v>0.0304792402653228</v>
      </c>
      <c r="AB13" s="16" t="n">
        <v>0.139779732210896</v>
      </c>
      <c r="AC13" s="16" t="n">
        <v>0.0100600365276901</v>
      </c>
      <c r="AD13" s="16" t="n">
        <v>0</v>
      </c>
      <c r="AE13" s="16"/>
      <c r="AF13" s="16" t="n">
        <v>0.00893400728739287</v>
      </c>
      <c r="AG13" s="16" t="n">
        <v>0.0409557923682603</v>
      </c>
      <c r="AH13" s="16" t="n">
        <v>0.0238108060883749</v>
      </c>
      <c r="AI13" s="16"/>
      <c r="AJ13" s="16" t="n">
        <v>0.01136676094149</v>
      </c>
      <c r="AK13" s="16" t="n">
        <v>0.0229409513692391</v>
      </c>
      <c r="AL13" s="16" t="n">
        <v>0.0284049354191314</v>
      </c>
      <c r="AM13" s="16" t="n">
        <v>0</v>
      </c>
      <c r="AN13" s="16" t="n">
        <v>0.0216033800965587</v>
      </c>
      <c r="AO13" s="16"/>
      <c r="AP13" s="16" t="n">
        <v>0.0161523711421254</v>
      </c>
      <c r="AQ13" s="16" t="n">
        <v>0.0242590754424201</v>
      </c>
      <c r="AR13" s="16" t="n">
        <v>0.0147585462083868</v>
      </c>
      <c r="AS13" s="16" t="n">
        <v>0.0097917862817859</v>
      </c>
      <c r="AT13" s="16" t="n">
        <v>0.0079711226667479</v>
      </c>
      <c r="AU13" s="16"/>
      <c r="AV13" s="16" t="n">
        <v>0.026218837891677</v>
      </c>
      <c r="AW13" s="16" t="n">
        <v>0.0159848043037588</v>
      </c>
      <c r="AX13" s="16" t="n">
        <v>0.0296564611255122</v>
      </c>
      <c r="AY13" s="16" t="n">
        <v>0.0346850260554483</v>
      </c>
      <c r="AZ13" s="16" t="n">
        <v>0.0237880778323328</v>
      </c>
      <c r="BA13" s="16"/>
      <c r="BB13" s="16" t="n">
        <v>0.0139617308724799</v>
      </c>
      <c r="BC13" s="16" t="n">
        <v>0</v>
      </c>
      <c r="BD13" s="16" t="n">
        <v>0</v>
      </c>
      <c r="BE13" s="16"/>
      <c r="BF13" s="16" t="n">
        <v>0.00520920057712854</v>
      </c>
    </row>
    <row r="14">
      <c r="B14" s="17" t="s">
        <v>83</v>
      </c>
      <c r="C14" s="16" t="n">
        <v>0.296911833687408</v>
      </c>
      <c r="D14" s="16" t="n">
        <v>0.221419063933273</v>
      </c>
      <c r="E14" s="16" t="n">
        <v>0.370428184793697</v>
      </c>
      <c r="F14" s="16"/>
      <c r="G14" s="16" t="n">
        <v>0.322527348698708</v>
      </c>
      <c r="H14" s="16" t="n">
        <v>0.294926194232846</v>
      </c>
      <c r="I14" s="16" t="n">
        <v>0.277194211214047</v>
      </c>
      <c r="J14" s="16" t="n">
        <v>0.316609920398605</v>
      </c>
      <c r="K14" s="16" t="n">
        <v>0.311538863263664</v>
      </c>
      <c r="L14" s="16" t="n">
        <v>0.271786653650393</v>
      </c>
      <c r="M14" s="16"/>
      <c r="N14" s="16" t="n">
        <v>0.215303620710959</v>
      </c>
      <c r="O14" s="16" t="n">
        <v>0.334592585911799</v>
      </c>
      <c r="P14" s="16" t="n">
        <v>0.300687068241273</v>
      </c>
      <c r="Q14" s="16" t="n">
        <v>0.340880453321173</v>
      </c>
      <c r="R14" s="16"/>
      <c r="S14" s="16" t="n">
        <v>0.270194568640788</v>
      </c>
      <c r="T14" s="16" t="n">
        <v>0.330880976162081</v>
      </c>
      <c r="U14" s="16" t="n">
        <v>0.343814052735275</v>
      </c>
      <c r="V14" s="16" t="n">
        <v>0.36017661889556</v>
      </c>
      <c r="W14" s="16" t="n">
        <v>0.334512244649854</v>
      </c>
      <c r="X14" s="16" t="n">
        <v>0.351352966155682</v>
      </c>
      <c r="Y14" s="16" t="n">
        <v>0.285381732191658</v>
      </c>
      <c r="Z14" s="16" t="n">
        <v>0.270147044691056</v>
      </c>
      <c r="AA14" s="16" t="n">
        <v>0.309067345953215</v>
      </c>
      <c r="AB14" s="16" t="n">
        <v>0.060200681737195</v>
      </c>
      <c r="AC14" s="16" t="n">
        <v>0.353407590020366</v>
      </c>
      <c r="AD14" s="16" t="n">
        <v>0.346223248120238</v>
      </c>
      <c r="AE14" s="16"/>
      <c r="AF14" s="16" t="n">
        <v>0.307494224663155</v>
      </c>
      <c r="AG14" s="16" t="n">
        <v>0.243533037245485</v>
      </c>
      <c r="AH14" s="16" t="n">
        <v>0.333132472346679</v>
      </c>
      <c r="AI14" s="16"/>
      <c r="AJ14" s="16" t="n">
        <v>0.27454605800866</v>
      </c>
      <c r="AK14" s="16" t="n">
        <v>0.2457363139609</v>
      </c>
      <c r="AL14" s="16" t="n">
        <v>0.287987450770951</v>
      </c>
      <c r="AM14" s="16" t="n">
        <v>0.134082164272211</v>
      </c>
      <c r="AN14" s="16" t="n">
        <v>0.445292197225167</v>
      </c>
      <c r="AO14" s="16"/>
      <c r="AP14" s="16" t="n">
        <v>0.225249794979174</v>
      </c>
      <c r="AQ14" s="16" t="n">
        <v>0.264714765065527</v>
      </c>
      <c r="AR14" s="16" t="n">
        <v>0.306702810508407</v>
      </c>
      <c r="AS14" s="16" t="n">
        <v>0.26543086485344</v>
      </c>
      <c r="AT14" s="16" t="n">
        <v>0.466679889460195</v>
      </c>
      <c r="AU14" s="16"/>
      <c r="AV14" s="16" t="n">
        <v>0.358287767263197</v>
      </c>
      <c r="AW14" s="16" t="n">
        <v>0.339066665523409</v>
      </c>
      <c r="AX14" s="16" t="n">
        <v>0.267893582639202</v>
      </c>
      <c r="AY14" s="16" t="n">
        <v>0.198431089171045</v>
      </c>
      <c r="AZ14" s="16" t="n">
        <v>0.270532902333423</v>
      </c>
      <c r="BA14" s="16"/>
      <c r="BB14" s="16" t="n">
        <v>0.331164236653941</v>
      </c>
      <c r="BC14" s="16" t="n">
        <v>0.291661790988776</v>
      </c>
      <c r="BD14" s="16" t="n">
        <v>0.357052123282512</v>
      </c>
      <c r="BE14" s="16"/>
      <c r="BF14" s="16" t="n">
        <v>0.315546028741746</v>
      </c>
    </row>
    <row r="15">
      <c r="B15" s="17" t="s">
        <v>84</v>
      </c>
      <c r="C15" s="20" t="n">
        <v>0.232586594519476</v>
      </c>
      <c r="D15" s="20" t="n">
        <v>0.301107129036514</v>
      </c>
      <c r="E15" s="20" t="n">
        <v>0.166066355281931</v>
      </c>
      <c r="F15" s="20"/>
      <c r="G15" s="20" t="n">
        <v>0.150695072589218</v>
      </c>
      <c r="H15" s="20" t="n">
        <v>0.170741105562912</v>
      </c>
      <c r="I15" s="20" t="n">
        <v>0.171528670132799</v>
      </c>
      <c r="J15" s="20" t="n">
        <v>0.216381875873589</v>
      </c>
      <c r="K15" s="20" t="n">
        <v>0.305177503284894</v>
      </c>
      <c r="L15" s="20" t="n">
        <v>0.35093140110713</v>
      </c>
      <c r="M15" s="20"/>
      <c r="N15" s="20" t="n">
        <v>0.26823435436934</v>
      </c>
      <c r="O15" s="20" t="n">
        <v>0.20442540552413</v>
      </c>
      <c r="P15" s="20" t="n">
        <v>0.243174407479136</v>
      </c>
      <c r="Q15" s="20" t="n">
        <v>0.215470561000841</v>
      </c>
      <c r="R15" s="20"/>
      <c r="S15" s="20" t="n">
        <v>0.164598997082463</v>
      </c>
      <c r="T15" s="20" t="n">
        <v>0.233193374889123</v>
      </c>
      <c r="U15" s="20" t="n">
        <v>0.270735479251593</v>
      </c>
      <c r="V15" s="20" t="n">
        <v>0.21669193809528</v>
      </c>
      <c r="W15" s="20" t="n">
        <v>0.291150922340476</v>
      </c>
      <c r="X15" s="20" t="n">
        <v>0.153767337075133</v>
      </c>
      <c r="Y15" s="20" t="n">
        <v>0.212662491653426</v>
      </c>
      <c r="Z15" s="20" t="n">
        <v>0.359862147204434</v>
      </c>
      <c r="AA15" s="20" t="n">
        <v>0.20656676369158</v>
      </c>
      <c r="AB15" s="20" t="n">
        <v>0.400307789202803</v>
      </c>
      <c r="AC15" s="20" t="n">
        <v>0.160795248957393</v>
      </c>
      <c r="AD15" s="20" t="n">
        <v>0.189713286877657</v>
      </c>
      <c r="AE15" s="20"/>
      <c r="AF15" s="20" t="n">
        <v>0.304867756951466</v>
      </c>
      <c r="AG15" s="20" t="n">
        <v>0.227790545096166</v>
      </c>
      <c r="AH15" s="20" t="n">
        <v>0.155316390200661</v>
      </c>
      <c r="AI15" s="20"/>
      <c r="AJ15" s="20" t="n">
        <v>0.340459015402692</v>
      </c>
      <c r="AK15" s="20" t="n">
        <v>0.166630115471834</v>
      </c>
      <c r="AL15" s="20" t="n">
        <v>0.244529540175854</v>
      </c>
      <c r="AM15" s="20" t="n">
        <v>0.429010671543017</v>
      </c>
      <c r="AN15" s="20" t="n">
        <v>0.155825071429019</v>
      </c>
      <c r="AO15" s="20"/>
      <c r="AP15" s="20" t="n">
        <v>0.346615520479747</v>
      </c>
      <c r="AQ15" s="20" t="n">
        <v>0.166351049185548</v>
      </c>
      <c r="AR15" s="20" t="n">
        <v>0.19716997545875</v>
      </c>
      <c r="AS15" s="20" t="n">
        <v>0.426404168918379</v>
      </c>
      <c r="AT15" s="20" t="n">
        <v>0.172726575276264</v>
      </c>
      <c r="AU15" s="20"/>
      <c r="AV15" s="20" t="n">
        <v>0.241989893848129</v>
      </c>
      <c r="AW15" s="20" t="n">
        <v>0.221779979274163</v>
      </c>
      <c r="AX15" s="20" t="n">
        <v>0.210654360658125</v>
      </c>
      <c r="AY15" s="20" t="n">
        <v>0.18669105429329</v>
      </c>
      <c r="AZ15" s="20" t="n">
        <v>0.298717829693421</v>
      </c>
      <c r="BA15" s="20"/>
      <c r="BB15" s="20" t="n">
        <v>0.220456956791808</v>
      </c>
      <c r="BC15" s="20" t="n">
        <v>0.513904125809102</v>
      </c>
      <c r="BD15" s="20" t="n">
        <v>0.254753035684663</v>
      </c>
      <c r="BE15" s="20"/>
      <c r="BF15" s="20" t="n">
        <v>0.327636655668362</v>
      </c>
    </row>
    <row r="16">
      <c r="B16" s="17" t="s">
        <v>85</v>
      </c>
      <c r="C16" s="20" t="n">
        <v>0.106888332936125</v>
      </c>
      <c r="D16" s="20" t="n">
        <v>0.130162503315246</v>
      </c>
      <c r="E16" s="20" t="n">
        <v>0.0843485492583454</v>
      </c>
      <c r="F16" s="20"/>
      <c r="G16" s="20" t="n">
        <v>0.146118410769769</v>
      </c>
      <c r="H16" s="20" t="n">
        <v>0.133441033355337</v>
      </c>
      <c r="I16" s="20" t="n">
        <v>0.156008432394186</v>
      </c>
      <c r="J16" s="20" t="n">
        <v>0.0989978970298757</v>
      </c>
      <c r="K16" s="20" t="n">
        <v>0.0736319442653707</v>
      </c>
      <c r="L16" s="20" t="n">
        <v>0.0482937677520954</v>
      </c>
      <c r="M16" s="20"/>
      <c r="N16" s="20" t="n">
        <v>0.137178818759438</v>
      </c>
      <c r="O16" s="20" t="n">
        <v>0.102098270906905</v>
      </c>
      <c r="P16" s="20" t="n">
        <v>0.113074418581891</v>
      </c>
      <c r="Q16" s="20" t="n">
        <v>0.0729875971824048</v>
      </c>
      <c r="R16" s="20"/>
      <c r="S16" s="20" t="n">
        <v>0.196724886150056</v>
      </c>
      <c r="T16" s="20" t="n">
        <v>0.0627752984955066</v>
      </c>
      <c r="U16" s="20" t="n">
        <v>0.0262581297525151</v>
      </c>
      <c r="V16" s="20" t="n">
        <v>0.0445633574052296</v>
      </c>
      <c r="W16" s="20" t="n">
        <v>0.0807439119296028</v>
      </c>
      <c r="X16" s="20" t="n">
        <v>0.0833586163840553</v>
      </c>
      <c r="Y16" s="20" t="n">
        <v>0.0709563409105736</v>
      </c>
      <c r="Z16" s="20" t="n">
        <v>0.0527586230885851</v>
      </c>
      <c r="AA16" s="20" t="n">
        <v>0.106581977780602</v>
      </c>
      <c r="AB16" s="20" t="n">
        <v>0.294985326534967</v>
      </c>
      <c r="AC16" s="20" t="n">
        <v>0.101880786385955</v>
      </c>
      <c r="AD16" s="20" t="n">
        <v>0.0240840205974679</v>
      </c>
      <c r="AE16" s="20"/>
      <c r="AF16" s="20" t="n">
        <v>0.0734877617172746</v>
      </c>
      <c r="AG16" s="20" t="n">
        <v>0.144691463161874</v>
      </c>
      <c r="AH16" s="20" t="n">
        <v>0.089067017847546</v>
      </c>
      <c r="AI16" s="20"/>
      <c r="AJ16" s="20" t="n">
        <v>0.0841464406435835</v>
      </c>
      <c r="AK16" s="20" t="n">
        <v>0.135526685770472</v>
      </c>
      <c r="AL16" s="20" t="n">
        <v>0.114763050303517</v>
      </c>
      <c r="AM16" s="20" t="n">
        <v>0</v>
      </c>
      <c r="AN16" s="20" t="n">
        <v>0.0451884072154479</v>
      </c>
      <c r="AO16" s="20"/>
      <c r="AP16" s="20" t="n">
        <v>0.0902217517960636</v>
      </c>
      <c r="AQ16" s="20" t="n">
        <v>0.13744096448729</v>
      </c>
      <c r="AR16" s="20" t="n">
        <v>0.107279336677609</v>
      </c>
      <c r="AS16" s="20" t="n">
        <v>0.0729743034213047</v>
      </c>
      <c r="AT16" s="20" t="n">
        <v>0.0254487795298262</v>
      </c>
      <c r="AU16" s="20"/>
      <c r="AV16" s="20" t="n">
        <v>0.0649675661621686</v>
      </c>
      <c r="AW16" s="20" t="n">
        <v>0.0794762744027262</v>
      </c>
      <c r="AX16" s="20" t="n">
        <v>0.129398211382384</v>
      </c>
      <c r="AY16" s="20" t="n">
        <v>0.212856122289969</v>
      </c>
      <c r="AZ16" s="20" t="n">
        <v>0.229396741760839</v>
      </c>
      <c r="BA16" s="20"/>
      <c r="BB16" s="20" t="n">
        <v>0.141438891539456</v>
      </c>
      <c r="BC16" s="20" t="n">
        <v>0.025081179250044</v>
      </c>
      <c r="BD16" s="20" t="n">
        <v>0.0116882250435779</v>
      </c>
      <c r="BE16" s="20"/>
      <c r="BF16" s="20" t="n">
        <v>0.0703261782293452</v>
      </c>
    </row>
    <row r="17">
      <c r="B17" s="17" t="s">
        <v>86</v>
      </c>
      <c r="C17" s="21" t="n">
        <v>0.125698261583351</v>
      </c>
      <c r="D17" s="21" t="n">
        <v>0.170944625721269</v>
      </c>
      <c r="E17" s="21" t="n">
        <v>0.0817178060235851</v>
      </c>
      <c r="F17" s="21"/>
      <c r="G17" s="21" t="n">
        <v>0.00457666181944871</v>
      </c>
      <c r="H17" s="21" t="n">
        <v>0.0373000722075755</v>
      </c>
      <c r="I17" s="21" t="n">
        <v>0.0155202377386128</v>
      </c>
      <c r="J17" s="21" t="n">
        <v>0.117383978843714</v>
      </c>
      <c r="K17" s="21" t="n">
        <v>0.231545559019524</v>
      </c>
      <c r="L17" s="21" t="n">
        <v>0.302637633355035</v>
      </c>
      <c r="M17" s="21"/>
      <c r="N17" s="21" t="n">
        <v>0.131055535609902</v>
      </c>
      <c r="O17" s="21" t="n">
        <v>0.102327134617225</v>
      </c>
      <c r="P17" s="21" t="n">
        <v>0.130099988897245</v>
      </c>
      <c r="Q17" s="21" t="n">
        <v>0.142482963818436</v>
      </c>
      <c r="R17" s="21"/>
      <c r="S17" s="21" t="n">
        <v>-0.0321258890675932</v>
      </c>
      <c r="T17" s="21" t="n">
        <v>0.170418076393616</v>
      </c>
      <c r="U17" s="21" t="n">
        <v>0.244477349499078</v>
      </c>
      <c r="V17" s="21" t="n">
        <v>0.17212858069005</v>
      </c>
      <c r="W17" s="21" t="n">
        <v>0.210407010410873</v>
      </c>
      <c r="X17" s="21" t="n">
        <v>0.0704087206910774</v>
      </c>
      <c r="Y17" s="21" t="n">
        <v>0.141706150742852</v>
      </c>
      <c r="Z17" s="21" t="n">
        <v>0.307103524115849</v>
      </c>
      <c r="AA17" s="21" t="n">
        <v>0.099984785910978</v>
      </c>
      <c r="AB17" s="21" t="n">
        <v>0.105322462667836</v>
      </c>
      <c r="AC17" s="21" t="n">
        <v>0.0589144625714379</v>
      </c>
      <c r="AD17" s="21" t="n">
        <v>0.165629266280189</v>
      </c>
      <c r="AE17" s="21"/>
      <c r="AF17" s="21" t="n">
        <v>0.231379995234191</v>
      </c>
      <c r="AG17" s="21" t="n">
        <v>0.0830990819342915</v>
      </c>
      <c r="AH17" s="21" t="n">
        <v>0.0662493723531149</v>
      </c>
      <c r="AI17" s="21"/>
      <c r="AJ17" s="21" t="n">
        <v>0.256312574759109</v>
      </c>
      <c r="AK17" s="21" t="n">
        <v>0.0311034297013622</v>
      </c>
      <c r="AL17" s="21" t="n">
        <v>0.129766489872337</v>
      </c>
      <c r="AM17" s="21" t="n">
        <v>0.429010671543017</v>
      </c>
      <c r="AN17" s="21" t="n">
        <v>0.110636664213571</v>
      </c>
      <c r="AO17" s="21"/>
      <c r="AP17" s="21" t="n">
        <v>0.256393768683684</v>
      </c>
      <c r="AQ17" s="21" t="n">
        <v>0.0289100846982578</v>
      </c>
      <c r="AR17" s="21" t="n">
        <v>0.0898906387811411</v>
      </c>
      <c r="AS17" s="21" t="n">
        <v>0.353429865497075</v>
      </c>
      <c r="AT17" s="21" t="n">
        <v>0.147277795746438</v>
      </c>
      <c r="AU17" s="21"/>
      <c r="AV17" s="21" t="n">
        <v>0.17702232768596</v>
      </c>
      <c r="AW17" s="21" t="n">
        <v>0.142303704871436</v>
      </c>
      <c r="AX17" s="21" t="n">
        <v>0.0812561492757408</v>
      </c>
      <c r="AY17" s="21" t="n">
        <v>-0.0261650679966783</v>
      </c>
      <c r="AZ17" s="21" t="n">
        <v>0.0693210879325823</v>
      </c>
      <c r="BA17" s="21"/>
      <c r="BB17" s="21" t="n">
        <v>0.0790180652523521</v>
      </c>
      <c r="BC17" s="21" t="n">
        <v>0.488822946559058</v>
      </c>
      <c r="BD17" s="21" t="n">
        <v>0.243064810641085</v>
      </c>
      <c r="BE17" s="21"/>
      <c r="BF17" s="21" t="n">
        <v>0.257310477439017</v>
      </c>
    </row>
    <row r="18">
      <c r="B18" s="18"/>
    </row>
    <row r="19">
      <c r="B19" t="s">
        <v>88</v>
      </c>
    </row>
    <row r="20">
      <c r="B20" t="s">
        <v>89</v>
      </c>
    </row>
    <row r="22">
      <c r="B22"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sheetViews>
  <sheetFormatPr defaultRowHeight="15.0" baseColWidth="10"/>
  <cols>
    <col min="4" max="4" width="100.71" hidden="0" customWidth="1"/>
    <col min="5" max="5" width="20.71" hidden="0" customWidth="1"/>
  </cols>
  <sheetData>
    <row r="2" ht="40" customHeight="1">
      <c r="D2" s="1" t="s">
        <v>11</v>
      </c>
    </row>
    <row r="6">
      <c r="D6" s="9" t="str">
        <f>=HYPERLINK("#'Full Results'!A1", "Full Results")</f>
      </c>
    </row>
    <row r="8">
      <c r="D8" s="7" t="s">
        <v>12</v>
      </c>
      <c r="E8" s="7" t="s">
        <v>13</v>
      </c>
      <c r="F8" s="7" t="s">
        <v>14</v>
      </c>
    </row>
    <row r="9">
      <c r="C9" t="n">
        <v>1</v>
      </c>
      <c r="D9" s="9" t="str">
        <f>=HYPERLINK("#'Table 1'!A1", "Grid Summary: Do you have a favourable or unfavourable view of these political parties?")</f>
      </c>
      <c r="E9" s="8"/>
      <c r="F9" t="s">
        <v>90</v>
      </c>
    </row>
    <row r="10">
      <c r="C10" t="n">
        <v>2</v>
      </c>
      <c r="D10" s="9" t="str">
        <f>=HYPERLINK("#'Table 2'!A1", "Do you have a favourable or unfavourable view of these political parties?: Conservative Party")</f>
      </c>
      <c r="E10" s="23" t="str">
        <f>=HYPERLINK("#'Full Results'!A11", "11")</f>
      </c>
      <c r="F10" t="s">
        <v>90</v>
      </c>
    </row>
    <row r="11">
      <c r="C11" t="n">
        <v>3</v>
      </c>
      <c r="D11" s="9" t="str">
        <f>=HYPERLINK("#'Table 3'!A1", "Do you have a favourable or unfavourable view of these political parties?: Labour Party")</f>
      </c>
      <c r="E11" s="23" t="str">
        <f>=HYPERLINK("#'Full Results'!A23", "23")</f>
      </c>
      <c r="F11" t="s">
        <v>90</v>
      </c>
    </row>
    <row r="12">
      <c r="C12" t="n">
        <v>4</v>
      </c>
      <c r="D12" s="9" t="str">
        <f>=HYPERLINK("#'Table 4'!A1", "Do you have a favourable or unfavourable view of these political parties?: Liberal Democrats")</f>
      </c>
      <c r="E12" s="23" t="str">
        <f>=HYPERLINK("#'Full Results'!A35", "35")</f>
      </c>
      <c r="F12" t="s">
        <v>90</v>
      </c>
    </row>
    <row r="13">
      <c r="C13" t="n">
        <v>5</v>
      </c>
      <c r="D13" s="9" t="str">
        <f>=HYPERLINK("#'Table 5'!A1", "Do you have a favourable or unfavourable view of these political parties?: Reform UK")</f>
      </c>
      <c r="E13" s="23" t="str">
        <f>=HYPERLINK("#'Full Results'!A47", "47")</f>
      </c>
      <c r="F13" t="s">
        <v>90</v>
      </c>
    </row>
    <row r="14">
      <c r="C14" t="n">
        <v>6</v>
      </c>
      <c r="D14" s="9" t="str">
        <f>=HYPERLINK("#'Table 6'!A1", "Do you have a favourable or unfavourable view of these political parties?: Green Party")</f>
      </c>
      <c r="E14" s="23" t="str">
        <f>=HYPERLINK("#'Full Results'!A59", "59")</f>
      </c>
      <c r="F14" t="s">
        <v>90</v>
      </c>
    </row>
    <row r="15">
      <c r="C15" t="n">
        <v>7</v>
      </c>
      <c r="D15" s="9" t="str">
        <f>=HYPERLINK("#'Table 7'!A1", "Do you have a favourable or unfavourable view of these political parties?: Scottish National Party")</f>
      </c>
      <c r="E15" s="23" t="str">
        <f>=HYPERLINK("#'Full Results'!A71", "71")</f>
      </c>
      <c r="F15" t="s">
        <v>90</v>
      </c>
    </row>
    <row r="16">
      <c r="C16" t="n">
        <v>8</v>
      </c>
      <c r="D16" s="9" t="str">
        <f>=HYPERLINK("#'Table 8'!A1", "Grid Summary: Do you have a favourable or unfavourable view of these political leaders?")</f>
      </c>
      <c r="E16" s="8"/>
      <c r="F16" t="s">
        <v>90</v>
      </c>
    </row>
    <row r="17">
      <c r="C17" t="n">
        <v>9</v>
      </c>
      <c r="D17" s="9" t="str">
        <f>=HYPERLINK("#'Table 9'!A1", "Do you have a favourable or unfavourable view of these political leaders?: Rishi Sunak")</f>
      </c>
      <c r="E17" s="23" t="str">
        <f>=HYPERLINK("#'Full Results'!A83", "83")</f>
      </c>
      <c r="F17" t="s">
        <v>90</v>
      </c>
    </row>
    <row r="18">
      <c r="C18" t="n">
        <v>10</v>
      </c>
      <c r="D18" s="9" t="str">
        <f>=HYPERLINK("#'Table 10'!A1", "Do you have a favourable or unfavourable view of these political leaders?: Keir Starmer")</f>
      </c>
      <c r="E18" s="23" t="str">
        <f>=HYPERLINK("#'Full Results'!A95", "95")</f>
      </c>
      <c r="F18" t="s">
        <v>90</v>
      </c>
    </row>
    <row r="19">
      <c r="C19" t="n">
        <v>11</v>
      </c>
      <c r="D19" s="9" t="str">
        <f>=HYPERLINK("#'Table 11'!A1", "Do you have a favourable or unfavourable view of these political leaders?: Ed Davey")</f>
      </c>
      <c r="E19" s="23" t="str">
        <f>=HYPERLINK("#'Full Results'!A107", "107")</f>
      </c>
      <c r="F19" t="s">
        <v>90</v>
      </c>
    </row>
    <row r="20">
      <c r="C20" t="n">
        <v>12</v>
      </c>
      <c r="D20" s="9" t="str">
        <f>=HYPERLINK("#'Table 12'!A1", "Do you have a favourable or unfavourable view of these political leaders?: Nigel Farage")</f>
      </c>
      <c r="E20" s="23" t="str">
        <f>=HYPERLINK("#'Full Results'!A119", "119")</f>
      </c>
      <c r="F20" t="s">
        <v>90</v>
      </c>
    </row>
    <row r="21">
      <c r="C21" t="n">
        <v>13</v>
      </c>
      <c r="D21" s="9" t="str">
        <f>=HYPERLINK("#'Table 13'!A1", "Do you have a favourable or unfavourable view of these political leaders?: Richard Tice")</f>
      </c>
      <c r="E21" s="23" t="str">
        <f>=HYPERLINK("#'Full Results'!A131", "131")</f>
      </c>
      <c r="F21" t="s">
        <v>90</v>
      </c>
    </row>
    <row r="22">
      <c r="C22" t="n">
        <v>14</v>
      </c>
      <c r="D22" s="9" t="str">
        <f>=HYPERLINK("#'Table 14'!A1", "Do you have a favourable or unfavourable view of these political leaders?: Carla Denyer")</f>
      </c>
      <c r="E22" s="23" t="str">
        <f>=HYPERLINK("#'Full Results'!A143", "143")</f>
      </c>
      <c r="F22" t="s">
        <v>90</v>
      </c>
    </row>
    <row r="23">
      <c r="C23" t="n">
        <v>15</v>
      </c>
      <c r="D23" s="9" t="str">
        <f>=HYPERLINK("#'Table 15'!A1", "Do you have a favourable or unfavourable view of these political leaders?: Adrian Ramsay")</f>
      </c>
      <c r="E23" s="23" t="str">
        <f>=HYPERLINK("#'Full Results'!A155", "155")</f>
      </c>
      <c r="F23" t="s">
        <v>90</v>
      </c>
    </row>
    <row r="24">
      <c r="C24" t="n">
        <v>16</v>
      </c>
      <c r="D24" s="9" t="str">
        <f>=HYPERLINK("#'Table 16'!A1", "Do you have a favourable or unfavourable view of these political leaders?: John Swinney")</f>
      </c>
      <c r="E24" s="23" t="str">
        <f>=HYPERLINK("#'Full Results'!A167", "167")</f>
      </c>
      <c r="F24" t="s">
        <v>90</v>
      </c>
    </row>
    <row r="25">
      <c r="C25" t="n">
        <v>17</v>
      </c>
      <c r="D25" s="9" t="str">
        <f>=HYPERLINK("#'Table 17'!A1", " Would you say that Rishi Sunak is a good leader or a bad leader?")</f>
      </c>
      <c r="E25" s="23" t="str">
        <f>=HYPERLINK("#'Full Results'!A179", "179")</f>
      </c>
      <c r="F25" t="s">
        <v>90</v>
      </c>
    </row>
    <row r="26">
      <c r="C26" t="n">
        <v>18</v>
      </c>
      <c r="D26" s="9" t="str">
        <f>=HYPERLINK("#'Table 18'!A1", " Would you say that Keir Starmer is a good leader or a bad leader?")</f>
      </c>
      <c r="E26" s="23" t="str">
        <f>=HYPERLINK("#'Full Results'!A188", "188")</f>
      </c>
      <c r="F26" t="s">
        <v>90</v>
      </c>
    </row>
    <row r="27">
      <c r="C27" t="n">
        <v>19</v>
      </c>
      <c r="D27" s="9" t="str">
        <f>=HYPERLINK("#'Table 19'!A1", " Would you say that Ed Davey is a good leader or a bad leader?")</f>
      </c>
      <c r="E27" s="23" t="str">
        <f>=HYPERLINK("#'Full Results'!A197", "197")</f>
      </c>
      <c r="F27" t="s">
        <v>90</v>
      </c>
    </row>
    <row r="28">
      <c r="C28" t="n">
        <v>20</v>
      </c>
      <c r="D28" s="9" t="str">
        <f>=HYPERLINK("#'Table 20'!A1", "Grid Summary: How angry do you feel about each of these political parties?")</f>
      </c>
      <c r="E28" s="8"/>
      <c r="F28" t="s">
        <v>90</v>
      </c>
    </row>
    <row r="29">
      <c r="C29" t="n">
        <v>21</v>
      </c>
      <c r="D29" s="9" t="str">
        <f>=HYPERLINK("#'Table 21'!A1", "How angry do you feel about each of these political parties?: Conservative Party")</f>
      </c>
      <c r="E29" s="23" t="str">
        <f>=HYPERLINK("#'Full Results'!A206", "206")</f>
      </c>
      <c r="F29" t="s">
        <v>90</v>
      </c>
    </row>
    <row r="30">
      <c r="C30" t="n">
        <v>22</v>
      </c>
      <c r="D30" s="9" t="str">
        <f>=HYPERLINK("#'Table 22'!A1", "How angry do you feel about each of these political parties?: Labour Party")</f>
      </c>
      <c r="E30" s="23" t="str">
        <f>=HYPERLINK("#'Full Results'!A215", "215")</f>
      </c>
      <c r="F30" t="s">
        <v>90</v>
      </c>
    </row>
    <row r="31">
      <c r="C31" t="n">
        <v>23</v>
      </c>
      <c r="D31" s="9" t="str">
        <f>=HYPERLINK("#'Table 23'!A1", "How angry do you feel about each of these political parties?: Liberal Democrats")</f>
      </c>
      <c r="E31" s="23" t="str">
        <f>=HYPERLINK("#'Full Results'!A224", "224")</f>
      </c>
      <c r="F31" t="s">
        <v>90</v>
      </c>
    </row>
    <row r="32">
      <c r="C32" t="n">
        <v>24</v>
      </c>
      <c r="D32" s="9" t="str">
        <f>=HYPERLINK("#'Table 24'!A1", "How angry do you feel about each of these political parties?: Reform UK")</f>
      </c>
      <c r="E32" s="23" t="str">
        <f>=HYPERLINK("#'Full Results'!A233", "233")</f>
      </c>
      <c r="F32" t="s">
        <v>90</v>
      </c>
    </row>
    <row r="33">
      <c r="C33" t="n">
        <v>25</v>
      </c>
      <c r="D33" s="9" t="str">
        <f>=HYPERLINK("#'Table 25'!A1", "Grid Summary: How frustrated do you feel about each of these political parties?")</f>
      </c>
      <c r="E33" s="8"/>
      <c r="F33" t="s">
        <v>90</v>
      </c>
    </row>
    <row r="34">
      <c r="C34" t="n">
        <v>26</v>
      </c>
      <c r="D34" s="9" t="str">
        <f>=HYPERLINK("#'Table 26'!A1", "How frustrated do you feel about each of these political parties?: Conservative Party")</f>
      </c>
      <c r="E34" s="23" t="str">
        <f>=HYPERLINK("#'Full Results'!A242", "242")</f>
      </c>
      <c r="F34" t="s">
        <v>90</v>
      </c>
    </row>
    <row r="35">
      <c r="C35" t="n">
        <v>27</v>
      </c>
      <c r="D35" s="9" t="str">
        <f>=HYPERLINK("#'Table 27'!A1", "How frustrated do you feel about each of these political parties?: Labour Party")</f>
      </c>
      <c r="E35" s="23" t="str">
        <f>=HYPERLINK("#'Full Results'!A251", "251")</f>
      </c>
      <c r="F35" t="s">
        <v>90</v>
      </c>
    </row>
    <row r="36">
      <c r="C36" t="n">
        <v>28</v>
      </c>
      <c r="D36" s="9" t="str">
        <f>=HYPERLINK("#'Table 28'!A1", "How frustrated do you feel about each of these political parties?: Liberal Democrats")</f>
      </c>
      <c r="E36" s="23" t="str">
        <f>=HYPERLINK("#'Full Results'!A260", "260")</f>
      </c>
      <c r="F36" t="s">
        <v>90</v>
      </c>
    </row>
    <row r="37">
      <c r="C37" t="n">
        <v>29</v>
      </c>
      <c r="D37" s="9" t="str">
        <f>=HYPERLINK("#'Table 29'!A1", "How frustrated do you feel about each of these political parties?: Reform UK")</f>
      </c>
      <c r="E37" s="23" t="str">
        <f>=HYPERLINK("#'Full Results'!A269", "269")</f>
      </c>
      <c r="F37" t="s">
        <v>90</v>
      </c>
    </row>
    <row r="38">
      <c r="C38" t="n">
        <v>30</v>
      </c>
      <c r="D38" s="9" t="str">
        <f>=HYPERLINK("#'Table 30'!A1", "Grid Summary: How bored do you feel about each of these political parties?")</f>
      </c>
      <c r="E38" s="8"/>
      <c r="F38" t="s">
        <v>90</v>
      </c>
    </row>
    <row r="39">
      <c r="C39" t="n">
        <v>31</v>
      </c>
      <c r="D39" s="9" t="str">
        <f>=HYPERLINK("#'Table 31'!A1", "How bored do you feel about each of these political parties?: Conservative Party")</f>
      </c>
      <c r="E39" s="23" t="str">
        <f>=HYPERLINK("#'Full Results'!A278", "278")</f>
      </c>
      <c r="F39" t="s">
        <v>90</v>
      </c>
    </row>
    <row r="40">
      <c r="C40" t="n">
        <v>32</v>
      </c>
      <c r="D40" s="9" t="str">
        <f>=HYPERLINK("#'Table 32'!A1", "How bored do you feel about each of these political parties?: Labour Party")</f>
      </c>
      <c r="E40" s="23" t="str">
        <f>=HYPERLINK("#'Full Results'!A287", "287")</f>
      </c>
      <c r="F40" t="s">
        <v>90</v>
      </c>
    </row>
    <row r="41">
      <c r="C41" t="n">
        <v>33</v>
      </c>
      <c r="D41" s="9" t="str">
        <f>=HYPERLINK("#'Table 33'!A1", "How bored do you feel about each of these political parties?: Liberal Democrats")</f>
      </c>
      <c r="E41" s="23" t="str">
        <f>=HYPERLINK("#'Full Results'!A296", "296")</f>
      </c>
      <c r="F41" t="s">
        <v>90</v>
      </c>
    </row>
    <row r="42">
      <c r="C42" t="n">
        <v>34</v>
      </c>
      <c r="D42" s="9" t="str">
        <f>=HYPERLINK("#'Table 34'!A1", "How bored do you feel about each of these political parties?: Reform UK")</f>
      </c>
      <c r="E42" s="23" t="str">
        <f>=HYPERLINK("#'Full Results'!A305", "305")</f>
      </c>
      <c r="F42" t="s">
        <v>90</v>
      </c>
    </row>
    <row r="43">
      <c r="C43" t="n">
        <v>35</v>
      </c>
      <c r="D43" s="9" t="str">
        <f>=HYPERLINK("#'Table 35'!A1", "Grid Summary: How happy do you feel about each of these political parties?")</f>
      </c>
      <c r="E43" s="8"/>
      <c r="F43" t="s">
        <v>90</v>
      </c>
    </row>
    <row r="44">
      <c r="C44" t="n">
        <v>36</v>
      </c>
      <c r="D44" s="9" t="str">
        <f>=HYPERLINK("#'Table 36'!A1", "How happy do you feel about each of these political parties?: Conservative Party")</f>
      </c>
      <c r="E44" s="23" t="str">
        <f>=HYPERLINK("#'Full Results'!A314", "314")</f>
      </c>
      <c r="F44" t="s">
        <v>90</v>
      </c>
    </row>
    <row r="45">
      <c r="C45" t="n">
        <v>37</v>
      </c>
      <c r="D45" s="9" t="str">
        <f>=HYPERLINK("#'Table 37'!A1", "How happy do you feel about each of these political parties?: Labour Party")</f>
      </c>
      <c r="E45" s="23" t="str">
        <f>=HYPERLINK("#'Full Results'!A323", "323")</f>
      </c>
      <c r="F45" t="s">
        <v>90</v>
      </c>
    </row>
    <row r="46">
      <c r="C46" t="n">
        <v>38</v>
      </c>
      <c r="D46" s="9" t="str">
        <f>=HYPERLINK("#'Table 38'!A1", "How happy do you feel about each of these political parties?: Liberal Democrats")</f>
      </c>
      <c r="E46" s="23" t="str">
        <f>=HYPERLINK("#'Full Results'!A332", "332")</f>
      </c>
      <c r="F46" t="s">
        <v>90</v>
      </c>
    </row>
    <row r="47">
      <c r="C47" t="n">
        <v>39</v>
      </c>
      <c r="D47" s="9" t="str">
        <f>=HYPERLINK("#'Table 39'!A1", "How happy do you feel about each of these political parties?: Reform UK")</f>
      </c>
      <c r="E47" s="23" t="str">
        <f>=HYPERLINK("#'Full Results'!A341", "341")</f>
      </c>
      <c r="F47" t="s">
        <v>90</v>
      </c>
    </row>
    <row r="48">
      <c r="C48" t="n">
        <v>40</v>
      </c>
      <c r="D48" s="9" t="str">
        <f>=HYPERLINK("#'Table 40'!A1", "Grid Summary: How excited do you feel about each of these political parties?")</f>
      </c>
      <c r="E48" s="8"/>
      <c r="F48" t="s">
        <v>90</v>
      </c>
    </row>
    <row r="49">
      <c r="C49" t="n">
        <v>41</v>
      </c>
      <c r="D49" s="9" t="str">
        <f>=HYPERLINK("#'Table 41'!A1", "How excited do you feel about each of these political parties?: Conservative Party")</f>
      </c>
      <c r="E49" s="23" t="str">
        <f>=HYPERLINK("#'Full Results'!A350", "350")</f>
      </c>
      <c r="F49" t="s">
        <v>90</v>
      </c>
    </row>
    <row r="50">
      <c r="C50" t="n">
        <v>42</v>
      </c>
      <c r="D50" s="9" t="str">
        <f>=HYPERLINK("#'Table 42'!A1", "How excited do you feel about each of these political parties?: Labour Party")</f>
      </c>
      <c r="E50" s="23" t="str">
        <f>=HYPERLINK("#'Full Results'!A359", "359")</f>
      </c>
      <c r="F50" t="s">
        <v>90</v>
      </c>
    </row>
    <row r="51">
      <c r="C51" t="n">
        <v>43</v>
      </c>
      <c r="D51" s="9" t="str">
        <f>=HYPERLINK("#'Table 43'!A1", "How excited do you feel about each of these political parties?: Liberal Democrats")</f>
      </c>
      <c r="E51" s="23" t="str">
        <f>=HYPERLINK("#'Full Results'!A368", "368")</f>
      </c>
      <c r="F51" t="s">
        <v>90</v>
      </c>
    </row>
    <row r="52">
      <c r="C52" t="n">
        <v>44</v>
      </c>
      <c r="D52" s="9" t="str">
        <f>=HYPERLINK("#'Table 44'!A1", "How excited do you feel about each of these political parties?: Reform UK")</f>
      </c>
      <c r="E52" s="23" t="str">
        <f>=HYPERLINK("#'Full Results'!A377", "377")</f>
      </c>
      <c r="F52" t="s">
        <v>90</v>
      </c>
    </row>
    <row r="53">
      <c r="C53" t="n">
        <v>45</v>
      </c>
      <c r="D53" s="9" t="str">
        <f>=HYPERLINK("#'Table 45'!A1", "Grid Summary: How hopeful do you feel about each of these political parties?")</f>
      </c>
      <c r="E53" s="8"/>
      <c r="F53" t="s">
        <v>90</v>
      </c>
    </row>
    <row r="54">
      <c r="C54" t="n">
        <v>46</v>
      </c>
      <c r="D54" s="9" t="str">
        <f>=HYPERLINK("#'Table 46'!A1", "How hopeful do you feel about each of these political parties?: Conservative Party")</f>
      </c>
      <c r="E54" s="23" t="str">
        <f>=HYPERLINK("#'Full Results'!A386", "386")</f>
      </c>
      <c r="F54" t="s">
        <v>90</v>
      </c>
    </row>
    <row r="55">
      <c r="C55" t="n">
        <v>47</v>
      </c>
      <c r="D55" s="9" t="str">
        <f>=HYPERLINK("#'Table 47'!A1", "How hopeful do you feel about each of these political parties?: Labour Party")</f>
      </c>
      <c r="E55" s="23" t="str">
        <f>=HYPERLINK("#'Full Results'!A395", "395")</f>
      </c>
      <c r="F55" t="s">
        <v>90</v>
      </c>
    </row>
    <row r="56">
      <c r="C56" t="n">
        <v>48</v>
      </c>
      <c r="D56" s="9" t="str">
        <f>=HYPERLINK("#'Table 48'!A1", "How hopeful do you feel about each of these political parties?: Liberal Democrats")</f>
      </c>
      <c r="E56" s="23" t="str">
        <f>=HYPERLINK("#'Full Results'!A404", "404")</f>
      </c>
      <c r="F56" t="s">
        <v>90</v>
      </c>
    </row>
    <row r="57">
      <c r="C57" t="n">
        <v>49</v>
      </c>
      <c r="D57" s="9" t="str">
        <f>=HYPERLINK("#'Table 49'!A1", "How hopeful do you feel about each of these political parties?: Reform UK")</f>
      </c>
      <c r="E57" s="23" t="str">
        <f>=HYPERLINK("#'Full Results'!A413", "413")</f>
      </c>
      <c r="F57" t="s">
        <v>90</v>
      </c>
    </row>
    <row r="58">
      <c r="C58" t="n">
        <v>50</v>
      </c>
      <c r="D58" s="9" t="str">
        <f>=HYPERLINK("#'Table 50'!A1", "Grid Summary: How disappointed do you feel about each of these political parties?")</f>
      </c>
      <c r="E58" s="8"/>
      <c r="F58" t="s">
        <v>90</v>
      </c>
    </row>
    <row r="59">
      <c r="C59" t="n">
        <v>51</v>
      </c>
      <c r="D59" s="9" t="str">
        <f>=HYPERLINK("#'Table 51'!A1", "How disappointed do you feel about each of these political parties?: Conservative Party")</f>
      </c>
      <c r="E59" s="23" t="str">
        <f>=HYPERLINK("#'Full Results'!A422", "422")</f>
      </c>
      <c r="F59" t="s">
        <v>90</v>
      </c>
    </row>
    <row r="60">
      <c r="C60" t="n">
        <v>52</v>
      </c>
      <c r="D60" s="9" t="str">
        <f>=HYPERLINK("#'Table 52'!A1", "How disappointed do you feel about each of these political parties?: Labour Party")</f>
      </c>
      <c r="E60" s="23" t="str">
        <f>=HYPERLINK("#'Full Results'!A431", "431")</f>
      </c>
      <c r="F60" t="s">
        <v>90</v>
      </c>
    </row>
    <row r="61">
      <c r="C61" t="n">
        <v>53</v>
      </c>
      <c r="D61" s="9" t="str">
        <f>=HYPERLINK("#'Table 53'!A1", "How disappointed do you feel about each of these political parties?: Liberal Democrats")</f>
      </c>
      <c r="E61" s="23" t="str">
        <f>=HYPERLINK("#'Full Results'!A440", "440")</f>
      </c>
      <c r="F61" t="s">
        <v>90</v>
      </c>
    </row>
    <row r="62">
      <c r="C62" t="n">
        <v>54</v>
      </c>
      <c r="D62" s="9" t="str">
        <f>=HYPERLINK("#'Table 54'!A1", "How disappointed do you feel about each of these political parties?: Reform UK")</f>
      </c>
      <c r="E62" s="23" t="str">
        <f>=HYPERLINK("#'Full Results'!A449", "449")</f>
      </c>
      <c r="F62" t="s">
        <v>90</v>
      </c>
    </row>
    <row r="63">
      <c r="C63" t="n">
        <v>55</v>
      </c>
      <c r="D63" s="9" t="str">
        <f>=HYPERLINK("#'Table 55'!A1", " Thinking about Rishi Sunak and Keir Starmer, which of these statements best describes what you think?")</f>
      </c>
      <c r="E63" s="23" t="str">
        <f>=HYPERLINK("#'Full Results'!A458", "458")</f>
      </c>
      <c r="F63" t="s">
        <v>90</v>
      </c>
    </row>
    <row r="64">
      <c r="C64" t="n">
        <v>56</v>
      </c>
      <c r="D64" s="9" t="str">
        <f>=HYPERLINK("#'Table 56'!A1", "Grid Summary: How would you rate Keir Starmer along these characteristics?")</f>
      </c>
      <c r="E64" s="8"/>
      <c r="F64" t="s">
        <v>90</v>
      </c>
    </row>
    <row r="65">
      <c r="C65" t="n">
        <v>57</v>
      </c>
      <c r="D65" s="9" t="str">
        <f>=HYPERLINK("#'Table 57'!A1", "How would you rate Keir Starmer along these characteristics?: Cold|Warm")</f>
      </c>
      <c r="E65" s="23" t="str">
        <f>=HYPERLINK("#'Full Results'!A465", "465")</f>
      </c>
      <c r="F65" t="s">
        <v>90</v>
      </c>
    </row>
    <row r="66">
      <c r="C66" t="n">
        <v>58</v>
      </c>
      <c r="D66" s="9" t="str">
        <f>=HYPERLINK("#'Table 58'!A1", "How would you rate Keir Starmer along these characteristics?: Uncaring|Caring")</f>
      </c>
      <c r="E66" s="23" t="str">
        <f>=HYPERLINK("#'Full Results'!A473", "473")</f>
      </c>
      <c r="F66" t="s">
        <v>90</v>
      </c>
    </row>
    <row r="67">
      <c r="C67" t="n">
        <v>59</v>
      </c>
      <c r="D67" s="9" t="str">
        <f>=HYPERLINK("#'Table 59'!A1", "How would you rate Keir Starmer along these characteristics?: Incompetent|Competent")</f>
      </c>
      <c r="E67" s="23" t="str">
        <f>=HYPERLINK("#'Full Results'!A481", "481")</f>
      </c>
      <c r="F67" t="s">
        <v>90</v>
      </c>
    </row>
    <row r="68">
      <c r="C68" t="n">
        <v>60</v>
      </c>
      <c r="D68" s="9" t="str">
        <f>=HYPERLINK("#'Table 60'!A1", "How would you rate Keir Starmer along these characteristics?: Young|Old")</f>
      </c>
      <c r="E68" s="23" t="str">
        <f>=HYPERLINK("#'Full Results'!A489", "489")</f>
      </c>
      <c r="F68" t="s">
        <v>90</v>
      </c>
    </row>
    <row r="69">
      <c r="C69" t="n">
        <v>61</v>
      </c>
      <c r="D69" s="9" t="str">
        <f>=HYPERLINK("#'Table 61'!A1", "How would you rate Keir Starmer along these characteristics?: Dumb|Smart")</f>
      </c>
      <c r="E69" s="23" t="str">
        <f>=HYPERLINK("#'Full Results'!A497", "497")</f>
      </c>
      <c r="F69" t="s">
        <v>90</v>
      </c>
    </row>
    <row r="70">
      <c r="C70" t="n">
        <v>62</v>
      </c>
      <c r="D70" s="9" t="str">
        <f>=HYPERLINK("#'Table 62'!A1", "How would you rate Keir Starmer along these characteristics?: Weak|Strong")</f>
      </c>
      <c r="E70" s="23" t="str">
        <f>=HYPERLINK("#'Full Results'!A505", "505")</f>
      </c>
      <c r="F70" t="s">
        <v>90</v>
      </c>
    </row>
    <row r="71">
      <c r="C71" t="n">
        <v>63</v>
      </c>
      <c r="D71" s="9" t="str">
        <f>=HYPERLINK("#'Table 63'!A1", "How would you rate Keir Starmer along these characteristics?: Unattractive|Attractive")</f>
      </c>
      <c r="E71" s="23" t="str">
        <f>=HYPERLINK("#'Full Results'!A513", "513")</f>
      </c>
      <c r="F71" t="s">
        <v>90</v>
      </c>
    </row>
    <row r="72">
      <c r="C72" t="n">
        <v>64</v>
      </c>
      <c r="D72" s="9" t="str">
        <f>=HYPERLINK("#'Table 64'!A1", "How would you rate Keir Starmer along these characteristics?: Traditionalist|Progressive")</f>
      </c>
      <c r="E72" s="23" t="str">
        <f>=HYPERLINK("#'Full Results'!A521", "521")</f>
      </c>
      <c r="F72" t="s">
        <v>90</v>
      </c>
    </row>
    <row r="73">
      <c r="C73" t="n">
        <v>65</v>
      </c>
      <c r="D73" s="9" t="str">
        <f>=HYPERLINK("#'Table 65'!A1", "How would you rate Keir Starmer along these characteristics?: Unconventional|Traditional")</f>
      </c>
      <c r="E73" s="23" t="str">
        <f>=HYPERLINK("#'Full Results'!A529", "529")</f>
      </c>
      <c r="F73" t="s">
        <v>90</v>
      </c>
    </row>
    <row r="74">
      <c r="C74" t="n">
        <v>66</v>
      </c>
      <c r="D74" s="9" t="str">
        <f>=HYPERLINK("#'Table 66'!A1", "How would you rate Keir Starmer along these characteristics?: Uninspiring|Inspiring")</f>
      </c>
      <c r="E74" s="23" t="str">
        <f>=HYPERLINK("#'Full Results'!A537", "537")</f>
      </c>
      <c r="F74" t="s">
        <v>90</v>
      </c>
    </row>
    <row r="75">
      <c r="C75" t="n">
        <v>67</v>
      </c>
      <c r="D75" s="9" t="str">
        <f>=HYPERLINK("#'Table 67'!A1", "How would you rate Keir Starmer along these characteristics?: Weird|Normal")</f>
      </c>
      <c r="E75" s="23" t="str">
        <f>=HYPERLINK("#'Full Results'!A545", "545")</f>
      </c>
      <c r="F75" t="s">
        <v>90</v>
      </c>
    </row>
    <row r="76">
      <c r="C76" t="n">
        <v>68</v>
      </c>
      <c r="D76" s="9" t="str">
        <f>=HYPERLINK("#'Table 68'!A1", "How would you rate Keir Starmer along these characteristics?: Dishonest|Honest")</f>
      </c>
      <c r="E76" s="23" t="str">
        <f>=HYPERLINK("#'Full Results'!A553", "553")</f>
      </c>
      <c r="F76" t="s">
        <v>90</v>
      </c>
    </row>
    <row r="77">
      <c r="C77" t="n">
        <v>69</v>
      </c>
      <c r="D77" s="9" t="str">
        <f>=HYPERLINK("#'Table 69'!A1", "How would you rate Keir Starmer along these characteristics?: Untrustworthy|Trustworthy")</f>
      </c>
      <c r="E77" s="23" t="str">
        <f>=HYPERLINK("#'Full Results'!A561", "561")</f>
      </c>
      <c r="F77" t="s">
        <v>90</v>
      </c>
    </row>
    <row r="78">
      <c r="C78" t="n">
        <v>70</v>
      </c>
      <c r="D78" s="9" t="str">
        <f>=HYPERLINK("#'Table 70'!A1", "How would you rate Keir Starmer along these characteristics?: Moderate|Radical")</f>
      </c>
      <c r="E78" s="23" t="str">
        <f>=HYPERLINK("#'Full Results'!A569", "569")</f>
      </c>
      <c r="F78" t="s">
        <v>90</v>
      </c>
    </row>
    <row r="79">
      <c r="C79" t="n">
        <v>71</v>
      </c>
      <c r="D79" s="9" t="str">
        <f>=HYPERLINK("#'Table 71'!A1", "How would you rate Keir Starmer along these characteristics?: Left-wing|Right-wing")</f>
      </c>
      <c r="E79" s="23" t="str">
        <f>=HYPERLINK("#'Full Results'!A577", "577")</f>
      </c>
      <c r="F79" t="s">
        <v>90</v>
      </c>
    </row>
    <row r="80">
      <c r="C80" t="n">
        <v>72</v>
      </c>
      <c r="D80" s="9" t="str">
        <f>=HYPERLINK("#'Table 72'!A1", "How would you rate Keir Starmer along these characteristics?: Centrist|Extreme")</f>
      </c>
      <c r="E80" s="23" t="str">
        <f>=HYPERLINK("#'Full Results'!A585", "585")</f>
      </c>
      <c r="F80" t="s">
        <v>90</v>
      </c>
    </row>
    <row r="81">
      <c r="C81" t="n">
        <v>73</v>
      </c>
      <c r="D81" s="9" t="str">
        <f>=HYPERLINK("#'Table 73'!A1", "How would you rate Keir Starmer along these characteristics?: Dull|Fun")</f>
      </c>
      <c r="E81" s="23" t="str">
        <f>=HYPERLINK("#'Full Results'!A593", "593")</f>
      </c>
      <c r="F81" t="s">
        <v>90</v>
      </c>
    </row>
    <row r="82">
      <c r="C82" t="n">
        <v>74</v>
      </c>
      <c r="D82" s="9" t="str">
        <f>=HYPERLINK("#'Table 74'!A1", "How would you rate Keir Starmer along these characteristics?: Mean|Kind")</f>
      </c>
      <c r="E82" s="23" t="str">
        <f>=HYPERLINK("#'Full Results'!A601", "601")</f>
      </c>
      <c r="F82" t="s">
        <v>90</v>
      </c>
    </row>
    <row r="83">
      <c r="C83" t="n">
        <v>75</v>
      </c>
      <c r="D83" s="9" t="str">
        <f>=HYPERLINK("#'Table 75'!A1", "How would you rate Keir Starmer along these characteristics?: Humourless|Good-humoured")</f>
      </c>
      <c r="E83" s="23" t="str">
        <f>=HYPERLINK("#'Full Results'!A609", "609")</f>
      </c>
      <c r="F83" t="s">
        <v>90</v>
      </c>
    </row>
    <row r="84">
      <c r="C84" t="n">
        <v>76</v>
      </c>
      <c r="D84" s="9" t="str">
        <f>=HYPERLINK("#'Table 76'!A1", "How would you rate Keir Starmer along these characteristics?: Wishy-washy|Firm")</f>
      </c>
      <c r="E84" s="23" t="str">
        <f>=HYPERLINK("#'Full Results'!A617", "617")</f>
      </c>
      <c r="F84" t="s">
        <v>90</v>
      </c>
    </row>
    <row r="85">
      <c r="C85" t="n">
        <v>77</v>
      </c>
      <c r="D85" s="9" t="str">
        <f>=HYPERLINK("#'Table 77'!A1", "How would you rate Keir Starmer along these characteristics?: Lazy|Hard-working")</f>
      </c>
      <c r="E85" s="23" t="str">
        <f>=HYPERLINK("#'Full Results'!A625", "625")</f>
      </c>
      <c r="F85" t="s">
        <v>90</v>
      </c>
    </row>
    <row r="86">
      <c r="C86" t="n">
        <v>78</v>
      </c>
      <c r="D86" s="9" t="str">
        <f>=HYPERLINK("#'Table 78'!A1", "How would you rate Keir Starmer along these characteristics?: Boring|Interesting")</f>
      </c>
      <c r="E86" s="23" t="str">
        <f>=HYPERLINK("#'Full Results'!A633", "633")</f>
      </c>
      <c r="F86" t="s">
        <v>90</v>
      </c>
    </row>
    <row r="87">
      <c r="C87" t="n">
        <v>79</v>
      </c>
      <c r="D87" s="9" t="str">
        <f>=HYPERLINK("#'Table 79'!A1", "How would you rate Keir Starmer along these characteristics?: Talented public speaker|Terrible public speaker")</f>
      </c>
      <c r="E87" s="23" t="str">
        <f>=HYPERLINK("#'Full Results'!A641", "641")</f>
      </c>
      <c r="F87" t="s">
        <v>90</v>
      </c>
    </row>
    <row r="88">
      <c r="C88" t="n">
        <v>80</v>
      </c>
      <c r="D88" s="9" t="str">
        <f>=HYPERLINK("#'Table 80'!A1", "How would you rate Keir Starmer along these characteristics?: Out of touch|Down to earth")</f>
      </c>
      <c r="E88" s="23" t="str">
        <f>=HYPERLINK("#'Full Results'!A649", "649")</f>
      </c>
      <c r="F88" t="s">
        <v>90</v>
      </c>
    </row>
    <row r="89">
      <c r="C89" t="n">
        <v>81</v>
      </c>
      <c r="D89" s="9" t="str">
        <f>=HYPERLINK("#'Table 81'!A1", "How would you rate Keir Starmer along these characteristics?: Rich|Poor")</f>
      </c>
      <c r="E89" s="23" t="str">
        <f>=HYPERLINK("#'Full Results'!A657", "657")</f>
      </c>
      <c r="F89" t="s">
        <v>90</v>
      </c>
    </row>
    <row r="90">
      <c r="C90" t="n">
        <v>82</v>
      </c>
      <c r="D90" s="9" t="str">
        <f>=HYPERLINK("#'Table 82'!A1", "How would you rate Keir Starmer along these characteristics?: Man of the people|Member of the elite")</f>
      </c>
      <c r="E90" s="23" t="str">
        <f>=HYPERLINK("#'Full Results'!A665", "665")</f>
      </c>
      <c r="F90" t="s">
        <v>90</v>
      </c>
    </row>
    <row r="91">
      <c r="C91" t="n">
        <v>83</v>
      </c>
      <c r="D91" s="9" t="str">
        <f>=HYPERLINK("#'Table 83'!A1", "Grid Summary: How would you rate Rishi Sunak along these characteristics?")</f>
      </c>
      <c r="E91" s="8"/>
      <c r="F91" t="s">
        <v>90</v>
      </c>
    </row>
    <row r="92">
      <c r="C92" t="n">
        <v>84</v>
      </c>
      <c r="D92" s="9" t="str">
        <f>=HYPERLINK("#'Table 84'!A1", "How would you rate Rishi Sunak along these characteristics?: Cold|Warm")</f>
      </c>
      <c r="E92" s="23" t="str">
        <f>=HYPERLINK("#'Full Results'!A673", "673")</f>
      </c>
      <c r="F92" t="s">
        <v>90</v>
      </c>
    </row>
    <row r="93">
      <c r="C93" t="n">
        <v>85</v>
      </c>
      <c r="D93" s="9" t="str">
        <f>=HYPERLINK("#'Table 85'!A1", "How would you rate Rishi Sunak along these characteristics?: Uncaring|Caring")</f>
      </c>
      <c r="E93" s="23" t="str">
        <f>=HYPERLINK("#'Full Results'!A681", "681")</f>
      </c>
      <c r="F93" t="s">
        <v>90</v>
      </c>
    </row>
    <row r="94">
      <c r="C94" t="n">
        <v>86</v>
      </c>
      <c r="D94" s="9" t="str">
        <f>=HYPERLINK("#'Table 86'!A1", "How would you rate Rishi Sunak along these characteristics?: Incompetent|Competent")</f>
      </c>
      <c r="E94" s="23" t="str">
        <f>=HYPERLINK("#'Full Results'!A689", "689")</f>
      </c>
      <c r="F94" t="s">
        <v>90</v>
      </c>
    </row>
    <row r="95">
      <c r="C95" t="n">
        <v>87</v>
      </c>
      <c r="D95" s="9" t="str">
        <f>=HYPERLINK("#'Table 87'!A1", "How would you rate Rishi Sunak along these characteristics?: Young|Old")</f>
      </c>
      <c r="E95" s="23" t="str">
        <f>=HYPERLINK("#'Full Results'!A697", "697")</f>
      </c>
      <c r="F95" t="s">
        <v>90</v>
      </c>
    </row>
    <row r="96">
      <c r="C96" t="n">
        <v>88</v>
      </c>
      <c r="D96" s="9" t="str">
        <f>=HYPERLINK("#'Table 88'!A1", "How would you rate Rishi Sunak along these characteristics?: Dumb|Smart")</f>
      </c>
      <c r="E96" s="23" t="str">
        <f>=HYPERLINK("#'Full Results'!A705", "705")</f>
      </c>
      <c r="F96" t="s">
        <v>90</v>
      </c>
    </row>
    <row r="97">
      <c r="C97" t="n">
        <v>89</v>
      </c>
      <c r="D97" s="9" t="str">
        <f>=HYPERLINK("#'Table 89'!A1", "How would you rate Rishi Sunak along these characteristics?: Weak|Strong")</f>
      </c>
      <c r="E97" s="23" t="str">
        <f>=HYPERLINK("#'Full Results'!A713", "713")</f>
      </c>
      <c r="F97" t="s">
        <v>90</v>
      </c>
    </row>
    <row r="98">
      <c r="C98" t="n">
        <v>90</v>
      </c>
      <c r="D98" s="9" t="str">
        <f>=HYPERLINK("#'Table 90'!A1", "How would you rate Rishi Sunak along these characteristics?: Unattractive|Attractive")</f>
      </c>
      <c r="E98" s="23" t="str">
        <f>=HYPERLINK("#'Full Results'!A721", "721")</f>
      </c>
      <c r="F98" t="s">
        <v>90</v>
      </c>
    </row>
    <row r="99">
      <c r="C99" t="n">
        <v>91</v>
      </c>
      <c r="D99" s="9" t="str">
        <f>=HYPERLINK("#'Table 91'!A1", "How would you rate Rishi Sunak along these characteristics?: Traditionalist|Progressive")</f>
      </c>
      <c r="E99" s="23" t="str">
        <f>=HYPERLINK("#'Full Results'!A729", "729")</f>
      </c>
      <c r="F99" t="s">
        <v>90</v>
      </c>
    </row>
    <row r="100">
      <c r="C100" t="n">
        <v>92</v>
      </c>
      <c r="D100" s="9" t="str">
        <f>=HYPERLINK("#'Table 92'!A1", "How would you rate Rishi Sunak along these characteristics?: Unconventional|Traditional")</f>
      </c>
      <c r="E100" s="23" t="str">
        <f>=HYPERLINK("#'Full Results'!A737", "737")</f>
      </c>
      <c r="F100" t="s">
        <v>90</v>
      </c>
    </row>
    <row r="101">
      <c r="C101" t="n">
        <v>93</v>
      </c>
      <c r="D101" s="9" t="str">
        <f>=HYPERLINK("#'Table 93'!A1", "How would you rate Rishi Sunak along these characteristics?: Uninspiring|Inspiring")</f>
      </c>
      <c r="E101" s="23" t="str">
        <f>=HYPERLINK("#'Full Results'!A745", "745")</f>
      </c>
      <c r="F101" t="s">
        <v>90</v>
      </c>
    </row>
    <row r="102">
      <c r="C102" t="n">
        <v>94</v>
      </c>
      <c r="D102" s="9" t="str">
        <f>=HYPERLINK("#'Table 94'!A1", "How would you rate Rishi Sunak along these characteristics?: Weird|Normal")</f>
      </c>
      <c r="E102" s="23" t="str">
        <f>=HYPERLINK("#'Full Results'!A753", "753")</f>
      </c>
      <c r="F102" t="s">
        <v>90</v>
      </c>
    </row>
    <row r="103">
      <c r="C103" t="n">
        <v>95</v>
      </c>
      <c r="D103" s="9" t="str">
        <f>=HYPERLINK("#'Table 95'!A1", "How would you rate Rishi Sunak along these characteristics?: Dishonest|Honest")</f>
      </c>
      <c r="E103" s="23" t="str">
        <f>=HYPERLINK("#'Full Results'!A761", "761")</f>
      </c>
      <c r="F103" t="s">
        <v>90</v>
      </c>
    </row>
    <row r="104">
      <c r="C104" t="n">
        <v>96</v>
      </c>
      <c r="D104" s="9" t="str">
        <f>=HYPERLINK("#'Table 96'!A1", "How would you rate Rishi Sunak along these characteristics?: Untrustworthy|Trustworthy")</f>
      </c>
      <c r="E104" s="23" t="str">
        <f>=HYPERLINK("#'Full Results'!A769", "769")</f>
      </c>
      <c r="F104" t="s">
        <v>90</v>
      </c>
    </row>
    <row r="105">
      <c r="C105" t="n">
        <v>97</v>
      </c>
      <c r="D105" s="9" t="str">
        <f>=HYPERLINK("#'Table 97'!A1", "How would you rate Rishi Sunak along these characteristics?: Moderate|Radical")</f>
      </c>
      <c r="E105" s="23" t="str">
        <f>=HYPERLINK("#'Full Results'!A777", "777")</f>
      </c>
      <c r="F105" t="s">
        <v>90</v>
      </c>
    </row>
    <row r="106">
      <c r="C106" t="n">
        <v>98</v>
      </c>
      <c r="D106" s="9" t="str">
        <f>=HYPERLINK("#'Table 98'!A1", "How would you rate Rishi Sunak along these characteristics?: Left-wing|Right-wing")</f>
      </c>
      <c r="E106" s="23" t="str">
        <f>=HYPERLINK("#'Full Results'!A785", "785")</f>
      </c>
      <c r="F106" t="s">
        <v>90</v>
      </c>
    </row>
    <row r="107">
      <c r="C107" t="n">
        <v>99</v>
      </c>
      <c r="D107" s="9" t="str">
        <f>=HYPERLINK("#'Table 99'!A1", "How would you rate Rishi Sunak along these characteristics?: Centrist|Extreme")</f>
      </c>
      <c r="E107" s="23" t="str">
        <f>=HYPERLINK("#'Full Results'!A793", "793")</f>
      </c>
      <c r="F107" t="s">
        <v>90</v>
      </c>
    </row>
    <row r="108">
      <c r="C108" t="n">
        <v>100</v>
      </c>
      <c r="D108" s="9" t="str">
        <f>=HYPERLINK("#'Table 100'!A1", "How would you rate Rishi Sunak along these characteristics?: Dull|Fun")</f>
      </c>
      <c r="E108" s="23" t="str">
        <f>=HYPERLINK("#'Full Results'!A801", "801")</f>
      </c>
      <c r="F108" t="s">
        <v>90</v>
      </c>
    </row>
    <row r="109">
      <c r="C109" t="n">
        <v>101</v>
      </c>
      <c r="D109" s="9" t="str">
        <f>=HYPERLINK("#'Table 101'!A1", "How would you rate Rishi Sunak along these characteristics?: Mean|Kind")</f>
      </c>
      <c r="E109" s="23" t="str">
        <f>=HYPERLINK("#'Full Results'!A809", "809")</f>
      </c>
      <c r="F109" t="s">
        <v>90</v>
      </c>
    </row>
    <row r="110">
      <c r="C110" t="n">
        <v>102</v>
      </c>
      <c r="D110" s="9" t="str">
        <f>=HYPERLINK("#'Table 102'!A1", "How would you rate Rishi Sunak along these characteristics?: Humourless|Good-humoured")</f>
      </c>
      <c r="E110" s="23" t="str">
        <f>=HYPERLINK("#'Full Results'!A817", "817")</f>
      </c>
      <c r="F110" t="s">
        <v>90</v>
      </c>
    </row>
    <row r="111">
      <c r="C111" t="n">
        <v>103</v>
      </c>
      <c r="D111" s="9" t="str">
        <f>=HYPERLINK("#'Table 103'!A1", "How would you rate Rishi Sunak along these characteristics?: Wishy-washy|Firm")</f>
      </c>
      <c r="E111" s="23" t="str">
        <f>=HYPERLINK("#'Full Results'!A825", "825")</f>
      </c>
      <c r="F111" t="s">
        <v>90</v>
      </c>
    </row>
    <row r="112">
      <c r="C112" t="n">
        <v>104</v>
      </c>
      <c r="D112" s="9" t="str">
        <f>=HYPERLINK("#'Table 104'!A1", "How would you rate Rishi Sunak along these characteristics?: Lazy|Hard-working")</f>
      </c>
      <c r="E112" s="23" t="str">
        <f>=HYPERLINK("#'Full Results'!A833", "833")</f>
      </c>
      <c r="F112" t="s">
        <v>90</v>
      </c>
    </row>
    <row r="113">
      <c r="C113" t="n">
        <v>105</v>
      </c>
      <c r="D113" s="9" t="str">
        <f>=HYPERLINK("#'Table 105'!A1", "How would you rate Rishi Sunak along these characteristics?: Boring|Interesting")</f>
      </c>
      <c r="E113" s="23" t="str">
        <f>=HYPERLINK("#'Full Results'!A841", "841")</f>
      </c>
      <c r="F113" t="s">
        <v>90</v>
      </c>
    </row>
    <row r="114">
      <c r="C114" t="n">
        <v>106</v>
      </c>
      <c r="D114" s="9" t="str">
        <f>=HYPERLINK("#'Table 106'!A1", "How would you rate Rishi Sunak along these characteristics?: Talented public speaker|Terrible public speaker")</f>
      </c>
      <c r="E114" s="23" t="str">
        <f>=HYPERLINK("#'Full Results'!A849", "849")</f>
      </c>
      <c r="F114" t="s">
        <v>90</v>
      </c>
    </row>
    <row r="115">
      <c r="C115" t="n">
        <v>107</v>
      </c>
      <c r="D115" s="9" t="str">
        <f>=HYPERLINK("#'Table 107'!A1", "How would you rate Rishi Sunak along these characteristics?: Out of touch|Down to earth")</f>
      </c>
      <c r="E115" s="23" t="str">
        <f>=HYPERLINK("#'Full Results'!A857", "857")</f>
      </c>
      <c r="F115" t="s">
        <v>90</v>
      </c>
    </row>
    <row r="116">
      <c r="C116" t="n">
        <v>108</v>
      </c>
      <c r="D116" s="9" t="str">
        <f>=HYPERLINK("#'Table 108'!A1", "How would you rate Rishi Sunak along these characteristics?: Rich|Poor")</f>
      </c>
      <c r="E116" s="23" t="str">
        <f>=HYPERLINK("#'Full Results'!A865", "865")</f>
      </c>
      <c r="F116" t="s">
        <v>90</v>
      </c>
    </row>
    <row r="117">
      <c r="C117" t="n">
        <v>109</v>
      </c>
      <c r="D117" s="9" t="str">
        <f>=HYPERLINK("#'Table 109'!A1", "How would you rate Rishi Sunak along these characteristics?: Man of the people|Member of the elite")</f>
      </c>
      <c r="E117" s="23" t="str">
        <f>=HYPERLINK("#'Full Results'!A873", "873")</f>
      </c>
      <c r="F117" t="s">
        <v>90</v>
      </c>
    </row>
    <row r="118">
      <c r="C118" t="n">
        <v>110</v>
      </c>
      <c r="D118" s="9" t="str">
        <f>=HYPERLINK("#'Table 110'!A1", "Thinking back to the previous General Election in 2019, how has the Labour Party changed since then, if at all? The 2019 General Election was when Jeremy Corbyn was leader of the Labour Party, and Boris Johnson was leader of the Conservative Part...")</f>
      </c>
      <c r="E118" s="23" t="str">
        <f>=HYPERLINK("#'Full Results'!A881", "881")</f>
      </c>
      <c r="F118" t="s">
        <v>90</v>
      </c>
    </row>
    <row r="119">
      <c r="C119" t="n">
        <v>111</v>
      </c>
      <c r="D119" s="9" t="str">
        <f>=HYPERLINK("#'Table 111'!A1", "Grid Summary: Compared to the Labour Party under Jeremy Corbyn, how would you describe the Labour Party under Keir Starmer?")</f>
      </c>
      <c r="E119" s="8"/>
      <c r="F119" t="s">
        <v>317</v>
      </c>
    </row>
    <row r="120">
      <c r="C120" t="n">
        <v>112</v>
      </c>
      <c r="D120" s="9" t="str">
        <f>=HYPERLINK("#'Table 112'!A1", "Compared to the Labour Party under Jeremy Corbyn, how would you describe the Labour Party under Keir Starmer?: More working class|Less working class")</f>
      </c>
      <c r="E120" s="23" t="str">
        <f>=HYPERLINK("#'Full Results'!A905", "905")</f>
      </c>
      <c r="F120" t="s">
        <v>317</v>
      </c>
    </row>
    <row r="121">
      <c r="C121" t="n">
        <v>113</v>
      </c>
      <c r="D121" s="9" t="str">
        <f>=HYPERLINK("#'Table 113'!A1", "Compared to the Labour Party under Jeremy Corbyn, how would you describe the Labour Party under Keir Starmer?: More interested in young people|Less interested in young people")</f>
      </c>
      <c r="E121" s="23" t="str">
        <f>=HYPERLINK("#'Full Results'!A913", "913")</f>
      </c>
      <c r="F121" t="s">
        <v>317</v>
      </c>
    </row>
    <row r="122">
      <c r="C122" t="n">
        <v>114</v>
      </c>
      <c r="D122" s="9" t="str">
        <f>=HYPERLINK("#'Table 114'!A1", "Compared to the Labour Party under Jeremy Corbyn, how would you describe the Labour Party under Keir Starmer?: More metropolitan|Less metropolitan")</f>
      </c>
      <c r="E122" s="23" t="str">
        <f>=HYPERLINK("#'Full Results'!A921", "921")</f>
      </c>
      <c r="F122" t="s">
        <v>317</v>
      </c>
    </row>
    <row r="123">
      <c r="C123" t="n">
        <v>115</v>
      </c>
      <c r="D123" s="9" t="str">
        <f>=HYPERLINK("#'Table 115'!A1", "Compared to the Labour Party under Jeremy Corbyn, how would you describe the Labour Party under Keir Starmer?: More supportive of Trade Unions|Less supportive of Trade Unions")</f>
      </c>
      <c r="E123" s="23" t="str">
        <f>=HYPERLINK("#'Full Results'!A929", "929")</f>
      </c>
      <c r="F123" t="s">
        <v>317</v>
      </c>
    </row>
    <row r="124">
      <c r="C124" t="n">
        <v>116</v>
      </c>
      <c r="D124" s="9" t="str">
        <f>=HYPERLINK("#'Table 116'!A1", "Compared to the Labour Party under Jeremy Corbyn, how would you describe the Labour Party under Keir Starmer?: Looks more like the country as a whole|Looks less like the country as a whole")</f>
      </c>
      <c r="E124" s="23" t="str">
        <f>=HYPERLINK("#'Full Results'!A937", "937")</f>
      </c>
      <c r="F124" t="s">
        <v>317</v>
      </c>
    </row>
    <row r="125">
      <c r="C125" t="n">
        <v>117</v>
      </c>
      <c r="D125" s="9" t="str">
        <f>=HYPERLINK("#'Table 117'!A1", "Compared to the Labour Party under Jeremy Corbyn, how would you describe the Labour Party under Keir Starmer?: More socially liberal|More socially conservative")</f>
      </c>
      <c r="E125" s="23" t="str">
        <f>=HYPERLINK("#'Full Results'!A945", "945")</f>
      </c>
      <c r="F125" t="s">
        <v>317</v>
      </c>
    </row>
    <row r="126">
      <c r="C126" t="n">
        <v>118</v>
      </c>
      <c r="D126" s="9" t="str">
        <f>=HYPERLINK("#'Table 118'!A1", "Compared to the Labour Party under Jeremy Corbyn, how would you describe the Labour Party under Keir Starmer?: More inspriational|Less inspirational")</f>
      </c>
      <c r="E126" s="23" t="str">
        <f>=HYPERLINK("#'Full Results'!A953", "953")</f>
      </c>
      <c r="F126" t="s">
        <v>317</v>
      </c>
    </row>
    <row r="127">
      <c r="C127" t="n">
        <v>119</v>
      </c>
      <c r="D127" s="9" t="str">
        <f>=HYPERLINK("#'Table 119'!A1", "Compared to the Labour Party under Jeremy Corbyn, how would you describe the Labour Party under Keir Starmer?: Larger|Smaller")</f>
      </c>
      <c r="E127" s="23" t="str">
        <f>=HYPERLINK("#'Full Results'!A961", "961")</f>
      </c>
      <c r="F127" t="s">
        <v>317</v>
      </c>
    </row>
    <row r="128">
      <c r="C128" t="n">
        <v>120</v>
      </c>
      <c r="D128" s="9" t="str">
        <f>=HYPERLINK("#'Table 120'!A1", "Compared to the Labour Party under Jeremy Corbyn, how would you describe the Labour Party under Keir Starmer?: Wealthier|Poorer")</f>
      </c>
      <c r="E128" s="23" t="str">
        <f>=HYPERLINK("#'Full Results'!A969", "969")</f>
      </c>
      <c r="F128" t="s">
        <v>317</v>
      </c>
    </row>
    <row r="129">
      <c r="C129" t="n">
        <v>121</v>
      </c>
      <c r="D129" s="9" t="str">
        <f>=HYPERLINK("#'Table 121'!A1", "Compared to the Labour Party under Jeremy Corbyn, how would you describe the Labour Party under Keir Starmer?: More organised|Less organised")</f>
      </c>
      <c r="E129" s="23" t="str">
        <f>=HYPERLINK("#'Full Results'!A977", "977")</f>
      </c>
      <c r="F129" t="s">
        <v>317</v>
      </c>
    </row>
    <row r="130">
      <c r="C130" t="n">
        <v>122</v>
      </c>
      <c r="D130" s="9" t="str">
        <f>=HYPERLINK("#'Table 122'!A1", "Compared to the Labour Party under Jeremy Corbyn, how would you describe the Labour Party under Keir Starmer?: More unified|More divided")</f>
      </c>
      <c r="E130" s="23" t="str">
        <f>=HYPERLINK("#'Full Results'!A985", "985")</f>
      </c>
      <c r="F130" t="s">
        <v>317</v>
      </c>
    </row>
    <row r="131">
      <c r="C131" t="n">
        <v>123</v>
      </c>
      <c r="D131" s="9" t="str">
        <f>=HYPERLINK("#'Table 123'!A1", "Compared to the Labour Party under Jeremy Corbyn, how would you describe the Labour Party under Keir Starmer?: More competent|Less competent")</f>
      </c>
      <c r="E131" s="23" t="str">
        <f>=HYPERLINK("#'Full Results'!A993", "993")</f>
      </c>
      <c r="F131" t="s">
        <v>317</v>
      </c>
    </row>
    <row r="132">
      <c r="C132" t="n">
        <v>124</v>
      </c>
      <c r="D132" s="9" t="str">
        <f>=HYPERLINK("#'Table 124'!A1", "Compared to the Labour Party under Jeremy Corbyn, how would you describe the Labour Party under Keir Starmer?: More mainstream|More extreme")</f>
      </c>
      <c r="E132" s="23" t="str">
        <f>=HYPERLINK("#'Full Results'!A1001", "1001")</f>
      </c>
      <c r="F132" t="s">
        <v>317</v>
      </c>
    </row>
    <row r="133">
      <c r="C133" t="n">
        <v>125</v>
      </c>
      <c r="D133" s="9" t="str">
        <f>=HYPERLINK("#'Table 125'!A1", " Which political party do you currently think has a “clear plan of bold action”?")</f>
      </c>
      <c r="E133" s="23" t="str">
        <f>=HYPERLINK("#'Full Results'!A1009", "1009")</f>
      </c>
      <c r="F133" t="s">
        <v>317</v>
      </c>
    </row>
    <row r="134">
      <c r="C134" t="n">
        <v>126</v>
      </c>
      <c r="D134" s="9" t="str">
        <f>=HYPERLINK("#'Table 126'!A1", " When you hear the word “change” which political party do you think of?")</f>
      </c>
      <c r="E134" s="23" t="str">
        <f>=HYPERLINK("#'Full Results'!A1022", "1022")</f>
      </c>
      <c r="F134" t="s">
        <v>317</v>
      </c>
    </row>
    <row r="135">
      <c r="C135" t="n">
        <v>127</v>
      </c>
      <c r="D135" s="9" t="str">
        <f>=HYPERLINK("#'Table 127'!A1", " Which political party would you describe as having “no conviction, no courage, and no plan”?")</f>
      </c>
      <c r="E135" s="23" t="str">
        <f>=HYPERLINK("#'Full Results'!A1035", "1035")</f>
      </c>
      <c r="F135" t="s">
        <v>317</v>
      </c>
    </row>
    <row r="136">
      <c r="C136" t="n">
        <v>128</v>
      </c>
      <c r="D136" s="9" t="str">
        <f>=HYPERLINK("#'Table 128'!A1", " Which political party offers more stability for the country going forward?")</f>
      </c>
      <c r="E136" s="23" t="str">
        <f>=HYPERLINK("#'Full Results'!A1048", "1048")</f>
      </c>
      <c r="F136" t="s">
        <v>317</v>
      </c>
    </row>
    <row r="137">
      <c r="C137" t="n">
        <v>129</v>
      </c>
      <c r="D137" s="9" t="str">
        <f>=HYPERLINK("#'Table 129'!A1", " Which political party do you think will enact policies that most benefit the working class?")</f>
      </c>
      <c r="E137" s="23" t="str">
        <f>=HYPERLINK("#'Full Results'!A1061", "1061")</f>
      </c>
      <c r="F137" t="s">
        <v>317</v>
      </c>
    </row>
    <row r="138">
      <c r="C138" t="n">
        <v>130</v>
      </c>
      <c r="D138" s="9" t="str">
        <f>=HYPERLINK("#'Table 130'!A1", " Which political party do you think is looking out for the working class?")</f>
      </c>
      <c r="E138" s="23" t="str">
        <f>=HYPERLINK("#'Full Results'!A1074", "1074")</f>
      </c>
      <c r="F138" t="s">
        <v>317</v>
      </c>
    </row>
    <row r="139">
      <c r="C139" t="n">
        <v>131</v>
      </c>
      <c r="D139" s="9" t="str">
        <f>=HYPERLINK("#'Table 131'!A1", " Which political party is the most patriotic?")</f>
      </c>
      <c r="E139" s="23" t="str">
        <f>=HYPERLINK("#'Full Results'!A1087", "1087")</f>
      </c>
      <c r="F139" t="s">
        <v>317</v>
      </c>
    </row>
    <row r="140">
      <c r="C140" t="n">
        <v>132</v>
      </c>
      <c r="D140" s="9" t="str">
        <f>=HYPERLINK("#'Table 132'!A1", " Which political party cares about the country the most?")</f>
      </c>
      <c r="E140" s="23" t="str">
        <f>=HYPERLINK("#'Full Results'!A1100", "1100")</f>
      </c>
      <c r="F140" t="s">
        <v>317</v>
      </c>
    </row>
  </sheetData>
  <pageMargins left="0.7" right="0.7" top="0.75" bottom="0.75" header="0.3" footer="0.3"/>
  <pageSetup paperSize="9" orientation="portrait" horizontalDpi="300" verticalDpi="300" r:id="rId2"/>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119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114</v>
      </c>
      <c r="C9" s="16" t="n">
        <v>0.302216683870186</v>
      </c>
      <c r="D9" s="16" t="n">
        <v>0.328467608777443</v>
      </c>
      <c r="E9" s="16" t="n">
        <v>0.277152043776697</v>
      </c>
      <c r="F9" s="16"/>
      <c r="G9" s="16" t="n">
        <v>0.393941249305611</v>
      </c>
      <c r="H9" s="16" t="n">
        <v>0.327361755505355</v>
      </c>
      <c r="I9" s="16" t="n">
        <v>0.337126980765187</v>
      </c>
      <c r="J9" s="16" t="n">
        <v>0.307986812911841</v>
      </c>
      <c r="K9" s="16" t="n">
        <v>0.292880285469531</v>
      </c>
      <c r="L9" s="16" t="n">
        <v>0.194504999635352</v>
      </c>
      <c r="M9" s="16"/>
      <c r="N9" s="16" t="n">
        <v>0.25664115381912</v>
      </c>
      <c r="O9" s="16" t="n">
        <v>0.291801003477974</v>
      </c>
      <c r="P9" s="16" t="n">
        <v>0.340363743764659</v>
      </c>
      <c r="Q9" s="16" t="n">
        <v>0.326883770489149</v>
      </c>
      <c r="R9" s="16"/>
      <c r="S9" s="16" t="n">
        <v>0.288101092247957</v>
      </c>
      <c r="T9" s="16" t="n">
        <v>0.236582546206102</v>
      </c>
      <c r="U9" s="16" t="n">
        <v>0.293689453515435</v>
      </c>
      <c r="V9" s="16" t="n">
        <v>0.282249970374689</v>
      </c>
      <c r="W9" s="16" t="n">
        <v>0.333047947181143</v>
      </c>
      <c r="X9" s="16" t="n">
        <v>0.292092860332304</v>
      </c>
      <c r="Y9" s="16" t="n">
        <v>0.324122812589319</v>
      </c>
      <c r="Z9" s="16" t="n">
        <v>0.293119554655878</v>
      </c>
      <c r="AA9" s="16" t="n">
        <v>0.378185787284343</v>
      </c>
      <c r="AB9" s="16" t="n">
        <v>0.330392447818878</v>
      </c>
      <c r="AC9" s="16" t="n">
        <v>0.372025882248491</v>
      </c>
      <c r="AD9" s="16" t="n">
        <v>0.166249711660725</v>
      </c>
      <c r="AE9" s="16"/>
      <c r="AF9" s="16" t="n">
        <v>0.226053235512695</v>
      </c>
      <c r="AG9" s="16" t="n">
        <v>0.348695797369785</v>
      </c>
      <c r="AH9" s="16" t="n">
        <v>0.268857234262409</v>
      </c>
      <c r="AI9" s="16"/>
      <c r="AJ9" s="16" t="n">
        <v>0.124443603659454</v>
      </c>
      <c r="AK9" s="16" t="n">
        <v>0.451207281285421</v>
      </c>
      <c r="AL9" s="16" t="n">
        <v>0.347934889525289</v>
      </c>
      <c r="AM9" s="16" t="n">
        <v>0.4702648893463</v>
      </c>
      <c r="AN9" s="16" t="n">
        <v>0.274572246823396</v>
      </c>
      <c r="AO9" s="16"/>
      <c r="AP9" s="16" t="n">
        <v>0.0155328170821181</v>
      </c>
      <c r="AQ9" s="16" t="n">
        <v>0.411225362989087</v>
      </c>
      <c r="AR9" s="16" t="n">
        <v>0.314884672132575</v>
      </c>
      <c r="AS9" s="16" t="n">
        <v>0.359173786755991</v>
      </c>
      <c r="AT9" s="16" t="n">
        <v>0.187577898770808</v>
      </c>
      <c r="AU9" s="16"/>
      <c r="AV9" s="16" t="n">
        <v>0.292680770492974</v>
      </c>
      <c r="AW9" s="16" t="n">
        <v>0.334427572077952</v>
      </c>
      <c r="AX9" s="16" t="n">
        <v>0.296462908689334</v>
      </c>
      <c r="AY9" s="16" t="n">
        <v>0.282068207162953</v>
      </c>
      <c r="AZ9" s="16" t="n">
        <v>0.184437684351586</v>
      </c>
      <c r="BA9" s="16"/>
      <c r="BB9" s="16" t="n">
        <v>0.299237312919203</v>
      </c>
      <c r="BC9" s="16" t="n">
        <v>0.285845419963936</v>
      </c>
      <c r="BD9" s="16" t="n">
        <v>0.092525295109151</v>
      </c>
      <c r="BE9" s="16"/>
      <c r="BF9" s="16" t="n">
        <v>0.235125681462889</v>
      </c>
    </row>
    <row r="10">
      <c r="B10" s="17" t="s">
        <v>115</v>
      </c>
      <c r="C10" s="16" t="n">
        <v>0.236495473920467</v>
      </c>
      <c r="D10" s="16" t="n">
        <v>0.224776804144727</v>
      </c>
      <c r="E10" s="16" t="n">
        <v>0.248416463668294</v>
      </c>
      <c r="F10" s="16"/>
      <c r="G10" s="16" t="n">
        <v>0.265534462038189</v>
      </c>
      <c r="H10" s="16" t="n">
        <v>0.206579038623994</v>
      </c>
      <c r="I10" s="16" t="n">
        <v>0.26041713539749</v>
      </c>
      <c r="J10" s="16" t="n">
        <v>0.258197773190102</v>
      </c>
      <c r="K10" s="16" t="n">
        <v>0.272585520835211</v>
      </c>
      <c r="L10" s="16" t="n">
        <v>0.18040911933493</v>
      </c>
      <c r="M10" s="16"/>
      <c r="N10" s="16" t="n">
        <v>0.211828808471387</v>
      </c>
      <c r="O10" s="16" t="n">
        <v>0.267337904165839</v>
      </c>
      <c r="P10" s="16" t="n">
        <v>0.22990829336957</v>
      </c>
      <c r="Q10" s="16" t="n">
        <v>0.2381707357668</v>
      </c>
      <c r="R10" s="16"/>
      <c r="S10" s="16" t="n">
        <v>0.207719212559147</v>
      </c>
      <c r="T10" s="16" t="n">
        <v>0.261832307101129</v>
      </c>
      <c r="U10" s="16" t="n">
        <v>0.218849140021787</v>
      </c>
      <c r="V10" s="16" t="n">
        <v>0.225034418136976</v>
      </c>
      <c r="W10" s="16" t="n">
        <v>0.192025861154339</v>
      </c>
      <c r="X10" s="16" t="n">
        <v>0.236138978263107</v>
      </c>
      <c r="Y10" s="16" t="n">
        <v>0.269831323389356</v>
      </c>
      <c r="Z10" s="16" t="n">
        <v>0.215200627647569</v>
      </c>
      <c r="AA10" s="16" t="n">
        <v>0.254552207398044</v>
      </c>
      <c r="AB10" s="16" t="n">
        <v>0.23997678886009</v>
      </c>
      <c r="AC10" s="16" t="n">
        <v>0.24655752378213</v>
      </c>
      <c r="AD10" s="16" t="n">
        <v>0.294051855258627</v>
      </c>
      <c r="AE10" s="16"/>
      <c r="AF10" s="16" t="n">
        <v>0.224786135237858</v>
      </c>
      <c r="AG10" s="16" t="n">
        <v>0.234329718264669</v>
      </c>
      <c r="AH10" s="16" t="n">
        <v>0.243111521398051</v>
      </c>
      <c r="AI10" s="16"/>
      <c r="AJ10" s="16" t="n">
        <v>0.191320287308444</v>
      </c>
      <c r="AK10" s="16" t="n">
        <v>0.260712773319738</v>
      </c>
      <c r="AL10" s="16" t="n">
        <v>0.242073551082572</v>
      </c>
      <c r="AM10" s="16" t="n">
        <v>0.178645610298298</v>
      </c>
      <c r="AN10" s="16" t="n">
        <v>0.292849703040623</v>
      </c>
      <c r="AO10" s="16"/>
      <c r="AP10" s="16" t="n">
        <v>0.0728184078816684</v>
      </c>
      <c r="AQ10" s="16" t="n">
        <v>0.282860942622953</v>
      </c>
      <c r="AR10" s="16" t="n">
        <v>0.326205485120025</v>
      </c>
      <c r="AS10" s="16" t="n">
        <v>0.260131901012985</v>
      </c>
      <c r="AT10" s="16" t="n">
        <v>0.250566695805369</v>
      </c>
      <c r="AU10" s="16"/>
      <c r="AV10" s="16" t="n">
        <v>0.237499351693179</v>
      </c>
      <c r="AW10" s="16" t="n">
        <v>0.260854414904366</v>
      </c>
      <c r="AX10" s="16" t="n">
        <v>0.244477128603775</v>
      </c>
      <c r="AY10" s="16" t="n">
        <v>0.203038567988638</v>
      </c>
      <c r="AZ10" s="16" t="n">
        <v>0.209967687145126</v>
      </c>
      <c r="BA10" s="16"/>
      <c r="BB10" s="16" t="n">
        <v>0.348668893835789</v>
      </c>
      <c r="BC10" s="16" t="n">
        <v>0.330373937691614</v>
      </c>
      <c r="BD10" s="16" t="n">
        <v>0.223723428178432</v>
      </c>
      <c r="BE10" s="16"/>
      <c r="BF10" s="16" t="n">
        <v>0.309593482357653</v>
      </c>
    </row>
    <row r="11">
      <c r="B11" s="17" t="s">
        <v>116</v>
      </c>
      <c r="C11" s="16" t="n">
        <v>0.213800640989128</v>
      </c>
      <c r="D11" s="16" t="n">
        <v>0.201567445728562</v>
      </c>
      <c r="E11" s="16" t="n">
        <v>0.224209275444931</v>
      </c>
      <c r="F11" s="16"/>
      <c r="G11" s="16" t="n">
        <v>0.157123194384994</v>
      </c>
      <c r="H11" s="16" t="n">
        <v>0.223356755891244</v>
      </c>
      <c r="I11" s="16" t="n">
        <v>0.172383479086437</v>
      </c>
      <c r="J11" s="16" t="n">
        <v>0.226480707918849</v>
      </c>
      <c r="K11" s="16" t="n">
        <v>0.213741569912847</v>
      </c>
      <c r="L11" s="16" t="n">
        <v>0.266727303244317</v>
      </c>
      <c r="M11" s="16"/>
      <c r="N11" s="16" t="n">
        <v>0.234006820488052</v>
      </c>
      <c r="O11" s="16" t="n">
        <v>0.210944521337835</v>
      </c>
      <c r="P11" s="16" t="n">
        <v>0.182569630255635</v>
      </c>
      <c r="Q11" s="16" t="n">
        <v>0.222997887953995</v>
      </c>
      <c r="R11" s="16"/>
      <c r="S11" s="16" t="n">
        <v>0.213669943147963</v>
      </c>
      <c r="T11" s="16" t="n">
        <v>0.260643053688419</v>
      </c>
      <c r="U11" s="16" t="n">
        <v>0.230274656590135</v>
      </c>
      <c r="V11" s="16" t="n">
        <v>0.257202964720404</v>
      </c>
      <c r="W11" s="16" t="n">
        <v>0.217664788141423</v>
      </c>
      <c r="X11" s="16" t="n">
        <v>0.191812491244523</v>
      </c>
      <c r="Y11" s="16" t="n">
        <v>0.138483696510158</v>
      </c>
      <c r="Z11" s="16" t="n">
        <v>0.20285038244903</v>
      </c>
      <c r="AA11" s="16" t="n">
        <v>0.18370572367681</v>
      </c>
      <c r="AB11" s="16" t="n">
        <v>0.204088948080375</v>
      </c>
      <c r="AC11" s="16" t="n">
        <v>0.202997446975145</v>
      </c>
      <c r="AD11" s="16" t="n">
        <v>0.267821877954231</v>
      </c>
      <c r="AE11" s="16"/>
      <c r="AF11" s="16" t="n">
        <v>0.233112340144405</v>
      </c>
      <c r="AG11" s="16" t="n">
        <v>0.199375532708883</v>
      </c>
      <c r="AH11" s="16" t="n">
        <v>0.247076528133384</v>
      </c>
      <c r="AI11" s="16"/>
      <c r="AJ11" s="16" t="n">
        <v>0.263548570845401</v>
      </c>
      <c r="AK11" s="16" t="n">
        <v>0.160671142986224</v>
      </c>
      <c r="AL11" s="16" t="n">
        <v>0.206808987462022</v>
      </c>
      <c r="AM11" s="16" t="n">
        <v>0.159332329821756</v>
      </c>
      <c r="AN11" s="16" t="n">
        <v>0.23182112140153</v>
      </c>
      <c r="AO11" s="16"/>
      <c r="AP11" s="16" t="n">
        <v>0.247640186366006</v>
      </c>
      <c r="AQ11" s="16" t="n">
        <v>0.184498264682231</v>
      </c>
      <c r="AR11" s="16" t="n">
        <v>0.196636987303134</v>
      </c>
      <c r="AS11" s="16" t="n">
        <v>0.219615368845904</v>
      </c>
      <c r="AT11" s="16" t="n">
        <v>0.36814147181435</v>
      </c>
      <c r="AU11" s="16"/>
      <c r="AV11" s="16" t="n">
        <v>0.235673996677263</v>
      </c>
      <c r="AW11" s="16" t="n">
        <v>0.178496495945448</v>
      </c>
      <c r="AX11" s="16" t="n">
        <v>0.238188490515744</v>
      </c>
      <c r="AY11" s="16" t="n">
        <v>0.204368245844814</v>
      </c>
      <c r="AZ11" s="16" t="n">
        <v>0.255769253119752</v>
      </c>
      <c r="BA11" s="16"/>
      <c r="BB11" s="16" t="n">
        <v>0.241465045933588</v>
      </c>
      <c r="BC11" s="16" t="n">
        <v>0.199104113508007</v>
      </c>
      <c r="BD11" s="16" t="n">
        <v>0.414494352111162</v>
      </c>
      <c r="BE11" s="16"/>
      <c r="BF11" s="16" t="n">
        <v>0.282422869750417</v>
      </c>
    </row>
    <row r="12">
      <c r="B12" s="17" t="s">
        <v>117</v>
      </c>
      <c r="C12" s="16" t="n">
        <v>0.173827278649656</v>
      </c>
      <c r="D12" s="16" t="n">
        <v>0.166153933908169</v>
      </c>
      <c r="E12" s="16" t="n">
        <v>0.181670485401473</v>
      </c>
      <c r="F12" s="16"/>
      <c r="G12" s="16" t="n">
        <v>0.113718860740343</v>
      </c>
      <c r="H12" s="16" t="n">
        <v>0.149309281175753</v>
      </c>
      <c r="I12" s="16" t="n">
        <v>0.15363399209807</v>
      </c>
      <c r="J12" s="16" t="n">
        <v>0.148601216351494</v>
      </c>
      <c r="K12" s="16" t="n">
        <v>0.163188723065509</v>
      </c>
      <c r="L12" s="16" t="n">
        <v>0.277471317837649</v>
      </c>
      <c r="M12" s="16"/>
      <c r="N12" s="16" t="n">
        <v>0.218034641588005</v>
      </c>
      <c r="O12" s="16" t="n">
        <v>0.167652602120479</v>
      </c>
      <c r="P12" s="16" t="n">
        <v>0.171385843773455</v>
      </c>
      <c r="Q12" s="16" t="n">
        <v>0.135398634389094</v>
      </c>
      <c r="R12" s="16"/>
      <c r="S12" s="16" t="n">
        <v>0.186193379526346</v>
      </c>
      <c r="T12" s="16" t="n">
        <v>0.176004161151102</v>
      </c>
      <c r="U12" s="16" t="n">
        <v>0.194624164383256</v>
      </c>
      <c r="V12" s="16" t="n">
        <v>0.167171969018673</v>
      </c>
      <c r="W12" s="16" t="n">
        <v>0.186854868611775</v>
      </c>
      <c r="X12" s="16" t="n">
        <v>0.196439109884832</v>
      </c>
      <c r="Y12" s="16" t="n">
        <v>0.175691544085688</v>
      </c>
      <c r="Z12" s="16" t="n">
        <v>0.188320060045487</v>
      </c>
      <c r="AA12" s="16" t="n">
        <v>0.129515055006824</v>
      </c>
      <c r="AB12" s="16" t="n">
        <v>0.154475757850737</v>
      </c>
      <c r="AC12" s="16" t="n">
        <v>0.150996630711476</v>
      </c>
      <c r="AD12" s="16" t="n">
        <v>0.207371222443815</v>
      </c>
      <c r="AE12" s="16"/>
      <c r="AF12" s="16" t="n">
        <v>0.238682039735498</v>
      </c>
      <c r="AG12" s="16" t="n">
        <v>0.149052245636717</v>
      </c>
      <c r="AH12" s="16" t="n">
        <v>0.150338183802106</v>
      </c>
      <c r="AI12" s="16"/>
      <c r="AJ12" s="16" t="n">
        <v>0.300840066577977</v>
      </c>
      <c r="AK12" s="16" t="n">
        <v>0.0922712515172901</v>
      </c>
      <c r="AL12" s="16" t="n">
        <v>0.158521376174176</v>
      </c>
      <c r="AM12" s="16" t="n">
        <v>0.191757170533646</v>
      </c>
      <c r="AN12" s="16" t="n">
        <v>0.103307961002232</v>
      </c>
      <c r="AO12" s="16"/>
      <c r="AP12" s="16" t="n">
        <v>0.450364915505654</v>
      </c>
      <c r="AQ12" s="16" t="n">
        <v>0.0855137706233443</v>
      </c>
      <c r="AR12" s="16" t="n">
        <v>0.123863098219619</v>
      </c>
      <c r="AS12" s="16" t="n">
        <v>0.14574919592247</v>
      </c>
      <c r="AT12" s="16" t="n">
        <v>0.14605994487081</v>
      </c>
      <c r="AU12" s="16"/>
      <c r="AV12" s="16" t="n">
        <v>0.162190022909031</v>
      </c>
      <c r="AW12" s="16" t="n">
        <v>0.162321942611745</v>
      </c>
      <c r="AX12" s="16" t="n">
        <v>0.167380190653859</v>
      </c>
      <c r="AY12" s="16" t="n">
        <v>0.197463423703954</v>
      </c>
      <c r="AZ12" s="16" t="n">
        <v>0.171953425719456</v>
      </c>
      <c r="BA12" s="16"/>
      <c r="BB12" s="16" t="n">
        <v>0.0787156731730898</v>
      </c>
      <c r="BC12" s="16" t="n">
        <v>0.176005034945124</v>
      </c>
      <c r="BD12" s="16" t="n">
        <v>0.245242195419103</v>
      </c>
      <c r="BE12" s="16"/>
      <c r="BF12" s="16" t="n">
        <v>0.15188873840741</v>
      </c>
    </row>
    <row r="13">
      <c r="B13" s="17" t="s">
        <v>118</v>
      </c>
      <c r="C13" s="16" t="n">
        <v>0.0531807713254332</v>
      </c>
      <c r="D13" s="16" t="n">
        <v>0.0634371825010219</v>
      </c>
      <c r="E13" s="16" t="n">
        <v>0.043259964201222</v>
      </c>
      <c r="F13" s="16"/>
      <c r="G13" s="16" t="n">
        <v>0.052661541124178</v>
      </c>
      <c r="H13" s="16" t="n">
        <v>0.0654019418523156</v>
      </c>
      <c r="I13" s="16" t="n">
        <v>0.0425699825609986</v>
      </c>
      <c r="J13" s="16" t="n">
        <v>0.0408718314175293</v>
      </c>
      <c r="K13" s="16" t="n">
        <v>0.0318860052746046</v>
      </c>
      <c r="L13" s="16" t="n">
        <v>0.0764895600994713</v>
      </c>
      <c r="M13" s="16"/>
      <c r="N13" s="16" t="n">
        <v>0.0699874832879837</v>
      </c>
      <c r="O13" s="16" t="n">
        <v>0.0417857269639827</v>
      </c>
      <c r="P13" s="16" t="n">
        <v>0.0592224977514187</v>
      </c>
      <c r="Q13" s="16" t="n">
        <v>0.0404695860139201</v>
      </c>
      <c r="R13" s="16"/>
      <c r="S13" s="16" t="n">
        <v>0.0777025996156637</v>
      </c>
      <c r="T13" s="16" t="n">
        <v>0.0479435825640308</v>
      </c>
      <c r="U13" s="16" t="n">
        <v>0.0330676948542756</v>
      </c>
      <c r="V13" s="16" t="n">
        <v>0.0582492994328557</v>
      </c>
      <c r="W13" s="16" t="n">
        <v>0.0574877529806345</v>
      </c>
      <c r="X13" s="16" t="n">
        <v>0.0675036347502284</v>
      </c>
      <c r="Y13" s="16" t="n">
        <v>0.0710839566816944</v>
      </c>
      <c r="Z13" s="16" t="n">
        <v>0.0776184439605322</v>
      </c>
      <c r="AA13" s="16" t="n">
        <v>0.0419634850160075</v>
      </c>
      <c r="AB13" s="16" t="n">
        <v>0.0519452050747999</v>
      </c>
      <c r="AC13" s="16" t="n">
        <v>0</v>
      </c>
      <c r="AD13" s="16" t="n">
        <v>0</v>
      </c>
      <c r="AE13" s="16"/>
      <c r="AF13" s="16" t="n">
        <v>0.0663395409324277</v>
      </c>
      <c r="AG13" s="16" t="n">
        <v>0.0523297722666369</v>
      </c>
      <c r="AH13" s="16" t="n">
        <v>0.0386174040767733</v>
      </c>
      <c r="AI13" s="16"/>
      <c r="AJ13" s="16" t="n">
        <v>0.113098004656115</v>
      </c>
      <c r="AK13" s="16" t="n">
        <v>0.0230235065934463</v>
      </c>
      <c r="AL13" s="16" t="n">
        <v>0.020020740552119</v>
      </c>
      <c r="AM13" s="16" t="n">
        <v>0</v>
      </c>
      <c r="AN13" s="16" t="n">
        <v>0.0221455659394282</v>
      </c>
      <c r="AO13" s="16"/>
      <c r="AP13" s="16" t="n">
        <v>0.205559851413253</v>
      </c>
      <c r="AQ13" s="16" t="n">
        <v>0.0208601987063978</v>
      </c>
      <c r="AR13" s="16" t="n">
        <v>0.0188182808479498</v>
      </c>
      <c r="AS13" s="16" t="n">
        <v>0.0097917862817859</v>
      </c>
      <c r="AT13" s="16" t="n">
        <v>0.0132597255616874</v>
      </c>
      <c r="AU13" s="16"/>
      <c r="AV13" s="16" t="n">
        <v>0.0480970913145289</v>
      </c>
      <c r="AW13" s="16" t="n">
        <v>0.0350555832077153</v>
      </c>
      <c r="AX13" s="16" t="n">
        <v>0.0430485970891237</v>
      </c>
      <c r="AY13" s="16" t="n">
        <v>0.102953066124986</v>
      </c>
      <c r="AZ13" s="16" t="n">
        <v>0.13015563761965</v>
      </c>
      <c r="BA13" s="16"/>
      <c r="BB13" s="16" t="n">
        <v>0.0258957690800155</v>
      </c>
      <c r="BC13" s="16" t="n">
        <v>0</v>
      </c>
      <c r="BD13" s="16" t="n">
        <v>0.0240147291821517</v>
      </c>
      <c r="BE13" s="16"/>
      <c r="BF13" s="16" t="n">
        <v>0.016244934835334</v>
      </c>
    </row>
    <row r="14">
      <c r="B14" s="17" t="s">
        <v>83</v>
      </c>
      <c r="C14" s="25" t="n">
        <v>0.0204791512451289</v>
      </c>
      <c r="D14" s="25" t="n">
        <v>0.0155970249400766</v>
      </c>
      <c r="E14" s="25" t="n">
        <v>0.0252917675073823</v>
      </c>
      <c r="F14" s="25"/>
      <c r="G14" s="25" t="n">
        <v>0.0170206924066854</v>
      </c>
      <c r="H14" s="25" t="n">
        <v>0.0279912269513376</v>
      </c>
      <c r="I14" s="25" t="n">
        <v>0.033868430091817</v>
      </c>
      <c r="J14" s="25" t="n">
        <v>0.017861658210184</v>
      </c>
      <c r="K14" s="25" t="n">
        <v>0.0257178954422976</v>
      </c>
      <c r="L14" s="25" t="n">
        <v>0.00439769984828048</v>
      </c>
      <c r="M14" s="25"/>
      <c r="N14" s="25" t="n">
        <v>0.0095010923454524</v>
      </c>
      <c r="O14" s="25" t="n">
        <v>0.0204782419338887</v>
      </c>
      <c r="P14" s="25" t="n">
        <v>0.0165499910852624</v>
      </c>
      <c r="Q14" s="25" t="n">
        <v>0.0360793853870416</v>
      </c>
      <c r="R14" s="25"/>
      <c r="S14" s="25" t="n">
        <v>0.0266137729029229</v>
      </c>
      <c r="T14" s="25" t="n">
        <v>0.0169943492892162</v>
      </c>
      <c r="U14" s="25" t="n">
        <v>0.0294948906351109</v>
      </c>
      <c r="V14" s="25" t="n">
        <v>0.0100913783164033</v>
      </c>
      <c r="W14" s="25" t="n">
        <v>0.0129187819306847</v>
      </c>
      <c r="X14" s="25" t="n">
        <v>0.0160129255250053</v>
      </c>
      <c r="Y14" s="25" t="n">
        <v>0.020786666743784</v>
      </c>
      <c r="Z14" s="25" t="n">
        <v>0.0228909312415038</v>
      </c>
      <c r="AA14" s="25" t="n">
        <v>0.0120777416179715</v>
      </c>
      <c r="AB14" s="25" t="n">
        <v>0.0191208523151197</v>
      </c>
      <c r="AC14" s="25" t="n">
        <v>0.027422516282758</v>
      </c>
      <c r="AD14" s="25" t="n">
        <v>0.0645053326826025</v>
      </c>
      <c r="AE14" s="25"/>
      <c r="AF14" s="25" t="n">
        <v>0.0110267084371175</v>
      </c>
      <c r="AG14" s="25" t="n">
        <v>0.0162169337533089</v>
      </c>
      <c r="AH14" s="25" t="n">
        <v>0.0519991283272762</v>
      </c>
      <c r="AI14" s="25"/>
      <c r="AJ14" s="25" t="n">
        <v>0.00674946695260824</v>
      </c>
      <c r="AK14" s="25" t="n">
        <v>0.0121140442978805</v>
      </c>
      <c r="AL14" s="25" t="n">
        <v>0.0246404552038223</v>
      </c>
      <c r="AM14" s="25" t="n">
        <v>0</v>
      </c>
      <c r="AN14" s="25" t="n">
        <v>0.0753034017927902</v>
      </c>
      <c r="AO14" s="25"/>
      <c r="AP14" s="25" t="n">
        <v>0.00808382175130011</v>
      </c>
      <c r="AQ14" s="25" t="n">
        <v>0.015041460375986</v>
      </c>
      <c r="AR14" s="25" t="n">
        <v>0.0195914763766959</v>
      </c>
      <c r="AS14" s="25" t="n">
        <v>0.00553796118086334</v>
      </c>
      <c r="AT14" s="25" t="n">
        <v>0.0343942631769752</v>
      </c>
      <c r="AU14" s="25"/>
      <c r="AV14" s="25" t="n">
        <v>0.0238587669130236</v>
      </c>
      <c r="AW14" s="25" t="n">
        <v>0.0288439912527739</v>
      </c>
      <c r="AX14" s="25" t="n">
        <v>0.0104426844481644</v>
      </c>
      <c r="AY14" s="25" t="n">
        <v>0.0101084891746552</v>
      </c>
      <c r="AZ14" s="25" t="n">
        <v>0.0477163120444302</v>
      </c>
      <c r="BA14" s="25"/>
      <c r="BB14" s="25" t="n">
        <v>0.00601730505831461</v>
      </c>
      <c r="BC14" s="25" t="n">
        <v>0.00867149389131943</v>
      </c>
      <c r="BD14" s="25" t="n">
        <v>0</v>
      </c>
      <c r="BE14" s="25"/>
      <c r="BF14" s="25" t="n">
        <v>0.0047242931862974</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120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114</v>
      </c>
      <c r="C9" s="16" t="n">
        <v>0.128399144004854</v>
      </c>
      <c r="D9" s="16" t="n">
        <v>0.15923960111864</v>
      </c>
      <c r="E9" s="16" t="n">
        <v>0.0985057317285598</v>
      </c>
      <c r="F9" s="16"/>
      <c r="G9" s="16" t="n">
        <v>0.0594592857099951</v>
      </c>
      <c r="H9" s="16" t="n">
        <v>0.0781313405256654</v>
      </c>
      <c r="I9" s="16" t="n">
        <v>0.0831260413604054</v>
      </c>
      <c r="J9" s="16" t="n">
        <v>0.162536351878742</v>
      </c>
      <c r="K9" s="16" t="n">
        <v>0.173915757433905</v>
      </c>
      <c r="L9" s="16" t="n">
        <v>0.193189360543336</v>
      </c>
      <c r="M9" s="16"/>
      <c r="N9" s="16" t="n">
        <v>0.0982754548867689</v>
      </c>
      <c r="O9" s="16" t="n">
        <v>0.130506770213487</v>
      </c>
      <c r="P9" s="16" t="n">
        <v>0.15096391879176</v>
      </c>
      <c r="Q9" s="16" t="n">
        <v>0.138830313781566</v>
      </c>
      <c r="R9" s="16"/>
      <c r="S9" s="16" t="n">
        <v>0.0599697105456148</v>
      </c>
      <c r="T9" s="16" t="n">
        <v>0.0968029836683388</v>
      </c>
      <c r="U9" s="16" t="n">
        <v>0.118412664497063</v>
      </c>
      <c r="V9" s="16" t="n">
        <v>0.183139228181484</v>
      </c>
      <c r="W9" s="16" t="n">
        <v>0.164570612629062</v>
      </c>
      <c r="X9" s="16" t="n">
        <v>0.120156900402041</v>
      </c>
      <c r="Y9" s="16" t="n">
        <v>0.172818015118526</v>
      </c>
      <c r="Z9" s="16" t="n">
        <v>0.212611054098465</v>
      </c>
      <c r="AA9" s="16" t="n">
        <v>0.122283983984571</v>
      </c>
      <c r="AB9" s="16" t="n">
        <v>0.130913164454944</v>
      </c>
      <c r="AC9" s="16" t="n">
        <v>0.141994506926754</v>
      </c>
      <c r="AD9" s="16" t="n">
        <v>0.149532235052999</v>
      </c>
      <c r="AE9" s="16"/>
      <c r="AF9" s="16" t="n">
        <v>0.226630166474981</v>
      </c>
      <c r="AG9" s="16" t="n">
        <v>0.0711423125029382</v>
      </c>
      <c r="AH9" s="16" t="n">
        <v>0.0855896450103436</v>
      </c>
      <c r="AI9" s="16"/>
      <c r="AJ9" s="16" t="n">
        <v>0.2369190309263</v>
      </c>
      <c r="AK9" s="16" t="n">
        <v>0.0307901377859753</v>
      </c>
      <c r="AL9" s="16" t="n">
        <v>0.0448472457639768</v>
      </c>
      <c r="AM9" s="16" t="n">
        <v>0.316317333326714</v>
      </c>
      <c r="AN9" s="16" t="n">
        <v>0.116573971006751</v>
      </c>
      <c r="AO9" s="16"/>
      <c r="AP9" s="16" t="n">
        <v>0.23504175783305</v>
      </c>
      <c r="AQ9" s="16" t="n">
        <v>0.014138326204603</v>
      </c>
      <c r="AR9" s="16" t="n">
        <v>0.0344356203111407</v>
      </c>
      <c r="AS9" s="16" t="n">
        <v>0.433939533880344</v>
      </c>
      <c r="AT9" s="16" t="n">
        <v>0.099613734962381</v>
      </c>
      <c r="AU9" s="16"/>
      <c r="AV9" s="16" t="n">
        <v>0.172246190599961</v>
      </c>
      <c r="AW9" s="16" t="n">
        <v>0.134267852686858</v>
      </c>
      <c r="AX9" s="16" t="n">
        <v>0.079148332000444</v>
      </c>
      <c r="AY9" s="16" t="n">
        <v>0.0825660679283246</v>
      </c>
      <c r="AZ9" s="16" t="n">
        <v>0.0774372110087357</v>
      </c>
      <c r="BA9" s="16"/>
      <c r="BB9" s="16" t="n">
        <v>0.0234396715710161</v>
      </c>
      <c r="BC9" s="16" t="n">
        <v>0.536127750530745</v>
      </c>
      <c r="BD9" s="16" t="n">
        <v>0.17536726905241</v>
      </c>
      <c r="BE9" s="16"/>
      <c r="BF9" s="16" t="n">
        <v>0.230527351791336</v>
      </c>
    </row>
    <row r="10">
      <c r="B10" s="17" t="s">
        <v>115</v>
      </c>
      <c r="C10" s="16" t="n">
        <v>0.151886062261161</v>
      </c>
      <c r="D10" s="16" t="n">
        <v>0.131739712543522</v>
      </c>
      <c r="E10" s="16" t="n">
        <v>0.171015707037988</v>
      </c>
      <c r="F10" s="16"/>
      <c r="G10" s="16" t="n">
        <v>0.112400429138675</v>
      </c>
      <c r="H10" s="16" t="n">
        <v>0.110227010034914</v>
      </c>
      <c r="I10" s="16" t="n">
        <v>0.128496986724673</v>
      </c>
      <c r="J10" s="16" t="n">
        <v>0.131650914062993</v>
      </c>
      <c r="K10" s="16" t="n">
        <v>0.175662789499619</v>
      </c>
      <c r="L10" s="16" t="n">
        <v>0.231314179307949</v>
      </c>
      <c r="M10" s="16"/>
      <c r="N10" s="16" t="n">
        <v>0.181598051706264</v>
      </c>
      <c r="O10" s="16" t="n">
        <v>0.15275791677424</v>
      </c>
      <c r="P10" s="16" t="n">
        <v>0.128671638139933</v>
      </c>
      <c r="Q10" s="16" t="n">
        <v>0.139461855428195</v>
      </c>
      <c r="R10" s="16"/>
      <c r="S10" s="16" t="n">
        <v>0.109697067267952</v>
      </c>
      <c r="T10" s="16" t="n">
        <v>0.182220787931194</v>
      </c>
      <c r="U10" s="16" t="n">
        <v>0.181526576424965</v>
      </c>
      <c r="V10" s="16" t="n">
        <v>0.14039217315013</v>
      </c>
      <c r="W10" s="16" t="n">
        <v>0.212020388987868</v>
      </c>
      <c r="X10" s="16" t="n">
        <v>0.152370708686762</v>
      </c>
      <c r="Y10" s="16" t="n">
        <v>0.170574119184515</v>
      </c>
      <c r="Z10" s="16" t="n">
        <v>0.198493272347619</v>
      </c>
      <c r="AA10" s="16" t="n">
        <v>0.140798288955493</v>
      </c>
      <c r="AB10" s="16" t="n">
        <v>0.170556030448717</v>
      </c>
      <c r="AC10" s="16" t="n">
        <v>0.0672364036654635</v>
      </c>
      <c r="AD10" s="16" t="n">
        <v>0.0452983862363055</v>
      </c>
      <c r="AE10" s="16"/>
      <c r="AF10" s="16" t="n">
        <v>0.222162848622061</v>
      </c>
      <c r="AG10" s="16" t="n">
        <v>0.113822273949724</v>
      </c>
      <c r="AH10" s="16" t="n">
        <v>0.124641058965162</v>
      </c>
      <c r="AI10" s="16"/>
      <c r="AJ10" s="16" t="n">
        <v>0.241115202764881</v>
      </c>
      <c r="AK10" s="16" t="n">
        <v>0.0619941112640677</v>
      </c>
      <c r="AL10" s="16" t="n">
        <v>0.132610318409792</v>
      </c>
      <c r="AM10" s="16" t="n">
        <v>0.192716954736696</v>
      </c>
      <c r="AN10" s="16" t="n">
        <v>0.153071301481814</v>
      </c>
      <c r="AO10" s="16"/>
      <c r="AP10" s="16" t="n">
        <v>0.301710901430688</v>
      </c>
      <c r="AQ10" s="16" t="n">
        <v>0.030498380383883</v>
      </c>
      <c r="AR10" s="16" t="n">
        <v>0.186921068152157</v>
      </c>
      <c r="AS10" s="16" t="n">
        <v>0.264343344833439</v>
      </c>
      <c r="AT10" s="16" t="n">
        <v>0.17702954170315</v>
      </c>
      <c r="AU10" s="16"/>
      <c r="AV10" s="16" t="n">
        <v>0.136844013797663</v>
      </c>
      <c r="AW10" s="16" t="n">
        <v>0.13207631801253</v>
      </c>
      <c r="AX10" s="16" t="n">
        <v>0.183099705518</v>
      </c>
      <c r="AY10" s="16" t="n">
        <v>0.139997979844948</v>
      </c>
      <c r="AZ10" s="16" t="n">
        <v>0.134640182336196</v>
      </c>
      <c r="BA10" s="16"/>
      <c r="BB10" s="16" t="n">
        <v>0.0150362347774889</v>
      </c>
      <c r="BC10" s="16" t="n">
        <v>0.305830768227172</v>
      </c>
      <c r="BD10" s="16" t="n">
        <v>0.255959467440894</v>
      </c>
      <c r="BE10" s="16"/>
      <c r="BF10" s="16" t="n">
        <v>0.173956471970368</v>
      </c>
    </row>
    <row r="11">
      <c r="B11" s="17" t="s">
        <v>116</v>
      </c>
      <c r="C11" s="16" t="n">
        <v>0.244780489403755</v>
      </c>
      <c r="D11" s="16" t="n">
        <v>0.232160828909006</v>
      </c>
      <c r="E11" s="16" t="n">
        <v>0.256490581879787</v>
      </c>
      <c r="F11" s="16"/>
      <c r="G11" s="16" t="n">
        <v>0.340242379055046</v>
      </c>
      <c r="H11" s="16" t="n">
        <v>0.266327995406375</v>
      </c>
      <c r="I11" s="16" t="n">
        <v>0.255038935520864</v>
      </c>
      <c r="J11" s="16" t="n">
        <v>0.205397736064424</v>
      </c>
      <c r="K11" s="16" t="n">
        <v>0.22657354304687</v>
      </c>
      <c r="L11" s="16" t="n">
        <v>0.200216898424556</v>
      </c>
      <c r="M11" s="16"/>
      <c r="N11" s="16" t="n">
        <v>0.230919968688762</v>
      </c>
      <c r="O11" s="16" t="n">
        <v>0.241448443022587</v>
      </c>
      <c r="P11" s="16" t="n">
        <v>0.258473664526048</v>
      </c>
      <c r="Q11" s="16" t="n">
        <v>0.252451596057317</v>
      </c>
      <c r="R11" s="16"/>
      <c r="S11" s="16" t="n">
        <v>0.285403712881072</v>
      </c>
      <c r="T11" s="16" t="n">
        <v>0.261546852393416</v>
      </c>
      <c r="U11" s="16" t="n">
        <v>0.322043961664941</v>
      </c>
      <c r="V11" s="16" t="n">
        <v>0.229895312254039</v>
      </c>
      <c r="W11" s="16" t="n">
        <v>0.227623115834428</v>
      </c>
      <c r="X11" s="16" t="n">
        <v>0.250477948208226</v>
      </c>
      <c r="Y11" s="16" t="n">
        <v>0.191986503071091</v>
      </c>
      <c r="Z11" s="16" t="n">
        <v>0.140638213753172</v>
      </c>
      <c r="AA11" s="16" t="n">
        <v>0.221437648922804</v>
      </c>
      <c r="AB11" s="16" t="n">
        <v>0.256452950360134</v>
      </c>
      <c r="AC11" s="16" t="n">
        <v>0.207412859901078</v>
      </c>
      <c r="AD11" s="16" t="n">
        <v>0.235826862916243</v>
      </c>
      <c r="AE11" s="16"/>
      <c r="AF11" s="16" t="n">
        <v>0.21694942746083</v>
      </c>
      <c r="AG11" s="16" t="n">
        <v>0.243562695914187</v>
      </c>
      <c r="AH11" s="16" t="n">
        <v>0.251930750514079</v>
      </c>
      <c r="AI11" s="16"/>
      <c r="AJ11" s="16" t="n">
        <v>0.235001801045212</v>
      </c>
      <c r="AK11" s="16" t="n">
        <v>0.179616279567659</v>
      </c>
      <c r="AL11" s="16" t="n">
        <v>0.364216023815364</v>
      </c>
      <c r="AM11" s="16" t="n">
        <v>0.253069914176359</v>
      </c>
      <c r="AN11" s="16" t="n">
        <v>0.252077108808828</v>
      </c>
      <c r="AO11" s="16"/>
      <c r="AP11" s="16" t="n">
        <v>0.270420165257726</v>
      </c>
      <c r="AQ11" s="16" t="n">
        <v>0.182778414156824</v>
      </c>
      <c r="AR11" s="16" t="n">
        <v>0.400585324935392</v>
      </c>
      <c r="AS11" s="16" t="n">
        <v>0.155962292810946</v>
      </c>
      <c r="AT11" s="16" t="n">
        <v>0.392943649503179</v>
      </c>
      <c r="AU11" s="16"/>
      <c r="AV11" s="16" t="n">
        <v>0.222462209308336</v>
      </c>
      <c r="AW11" s="16" t="n">
        <v>0.312612960440541</v>
      </c>
      <c r="AX11" s="16" t="n">
        <v>0.225340541629541</v>
      </c>
      <c r="AY11" s="16" t="n">
        <v>0.229609884955314</v>
      </c>
      <c r="AZ11" s="16" t="n">
        <v>0.18717227260536</v>
      </c>
      <c r="BA11" s="16"/>
      <c r="BB11" s="16" t="n">
        <v>0.157238409093071</v>
      </c>
      <c r="BC11" s="16" t="n">
        <v>0.0888196498413008</v>
      </c>
      <c r="BD11" s="16" t="n">
        <v>0.359560154053282</v>
      </c>
      <c r="BE11" s="16"/>
      <c r="BF11" s="16" t="n">
        <v>0.201574853995659</v>
      </c>
    </row>
    <row r="12">
      <c r="B12" s="17" t="s">
        <v>117</v>
      </c>
      <c r="C12" s="16" t="n">
        <v>0.294091421903972</v>
      </c>
      <c r="D12" s="16" t="n">
        <v>0.292427692680136</v>
      </c>
      <c r="E12" s="16" t="n">
        <v>0.296297241778221</v>
      </c>
      <c r="F12" s="16"/>
      <c r="G12" s="16" t="n">
        <v>0.294747948434892</v>
      </c>
      <c r="H12" s="16" t="n">
        <v>0.326890736711349</v>
      </c>
      <c r="I12" s="16" t="n">
        <v>0.321741393171729</v>
      </c>
      <c r="J12" s="16" t="n">
        <v>0.339077341517036</v>
      </c>
      <c r="K12" s="16" t="n">
        <v>0.250583087028565</v>
      </c>
      <c r="L12" s="16" t="n">
        <v>0.237135100012522</v>
      </c>
      <c r="M12" s="16"/>
      <c r="N12" s="16" t="n">
        <v>0.316369231775724</v>
      </c>
      <c r="O12" s="16" t="n">
        <v>0.342642844347243</v>
      </c>
      <c r="P12" s="16" t="n">
        <v>0.262106596254948</v>
      </c>
      <c r="Q12" s="16" t="n">
        <v>0.248444554197372</v>
      </c>
      <c r="R12" s="16"/>
      <c r="S12" s="16" t="n">
        <v>0.338221766339142</v>
      </c>
      <c r="T12" s="16" t="n">
        <v>0.335458676238196</v>
      </c>
      <c r="U12" s="16" t="n">
        <v>0.160979616280427</v>
      </c>
      <c r="V12" s="16" t="n">
        <v>0.322871251978131</v>
      </c>
      <c r="W12" s="16" t="n">
        <v>0.272513931609085</v>
      </c>
      <c r="X12" s="16" t="n">
        <v>0.268361624364842</v>
      </c>
      <c r="Y12" s="16" t="n">
        <v>0.282901887623257</v>
      </c>
      <c r="Z12" s="16" t="n">
        <v>0.259421799169316</v>
      </c>
      <c r="AA12" s="16" t="n">
        <v>0.303243189761314</v>
      </c>
      <c r="AB12" s="16" t="n">
        <v>0.248142982614737</v>
      </c>
      <c r="AC12" s="16" t="n">
        <v>0.376860481758155</v>
      </c>
      <c r="AD12" s="16" t="n">
        <v>0.347299747910074</v>
      </c>
      <c r="AE12" s="16"/>
      <c r="AF12" s="16" t="n">
        <v>0.212816922073178</v>
      </c>
      <c r="AG12" s="16" t="n">
        <v>0.370047339069383</v>
      </c>
      <c r="AH12" s="16" t="n">
        <v>0.275165383515392</v>
      </c>
      <c r="AI12" s="16"/>
      <c r="AJ12" s="16" t="n">
        <v>0.216567444396022</v>
      </c>
      <c r="AK12" s="16" t="n">
        <v>0.438835806755372</v>
      </c>
      <c r="AL12" s="16" t="n">
        <v>0.330069832312519</v>
      </c>
      <c r="AM12" s="16" t="n">
        <v>0.237895797760231</v>
      </c>
      <c r="AN12" s="16" t="n">
        <v>0.19030404791597</v>
      </c>
      <c r="AO12" s="16"/>
      <c r="AP12" s="16" t="n">
        <v>0.157280260807509</v>
      </c>
      <c r="AQ12" s="16" t="n">
        <v>0.469720940036208</v>
      </c>
      <c r="AR12" s="16" t="n">
        <v>0.317712435811133</v>
      </c>
      <c r="AS12" s="16" t="n">
        <v>0.112229390574786</v>
      </c>
      <c r="AT12" s="16" t="n">
        <v>0.112778528816073</v>
      </c>
      <c r="AU12" s="16"/>
      <c r="AV12" s="16" t="n">
        <v>0.285475488985201</v>
      </c>
      <c r="AW12" s="16" t="n">
        <v>0.262744778161105</v>
      </c>
      <c r="AX12" s="16" t="n">
        <v>0.332912360109715</v>
      </c>
      <c r="AY12" s="16" t="n">
        <v>0.346754656211723</v>
      </c>
      <c r="AZ12" s="16" t="n">
        <v>0.356727543886901</v>
      </c>
      <c r="BA12" s="16"/>
      <c r="BB12" s="16" t="n">
        <v>0.597707957653112</v>
      </c>
      <c r="BC12" s="16" t="n">
        <v>0.0506165199331379</v>
      </c>
      <c r="BD12" s="16" t="n">
        <v>0.107327009357224</v>
      </c>
      <c r="BE12" s="16"/>
      <c r="BF12" s="16" t="n">
        <v>0.287395246184461</v>
      </c>
    </row>
    <row r="13">
      <c r="B13" s="17" t="s">
        <v>118</v>
      </c>
      <c r="C13" s="16" t="n">
        <v>0.118119996593525</v>
      </c>
      <c r="D13" s="16" t="n">
        <v>0.136649773419684</v>
      </c>
      <c r="E13" s="16" t="n">
        <v>0.100239973006132</v>
      </c>
      <c r="F13" s="16"/>
      <c r="G13" s="16" t="n">
        <v>0.0624904011302135</v>
      </c>
      <c r="H13" s="16" t="n">
        <v>0.158436688229648</v>
      </c>
      <c r="I13" s="16" t="n">
        <v>0.130350071573266</v>
      </c>
      <c r="J13" s="16" t="n">
        <v>0.115704261035879</v>
      </c>
      <c r="K13" s="16" t="n">
        <v>0.125005273890785</v>
      </c>
      <c r="L13" s="16" t="n">
        <v>0.109419167985929</v>
      </c>
      <c r="M13" s="16"/>
      <c r="N13" s="16" t="n">
        <v>0.147548597725425</v>
      </c>
      <c r="O13" s="16" t="n">
        <v>0.0823114903025461</v>
      </c>
      <c r="P13" s="16" t="n">
        <v>0.125009711149606</v>
      </c>
      <c r="Q13" s="16" t="n">
        <v>0.116944231647354</v>
      </c>
      <c r="R13" s="16"/>
      <c r="S13" s="16" t="n">
        <v>0.114302285799931</v>
      </c>
      <c r="T13" s="16" t="n">
        <v>0.0706525029612927</v>
      </c>
      <c r="U13" s="16" t="n">
        <v>0.143900845255326</v>
      </c>
      <c r="V13" s="16" t="n">
        <v>0.110855437840514</v>
      </c>
      <c r="W13" s="16" t="n">
        <v>0.0700740583986792</v>
      </c>
      <c r="X13" s="16" t="n">
        <v>0.136219216487773</v>
      </c>
      <c r="Y13" s="16" t="n">
        <v>0.133290537520742</v>
      </c>
      <c r="Z13" s="16" t="n">
        <v>0.131830096651265</v>
      </c>
      <c r="AA13" s="16" t="n">
        <v>0.165258799337731</v>
      </c>
      <c r="AB13" s="16" t="n">
        <v>0.138638054532998</v>
      </c>
      <c r="AC13" s="16" t="n">
        <v>0.139461325385848</v>
      </c>
      <c r="AD13" s="16" t="n">
        <v>0.0231294558345732</v>
      </c>
      <c r="AE13" s="16"/>
      <c r="AF13" s="16" t="n">
        <v>0.089389212220245</v>
      </c>
      <c r="AG13" s="16" t="n">
        <v>0.165336688700655</v>
      </c>
      <c r="AH13" s="16" t="n">
        <v>0.0906873378284409</v>
      </c>
      <c r="AI13" s="16"/>
      <c r="AJ13" s="16" t="n">
        <v>0.0453085910873887</v>
      </c>
      <c r="AK13" s="16" t="n">
        <v>0.254691411738356</v>
      </c>
      <c r="AL13" s="16" t="n">
        <v>0.0911508180177065</v>
      </c>
      <c r="AM13" s="16" t="n">
        <v>0</v>
      </c>
      <c r="AN13" s="16" t="n">
        <v>0.0541447168088249</v>
      </c>
      <c r="AO13" s="16"/>
      <c r="AP13" s="16" t="n">
        <v>0.0128372937759597</v>
      </c>
      <c r="AQ13" s="16" t="n">
        <v>0.258976233495999</v>
      </c>
      <c r="AR13" s="16" t="n">
        <v>0.0163870256179698</v>
      </c>
      <c r="AS13" s="16" t="n">
        <v>0.0175388624355538</v>
      </c>
      <c r="AT13" s="16" t="n">
        <v>0.0156887718078708</v>
      </c>
      <c r="AU13" s="16"/>
      <c r="AV13" s="16" t="n">
        <v>0.117035532595284</v>
      </c>
      <c r="AW13" s="16" t="n">
        <v>0.0816860465170571</v>
      </c>
      <c r="AX13" s="16" t="n">
        <v>0.121047238478785</v>
      </c>
      <c r="AY13" s="16" t="n">
        <v>0.161962259881139</v>
      </c>
      <c r="AZ13" s="16" t="n">
        <v>0.196374452981027</v>
      </c>
      <c r="BA13" s="16"/>
      <c r="BB13" s="16" t="n">
        <v>0.181689403272957</v>
      </c>
      <c r="BC13" s="16" t="n">
        <v>0.0186053114676433</v>
      </c>
      <c r="BD13" s="16" t="n">
        <v>0.0308051422720315</v>
      </c>
      <c r="BE13" s="16"/>
      <c r="BF13" s="16" t="n">
        <v>0.078903927488336</v>
      </c>
    </row>
    <row r="14">
      <c r="B14" s="17" t="s">
        <v>83</v>
      </c>
      <c r="C14" s="25" t="n">
        <v>0.0627228858327337</v>
      </c>
      <c r="D14" s="25" t="n">
        <v>0.0477823913290122</v>
      </c>
      <c r="E14" s="25" t="n">
        <v>0.0774507645693121</v>
      </c>
      <c r="F14" s="25"/>
      <c r="G14" s="25" t="n">
        <v>0.130659556531178</v>
      </c>
      <c r="H14" s="25" t="n">
        <v>0.0599862290920479</v>
      </c>
      <c r="I14" s="25" t="n">
        <v>0.0812465716490626</v>
      </c>
      <c r="J14" s="25" t="n">
        <v>0.0456333954409246</v>
      </c>
      <c r="K14" s="25" t="n">
        <v>0.0482595491002565</v>
      </c>
      <c r="L14" s="25" t="n">
        <v>0.0287252937257076</v>
      </c>
      <c r="M14" s="25"/>
      <c r="N14" s="25" t="n">
        <v>0.0252886952170555</v>
      </c>
      <c r="O14" s="25" t="n">
        <v>0.0503325353398959</v>
      </c>
      <c r="P14" s="25" t="n">
        <v>0.0747744711377054</v>
      </c>
      <c r="Q14" s="25" t="n">
        <v>0.103867448888195</v>
      </c>
      <c r="R14" s="25"/>
      <c r="S14" s="25" t="n">
        <v>0.0924054571662891</v>
      </c>
      <c r="T14" s="25" t="n">
        <v>0.0533181968075631</v>
      </c>
      <c r="U14" s="25" t="n">
        <v>0.0731363358772785</v>
      </c>
      <c r="V14" s="25" t="n">
        <v>0.0128465965957017</v>
      </c>
      <c r="W14" s="25" t="n">
        <v>0.0531978925408775</v>
      </c>
      <c r="X14" s="25" t="n">
        <v>0.0724136018503558</v>
      </c>
      <c r="Y14" s="25" t="n">
        <v>0.0484289374818702</v>
      </c>
      <c r="Z14" s="25" t="n">
        <v>0.057005563980163</v>
      </c>
      <c r="AA14" s="25" t="n">
        <v>0.0469780890380873</v>
      </c>
      <c r="AB14" s="25" t="n">
        <v>0.05529681758847</v>
      </c>
      <c r="AC14" s="25" t="n">
        <v>0.0670344223627019</v>
      </c>
      <c r="AD14" s="25" t="n">
        <v>0.198913312049805</v>
      </c>
      <c r="AE14" s="25"/>
      <c r="AF14" s="25" t="n">
        <v>0.0320514231487049</v>
      </c>
      <c r="AG14" s="25" t="n">
        <v>0.0360886898631125</v>
      </c>
      <c r="AH14" s="25" t="n">
        <v>0.171985824166582</v>
      </c>
      <c r="AI14" s="25"/>
      <c r="AJ14" s="25" t="n">
        <v>0.025087929780196</v>
      </c>
      <c r="AK14" s="25" t="n">
        <v>0.0340722528885704</v>
      </c>
      <c r="AL14" s="25" t="n">
        <v>0.0371057616806422</v>
      </c>
      <c r="AM14" s="25" t="n">
        <v>0</v>
      </c>
      <c r="AN14" s="25" t="n">
        <v>0.233828853977813</v>
      </c>
      <c r="AO14" s="25"/>
      <c r="AP14" s="25" t="n">
        <v>0.0227096208950684</v>
      </c>
      <c r="AQ14" s="25" t="n">
        <v>0.043887705722483</v>
      </c>
      <c r="AR14" s="25" t="n">
        <v>0.0439585251722075</v>
      </c>
      <c r="AS14" s="25" t="n">
        <v>0.0159865754649309</v>
      </c>
      <c r="AT14" s="25" t="n">
        <v>0.201945773207346</v>
      </c>
      <c r="AU14" s="25"/>
      <c r="AV14" s="25" t="n">
        <v>0.0659365647135554</v>
      </c>
      <c r="AW14" s="25" t="n">
        <v>0.0766120441819083</v>
      </c>
      <c r="AX14" s="25" t="n">
        <v>0.0584518222635148</v>
      </c>
      <c r="AY14" s="25" t="n">
        <v>0.0391091511785514</v>
      </c>
      <c r="AZ14" s="25" t="n">
        <v>0.0476483371817804</v>
      </c>
      <c r="BA14" s="25"/>
      <c r="BB14" s="25" t="n">
        <v>0.0248883236323545</v>
      </c>
      <c r="BC14" s="25" t="n">
        <v>0</v>
      </c>
      <c r="BD14" s="25" t="n">
        <v>0.0709809578241585</v>
      </c>
      <c r="BE14" s="25"/>
      <c r="BF14" s="25" t="n">
        <v>0.0276421485698416</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121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114</v>
      </c>
      <c r="C9" s="16" t="n">
        <v>0.0770411515778837</v>
      </c>
      <c r="D9" s="16" t="n">
        <v>0.106845639816717</v>
      </c>
      <c r="E9" s="16" t="n">
        <v>0.04805919001926</v>
      </c>
      <c r="F9" s="16"/>
      <c r="G9" s="16" t="n">
        <v>0.0100497845104305</v>
      </c>
      <c r="H9" s="16" t="n">
        <v>0.0558787746902525</v>
      </c>
      <c r="I9" s="16" t="n">
        <v>0.0546622910622998</v>
      </c>
      <c r="J9" s="16" t="n">
        <v>0.0850511082102976</v>
      </c>
      <c r="K9" s="16" t="n">
        <v>0.100809479752205</v>
      </c>
      <c r="L9" s="16" t="n">
        <v>0.134136028099582</v>
      </c>
      <c r="M9" s="16"/>
      <c r="N9" s="16" t="n">
        <v>0.0764608612948963</v>
      </c>
      <c r="O9" s="16" t="n">
        <v>0.0813562018269817</v>
      </c>
      <c r="P9" s="16" t="n">
        <v>0.0670362511816815</v>
      </c>
      <c r="Q9" s="16" t="n">
        <v>0.0812261619012851</v>
      </c>
      <c r="R9" s="16"/>
      <c r="S9" s="16" t="n">
        <v>0.0544242564846286</v>
      </c>
      <c r="T9" s="16" t="n">
        <v>0.0762252979089704</v>
      </c>
      <c r="U9" s="16" t="n">
        <v>0.0620216697807231</v>
      </c>
      <c r="V9" s="16" t="n">
        <v>0.076506340400071</v>
      </c>
      <c r="W9" s="16" t="n">
        <v>0.0976229426925738</v>
      </c>
      <c r="X9" s="16" t="n">
        <v>0.0620756775268208</v>
      </c>
      <c r="Y9" s="16" t="n">
        <v>0.132067459314871</v>
      </c>
      <c r="Z9" s="16" t="n">
        <v>0.0897363517038432</v>
      </c>
      <c r="AA9" s="16" t="n">
        <v>0.0636223550117141</v>
      </c>
      <c r="AB9" s="16" t="n">
        <v>0.0827598736138486</v>
      </c>
      <c r="AC9" s="16" t="n">
        <v>0.0912199511755824</v>
      </c>
      <c r="AD9" s="16" t="n">
        <v>0.069307473234109</v>
      </c>
      <c r="AE9" s="16"/>
      <c r="AF9" s="16" t="n">
        <v>0.147078324083991</v>
      </c>
      <c r="AG9" s="16" t="n">
        <v>0.0441888926757308</v>
      </c>
      <c r="AH9" s="16" t="n">
        <v>0.0336134983009551</v>
      </c>
      <c r="AI9" s="16"/>
      <c r="AJ9" s="16" t="n">
        <v>0.135938960549668</v>
      </c>
      <c r="AK9" s="16" t="n">
        <v>0.0372055164790137</v>
      </c>
      <c r="AL9" s="16" t="n">
        <v>0.0199458988930751</v>
      </c>
      <c r="AM9" s="16" t="n">
        <v>0.174621415518893</v>
      </c>
      <c r="AN9" s="16" t="n">
        <v>0.0627993905387128</v>
      </c>
      <c r="AO9" s="16"/>
      <c r="AP9" s="16" t="n">
        <v>0.101594817850452</v>
      </c>
      <c r="AQ9" s="16" t="n">
        <v>0.0298355941532685</v>
      </c>
      <c r="AR9" s="16" t="n">
        <v>0.0135400883558432</v>
      </c>
      <c r="AS9" s="16" t="n">
        <v>0.323551972324485</v>
      </c>
      <c r="AT9" s="16" t="n">
        <v>0.0661213913053082</v>
      </c>
      <c r="AU9" s="16"/>
      <c r="AV9" s="16" t="n">
        <v>0.0973377694445282</v>
      </c>
      <c r="AW9" s="16" t="n">
        <v>0.0696281373280265</v>
      </c>
      <c r="AX9" s="16" t="n">
        <v>0.0673688706712715</v>
      </c>
      <c r="AY9" s="16" t="n">
        <v>0.0454298604792374</v>
      </c>
      <c r="AZ9" s="16" t="n">
        <v>0.0936977715934692</v>
      </c>
      <c r="BA9" s="16"/>
      <c r="BB9" s="16" t="n">
        <v>0.0201878041071702</v>
      </c>
      <c r="BC9" s="16" t="n">
        <v>0.410718141580001</v>
      </c>
      <c r="BD9" s="16" t="n">
        <v>0.148414884991819</v>
      </c>
      <c r="BE9" s="16"/>
      <c r="BF9" s="16" t="n">
        <v>0.166905013644908</v>
      </c>
    </row>
    <row r="10">
      <c r="B10" s="17" t="s">
        <v>115</v>
      </c>
      <c r="C10" s="16" t="n">
        <v>0.113110477134518</v>
      </c>
      <c r="D10" s="16" t="n">
        <v>0.143591634354911</v>
      </c>
      <c r="E10" s="16" t="n">
        <v>0.0835381516364663</v>
      </c>
      <c r="F10" s="16"/>
      <c r="G10" s="16" t="n">
        <v>0.0951065482679765</v>
      </c>
      <c r="H10" s="16" t="n">
        <v>0.0891195363378448</v>
      </c>
      <c r="I10" s="16" t="n">
        <v>0.0788769022701279</v>
      </c>
      <c r="J10" s="16" t="n">
        <v>0.105504125317334</v>
      </c>
      <c r="K10" s="16" t="n">
        <v>0.126356338266268</v>
      </c>
      <c r="L10" s="16" t="n">
        <v>0.169580970742958</v>
      </c>
      <c r="M10" s="16"/>
      <c r="N10" s="16" t="n">
        <v>0.131479684633768</v>
      </c>
      <c r="O10" s="16" t="n">
        <v>0.141816829303363</v>
      </c>
      <c r="P10" s="16" t="n">
        <v>0.0937216974502007</v>
      </c>
      <c r="Q10" s="16" t="n">
        <v>0.0820695079601926</v>
      </c>
      <c r="R10" s="16"/>
      <c r="S10" s="16" t="n">
        <v>0.103945349014714</v>
      </c>
      <c r="T10" s="16" t="n">
        <v>0.154200358107726</v>
      </c>
      <c r="U10" s="16" t="n">
        <v>0.0923589562983251</v>
      </c>
      <c r="V10" s="16" t="n">
        <v>0.132530734438879</v>
      </c>
      <c r="W10" s="16" t="n">
        <v>0.112140675074999</v>
      </c>
      <c r="X10" s="16" t="n">
        <v>0.128358546320584</v>
      </c>
      <c r="Y10" s="16" t="n">
        <v>0.0551062115477325</v>
      </c>
      <c r="Z10" s="16" t="n">
        <v>0.150276143390257</v>
      </c>
      <c r="AA10" s="16" t="n">
        <v>0.112547802937603</v>
      </c>
      <c r="AB10" s="16" t="n">
        <v>0.0859022235522952</v>
      </c>
      <c r="AC10" s="16" t="n">
        <v>0.10868107273752</v>
      </c>
      <c r="AD10" s="16" t="n">
        <v>0.128540660176465</v>
      </c>
      <c r="AE10" s="16"/>
      <c r="AF10" s="16" t="n">
        <v>0.165192248158759</v>
      </c>
      <c r="AG10" s="16" t="n">
        <v>0.093119688143917</v>
      </c>
      <c r="AH10" s="16" t="n">
        <v>0.0746998917688921</v>
      </c>
      <c r="AI10" s="16"/>
      <c r="AJ10" s="16" t="n">
        <v>0.175828272644737</v>
      </c>
      <c r="AK10" s="16" t="n">
        <v>0.0771505528972064</v>
      </c>
      <c r="AL10" s="16" t="n">
        <v>0.0712473173578866</v>
      </c>
      <c r="AM10" s="16" t="n">
        <v>0.235360741140443</v>
      </c>
      <c r="AN10" s="16" t="n">
        <v>0.0826215436744422</v>
      </c>
      <c r="AO10" s="16"/>
      <c r="AP10" s="16" t="n">
        <v>0.227066508395026</v>
      </c>
      <c r="AQ10" s="16" t="n">
        <v>0.0623073255016026</v>
      </c>
      <c r="AR10" s="16" t="n">
        <v>0.0200548787199079</v>
      </c>
      <c r="AS10" s="16" t="n">
        <v>0.185361695676509</v>
      </c>
      <c r="AT10" s="16" t="n">
        <v>0.0865016436323197</v>
      </c>
      <c r="AU10" s="16"/>
      <c r="AV10" s="16" t="n">
        <v>0.120559329436113</v>
      </c>
      <c r="AW10" s="16" t="n">
        <v>0.130757424629604</v>
      </c>
      <c r="AX10" s="16" t="n">
        <v>0.0908278406432037</v>
      </c>
      <c r="AY10" s="16" t="n">
        <v>0.079759418220034</v>
      </c>
      <c r="AZ10" s="16" t="n">
        <v>0.0874800754142271</v>
      </c>
      <c r="BA10" s="16"/>
      <c r="BB10" s="16" t="n">
        <v>0.0684008485398502</v>
      </c>
      <c r="BC10" s="16" t="n">
        <v>0.170142142989311</v>
      </c>
      <c r="BD10" s="16" t="n">
        <v>0.129128406838896</v>
      </c>
      <c r="BE10" s="16"/>
      <c r="BF10" s="16" t="n">
        <v>0.111114238771456</v>
      </c>
    </row>
    <row r="11">
      <c r="B11" s="17" t="s">
        <v>116</v>
      </c>
      <c r="C11" s="16" t="n">
        <v>0.403137684395649</v>
      </c>
      <c r="D11" s="16" t="n">
        <v>0.413097841985506</v>
      </c>
      <c r="E11" s="16" t="n">
        <v>0.394196082177014</v>
      </c>
      <c r="F11" s="16"/>
      <c r="G11" s="16" t="n">
        <v>0.362723201647838</v>
      </c>
      <c r="H11" s="16" t="n">
        <v>0.417561321255033</v>
      </c>
      <c r="I11" s="16" t="n">
        <v>0.425975177332472</v>
      </c>
      <c r="J11" s="16" t="n">
        <v>0.42352576068734</v>
      </c>
      <c r="K11" s="16" t="n">
        <v>0.426886389431024</v>
      </c>
      <c r="L11" s="16" t="n">
        <v>0.367002032581748</v>
      </c>
      <c r="M11" s="16"/>
      <c r="N11" s="16" t="n">
        <v>0.462036867720888</v>
      </c>
      <c r="O11" s="16" t="n">
        <v>0.359130138145148</v>
      </c>
      <c r="P11" s="16" t="n">
        <v>0.408178065490002</v>
      </c>
      <c r="Q11" s="16" t="n">
        <v>0.382677614302451</v>
      </c>
      <c r="R11" s="16"/>
      <c r="S11" s="16" t="n">
        <v>0.418747078501317</v>
      </c>
      <c r="T11" s="16" t="n">
        <v>0.394309581696971</v>
      </c>
      <c r="U11" s="16" t="n">
        <v>0.388094551331762</v>
      </c>
      <c r="V11" s="16" t="n">
        <v>0.376414016945091</v>
      </c>
      <c r="W11" s="16" t="n">
        <v>0.390444797445528</v>
      </c>
      <c r="X11" s="16" t="n">
        <v>0.416256758715798</v>
      </c>
      <c r="Y11" s="16" t="n">
        <v>0.425855563396083</v>
      </c>
      <c r="Z11" s="16" t="n">
        <v>0.404152693616675</v>
      </c>
      <c r="AA11" s="16" t="n">
        <v>0.434394115742418</v>
      </c>
      <c r="AB11" s="16" t="n">
        <v>0.422303693054747</v>
      </c>
      <c r="AC11" s="16" t="n">
        <v>0.365048254524222</v>
      </c>
      <c r="AD11" s="16" t="n">
        <v>0.308271271112168</v>
      </c>
      <c r="AE11" s="16"/>
      <c r="AF11" s="16" t="n">
        <v>0.370867495571371</v>
      </c>
      <c r="AG11" s="16" t="n">
        <v>0.462222730567455</v>
      </c>
      <c r="AH11" s="16" t="n">
        <v>0.350941667396684</v>
      </c>
      <c r="AI11" s="16"/>
      <c r="AJ11" s="16" t="n">
        <v>0.395698962609709</v>
      </c>
      <c r="AK11" s="16" t="n">
        <v>0.466504300073202</v>
      </c>
      <c r="AL11" s="16" t="n">
        <v>0.335186367400162</v>
      </c>
      <c r="AM11" s="16" t="n">
        <v>0.391714421983812</v>
      </c>
      <c r="AN11" s="16" t="n">
        <v>0.294760048333278</v>
      </c>
      <c r="AO11" s="16"/>
      <c r="AP11" s="16" t="n">
        <v>0.416349105304579</v>
      </c>
      <c r="AQ11" s="16" t="n">
        <v>0.47060563818277</v>
      </c>
      <c r="AR11" s="16" t="n">
        <v>0.335603610390924</v>
      </c>
      <c r="AS11" s="16" t="n">
        <v>0.294209470611847</v>
      </c>
      <c r="AT11" s="16" t="n">
        <v>0.337927734653503</v>
      </c>
      <c r="AU11" s="16"/>
      <c r="AV11" s="16" t="n">
        <v>0.403467880553987</v>
      </c>
      <c r="AW11" s="16" t="n">
        <v>0.391544698909014</v>
      </c>
      <c r="AX11" s="16" t="n">
        <v>0.398437323910259</v>
      </c>
      <c r="AY11" s="16" t="n">
        <v>0.483398017064915</v>
      </c>
      <c r="AZ11" s="16" t="n">
        <v>0.435952301679432</v>
      </c>
      <c r="BA11" s="16"/>
      <c r="BB11" s="16" t="n">
        <v>0.451245553111664</v>
      </c>
      <c r="BC11" s="16" t="n">
        <v>0.303026589037875</v>
      </c>
      <c r="BD11" s="16" t="n">
        <v>0.399530137955113</v>
      </c>
      <c r="BE11" s="16"/>
      <c r="BF11" s="16" t="n">
        <v>0.38119232397071</v>
      </c>
    </row>
    <row r="12">
      <c r="B12" s="17" t="s">
        <v>117</v>
      </c>
      <c r="C12" s="16" t="n">
        <v>0.142090375553849</v>
      </c>
      <c r="D12" s="16" t="n">
        <v>0.149960002446132</v>
      </c>
      <c r="E12" s="16" t="n">
        <v>0.13356990609418</v>
      </c>
      <c r="F12" s="16"/>
      <c r="G12" s="16" t="n">
        <v>0.134127654124009</v>
      </c>
      <c r="H12" s="16" t="n">
        <v>0.158547098290682</v>
      </c>
      <c r="I12" s="16" t="n">
        <v>0.139769418889261</v>
      </c>
      <c r="J12" s="16" t="n">
        <v>0.129372291521819</v>
      </c>
      <c r="K12" s="16" t="n">
        <v>0.114488149878161</v>
      </c>
      <c r="L12" s="16" t="n">
        <v>0.164702328936542</v>
      </c>
      <c r="M12" s="16"/>
      <c r="N12" s="16" t="n">
        <v>0.160324556632021</v>
      </c>
      <c r="O12" s="16" t="n">
        <v>0.162392048001047</v>
      </c>
      <c r="P12" s="16" t="n">
        <v>0.132829587365743</v>
      </c>
      <c r="Q12" s="16" t="n">
        <v>0.111425259608839</v>
      </c>
      <c r="R12" s="16"/>
      <c r="S12" s="16" t="n">
        <v>0.185279511730504</v>
      </c>
      <c r="T12" s="16" t="n">
        <v>0.103626625210541</v>
      </c>
      <c r="U12" s="16" t="n">
        <v>0.135387323158967</v>
      </c>
      <c r="V12" s="16" t="n">
        <v>0.143953093150465</v>
      </c>
      <c r="W12" s="16" t="n">
        <v>0.130389011314061</v>
      </c>
      <c r="X12" s="16" t="n">
        <v>0.121316722497581</v>
      </c>
      <c r="Y12" s="16" t="n">
        <v>0.166312785192605</v>
      </c>
      <c r="Z12" s="16" t="n">
        <v>0.143864229863646</v>
      </c>
      <c r="AA12" s="16" t="n">
        <v>0.140180471964433</v>
      </c>
      <c r="AB12" s="16" t="n">
        <v>0.151472313479682</v>
      </c>
      <c r="AC12" s="16" t="n">
        <v>0.142172985139498</v>
      </c>
      <c r="AD12" s="16" t="n">
        <v>0.120175434289082</v>
      </c>
      <c r="AE12" s="16"/>
      <c r="AF12" s="16" t="n">
        <v>0.126401382133425</v>
      </c>
      <c r="AG12" s="16" t="n">
        <v>0.173761489234297</v>
      </c>
      <c r="AH12" s="16" t="n">
        <v>0.106430351448655</v>
      </c>
      <c r="AI12" s="16"/>
      <c r="AJ12" s="16" t="n">
        <v>0.124851756423431</v>
      </c>
      <c r="AK12" s="16" t="n">
        <v>0.15963227577323</v>
      </c>
      <c r="AL12" s="16" t="n">
        <v>0.343165360289702</v>
      </c>
      <c r="AM12" s="16" t="n">
        <v>0.159328402015814</v>
      </c>
      <c r="AN12" s="16" t="n">
        <v>0.0644320982533886</v>
      </c>
      <c r="AO12" s="16"/>
      <c r="AP12" s="16" t="n">
        <v>0.111064123966874</v>
      </c>
      <c r="AQ12" s="16" t="n">
        <v>0.176710391386819</v>
      </c>
      <c r="AR12" s="16" t="n">
        <v>0.326345426241767</v>
      </c>
      <c r="AS12" s="16" t="n">
        <v>0.0622172837683172</v>
      </c>
      <c r="AT12" s="16" t="n">
        <v>0.0514687117152516</v>
      </c>
      <c r="AU12" s="16"/>
      <c r="AV12" s="16" t="n">
        <v>0.103032002875416</v>
      </c>
      <c r="AW12" s="16" t="n">
        <v>0.102689071592598</v>
      </c>
      <c r="AX12" s="16" t="n">
        <v>0.178829836948348</v>
      </c>
      <c r="AY12" s="16" t="n">
        <v>0.212973355006961</v>
      </c>
      <c r="AZ12" s="16" t="n">
        <v>0.161290154541863</v>
      </c>
      <c r="BA12" s="16"/>
      <c r="BB12" s="16" t="n">
        <v>0.258192973942476</v>
      </c>
      <c r="BC12" s="16" t="n">
        <v>0.0198645697199723</v>
      </c>
      <c r="BD12" s="16" t="n">
        <v>0.0389151889949887</v>
      </c>
      <c r="BE12" s="16"/>
      <c r="BF12" s="16" t="n">
        <v>0.144653996066182</v>
      </c>
    </row>
    <row r="13">
      <c r="B13" s="17" t="s">
        <v>118</v>
      </c>
      <c r="C13" s="16" t="n">
        <v>0.021056246305999</v>
      </c>
      <c r="D13" s="16" t="n">
        <v>0.0269904193462057</v>
      </c>
      <c r="E13" s="16" t="n">
        <v>0.0152971070673337</v>
      </c>
      <c r="F13" s="16"/>
      <c r="G13" s="16" t="n">
        <v>0.0152165909624071</v>
      </c>
      <c r="H13" s="16" t="n">
        <v>0.0182271283445067</v>
      </c>
      <c r="I13" s="16" t="n">
        <v>0.0317704573862604</v>
      </c>
      <c r="J13" s="16" t="n">
        <v>0.00813518761470216</v>
      </c>
      <c r="K13" s="16" t="n">
        <v>0.01790706344428</v>
      </c>
      <c r="L13" s="16" t="n">
        <v>0.0311441147261746</v>
      </c>
      <c r="M13" s="16"/>
      <c r="N13" s="16" t="n">
        <v>0.029535318888501</v>
      </c>
      <c r="O13" s="16" t="n">
        <v>0.0084090625750261</v>
      </c>
      <c r="P13" s="16" t="n">
        <v>0.0242719116156315</v>
      </c>
      <c r="Q13" s="16" t="n">
        <v>0.0225159065441173</v>
      </c>
      <c r="R13" s="16"/>
      <c r="S13" s="16" t="n">
        <v>0.0336006247350218</v>
      </c>
      <c r="T13" s="16" t="n">
        <v>0.0223508365526516</v>
      </c>
      <c r="U13" s="16" t="n">
        <v>0.0251801576086065</v>
      </c>
      <c r="V13" s="16" t="n">
        <v>0.0160695361681233</v>
      </c>
      <c r="W13" s="16" t="n">
        <v>0.0186110241287425</v>
      </c>
      <c r="X13" s="16" t="n">
        <v>0.0101357368209119</v>
      </c>
      <c r="Y13" s="16" t="n">
        <v>0.0390755341413027</v>
      </c>
      <c r="Z13" s="16" t="n">
        <v>0.0202574262349763</v>
      </c>
      <c r="AA13" s="16" t="n">
        <v>0.0179575151753587</v>
      </c>
      <c r="AB13" s="16" t="n">
        <v>0.0206288895382764</v>
      </c>
      <c r="AC13" s="16" t="n">
        <v>0</v>
      </c>
      <c r="AD13" s="16" t="n">
        <v>0</v>
      </c>
      <c r="AE13" s="16"/>
      <c r="AF13" s="16" t="n">
        <v>0.0179642536331092</v>
      </c>
      <c r="AG13" s="16" t="n">
        <v>0.0275212772848217</v>
      </c>
      <c r="AH13" s="16" t="n">
        <v>0.0182512384798145</v>
      </c>
      <c r="AI13" s="16"/>
      <c r="AJ13" s="16" t="n">
        <v>0.0142979519281591</v>
      </c>
      <c r="AK13" s="16" t="n">
        <v>0.0252884820826278</v>
      </c>
      <c r="AL13" s="16" t="n">
        <v>0.0737197873193733</v>
      </c>
      <c r="AM13" s="16" t="n">
        <v>0</v>
      </c>
      <c r="AN13" s="16" t="n">
        <v>0.00878001347639835</v>
      </c>
      <c r="AO13" s="16"/>
      <c r="AP13" s="16" t="n">
        <v>0.00948942289829505</v>
      </c>
      <c r="AQ13" s="16" t="n">
        <v>0.0230610421996409</v>
      </c>
      <c r="AR13" s="16" t="n">
        <v>0.106377992310085</v>
      </c>
      <c r="AS13" s="16" t="n">
        <v>0.011179824140736</v>
      </c>
      <c r="AT13" s="16" t="n">
        <v>0.0156887718078708</v>
      </c>
      <c r="AU13" s="16"/>
      <c r="AV13" s="16" t="n">
        <v>0.0182914561528121</v>
      </c>
      <c r="AW13" s="16" t="n">
        <v>0.0132941250015557</v>
      </c>
      <c r="AX13" s="16" t="n">
        <v>0.0230593764725467</v>
      </c>
      <c r="AY13" s="16" t="n">
        <v>0.0273653355142031</v>
      </c>
      <c r="AZ13" s="16" t="n">
        <v>0.0215580613123704</v>
      </c>
      <c r="BA13" s="16"/>
      <c r="BB13" s="16" t="n">
        <v>0.0181579570432349</v>
      </c>
      <c r="BC13" s="16" t="n">
        <v>0</v>
      </c>
      <c r="BD13" s="16" t="n">
        <v>0.0308051422720315</v>
      </c>
      <c r="BE13" s="16"/>
      <c r="BF13" s="16" t="n">
        <v>0.0182703298482638</v>
      </c>
    </row>
    <row r="14">
      <c r="B14" s="17" t="s">
        <v>83</v>
      </c>
      <c r="C14" s="25" t="n">
        <v>0.243564065032102</v>
      </c>
      <c r="D14" s="25" t="n">
        <v>0.159514462050529</v>
      </c>
      <c r="E14" s="25" t="n">
        <v>0.325339563005746</v>
      </c>
      <c r="F14" s="25"/>
      <c r="G14" s="25" t="n">
        <v>0.382776220487339</v>
      </c>
      <c r="H14" s="25" t="n">
        <v>0.26066614108168</v>
      </c>
      <c r="I14" s="25" t="n">
        <v>0.268945753059579</v>
      </c>
      <c r="J14" s="25" t="n">
        <v>0.248411526648507</v>
      </c>
      <c r="K14" s="25" t="n">
        <v>0.213552579228062</v>
      </c>
      <c r="L14" s="25" t="n">
        <v>0.133434524912994</v>
      </c>
      <c r="M14" s="25"/>
      <c r="N14" s="25" t="n">
        <v>0.140162710829926</v>
      </c>
      <c r="O14" s="25" t="n">
        <v>0.246895720148435</v>
      </c>
      <c r="P14" s="25" t="n">
        <v>0.273962486896741</v>
      </c>
      <c r="Q14" s="25" t="n">
        <v>0.320085549683116</v>
      </c>
      <c r="R14" s="25"/>
      <c r="S14" s="25" t="n">
        <v>0.204003179533815</v>
      </c>
      <c r="T14" s="25" t="n">
        <v>0.249287300523141</v>
      </c>
      <c r="U14" s="25" t="n">
        <v>0.296957341821616</v>
      </c>
      <c r="V14" s="25" t="n">
        <v>0.254526278897371</v>
      </c>
      <c r="W14" s="25" t="n">
        <v>0.250791549344096</v>
      </c>
      <c r="X14" s="25" t="n">
        <v>0.261856558118305</v>
      </c>
      <c r="Y14" s="25" t="n">
        <v>0.181582446407406</v>
      </c>
      <c r="Z14" s="25" t="n">
        <v>0.191713155190603</v>
      </c>
      <c r="AA14" s="25" t="n">
        <v>0.231297739168473</v>
      </c>
      <c r="AB14" s="25" t="n">
        <v>0.236933006761151</v>
      </c>
      <c r="AC14" s="25" t="n">
        <v>0.292877736423178</v>
      </c>
      <c r="AD14" s="25" t="n">
        <v>0.373705161188175</v>
      </c>
      <c r="AE14" s="25"/>
      <c r="AF14" s="25" t="n">
        <v>0.172496296419345</v>
      </c>
      <c r="AG14" s="25" t="n">
        <v>0.199185922093778</v>
      </c>
      <c r="AH14" s="25" t="n">
        <v>0.416063352604999</v>
      </c>
      <c r="AI14" s="25"/>
      <c r="AJ14" s="25" t="n">
        <v>0.153384095844295</v>
      </c>
      <c r="AK14" s="25" t="n">
        <v>0.23421887269472</v>
      </c>
      <c r="AL14" s="25" t="n">
        <v>0.1567352687398</v>
      </c>
      <c r="AM14" s="25" t="n">
        <v>0.0389750193410384</v>
      </c>
      <c r="AN14" s="25" t="n">
        <v>0.48660690572378</v>
      </c>
      <c r="AO14" s="25"/>
      <c r="AP14" s="25" t="n">
        <v>0.134436021584774</v>
      </c>
      <c r="AQ14" s="25" t="n">
        <v>0.237480008575899</v>
      </c>
      <c r="AR14" s="25" t="n">
        <v>0.198078003981472</v>
      </c>
      <c r="AS14" s="25" t="n">
        <v>0.123479753478106</v>
      </c>
      <c r="AT14" s="25" t="n">
        <v>0.442291746885747</v>
      </c>
      <c r="AU14" s="25"/>
      <c r="AV14" s="25" t="n">
        <v>0.257311561537145</v>
      </c>
      <c r="AW14" s="25" t="n">
        <v>0.292086542539201</v>
      </c>
      <c r="AX14" s="25" t="n">
        <v>0.241476751354372</v>
      </c>
      <c r="AY14" s="25" t="n">
        <v>0.151074013714649</v>
      </c>
      <c r="AZ14" s="25" t="n">
        <v>0.200021635458638</v>
      </c>
      <c r="BA14" s="25"/>
      <c r="BB14" s="25" t="n">
        <v>0.183814863255605</v>
      </c>
      <c r="BC14" s="25" t="n">
        <v>0.0962485566728413</v>
      </c>
      <c r="BD14" s="25" t="n">
        <v>0.253206238947152</v>
      </c>
      <c r="BE14" s="25"/>
      <c r="BF14" s="25" t="n">
        <v>0.17786409769848</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s>
  <sheetData>
    <row r="2" ht="40" customHeight="1">
      <c r="D2" s="15" t="s">
        <v>128</v>
      </c>
    </row>
    <row r="6" ht="50" customHeight="1">
      <c r="B6" s="19" t="s">
        <v>15</v>
      </c>
      <c r="C6" s="19" t="s">
        <v>75</v>
      </c>
      <c r="D6" s="19" t="s">
        <v>77</v>
      </c>
      <c r="E6" s="19" t="s">
        <v>74</v>
      </c>
      <c r="F6" s="19" t="s">
        <v>73</v>
      </c>
    </row>
    <row r="7">
      <c r="B7" s="17" t="s">
        <v>122</v>
      </c>
      <c r="C7" s="16" t="n">
        <v>0.185407541980347</v>
      </c>
      <c r="D7" s="16" t="n">
        <v>0.427808849425415</v>
      </c>
      <c r="E7" s="16" t="n">
        <v>0.424700461620027</v>
      </c>
      <c r="F7" s="16" t="n">
        <v>0.357624359201772</v>
      </c>
    </row>
    <row r="8">
      <c r="B8" s="17" t="s">
        <v>123</v>
      </c>
      <c r="C8" s="16" t="n">
        <v>0.172096881307404</v>
      </c>
      <c r="D8" s="16" t="n">
        <v>0.180931652924418</v>
      </c>
      <c r="E8" s="16" t="n">
        <v>0.166069105494776</v>
      </c>
      <c r="F8" s="16" t="n">
        <v>0.116362815597522</v>
      </c>
    </row>
    <row r="9">
      <c r="B9" s="17" t="s">
        <v>124</v>
      </c>
      <c r="C9" s="16" t="n">
        <v>0.140151517872521</v>
      </c>
      <c r="D9" s="16" t="n">
        <v>0.129017148533435</v>
      </c>
      <c r="E9" s="16" t="n">
        <v>0.153079159738993</v>
      </c>
      <c r="F9" s="16" t="n">
        <v>0.133814511939434</v>
      </c>
    </row>
    <row r="10">
      <c r="B10" s="17" t="s">
        <v>125</v>
      </c>
      <c r="C10" s="16" t="n">
        <v>0.134034949634254</v>
      </c>
      <c r="D10" s="16" t="n">
        <v>0.0866593908181465</v>
      </c>
      <c r="E10" s="16" t="n">
        <v>0.0572189324389786</v>
      </c>
      <c r="F10" s="16" t="n">
        <v>0.0844383537302234</v>
      </c>
    </row>
    <row r="11">
      <c r="B11" s="17" t="s">
        <v>126</v>
      </c>
      <c r="C11" s="16" t="n">
        <v>0.318221874523686</v>
      </c>
      <c r="D11" s="16" t="n">
        <v>0.105094397600347</v>
      </c>
      <c r="E11" s="16" t="n">
        <v>0.0601378039759805</v>
      </c>
      <c r="F11" s="16" t="n">
        <v>0.14338306514182</v>
      </c>
    </row>
    <row r="12">
      <c r="B12" s="17" t="s">
        <v>127</v>
      </c>
      <c r="C12" s="16" t="n">
        <v>0.0500872346817883</v>
      </c>
      <c r="D12" s="16" t="n">
        <v>0.0704885606982384</v>
      </c>
      <c r="E12" s="16" t="n">
        <v>0.138794536731245</v>
      </c>
      <c r="F12" s="16" t="n">
        <v>0.164376894389228</v>
      </c>
    </row>
    <row r="13">
      <c r="B13" s="18"/>
      <c r="C13" s="18"/>
      <c r="D13" s="18"/>
      <c r="E13" s="18"/>
      <c r="F13" s="18"/>
    </row>
    <row r="14">
      <c r="B14" t="s">
        <v>88</v>
      </c>
    </row>
    <row r="15">
      <c r="B15" t="s">
        <v>89</v>
      </c>
    </row>
    <row r="19">
      <c r="B19" s="9" t="str">
        <f>=HYPERLINK("#'Contents'!A1", "Return to Contents")</f>
      </c>
    </row>
  </sheetData>
  <mergeCells count="1">
    <mergeCell ref="D2:G2"/>
  </mergeCells>
  <pageMargins left="0.7" right="0.7" top="0.75" bottom="0.75" header="0.3" footer="0.3"/>
  <pageSetup paperSize="9" orientation="portrait" horizontalDpi="300" verticalDpi="300" r:id="rId2"/>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129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122</v>
      </c>
      <c r="C9" s="16" t="n">
        <v>0.185407541980347</v>
      </c>
      <c r="D9" s="16" t="n">
        <v>0.194665430495826</v>
      </c>
      <c r="E9" s="16" t="n">
        <v>0.175860709104752</v>
      </c>
      <c r="F9" s="16"/>
      <c r="G9" s="16" t="n">
        <v>0.119922421776932</v>
      </c>
      <c r="H9" s="16" t="n">
        <v>0.161543613594054</v>
      </c>
      <c r="I9" s="16" t="n">
        <v>0.179783731322748</v>
      </c>
      <c r="J9" s="16" t="n">
        <v>0.165527073233247</v>
      </c>
      <c r="K9" s="16" t="n">
        <v>0.172831024952252</v>
      </c>
      <c r="L9" s="16" t="n">
        <v>0.277198179932478</v>
      </c>
      <c r="M9" s="16"/>
      <c r="N9" s="16" t="n">
        <v>0.205135352627773</v>
      </c>
      <c r="O9" s="16" t="n">
        <v>0.182691397103534</v>
      </c>
      <c r="P9" s="16" t="n">
        <v>0.180280567173014</v>
      </c>
      <c r="Q9" s="16" t="n">
        <v>0.170504592179645</v>
      </c>
      <c r="R9" s="16"/>
      <c r="S9" s="16" t="n">
        <v>0.192222845497275</v>
      </c>
      <c r="T9" s="16" t="n">
        <v>0.158754276721447</v>
      </c>
      <c r="U9" s="16" t="n">
        <v>0.232685559298243</v>
      </c>
      <c r="V9" s="16" t="n">
        <v>0.230295678330623</v>
      </c>
      <c r="W9" s="16" t="n">
        <v>0.163418472528775</v>
      </c>
      <c r="X9" s="16" t="n">
        <v>0.22473757348615</v>
      </c>
      <c r="Y9" s="16" t="n">
        <v>0.171118573598875</v>
      </c>
      <c r="Z9" s="16" t="n">
        <v>0.212242874860137</v>
      </c>
      <c r="AA9" s="16" t="n">
        <v>0.126323275029089</v>
      </c>
      <c r="AB9" s="16" t="n">
        <v>0.223468089757887</v>
      </c>
      <c r="AC9" s="16" t="n">
        <v>0.152312139145844</v>
      </c>
      <c r="AD9" s="16" t="n">
        <v>0.101117900642887</v>
      </c>
      <c r="AE9" s="16"/>
      <c r="AF9" s="16" t="n">
        <v>0.24964031622377</v>
      </c>
      <c r="AG9" s="16" t="n">
        <v>0.154104310839905</v>
      </c>
      <c r="AH9" s="16" t="n">
        <v>0.174292547065979</v>
      </c>
      <c r="AI9" s="16"/>
      <c r="AJ9" s="16" t="n">
        <v>0.336827874592762</v>
      </c>
      <c r="AK9" s="16" t="n">
        <v>0.0781301245996375</v>
      </c>
      <c r="AL9" s="16" t="n">
        <v>0.110018651869429</v>
      </c>
      <c r="AM9" s="16" t="n">
        <v>0.101731813225058</v>
      </c>
      <c r="AN9" s="16" t="n">
        <v>0.149698455212818</v>
      </c>
      <c r="AO9" s="16"/>
      <c r="AP9" s="16" t="n">
        <v>0.568692184897162</v>
      </c>
      <c r="AQ9" s="16" t="n">
        <v>0.0706727572557795</v>
      </c>
      <c r="AR9" s="16" t="n">
        <v>0.0969762103825492</v>
      </c>
      <c r="AS9" s="16" t="n">
        <v>0.100005324084932</v>
      </c>
      <c r="AT9" s="16" t="n">
        <v>0.155669366619174</v>
      </c>
      <c r="AU9" s="16"/>
      <c r="AV9" s="16" t="n">
        <v>0.223102427473374</v>
      </c>
      <c r="AW9" s="16" t="n">
        <v>0.152521479602861</v>
      </c>
      <c r="AX9" s="16" t="n">
        <v>0.174994944435424</v>
      </c>
      <c r="AY9" s="16" t="n">
        <v>0.195215176967969</v>
      </c>
      <c r="AZ9" s="16" t="n">
        <v>0.243487828708584</v>
      </c>
      <c r="BA9" s="16"/>
      <c r="BB9" s="16" t="n">
        <v>0.0839056300173122</v>
      </c>
      <c r="BC9" s="16" t="n">
        <v>0.087593643004629</v>
      </c>
      <c r="BD9" s="16" t="n">
        <v>0.164110279734135</v>
      </c>
      <c r="BE9" s="16"/>
      <c r="BF9" s="16" t="n">
        <v>0.103581440545744</v>
      </c>
    </row>
    <row r="10">
      <c r="B10" s="17" t="s">
        <v>123</v>
      </c>
      <c r="C10" s="16" t="n">
        <v>0.172096881307404</v>
      </c>
      <c r="D10" s="16" t="n">
        <v>0.168480148028014</v>
      </c>
      <c r="E10" s="16" t="n">
        <v>0.17597135543174</v>
      </c>
      <c r="F10" s="16"/>
      <c r="G10" s="16" t="n">
        <v>0.201848054088676</v>
      </c>
      <c r="H10" s="16" t="n">
        <v>0.168928528853508</v>
      </c>
      <c r="I10" s="16" t="n">
        <v>0.150634109508196</v>
      </c>
      <c r="J10" s="16" t="n">
        <v>0.136385890730953</v>
      </c>
      <c r="K10" s="16" t="n">
        <v>0.141268010268945</v>
      </c>
      <c r="L10" s="16" t="n">
        <v>0.222206985521576</v>
      </c>
      <c r="M10" s="16"/>
      <c r="N10" s="16" t="n">
        <v>0.18196336642558</v>
      </c>
      <c r="O10" s="16" t="n">
        <v>0.175765839502972</v>
      </c>
      <c r="P10" s="16" t="n">
        <v>0.162853543511115</v>
      </c>
      <c r="Q10" s="16" t="n">
        <v>0.165736681203791</v>
      </c>
      <c r="R10" s="16"/>
      <c r="S10" s="16" t="n">
        <v>0.174055799521814</v>
      </c>
      <c r="T10" s="16" t="n">
        <v>0.172366218940599</v>
      </c>
      <c r="U10" s="16" t="n">
        <v>0.15272103566205</v>
      </c>
      <c r="V10" s="16" t="n">
        <v>0.201914276479282</v>
      </c>
      <c r="W10" s="16" t="n">
        <v>0.190227572605587</v>
      </c>
      <c r="X10" s="16" t="n">
        <v>0.130665685393169</v>
      </c>
      <c r="Y10" s="16" t="n">
        <v>0.231868637038184</v>
      </c>
      <c r="Z10" s="16" t="n">
        <v>0.103669433001469</v>
      </c>
      <c r="AA10" s="16" t="n">
        <v>0.181369553150035</v>
      </c>
      <c r="AB10" s="16" t="n">
        <v>0.168941452375797</v>
      </c>
      <c r="AC10" s="16" t="n">
        <v>0.181789650828531</v>
      </c>
      <c r="AD10" s="16" t="n">
        <v>0.0960411107487872</v>
      </c>
      <c r="AE10" s="16"/>
      <c r="AF10" s="16" t="n">
        <v>0.20488582011407</v>
      </c>
      <c r="AG10" s="16" t="n">
        <v>0.158940116761295</v>
      </c>
      <c r="AH10" s="16" t="n">
        <v>0.145549923940477</v>
      </c>
      <c r="AI10" s="16"/>
      <c r="AJ10" s="16" t="n">
        <v>0.23232674390951</v>
      </c>
      <c r="AK10" s="16" t="n">
        <v>0.125927182058365</v>
      </c>
      <c r="AL10" s="16" t="n">
        <v>0.1793551126312</v>
      </c>
      <c r="AM10" s="16" t="n">
        <v>0.140685946246064</v>
      </c>
      <c r="AN10" s="16" t="n">
        <v>0.128452885195885</v>
      </c>
      <c r="AO10" s="16"/>
      <c r="AP10" s="16" t="n">
        <v>0.250007643199567</v>
      </c>
      <c r="AQ10" s="16" t="n">
        <v>0.151600860337817</v>
      </c>
      <c r="AR10" s="16" t="n">
        <v>0.200031385623197</v>
      </c>
      <c r="AS10" s="16" t="n">
        <v>0.163289838936456</v>
      </c>
      <c r="AT10" s="16" t="n">
        <v>0.221810973410969</v>
      </c>
      <c r="AU10" s="16"/>
      <c r="AV10" s="16" t="n">
        <v>0.164884231867181</v>
      </c>
      <c r="AW10" s="16" t="n">
        <v>0.150066520763383</v>
      </c>
      <c r="AX10" s="16" t="n">
        <v>0.166176415677119</v>
      </c>
      <c r="AY10" s="16" t="n">
        <v>0.208571115671553</v>
      </c>
      <c r="AZ10" s="16" t="n">
        <v>0.255234364549256</v>
      </c>
      <c r="BA10" s="16"/>
      <c r="BB10" s="16" t="n">
        <v>0.190050152245723</v>
      </c>
      <c r="BC10" s="16" t="n">
        <v>0.160404127022137</v>
      </c>
      <c r="BD10" s="16" t="n">
        <v>0.315238719612482</v>
      </c>
      <c r="BE10" s="16"/>
      <c r="BF10" s="16" t="n">
        <v>0.214574824212421</v>
      </c>
    </row>
    <row r="11">
      <c r="B11" s="17" t="s">
        <v>124</v>
      </c>
      <c r="C11" s="16" t="n">
        <v>0.140151517872521</v>
      </c>
      <c r="D11" s="16" t="n">
        <v>0.130675334300984</v>
      </c>
      <c r="E11" s="16" t="n">
        <v>0.14969063214772</v>
      </c>
      <c r="F11" s="16"/>
      <c r="G11" s="16" t="n">
        <v>0.15025030970261</v>
      </c>
      <c r="H11" s="16" t="n">
        <v>0.161027897599576</v>
      </c>
      <c r="I11" s="16" t="n">
        <v>0.144120341261539</v>
      </c>
      <c r="J11" s="16" t="n">
        <v>0.124289814917802</v>
      </c>
      <c r="K11" s="16" t="n">
        <v>0.151234427237242</v>
      </c>
      <c r="L11" s="16" t="n">
        <v>0.118745240602899</v>
      </c>
      <c r="M11" s="16"/>
      <c r="N11" s="16" t="n">
        <v>0.156890329619653</v>
      </c>
      <c r="O11" s="16" t="n">
        <v>0.119198541642144</v>
      </c>
      <c r="P11" s="16" t="n">
        <v>0.138825671807847</v>
      </c>
      <c r="Q11" s="16" t="n">
        <v>0.145001205686825</v>
      </c>
      <c r="R11" s="16"/>
      <c r="S11" s="16" t="n">
        <v>0.126289590750743</v>
      </c>
      <c r="T11" s="16" t="n">
        <v>0.195123565233534</v>
      </c>
      <c r="U11" s="16" t="n">
        <v>0.140044749573991</v>
      </c>
      <c r="V11" s="16" t="n">
        <v>0.117990163866121</v>
      </c>
      <c r="W11" s="16" t="n">
        <v>0.129424856401294</v>
      </c>
      <c r="X11" s="16" t="n">
        <v>0.162123681793384</v>
      </c>
      <c r="Y11" s="16" t="n">
        <v>0.122680297499224</v>
      </c>
      <c r="Z11" s="16" t="n">
        <v>0.205347261477034</v>
      </c>
      <c r="AA11" s="16" t="n">
        <v>0.147177946367757</v>
      </c>
      <c r="AB11" s="16" t="n">
        <v>0.0916304113193494</v>
      </c>
      <c r="AC11" s="16" t="n">
        <v>0.0896683661734834</v>
      </c>
      <c r="AD11" s="16" t="n">
        <v>0.157692197264562</v>
      </c>
      <c r="AE11" s="16"/>
      <c r="AF11" s="16" t="n">
        <v>0.157508359832781</v>
      </c>
      <c r="AG11" s="16" t="n">
        <v>0.127660265759892</v>
      </c>
      <c r="AH11" s="16" t="n">
        <v>0.143386996207459</v>
      </c>
      <c r="AI11" s="16"/>
      <c r="AJ11" s="16" t="n">
        <v>0.153375176615215</v>
      </c>
      <c r="AK11" s="16" t="n">
        <v>0.131090944916948</v>
      </c>
      <c r="AL11" s="16" t="n">
        <v>0.159069448589327</v>
      </c>
      <c r="AM11" s="16" t="n">
        <v>0.249355919714735</v>
      </c>
      <c r="AN11" s="16" t="n">
        <v>0.142102369778152</v>
      </c>
      <c r="AO11" s="16"/>
      <c r="AP11" s="16" t="n">
        <v>0.106086267813462</v>
      </c>
      <c r="AQ11" s="16" t="n">
        <v>0.141059975089708</v>
      </c>
      <c r="AR11" s="16" t="n">
        <v>0.144275407021039</v>
      </c>
      <c r="AS11" s="16" t="n">
        <v>0.218191340400125</v>
      </c>
      <c r="AT11" s="16" t="n">
        <v>0.14766858977794</v>
      </c>
      <c r="AU11" s="16"/>
      <c r="AV11" s="16" t="n">
        <v>0.136653522654525</v>
      </c>
      <c r="AW11" s="16" t="n">
        <v>0.147462581949658</v>
      </c>
      <c r="AX11" s="16" t="n">
        <v>0.140632244105515</v>
      </c>
      <c r="AY11" s="16" t="n">
        <v>0.130711609282148</v>
      </c>
      <c r="AZ11" s="16" t="n">
        <v>0.154592605505544</v>
      </c>
      <c r="BA11" s="16"/>
      <c r="BB11" s="16" t="n">
        <v>0.184312813150845</v>
      </c>
      <c r="BC11" s="16" t="n">
        <v>0.22033561010433</v>
      </c>
      <c r="BD11" s="16" t="n">
        <v>0.202094948754283</v>
      </c>
      <c r="BE11" s="16"/>
      <c r="BF11" s="16" t="n">
        <v>0.202866067392875</v>
      </c>
    </row>
    <row r="12">
      <c r="B12" s="17" t="s">
        <v>125</v>
      </c>
      <c r="C12" s="16" t="n">
        <v>0.134034949634254</v>
      </c>
      <c r="D12" s="16" t="n">
        <v>0.141547918578378</v>
      </c>
      <c r="E12" s="16" t="n">
        <v>0.125847238141567</v>
      </c>
      <c r="F12" s="16"/>
      <c r="G12" s="16" t="n">
        <v>0.158606424147978</v>
      </c>
      <c r="H12" s="16" t="n">
        <v>0.160228480647778</v>
      </c>
      <c r="I12" s="16" t="n">
        <v>0.11503583722894</v>
      </c>
      <c r="J12" s="16" t="n">
        <v>0.153235427117707</v>
      </c>
      <c r="K12" s="16" t="n">
        <v>0.116400261691602</v>
      </c>
      <c r="L12" s="16" t="n">
        <v>0.108137115561656</v>
      </c>
      <c r="M12" s="16"/>
      <c r="N12" s="16" t="n">
        <v>0.134777595813855</v>
      </c>
      <c r="O12" s="16" t="n">
        <v>0.154134756309389</v>
      </c>
      <c r="P12" s="16" t="n">
        <v>0.154832524651428</v>
      </c>
      <c r="Q12" s="16" t="n">
        <v>0.0958967125164016</v>
      </c>
      <c r="R12" s="16"/>
      <c r="S12" s="16" t="n">
        <v>0.138122335464628</v>
      </c>
      <c r="T12" s="16" t="n">
        <v>0.175772169329508</v>
      </c>
      <c r="U12" s="16" t="n">
        <v>0.128913043324223</v>
      </c>
      <c r="V12" s="16" t="n">
        <v>0.0901647326959219</v>
      </c>
      <c r="W12" s="16" t="n">
        <v>0.139432624631505</v>
      </c>
      <c r="X12" s="16" t="n">
        <v>0.109619978429967</v>
      </c>
      <c r="Y12" s="16" t="n">
        <v>0.115118918980617</v>
      </c>
      <c r="Z12" s="16" t="n">
        <v>0.117302050265418</v>
      </c>
      <c r="AA12" s="16" t="n">
        <v>0.165026592542891</v>
      </c>
      <c r="AB12" s="16" t="n">
        <v>0.105720236170269</v>
      </c>
      <c r="AC12" s="16" t="n">
        <v>0.0881835736710293</v>
      </c>
      <c r="AD12" s="16" t="n">
        <v>0.261877230971169</v>
      </c>
      <c r="AE12" s="16"/>
      <c r="AF12" s="16" t="n">
        <v>0.121458027943051</v>
      </c>
      <c r="AG12" s="16" t="n">
        <v>0.133744920168439</v>
      </c>
      <c r="AH12" s="16" t="n">
        <v>0.137806884182054</v>
      </c>
      <c r="AI12" s="16"/>
      <c r="AJ12" s="16" t="n">
        <v>0.100509658674098</v>
      </c>
      <c r="AK12" s="16" t="n">
        <v>0.151172866670632</v>
      </c>
      <c r="AL12" s="16" t="n">
        <v>0.160208083451952</v>
      </c>
      <c r="AM12" s="16" t="n">
        <v>0.115728083496008</v>
      </c>
      <c r="AN12" s="16" t="n">
        <v>0.15841911128174</v>
      </c>
      <c r="AO12" s="16"/>
      <c r="AP12" s="16" t="n">
        <v>0.0285068095335676</v>
      </c>
      <c r="AQ12" s="16" t="n">
        <v>0.165534161851629</v>
      </c>
      <c r="AR12" s="16" t="n">
        <v>0.182599689066127</v>
      </c>
      <c r="AS12" s="16" t="n">
        <v>0.178619199210894</v>
      </c>
      <c r="AT12" s="16" t="n">
        <v>0.112877683787976</v>
      </c>
      <c r="AU12" s="16"/>
      <c r="AV12" s="16" t="n">
        <v>0.117198026402179</v>
      </c>
      <c r="AW12" s="16" t="n">
        <v>0.177313281568422</v>
      </c>
      <c r="AX12" s="16" t="n">
        <v>0.138861543434681</v>
      </c>
      <c r="AY12" s="16" t="n">
        <v>0.107723203343817</v>
      </c>
      <c r="AZ12" s="16" t="n">
        <v>0.139241200233482</v>
      </c>
      <c r="BA12" s="16"/>
      <c r="BB12" s="16" t="n">
        <v>0.214042183275006</v>
      </c>
      <c r="BC12" s="16" t="n">
        <v>0.185932629466133</v>
      </c>
      <c r="BD12" s="16" t="n">
        <v>0.0918792905975974</v>
      </c>
      <c r="BE12" s="16"/>
      <c r="BF12" s="16" t="n">
        <v>0.173312587337761</v>
      </c>
    </row>
    <row r="13">
      <c r="B13" s="17" t="s">
        <v>126</v>
      </c>
      <c r="C13" s="16" t="n">
        <v>0.318221874523686</v>
      </c>
      <c r="D13" s="16" t="n">
        <v>0.328233867363375</v>
      </c>
      <c r="E13" s="16" t="n">
        <v>0.309062270136972</v>
      </c>
      <c r="F13" s="16"/>
      <c r="G13" s="16" t="n">
        <v>0.29752503985577</v>
      </c>
      <c r="H13" s="16" t="n">
        <v>0.304432607544481</v>
      </c>
      <c r="I13" s="16" t="n">
        <v>0.342007420059793</v>
      </c>
      <c r="J13" s="16" t="n">
        <v>0.365145972647082</v>
      </c>
      <c r="K13" s="16" t="n">
        <v>0.368423342126924</v>
      </c>
      <c r="L13" s="16" t="n">
        <v>0.251933689766598</v>
      </c>
      <c r="M13" s="16"/>
      <c r="N13" s="16" t="n">
        <v>0.304715439082343</v>
      </c>
      <c r="O13" s="16" t="n">
        <v>0.331894907042972</v>
      </c>
      <c r="P13" s="16" t="n">
        <v>0.298136303650444</v>
      </c>
      <c r="Q13" s="16" t="n">
        <v>0.334691410029646</v>
      </c>
      <c r="R13" s="16"/>
      <c r="S13" s="16" t="n">
        <v>0.306398706376247</v>
      </c>
      <c r="T13" s="16" t="n">
        <v>0.261643477855613</v>
      </c>
      <c r="U13" s="16" t="n">
        <v>0.278218920996041</v>
      </c>
      <c r="V13" s="16" t="n">
        <v>0.317473361714039</v>
      </c>
      <c r="W13" s="16" t="n">
        <v>0.338576482041796</v>
      </c>
      <c r="X13" s="16" t="n">
        <v>0.299852127420854</v>
      </c>
      <c r="Y13" s="16" t="n">
        <v>0.348931916282329</v>
      </c>
      <c r="Z13" s="16" t="n">
        <v>0.315508855423571</v>
      </c>
      <c r="AA13" s="16" t="n">
        <v>0.319816225513798</v>
      </c>
      <c r="AB13" s="16" t="n">
        <v>0.38871566213403</v>
      </c>
      <c r="AC13" s="16" t="n">
        <v>0.436174157090029</v>
      </c>
      <c r="AD13" s="16" t="n">
        <v>0.241188279864783</v>
      </c>
      <c r="AE13" s="16"/>
      <c r="AF13" s="16" t="n">
        <v>0.236637813736892</v>
      </c>
      <c r="AG13" s="16" t="n">
        <v>0.39382839698684</v>
      </c>
      <c r="AH13" s="16" t="n">
        <v>0.259259417963845</v>
      </c>
      <c r="AI13" s="16"/>
      <c r="AJ13" s="16" t="n">
        <v>0.15139032102297</v>
      </c>
      <c r="AK13" s="16" t="n">
        <v>0.484148358549644</v>
      </c>
      <c r="AL13" s="16" t="n">
        <v>0.391348703458091</v>
      </c>
      <c r="AM13" s="16" t="n">
        <v>0.392498237318134</v>
      </c>
      <c r="AN13" s="16" t="n">
        <v>0.222459801003938</v>
      </c>
      <c r="AO13" s="16"/>
      <c r="AP13" s="16" t="n">
        <v>0.0338265704232505</v>
      </c>
      <c r="AQ13" s="16" t="n">
        <v>0.440787193059641</v>
      </c>
      <c r="AR13" s="16" t="n">
        <v>0.358916766861017</v>
      </c>
      <c r="AS13" s="16" t="n">
        <v>0.316986054353055</v>
      </c>
      <c r="AT13" s="16" t="n">
        <v>0.198893313711959</v>
      </c>
      <c r="AU13" s="16"/>
      <c r="AV13" s="16" t="n">
        <v>0.29193406706029</v>
      </c>
      <c r="AW13" s="16" t="n">
        <v>0.319163219051165</v>
      </c>
      <c r="AX13" s="16" t="n">
        <v>0.340397905251639</v>
      </c>
      <c r="AY13" s="16" t="n">
        <v>0.32932393472594</v>
      </c>
      <c r="AZ13" s="16" t="n">
        <v>0.182619240059523</v>
      </c>
      <c r="BA13" s="16"/>
      <c r="BB13" s="16" t="n">
        <v>0.321479078106815</v>
      </c>
      <c r="BC13" s="16" t="n">
        <v>0.328655807148681</v>
      </c>
      <c r="BD13" s="16" t="n">
        <v>0.125767930935921</v>
      </c>
      <c r="BE13" s="16"/>
      <c r="BF13" s="16" t="n">
        <v>0.268564483808106</v>
      </c>
    </row>
    <row r="14">
      <c r="B14" s="17" t="s">
        <v>127</v>
      </c>
      <c r="C14" s="25" t="n">
        <v>0.0500872346817883</v>
      </c>
      <c r="D14" s="25" t="n">
        <v>0.0363973012334235</v>
      </c>
      <c r="E14" s="25" t="n">
        <v>0.0635677950372495</v>
      </c>
      <c r="F14" s="25"/>
      <c r="G14" s="25" t="n">
        <v>0.0718477504280327</v>
      </c>
      <c r="H14" s="25" t="n">
        <v>0.0438388717606034</v>
      </c>
      <c r="I14" s="25" t="n">
        <v>0.0684185606187845</v>
      </c>
      <c r="J14" s="25" t="n">
        <v>0.0554158213532102</v>
      </c>
      <c r="K14" s="25" t="n">
        <v>0.0498429337230354</v>
      </c>
      <c r="L14" s="25" t="n">
        <v>0.0217787886147938</v>
      </c>
      <c r="M14" s="25"/>
      <c r="N14" s="25" t="n">
        <v>0.0165179164307974</v>
      </c>
      <c r="O14" s="25" t="n">
        <v>0.0363145583989882</v>
      </c>
      <c r="P14" s="25" t="n">
        <v>0.0650713892061508</v>
      </c>
      <c r="Q14" s="25" t="n">
        <v>0.0881693983836917</v>
      </c>
      <c r="R14" s="25"/>
      <c r="S14" s="25" t="n">
        <v>0.0629107223892936</v>
      </c>
      <c r="T14" s="25" t="n">
        <v>0.0363402919192986</v>
      </c>
      <c r="U14" s="25" t="n">
        <v>0.0674166911454522</v>
      </c>
      <c r="V14" s="25" t="n">
        <v>0.0421617869140129</v>
      </c>
      <c r="W14" s="25" t="n">
        <v>0.0389199917910418</v>
      </c>
      <c r="X14" s="25" t="n">
        <v>0.0730009534764757</v>
      </c>
      <c r="Y14" s="25" t="n">
        <v>0.0102816566007711</v>
      </c>
      <c r="Z14" s="25" t="n">
        <v>0.0459295249723708</v>
      </c>
      <c r="AA14" s="25" t="n">
        <v>0.0602864073964298</v>
      </c>
      <c r="AB14" s="25" t="n">
        <v>0.0215241482426663</v>
      </c>
      <c r="AC14" s="25" t="n">
        <v>0.0518721130910821</v>
      </c>
      <c r="AD14" s="25" t="n">
        <v>0.142083280507812</v>
      </c>
      <c r="AE14" s="25"/>
      <c r="AF14" s="25" t="n">
        <v>0.0298696621494355</v>
      </c>
      <c r="AG14" s="25" t="n">
        <v>0.031721989483629</v>
      </c>
      <c r="AH14" s="25" t="n">
        <v>0.139704230640186</v>
      </c>
      <c r="AI14" s="25"/>
      <c r="AJ14" s="25" t="n">
        <v>0.0255702251854463</v>
      </c>
      <c r="AK14" s="25" t="n">
        <v>0.0295305232047727</v>
      </c>
      <c r="AL14" s="25" t="n">
        <v>0</v>
      </c>
      <c r="AM14" s="25" t="n">
        <v>0</v>
      </c>
      <c r="AN14" s="25" t="n">
        <v>0.198867377527467</v>
      </c>
      <c r="AO14" s="25"/>
      <c r="AP14" s="25" t="n">
        <v>0.0128805241329908</v>
      </c>
      <c r="AQ14" s="25" t="n">
        <v>0.0303450524054248</v>
      </c>
      <c r="AR14" s="25" t="n">
        <v>0.0172005410460705</v>
      </c>
      <c r="AS14" s="25" t="n">
        <v>0.0229082430145395</v>
      </c>
      <c r="AT14" s="25" t="n">
        <v>0.163080072691982</v>
      </c>
      <c r="AU14" s="25"/>
      <c r="AV14" s="25" t="n">
        <v>0.0662277245424514</v>
      </c>
      <c r="AW14" s="25" t="n">
        <v>0.0534729170645108</v>
      </c>
      <c r="AX14" s="25" t="n">
        <v>0.0389369470956215</v>
      </c>
      <c r="AY14" s="25" t="n">
        <v>0.0284549600085736</v>
      </c>
      <c r="AZ14" s="25" t="n">
        <v>0.0248247609436104</v>
      </c>
      <c r="BA14" s="25"/>
      <c r="BB14" s="25" t="n">
        <v>0.00621014320429929</v>
      </c>
      <c r="BC14" s="25" t="n">
        <v>0.0170781832540904</v>
      </c>
      <c r="BD14" s="25" t="n">
        <v>0.100908830365581</v>
      </c>
      <c r="BE14" s="25"/>
      <c r="BF14" s="25" t="n">
        <v>0.0371005967030926</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130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122</v>
      </c>
      <c r="C9" s="16" t="n">
        <v>0.427808849425415</v>
      </c>
      <c r="D9" s="16" t="n">
        <v>0.445204576020192</v>
      </c>
      <c r="E9" s="16" t="n">
        <v>0.410784981029983</v>
      </c>
      <c r="F9" s="16"/>
      <c r="G9" s="16" t="n">
        <v>0.408781086735673</v>
      </c>
      <c r="H9" s="16" t="n">
        <v>0.477183575482247</v>
      </c>
      <c r="I9" s="16" t="n">
        <v>0.481086005462991</v>
      </c>
      <c r="J9" s="16" t="n">
        <v>0.433695703415459</v>
      </c>
      <c r="K9" s="16" t="n">
        <v>0.382334399481035</v>
      </c>
      <c r="L9" s="16" t="n">
        <v>0.382682825063219</v>
      </c>
      <c r="M9" s="16"/>
      <c r="N9" s="16" t="n">
        <v>0.432788064006915</v>
      </c>
      <c r="O9" s="16" t="n">
        <v>0.43171299751055</v>
      </c>
      <c r="P9" s="16" t="n">
        <v>0.413549286406289</v>
      </c>
      <c r="Q9" s="16" t="n">
        <v>0.431315791110602</v>
      </c>
      <c r="R9" s="16"/>
      <c r="S9" s="16" t="n">
        <v>0.411407776842475</v>
      </c>
      <c r="T9" s="16" t="n">
        <v>0.430263805251569</v>
      </c>
      <c r="U9" s="16" t="n">
        <v>0.449407552846278</v>
      </c>
      <c r="V9" s="16" t="n">
        <v>0.458920535075711</v>
      </c>
      <c r="W9" s="16" t="n">
        <v>0.351170359201758</v>
      </c>
      <c r="X9" s="16" t="n">
        <v>0.42651218114038</v>
      </c>
      <c r="Y9" s="16" t="n">
        <v>0.409378708865049</v>
      </c>
      <c r="Z9" s="16" t="n">
        <v>0.456768129798395</v>
      </c>
      <c r="AA9" s="16" t="n">
        <v>0.463698414058949</v>
      </c>
      <c r="AB9" s="16" t="n">
        <v>0.428259290459647</v>
      </c>
      <c r="AC9" s="16" t="n">
        <v>0.514809434604846</v>
      </c>
      <c r="AD9" s="16" t="n">
        <v>0.257257011878785</v>
      </c>
      <c r="AE9" s="16"/>
      <c r="AF9" s="16" t="n">
        <v>0.31574355413001</v>
      </c>
      <c r="AG9" s="16" t="n">
        <v>0.521785311153125</v>
      </c>
      <c r="AH9" s="16" t="n">
        <v>0.44642567810908</v>
      </c>
      <c r="AI9" s="16"/>
      <c r="AJ9" s="16" t="n">
        <v>0.271510224594251</v>
      </c>
      <c r="AK9" s="16" t="n">
        <v>0.669436262493632</v>
      </c>
      <c r="AL9" s="16" t="n">
        <v>0.461841155880424</v>
      </c>
      <c r="AM9" s="16" t="n">
        <v>0.18344961041785</v>
      </c>
      <c r="AN9" s="16" t="n">
        <v>0.372309406372159</v>
      </c>
      <c r="AO9" s="16"/>
      <c r="AP9" s="16" t="n">
        <v>0.214631739970191</v>
      </c>
      <c r="AQ9" s="16" t="n">
        <v>0.708235706958279</v>
      </c>
      <c r="AR9" s="16" t="n">
        <v>0.321837803324415</v>
      </c>
      <c r="AS9" s="16" t="n">
        <v>0.119882706742299</v>
      </c>
      <c r="AT9" s="16" t="n">
        <v>0.239097550889909</v>
      </c>
      <c r="AU9" s="16"/>
      <c r="AV9" s="16" t="n">
        <v>0.401967283701685</v>
      </c>
      <c r="AW9" s="16" t="n">
        <v>0.413752152915011</v>
      </c>
      <c r="AX9" s="16" t="n">
        <v>0.451121040569565</v>
      </c>
      <c r="AY9" s="16" t="n">
        <v>0.515216572996173</v>
      </c>
      <c r="AZ9" s="16" t="n">
        <v>0.466031972401149</v>
      </c>
      <c r="BA9" s="16"/>
      <c r="BB9" s="16" t="n">
        <v>0.674888586812172</v>
      </c>
      <c r="BC9" s="16" t="n">
        <v>0.0530297394404348</v>
      </c>
      <c r="BD9" s="16" t="n">
        <v>0.212781791517812</v>
      </c>
      <c r="BE9" s="16"/>
      <c r="BF9" s="16" t="n">
        <v>0.337740614088026</v>
      </c>
    </row>
    <row r="10">
      <c r="B10" s="17" t="s">
        <v>123</v>
      </c>
      <c r="C10" s="16" t="n">
        <v>0.180931652924418</v>
      </c>
      <c r="D10" s="16" t="n">
        <v>0.162246013214727</v>
      </c>
      <c r="E10" s="16" t="n">
        <v>0.198445398463396</v>
      </c>
      <c r="F10" s="16"/>
      <c r="G10" s="16" t="n">
        <v>0.225729564837822</v>
      </c>
      <c r="H10" s="16" t="n">
        <v>0.168130684383829</v>
      </c>
      <c r="I10" s="16" t="n">
        <v>0.174316567294986</v>
      </c>
      <c r="J10" s="16" t="n">
        <v>0.19480269163254</v>
      </c>
      <c r="K10" s="16" t="n">
        <v>0.180027485406537</v>
      </c>
      <c r="L10" s="16" t="n">
        <v>0.156492525224387</v>
      </c>
      <c r="M10" s="16"/>
      <c r="N10" s="16" t="n">
        <v>0.201138046485207</v>
      </c>
      <c r="O10" s="16" t="n">
        <v>0.183303215369188</v>
      </c>
      <c r="P10" s="16" t="n">
        <v>0.165730860702145</v>
      </c>
      <c r="Q10" s="16" t="n">
        <v>0.170122617535158</v>
      </c>
      <c r="R10" s="16"/>
      <c r="S10" s="16" t="n">
        <v>0.188818373287301</v>
      </c>
      <c r="T10" s="16" t="n">
        <v>0.183502293098123</v>
      </c>
      <c r="U10" s="16" t="n">
        <v>0.141730369628605</v>
      </c>
      <c r="V10" s="16" t="n">
        <v>0.170071691470881</v>
      </c>
      <c r="W10" s="16" t="n">
        <v>0.174478235092423</v>
      </c>
      <c r="X10" s="16" t="n">
        <v>0.18523867759749</v>
      </c>
      <c r="Y10" s="16" t="n">
        <v>0.181607144260361</v>
      </c>
      <c r="Z10" s="16" t="n">
        <v>0.171837603304992</v>
      </c>
      <c r="AA10" s="16" t="n">
        <v>0.202574830781166</v>
      </c>
      <c r="AB10" s="16" t="n">
        <v>0.156927658886172</v>
      </c>
      <c r="AC10" s="16" t="n">
        <v>0.185263719971119</v>
      </c>
      <c r="AD10" s="16" t="n">
        <v>0.268531367886108</v>
      </c>
      <c r="AE10" s="16"/>
      <c r="AF10" s="16" t="n">
        <v>0.177223388322223</v>
      </c>
      <c r="AG10" s="16" t="n">
        <v>0.177935797723005</v>
      </c>
      <c r="AH10" s="16" t="n">
        <v>0.142550130350729</v>
      </c>
      <c r="AI10" s="16"/>
      <c r="AJ10" s="16" t="n">
        <v>0.181406392386463</v>
      </c>
      <c r="AK10" s="16" t="n">
        <v>0.152851425943535</v>
      </c>
      <c r="AL10" s="16" t="n">
        <v>0.251187121757859</v>
      </c>
      <c r="AM10" s="16" t="n">
        <v>0.171706620424117</v>
      </c>
      <c r="AN10" s="16" t="n">
        <v>0.140268142321454</v>
      </c>
      <c r="AO10" s="16"/>
      <c r="AP10" s="16" t="n">
        <v>0.174894627834912</v>
      </c>
      <c r="AQ10" s="16" t="n">
        <v>0.148770191318693</v>
      </c>
      <c r="AR10" s="16" t="n">
        <v>0.298605477895729</v>
      </c>
      <c r="AS10" s="16" t="n">
        <v>0.151804919276536</v>
      </c>
      <c r="AT10" s="16" t="n">
        <v>0.223631018136444</v>
      </c>
      <c r="AU10" s="16"/>
      <c r="AV10" s="16" t="n">
        <v>0.161403304401149</v>
      </c>
      <c r="AW10" s="16" t="n">
        <v>0.190191765896386</v>
      </c>
      <c r="AX10" s="16" t="n">
        <v>0.206419990868693</v>
      </c>
      <c r="AY10" s="16" t="n">
        <v>0.151609017295461</v>
      </c>
      <c r="AZ10" s="16" t="n">
        <v>0.197811200112615</v>
      </c>
      <c r="BA10" s="16"/>
      <c r="BB10" s="16" t="n">
        <v>0.188771649509392</v>
      </c>
      <c r="BC10" s="16" t="n">
        <v>0.137044081314458</v>
      </c>
      <c r="BD10" s="16" t="n">
        <v>0.20419525950602</v>
      </c>
      <c r="BE10" s="16"/>
      <c r="BF10" s="16" t="n">
        <v>0.190645629001079</v>
      </c>
    </row>
    <row r="11">
      <c r="B11" s="17" t="s">
        <v>124</v>
      </c>
      <c r="C11" s="16" t="n">
        <v>0.129017148533435</v>
      </c>
      <c r="D11" s="16" t="n">
        <v>0.134514710123765</v>
      </c>
      <c r="E11" s="16" t="n">
        <v>0.123897540978815</v>
      </c>
      <c r="F11" s="16"/>
      <c r="G11" s="16" t="n">
        <v>0.151107295775182</v>
      </c>
      <c r="H11" s="16" t="n">
        <v>0.141298279573788</v>
      </c>
      <c r="I11" s="16" t="n">
        <v>0.12899738152648</v>
      </c>
      <c r="J11" s="16" t="n">
        <v>0.0888227673261299</v>
      </c>
      <c r="K11" s="16" t="n">
        <v>0.132454809461565</v>
      </c>
      <c r="L11" s="16" t="n">
        <v>0.134859879681779</v>
      </c>
      <c r="M11" s="16"/>
      <c r="N11" s="16" t="n">
        <v>0.133573984057823</v>
      </c>
      <c r="O11" s="16" t="n">
        <v>0.125579448405956</v>
      </c>
      <c r="P11" s="16" t="n">
        <v>0.14145838595892</v>
      </c>
      <c r="Q11" s="16" t="n">
        <v>0.114405118278879</v>
      </c>
      <c r="R11" s="16"/>
      <c r="S11" s="16" t="n">
        <v>0.159231677524731</v>
      </c>
      <c r="T11" s="16" t="n">
        <v>0.128235192431793</v>
      </c>
      <c r="U11" s="16" t="n">
        <v>0.153427856290274</v>
      </c>
      <c r="V11" s="16" t="n">
        <v>0.107465867401975</v>
      </c>
      <c r="W11" s="16" t="n">
        <v>0.172539042737176</v>
      </c>
      <c r="X11" s="16" t="n">
        <v>0.115522154285743</v>
      </c>
      <c r="Y11" s="16" t="n">
        <v>0.129419613967366</v>
      </c>
      <c r="Z11" s="16" t="n">
        <v>0.126003251195309</v>
      </c>
      <c r="AA11" s="16" t="n">
        <v>0.10362461765857</v>
      </c>
      <c r="AB11" s="16" t="n">
        <v>0.154248700986212</v>
      </c>
      <c r="AC11" s="16" t="n">
        <v>0.0487739436381451</v>
      </c>
      <c r="AD11" s="16" t="n">
        <v>0.0837819426430343</v>
      </c>
      <c r="AE11" s="16"/>
      <c r="AF11" s="16" t="n">
        <v>0.140612378845606</v>
      </c>
      <c r="AG11" s="16" t="n">
        <v>0.125895311328221</v>
      </c>
      <c r="AH11" s="16" t="n">
        <v>0.110992698528403</v>
      </c>
      <c r="AI11" s="16"/>
      <c r="AJ11" s="16" t="n">
        <v>0.159826912368435</v>
      </c>
      <c r="AK11" s="16" t="n">
        <v>0.0764037166334991</v>
      </c>
      <c r="AL11" s="16" t="n">
        <v>0.148394835881879</v>
      </c>
      <c r="AM11" s="16" t="n">
        <v>0.18356060887904</v>
      </c>
      <c r="AN11" s="16" t="n">
        <v>0.129411766595865</v>
      </c>
      <c r="AO11" s="16"/>
      <c r="AP11" s="16" t="n">
        <v>0.203281834578194</v>
      </c>
      <c r="AQ11" s="16" t="n">
        <v>0.0548289466053162</v>
      </c>
      <c r="AR11" s="16" t="n">
        <v>0.217964402689239</v>
      </c>
      <c r="AS11" s="16" t="n">
        <v>0.201678927167781</v>
      </c>
      <c r="AT11" s="16" t="n">
        <v>0.144387430897698</v>
      </c>
      <c r="AU11" s="16"/>
      <c r="AV11" s="16" t="n">
        <v>0.123998927715162</v>
      </c>
      <c r="AW11" s="16" t="n">
        <v>0.124752566623168</v>
      </c>
      <c r="AX11" s="16" t="n">
        <v>0.137240310233539</v>
      </c>
      <c r="AY11" s="16" t="n">
        <v>0.106751668363667</v>
      </c>
      <c r="AZ11" s="16" t="n">
        <v>0.189609784565942</v>
      </c>
      <c r="BA11" s="16"/>
      <c r="BB11" s="16" t="n">
        <v>0.0277103470495855</v>
      </c>
      <c r="BC11" s="16" t="n">
        <v>0.185339246450105</v>
      </c>
      <c r="BD11" s="16" t="n">
        <v>0.124825748004898</v>
      </c>
      <c r="BE11" s="16"/>
      <c r="BF11" s="16" t="n">
        <v>0.121379851422804</v>
      </c>
    </row>
    <row r="12">
      <c r="B12" s="17" t="s">
        <v>125</v>
      </c>
      <c r="C12" s="16" t="n">
        <v>0.0866593908181465</v>
      </c>
      <c r="D12" s="16" t="n">
        <v>0.0929337013330135</v>
      </c>
      <c r="E12" s="16" t="n">
        <v>0.0806970447017443</v>
      </c>
      <c r="F12" s="16"/>
      <c r="G12" s="16" t="n">
        <v>0.0804516353015616</v>
      </c>
      <c r="H12" s="16" t="n">
        <v>0.0725008358447123</v>
      </c>
      <c r="I12" s="16" t="n">
        <v>0.0665218072639027</v>
      </c>
      <c r="J12" s="16" t="n">
        <v>0.0675614956659402</v>
      </c>
      <c r="K12" s="16" t="n">
        <v>0.106507648429275</v>
      </c>
      <c r="L12" s="16" t="n">
        <v>0.120829417968569</v>
      </c>
      <c r="M12" s="16"/>
      <c r="N12" s="16" t="n">
        <v>0.0952559290847277</v>
      </c>
      <c r="O12" s="16" t="n">
        <v>0.0904093244027589</v>
      </c>
      <c r="P12" s="16" t="n">
        <v>0.0862756793036241</v>
      </c>
      <c r="Q12" s="16" t="n">
        <v>0.0750254385503379</v>
      </c>
      <c r="R12" s="16"/>
      <c r="S12" s="16" t="n">
        <v>0.0676516000748633</v>
      </c>
      <c r="T12" s="16" t="n">
        <v>0.0839368228297379</v>
      </c>
      <c r="U12" s="16" t="n">
        <v>0.102928596077734</v>
      </c>
      <c r="V12" s="16" t="n">
        <v>0.0911359500591486</v>
      </c>
      <c r="W12" s="16" t="n">
        <v>0.106661448417359</v>
      </c>
      <c r="X12" s="16" t="n">
        <v>0.0680439092363531</v>
      </c>
      <c r="Y12" s="16" t="n">
        <v>0.119882511337441</v>
      </c>
      <c r="Z12" s="16" t="n">
        <v>0.088714868440731</v>
      </c>
      <c r="AA12" s="16" t="n">
        <v>0.082354763313631</v>
      </c>
      <c r="AB12" s="16" t="n">
        <v>0.0972206072501269</v>
      </c>
      <c r="AC12" s="16" t="n">
        <v>0.0475047791875405</v>
      </c>
      <c r="AD12" s="16" t="n">
        <v>0.0978442455959282</v>
      </c>
      <c r="AE12" s="16"/>
      <c r="AF12" s="16" t="n">
        <v>0.132328045550746</v>
      </c>
      <c r="AG12" s="16" t="n">
        <v>0.0638483866455101</v>
      </c>
      <c r="AH12" s="16" t="n">
        <v>0.0660046375598316</v>
      </c>
      <c r="AI12" s="16"/>
      <c r="AJ12" s="16" t="n">
        <v>0.145748324244173</v>
      </c>
      <c r="AK12" s="16" t="n">
        <v>0.0391964387343838</v>
      </c>
      <c r="AL12" s="16" t="n">
        <v>0.0412603104026099</v>
      </c>
      <c r="AM12" s="16" t="n">
        <v>0.15529206799099</v>
      </c>
      <c r="AN12" s="16" t="n">
        <v>0.0680211263398768</v>
      </c>
      <c r="AO12" s="16"/>
      <c r="AP12" s="16" t="n">
        <v>0.188237395371968</v>
      </c>
      <c r="AQ12" s="16" t="n">
        <v>0.030056490267145</v>
      </c>
      <c r="AR12" s="16" t="n">
        <v>0.0315903779513926</v>
      </c>
      <c r="AS12" s="16" t="n">
        <v>0.152870978766161</v>
      </c>
      <c r="AT12" s="16" t="n">
        <v>0.09754802706687</v>
      </c>
      <c r="AU12" s="16"/>
      <c r="AV12" s="16" t="n">
        <v>0.101069221185012</v>
      </c>
      <c r="AW12" s="16" t="n">
        <v>0.0988858224567615</v>
      </c>
      <c r="AX12" s="16" t="n">
        <v>0.0670755079592235</v>
      </c>
      <c r="AY12" s="16" t="n">
        <v>0.0873992227190105</v>
      </c>
      <c r="AZ12" s="16" t="n">
        <v>0.0463733857407679</v>
      </c>
      <c r="BA12" s="16"/>
      <c r="BB12" s="16" t="n">
        <v>0.0258814513910646</v>
      </c>
      <c r="BC12" s="16" t="n">
        <v>0.173628758247371</v>
      </c>
      <c r="BD12" s="16" t="n">
        <v>0.173804186090665</v>
      </c>
      <c r="BE12" s="16"/>
      <c r="BF12" s="16" t="n">
        <v>0.0996794596028943</v>
      </c>
    </row>
    <row r="13">
      <c r="B13" s="17" t="s">
        <v>126</v>
      </c>
      <c r="C13" s="16" t="n">
        <v>0.105094397600347</v>
      </c>
      <c r="D13" s="16" t="n">
        <v>0.12724844383947</v>
      </c>
      <c r="E13" s="16" t="n">
        <v>0.0836459960445008</v>
      </c>
      <c r="F13" s="16"/>
      <c r="G13" s="16" t="n">
        <v>0.0519020988839922</v>
      </c>
      <c r="H13" s="16" t="n">
        <v>0.0763144464692638</v>
      </c>
      <c r="I13" s="16" t="n">
        <v>0.0729189859025701</v>
      </c>
      <c r="J13" s="16" t="n">
        <v>0.131846769249517</v>
      </c>
      <c r="K13" s="16" t="n">
        <v>0.123638794357542</v>
      </c>
      <c r="L13" s="16" t="n">
        <v>0.155493802221699</v>
      </c>
      <c r="M13" s="16"/>
      <c r="N13" s="16" t="n">
        <v>0.104104686746338</v>
      </c>
      <c r="O13" s="16" t="n">
        <v>0.097555565883489</v>
      </c>
      <c r="P13" s="16" t="n">
        <v>0.11481160837087</v>
      </c>
      <c r="Q13" s="16" t="n">
        <v>0.105080387426379</v>
      </c>
      <c r="R13" s="16"/>
      <c r="S13" s="16" t="n">
        <v>0.0922072325568317</v>
      </c>
      <c r="T13" s="16" t="n">
        <v>0.105251086500914</v>
      </c>
      <c r="U13" s="16" t="n">
        <v>0.0530305392455782</v>
      </c>
      <c r="V13" s="16" t="n">
        <v>0.112970211418229</v>
      </c>
      <c r="W13" s="16" t="n">
        <v>0.14942768909166</v>
      </c>
      <c r="X13" s="16" t="n">
        <v>0.113981594282946</v>
      </c>
      <c r="Y13" s="16" t="n">
        <v>0.123058581254622</v>
      </c>
      <c r="Z13" s="16" t="n">
        <v>0.110746622288202</v>
      </c>
      <c r="AA13" s="16" t="n">
        <v>0.0926096976236602</v>
      </c>
      <c r="AB13" s="16" t="n">
        <v>0.0962361314074984</v>
      </c>
      <c r="AC13" s="16" t="n">
        <v>0.129229837209845</v>
      </c>
      <c r="AD13" s="16" t="n">
        <v>0.126267803788683</v>
      </c>
      <c r="AE13" s="16"/>
      <c r="AF13" s="16" t="n">
        <v>0.184280691869707</v>
      </c>
      <c r="AG13" s="16" t="n">
        <v>0.0590705557990023</v>
      </c>
      <c r="AH13" s="16" t="n">
        <v>0.0788696253605218</v>
      </c>
      <c r="AI13" s="16"/>
      <c r="AJ13" s="16" t="n">
        <v>0.193400142253466</v>
      </c>
      <c r="AK13" s="16" t="n">
        <v>0.0314448889340961</v>
      </c>
      <c r="AL13" s="16" t="n">
        <v>0.0359926215323381</v>
      </c>
      <c r="AM13" s="16" t="n">
        <v>0.259849146827221</v>
      </c>
      <c r="AN13" s="16" t="n">
        <v>0.0887070454116263</v>
      </c>
      <c r="AO13" s="16"/>
      <c r="AP13" s="16" t="n">
        <v>0.182423700115095</v>
      </c>
      <c r="AQ13" s="16" t="n">
        <v>0.019587205470684</v>
      </c>
      <c r="AR13" s="16" t="n">
        <v>0.0478221205703632</v>
      </c>
      <c r="AS13" s="16" t="n">
        <v>0.35669240314338</v>
      </c>
      <c r="AT13" s="16" t="n">
        <v>0.0613603984539595</v>
      </c>
      <c r="AU13" s="16"/>
      <c r="AV13" s="16" t="n">
        <v>0.130641935455857</v>
      </c>
      <c r="AW13" s="16" t="n">
        <v>0.081209674818795</v>
      </c>
      <c r="AX13" s="16" t="n">
        <v>0.0870604141975402</v>
      </c>
      <c r="AY13" s="16" t="n">
        <v>0.0927289318715031</v>
      </c>
      <c r="AZ13" s="16" t="n">
        <v>0.075938858007925</v>
      </c>
      <c r="BA13" s="16"/>
      <c r="BB13" s="16" t="n">
        <v>0.0266729315798379</v>
      </c>
      <c r="BC13" s="16" t="n">
        <v>0.44255148518486</v>
      </c>
      <c r="BD13" s="16" t="n">
        <v>0.13459210317211</v>
      </c>
      <c r="BE13" s="16"/>
      <c r="BF13" s="16" t="n">
        <v>0.194060582431285</v>
      </c>
    </row>
    <row r="14">
      <c r="B14" s="17" t="s">
        <v>127</v>
      </c>
      <c r="C14" s="25" t="n">
        <v>0.0704885606982384</v>
      </c>
      <c r="D14" s="25" t="n">
        <v>0.0378525554688314</v>
      </c>
      <c r="E14" s="25" t="n">
        <v>0.102529038781561</v>
      </c>
      <c r="F14" s="25"/>
      <c r="G14" s="25" t="n">
        <v>0.0820283184657693</v>
      </c>
      <c r="H14" s="25" t="n">
        <v>0.0645721782461595</v>
      </c>
      <c r="I14" s="25" t="n">
        <v>0.07615925254907</v>
      </c>
      <c r="J14" s="25" t="n">
        <v>0.083270572710414</v>
      </c>
      <c r="K14" s="25" t="n">
        <v>0.0750368628640462</v>
      </c>
      <c r="L14" s="25" t="n">
        <v>0.0496415498403475</v>
      </c>
      <c r="M14" s="25"/>
      <c r="N14" s="25" t="n">
        <v>0.0331392896189895</v>
      </c>
      <c r="O14" s="25" t="n">
        <v>0.0714394484280579</v>
      </c>
      <c r="P14" s="25" t="n">
        <v>0.078174179258152</v>
      </c>
      <c r="Q14" s="25" t="n">
        <v>0.104050647098645</v>
      </c>
      <c r="R14" s="25"/>
      <c r="S14" s="25" t="n">
        <v>0.0806833397137984</v>
      </c>
      <c r="T14" s="25" t="n">
        <v>0.0688107998878623</v>
      </c>
      <c r="U14" s="25" t="n">
        <v>0.0994750859115314</v>
      </c>
      <c r="V14" s="25" t="n">
        <v>0.0594357445740561</v>
      </c>
      <c r="W14" s="25" t="n">
        <v>0.0457232254596248</v>
      </c>
      <c r="X14" s="25" t="n">
        <v>0.090701483457088</v>
      </c>
      <c r="Y14" s="25" t="n">
        <v>0.0366534403151616</v>
      </c>
      <c r="Z14" s="25" t="n">
        <v>0.0459295249723708</v>
      </c>
      <c r="AA14" s="25" t="n">
        <v>0.0551376765640246</v>
      </c>
      <c r="AB14" s="25" t="n">
        <v>0.0671076110103445</v>
      </c>
      <c r="AC14" s="25" t="n">
        <v>0.0744182853885048</v>
      </c>
      <c r="AD14" s="25" t="n">
        <v>0.166317628207462</v>
      </c>
      <c r="AE14" s="25"/>
      <c r="AF14" s="25" t="n">
        <v>0.0498119412817073</v>
      </c>
      <c r="AG14" s="25" t="n">
        <v>0.0514646373511366</v>
      </c>
      <c r="AH14" s="25" t="n">
        <v>0.155157230091434</v>
      </c>
      <c r="AI14" s="25"/>
      <c r="AJ14" s="25" t="n">
        <v>0.0481080041532122</v>
      </c>
      <c r="AK14" s="25" t="n">
        <v>0.0306672672608542</v>
      </c>
      <c r="AL14" s="25" t="n">
        <v>0.0613239545448906</v>
      </c>
      <c r="AM14" s="25" t="n">
        <v>0.0461419454607821</v>
      </c>
      <c r="AN14" s="25" t="n">
        <v>0.201282512959019</v>
      </c>
      <c r="AO14" s="25"/>
      <c r="AP14" s="25" t="n">
        <v>0.0365307021296409</v>
      </c>
      <c r="AQ14" s="25" t="n">
        <v>0.0385214593798828</v>
      </c>
      <c r="AR14" s="25" t="n">
        <v>0.0821798175688608</v>
      </c>
      <c r="AS14" s="25" t="n">
        <v>0.0170700649038427</v>
      </c>
      <c r="AT14" s="25" t="n">
        <v>0.23397557455512</v>
      </c>
      <c r="AU14" s="25"/>
      <c r="AV14" s="25" t="n">
        <v>0.0809193275411345</v>
      </c>
      <c r="AW14" s="25" t="n">
        <v>0.0912080172898786</v>
      </c>
      <c r="AX14" s="25" t="n">
        <v>0.0510827361714391</v>
      </c>
      <c r="AY14" s="25" t="n">
        <v>0.0462945867541858</v>
      </c>
      <c r="AZ14" s="25" t="n">
        <v>0.0242347991716009</v>
      </c>
      <c r="BA14" s="25"/>
      <c r="BB14" s="25" t="n">
        <v>0.0560750336579483</v>
      </c>
      <c r="BC14" s="25" t="n">
        <v>0.008406689362771</v>
      </c>
      <c r="BD14" s="25" t="n">
        <v>0.149800911708495</v>
      </c>
      <c r="BE14" s="25"/>
      <c r="BF14" s="25" t="n">
        <v>0.0564938634539122</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131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122</v>
      </c>
      <c r="C9" s="16" t="n">
        <v>0.424700461620027</v>
      </c>
      <c r="D9" s="16" t="n">
        <v>0.413909542535412</v>
      </c>
      <c r="E9" s="16" t="n">
        <v>0.434114871417146</v>
      </c>
      <c r="F9" s="16"/>
      <c r="G9" s="16" t="n">
        <v>0.344386085090253</v>
      </c>
      <c r="H9" s="16" t="n">
        <v>0.373044015579241</v>
      </c>
      <c r="I9" s="16" t="n">
        <v>0.443987845563036</v>
      </c>
      <c r="J9" s="16" t="n">
        <v>0.46020118036744</v>
      </c>
      <c r="K9" s="16" t="n">
        <v>0.458974842786751</v>
      </c>
      <c r="L9" s="16" t="n">
        <v>0.452185898129698</v>
      </c>
      <c r="M9" s="16"/>
      <c r="N9" s="16" t="n">
        <v>0.454322892057823</v>
      </c>
      <c r="O9" s="16" t="n">
        <v>0.439357895022697</v>
      </c>
      <c r="P9" s="16" t="n">
        <v>0.378534863346571</v>
      </c>
      <c r="Q9" s="16" t="n">
        <v>0.421913211650839</v>
      </c>
      <c r="R9" s="16"/>
      <c r="S9" s="16" t="n">
        <v>0.384568953331708</v>
      </c>
      <c r="T9" s="16" t="n">
        <v>0.458152250145935</v>
      </c>
      <c r="U9" s="16" t="n">
        <v>0.480544217632506</v>
      </c>
      <c r="V9" s="16" t="n">
        <v>0.451084758242633</v>
      </c>
      <c r="W9" s="16" t="n">
        <v>0.359098248015449</v>
      </c>
      <c r="X9" s="16" t="n">
        <v>0.450855629004184</v>
      </c>
      <c r="Y9" s="16" t="n">
        <v>0.437997676372569</v>
      </c>
      <c r="Z9" s="16" t="n">
        <v>0.41953192843314</v>
      </c>
      <c r="AA9" s="16" t="n">
        <v>0.412236142597917</v>
      </c>
      <c r="AB9" s="16" t="n">
        <v>0.45250453788732</v>
      </c>
      <c r="AC9" s="16" t="n">
        <v>0.398490381042326</v>
      </c>
      <c r="AD9" s="16" t="n">
        <v>0.290997495673617</v>
      </c>
      <c r="AE9" s="16"/>
      <c r="AF9" s="16" t="n">
        <v>0.383802200737427</v>
      </c>
      <c r="AG9" s="16" t="n">
        <v>0.480329844459685</v>
      </c>
      <c r="AH9" s="16" t="n">
        <v>0.372436912906474</v>
      </c>
      <c r="AI9" s="16"/>
      <c r="AJ9" s="16" t="n">
        <v>0.376323748527888</v>
      </c>
      <c r="AK9" s="16" t="n">
        <v>0.450838866057663</v>
      </c>
      <c r="AL9" s="16" t="n">
        <v>0.705260600065553</v>
      </c>
      <c r="AM9" s="16" t="n">
        <v>0.388877831072842</v>
      </c>
      <c r="AN9" s="16" t="n">
        <v>0.365004915076274</v>
      </c>
      <c r="AO9" s="16"/>
      <c r="AP9" s="16" t="n">
        <v>0.360950956570151</v>
      </c>
      <c r="AQ9" s="16" t="n">
        <v>0.473335781797291</v>
      </c>
      <c r="AR9" s="16" t="n">
        <v>0.731892445363932</v>
      </c>
      <c r="AS9" s="16" t="n">
        <v>0.274535630808064</v>
      </c>
      <c r="AT9" s="16" t="n">
        <v>0.390755573156765</v>
      </c>
      <c r="AU9" s="16"/>
      <c r="AV9" s="16" t="n">
        <v>0.413328037292811</v>
      </c>
      <c r="AW9" s="16" t="n">
        <v>0.4392097419251</v>
      </c>
      <c r="AX9" s="16" t="n">
        <v>0.449562498613004</v>
      </c>
      <c r="AY9" s="16" t="n">
        <v>0.425759355233239</v>
      </c>
      <c r="AZ9" s="16" t="n">
        <v>0.411821342383762</v>
      </c>
      <c r="BA9" s="16"/>
      <c r="BB9" s="16" t="n">
        <v>0.520426503103231</v>
      </c>
      <c r="BC9" s="16" t="n">
        <v>0.21592704229508</v>
      </c>
      <c r="BD9" s="16" t="n">
        <v>0.328977840737922</v>
      </c>
      <c r="BE9" s="16"/>
      <c r="BF9" s="16" t="n">
        <v>0.398864406390286</v>
      </c>
    </row>
    <row r="10">
      <c r="B10" s="17" t="s">
        <v>123</v>
      </c>
      <c r="C10" s="16" t="n">
        <v>0.166069105494776</v>
      </c>
      <c r="D10" s="16" t="n">
        <v>0.17676646995033</v>
      </c>
      <c r="E10" s="16" t="n">
        <v>0.155939723667361</v>
      </c>
      <c r="F10" s="16"/>
      <c r="G10" s="16" t="n">
        <v>0.202117039119858</v>
      </c>
      <c r="H10" s="16" t="n">
        <v>0.179933474764242</v>
      </c>
      <c r="I10" s="16" t="n">
        <v>0.174310385376835</v>
      </c>
      <c r="J10" s="16" t="n">
        <v>0.142214776192519</v>
      </c>
      <c r="K10" s="16" t="n">
        <v>0.151496897690922</v>
      </c>
      <c r="L10" s="16" t="n">
        <v>0.153509833110775</v>
      </c>
      <c r="M10" s="16"/>
      <c r="N10" s="16" t="n">
        <v>0.181097570517475</v>
      </c>
      <c r="O10" s="16" t="n">
        <v>0.181497152035144</v>
      </c>
      <c r="P10" s="16" t="n">
        <v>0.146012955358249</v>
      </c>
      <c r="Q10" s="16" t="n">
        <v>0.152080675347695</v>
      </c>
      <c r="R10" s="16"/>
      <c r="S10" s="16" t="n">
        <v>0.156168195892201</v>
      </c>
      <c r="T10" s="16" t="n">
        <v>0.172091941266953</v>
      </c>
      <c r="U10" s="16" t="n">
        <v>0.16509806990238</v>
      </c>
      <c r="V10" s="16" t="n">
        <v>0.157825968779827</v>
      </c>
      <c r="W10" s="16" t="n">
        <v>0.176960380329298</v>
      </c>
      <c r="X10" s="16" t="n">
        <v>0.139078023516513</v>
      </c>
      <c r="Y10" s="16" t="n">
        <v>0.1638662413435</v>
      </c>
      <c r="Z10" s="16" t="n">
        <v>0.157655721064505</v>
      </c>
      <c r="AA10" s="16" t="n">
        <v>0.175503132289783</v>
      </c>
      <c r="AB10" s="16" t="n">
        <v>0.215259899026496</v>
      </c>
      <c r="AC10" s="16" t="n">
        <v>0.144526745242663</v>
      </c>
      <c r="AD10" s="16" t="n">
        <v>0.139966993564806</v>
      </c>
      <c r="AE10" s="16"/>
      <c r="AF10" s="16" t="n">
        <v>0.151476175068515</v>
      </c>
      <c r="AG10" s="16" t="n">
        <v>0.187605374964215</v>
      </c>
      <c r="AH10" s="16" t="n">
        <v>0.130306892525848</v>
      </c>
      <c r="AI10" s="16"/>
      <c r="AJ10" s="16" t="n">
        <v>0.172173651653039</v>
      </c>
      <c r="AK10" s="16" t="n">
        <v>0.186938919451172</v>
      </c>
      <c r="AL10" s="16" t="n">
        <v>0.149675826415512</v>
      </c>
      <c r="AM10" s="16" t="n">
        <v>0.182043033431818</v>
      </c>
      <c r="AN10" s="16" t="n">
        <v>0.109241055043119</v>
      </c>
      <c r="AO10" s="16"/>
      <c r="AP10" s="16" t="n">
        <v>0.172436938004678</v>
      </c>
      <c r="AQ10" s="16" t="n">
        <v>0.175873213094768</v>
      </c>
      <c r="AR10" s="16" t="n">
        <v>0.142231112633532</v>
      </c>
      <c r="AS10" s="16" t="n">
        <v>0.173881024931243</v>
      </c>
      <c r="AT10" s="16" t="n">
        <v>0.102209947535722</v>
      </c>
      <c r="AU10" s="16"/>
      <c r="AV10" s="16" t="n">
        <v>0.124431018887718</v>
      </c>
      <c r="AW10" s="16" t="n">
        <v>0.15541126297697</v>
      </c>
      <c r="AX10" s="16" t="n">
        <v>0.186845857133353</v>
      </c>
      <c r="AY10" s="16" t="n">
        <v>0.200106879437953</v>
      </c>
      <c r="AZ10" s="16" t="n">
        <v>0.20359759764398</v>
      </c>
      <c r="BA10" s="16"/>
      <c r="BB10" s="16" t="n">
        <v>0.22118948179304</v>
      </c>
      <c r="BC10" s="16" t="n">
        <v>0.161871005693266</v>
      </c>
      <c r="BD10" s="16" t="n">
        <v>0.153396960230722</v>
      </c>
      <c r="BE10" s="16"/>
      <c r="BF10" s="16" t="n">
        <v>0.175448695911158</v>
      </c>
    </row>
    <row r="11">
      <c r="B11" s="17" t="s">
        <v>124</v>
      </c>
      <c r="C11" s="16" t="n">
        <v>0.153079159738993</v>
      </c>
      <c r="D11" s="16" t="n">
        <v>0.171235447611332</v>
      </c>
      <c r="E11" s="16" t="n">
        <v>0.135633110056468</v>
      </c>
      <c r="F11" s="16"/>
      <c r="G11" s="16" t="n">
        <v>0.206944128019081</v>
      </c>
      <c r="H11" s="16" t="n">
        <v>0.147833926996864</v>
      </c>
      <c r="I11" s="16" t="n">
        <v>0.156808417924148</v>
      </c>
      <c r="J11" s="16" t="n">
        <v>0.152720060577789</v>
      </c>
      <c r="K11" s="16" t="n">
        <v>0.137819106390894</v>
      </c>
      <c r="L11" s="16" t="n">
        <v>0.129330036663153</v>
      </c>
      <c r="M11" s="16"/>
      <c r="N11" s="16" t="n">
        <v>0.156283461604101</v>
      </c>
      <c r="O11" s="16" t="n">
        <v>0.147858107818305</v>
      </c>
      <c r="P11" s="16" t="n">
        <v>0.164437088149537</v>
      </c>
      <c r="Q11" s="16" t="n">
        <v>0.145199877953138</v>
      </c>
      <c r="R11" s="16"/>
      <c r="S11" s="16" t="n">
        <v>0.211458419195639</v>
      </c>
      <c r="T11" s="16" t="n">
        <v>0.148385911714746</v>
      </c>
      <c r="U11" s="16" t="n">
        <v>0.11735366960872</v>
      </c>
      <c r="V11" s="16" t="n">
        <v>0.152242685850027</v>
      </c>
      <c r="W11" s="16" t="n">
        <v>0.202913225903069</v>
      </c>
      <c r="X11" s="16" t="n">
        <v>0.144731177333561</v>
      </c>
      <c r="Y11" s="16" t="n">
        <v>0.121612497619859</v>
      </c>
      <c r="Z11" s="16" t="n">
        <v>0.102434598866674</v>
      </c>
      <c r="AA11" s="16" t="n">
        <v>0.160435639665265</v>
      </c>
      <c r="AB11" s="16" t="n">
        <v>0.115644864639238</v>
      </c>
      <c r="AC11" s="16" t="n">
        <v>0.130016057222217</v>
      </c>
      <c r="AD11" s="16" t="n">
        <v>0.182190461354084</v>
      </c>
      <c r="AE11" s="16"/>
      <c r="AF11" s="16" t="n">
        <v>0.167553737155129</v>
      </c>
      <c r="AG11" s="16" t="n">
        <v>0.147634291098704</v>
      </c>
      <c r="AH11" s="16" t="n">
        <v>0.130975860782918</v>
      </c>
      <c r="AI11" s="16"/>
      <c r="AJ11" s="16" t="n">
        <v>0.167054377653365</v>
      </c>
      <c r="AK11" s="16" t="n">
        <v>0.173417735039837</v>
      </c>
      <c r="AL11" s="16" t="n">
        <v>0.0688081754168863</v>
      </c>
      <c r="AM11" s="16" t="n">
        <v>0.19103434642879</v>
      </c>
      <c r="AN11" s="16" t="n">
        <v>0.098912652503954</v>
      </c>
      <c r="AO11" s="16"/>
      <c r="AP11" s="16" t="n">
        <v>0.181955393970846</v>
      </c>
      <c r="AQ11" s="16" t="n">
        <v>0.149832522314591</v>
      </c>
      <c r="AR11" s="16" t="n">
        <v>0.0411106530198858</v>
      </c>
      <c r="AS11" s="16" t="n">
        <v>0.236349061174743</v>
      </c>
      <c r="AT11" s="16" t="n">
        <v>0.116725006935812</v>
      </c>
      <c r="AU11" s="16"/>
      <c r="AV11" s="16" t="n">
        <v>0.17811271721568</v>
      </c>
      <c r="AW11" s="16" t="n">
        <v>0.147510542453464</v>
      </c>
      <c r="AX11" s="16" t="n">
        <v>0.127314361795633</v>
      </c>
      <c r="AY11" s="16" t="n">
        <v>0.16049513711509</v>
      </c>
      <c r="AZ11" s="16" t="n">
        <v>0.227568151493704</v>
      </c>
      <c r="BA11" s="16"/>
      <c r="BB11" s="16" t="n">
        <v>0.103178179073053</v>
      </c>
      <c r="BC11" s="16" t="n">
        <v>0.238241768949284</v>
      </c>
      <c r="BD11" s="16" t="n">
        <v>0.14377639253958</v>
      </c>
      <c r="BE11" s="16"/>
      <c r="BF11" s="16" t="n">
        <v>0.152436209907465</v>
      </c>
    </row>
    <row r="12">
      <c r="B12" s="17" t="s">
        <v>125</v>
      </c>
      <c r="C12" s="16" t="n">
        <v>0.0572189324389786</v>
      </c>
      <c r="D12" s="16" t="n">
        <v>0.0696482785408109</v>
      </c>
      <c r="E12" s="16" t="n">
        <v>0.0451820469592713</v>
      </c>
      <c r="F12" s="16"/>
      <c r="G12" s="16" t="n">
        <v>0.0306604896601749</v>
      </c>
      <c r="H12" s="16" t="n">
        <v>0.0798832164077179</v>
      </c>
      <c r="I12" s="16" t="n">
        <v>0.0451850574648197</v>
      </c>
      <c r="J12" s="16" t="n">
        <v>0.0545822798579924</v>
      </c>
      <c r="K12" s="16" t="n">
        <v>0.0465939477824811</v>
      </c>
      <c r="L12" s="16" t="n">
        <v>0.0753269121279186</v>
      </c>
      <c r="M12" s="16"/>
      <c r="N12" s="16" t="n">
        <v>0.0562201472130896</v>
      </c>
      <c r="O12" s="16" t="n">
        <v>0.0481114992488163</v>
      </c>
      <c r="P12" s="16" t="n">
        <v>0.0685413930800575</v>
      </c>
      <c r="Q12" s="16" t="n">
        <v>0.0567640183802464</v>
      </c>
      <c r="R12" s="16"/>
      <c r="S12" s="16" t="n">
        <v>0.042038775360925</v>
      </c>
      <c r="T12" s="16" t="n">
        <v>0.0499443194807733</v>
      </c>
      <c r="U12" s="16" t="n">
        <v>0.045000125898335</v>
      </c>
      <c r="V12" s="16" t="n">
        <v>0.0510118936369632</v>
      </c>
      <c r="W12" s="16" t="n">
        <v>0.0660766850854622</v>
      </c>
      <c r="X12" s="16" t="n">
        <v>0.0699394842492524</v>
      </c>
      <c r="Y12" s="16" t="n">
        <v>0.080539962862607</v>
      </c>
      <c r="Z12" s="16" t="n">
        <v>0.0647898738896386</v>
      </c>
      <c r="AA12" s="16" t="n">
        <v>0.0775615889308967</v>
      </c>
      <c r="AB12" s="16" t="n">
        <v>0.0388579066555302</v>
      </c>
      <c r="AC12" s="16" t="n">
        <v>0.049919731001379</v>
      </c>
      <c r="AD12" s="16" t="n">
        <v>0.0725997343666413</v>
      </c>
      <c r="AE12" s="16"/>
      <c r="AF12" s="16" t="n">
        <v>0.0797920976315443</v>
      </c>
      <c r="AG12" s="16" t="n">
        <v>0.0492403475661146</v>
      </c>
      <c r="AH12" s="16" t="n">
        <v>0.0461517105044967</v>
      </c>
      <c r="AI12" s="16"/>
      <c r="AJ12" s="16" t="n">
        <v>0.0863723810600319</v>
      </c>
      <c r="AK12" s="16" t="n">
        <v>0.0592447146567267</v>
      </c>
      <c r="AL12" s="16" t="n">
        <v>0.0234823418891913</v>
      </c>
      <c r="AM12" s="16" t="n">
        <v>0.0386018297076404</v>
      </c>
      <c r="AN12" s="16" t="n">
        <v>0.0375248753557038</v>
      </c>
      <c r="AO12" s="16"/>
      <c r="AP12" s="16" t="n">
        <v>0.100324068983078</v>
      </c>
      <c r="AQ12" s="16" t="n">
        <v>0.0438022687681916</v>
      </c>
      <c r="AR12" s="16" t="n">
        <v>0.0129567887836778</v>
      </c>
      <c r="AS12" s="16" t="n">
        <v>0.0852717560191369</v>
      </c>
      <c r="AT12" s="16" t="n">
        <v>0.0438798516050028</v>
      </c>
      <c r="AU12" s="16"/>
      <c r="AV12" s="16" t="n">
        <v>0.0615872556016358</v>
      </c>
      <c r="AW12" s="16" t="n">
        <v>0.0629600436346616</v>
      </c>
      <c r="AX12" s="16" t="n">
        <v>0.0535053143144636</v>
      </c>
      <c r="AY12" s="16" t="n">
        <v>0.0607805107193621</v>
      </c>
      <c r="AZ12" s="16" t="n">
        <v>0</v>
      </c>
      <c r="BA12" s="16"/>
      <c r="BB12" s="16" t="n">
        <v>0.0121724431405566</v>
      </c>
      <c r="BC12" s="16" t="n">
        <v>0.123617955905867</v>
      </c>
      <c r="BD12" s="16" t="n">
        <v>0.0616348422940452</v>
      </c>
      <c r="BE12" s="16"/>
      <c r="BF12" s="16" t="n">
        <v>0.0661948706700823</v>
      </c>
    </row>
    <row r="13">
      <c r="B13" s="17" t="s">
        <v>126</v>
      </c>
      <c r="C13" s="16" t="n">
        <v>0.0601378039759805</v>
      </c>
      <c r="D13" s="16" t="n">
        <v>0.0783270745675103</v>
      </c>
      <c r="E13" s="16" t="n">
        <v>0.0424763654237532</v>
      </c>
      <c r="F13" s="16"/>
      <c r="G13" s="16" t="n">
        <v>0.0241427867791847</v>
      </c>
      <c r="H13" s="16" t="n">
        <v>0.06914881142018</v>
      </c>
      <c r="I13" s="16" t="n">
        <v>0.0480077141765241</v>
      </c>
      <c r="J13" s="16" t="n">
        <v>0.0555594196753082</v>
      </c>
      <c r="K13" s="16" t="n">
        <v>0.0538150705200114</v>
      </c>
      <c r="L13" s="16" t="n">
        <v>0.0943526595826303</v>
      </c>
      <c r="M13" s="16"/>
      <c r="N13" s="16" t="n">
        <v>0.0682299174512574</v>
      </c>
      <c r="O13" s="16" t="n">
        <v>0.0567683970799667</v>
      </c>
      <c r="P13" s="16" t="n">
        <v>0.0635996047280938</v>
      </c>
      <c r="Q13" s="16" t="n">
        <v>0.0526965626563161</v>
      </c>
      <c r="R13" s="16"/>
      <c r="S13" s="16" t="n">
        <v>0.0719267859450468</v>
      </c>
      <c r="T13" s="16" t="n">
        <v>0.0651976988670024</v>
      </c>
      <c r="U13" s="16" t="n">
        <v>0.0386627946007611</v>
      </c>
      <c r="V13" s="16" t="n">
        <v>0.063650367099742</v>
      </c>
      <c r="W13" s="16" t="n">
        <v>0.0698694546695695</v>
      </c>
      <c r="X13" s="16" t="n">
        <v>0.0337521718305029</v>
      </c>
      <c r="Y13" s="16" t="n">
        <v>0.0701902837304843</v>
      </c>
      <c r="Z13" s="16" t="n">
        <v>0.122414066656164</v>
      </c>
      <c r="AA13" s="16" t="n">
        <v>0.0413560914968217</v>
      </c>
      <c r="AB13" s="16" t="n">
        <v>0.0549575929210429</v>
      </c>
      <c r="AC13" s="16" t="n">
        <v>0.0690075460747846</v>
      </c>
      <c r="AD13" s="16" t="n">
        <v>0.0463514377389024</v>
      </c>
      <c r="AE13" s="16"/>
      <c r="AF13" s="16" t="n">
        <v>0.111426707175671</v>
      </c>
      <c r="AG13" s="16" t="n">
        <v>0.0304432646018441</v>
      </c>
      <c r="AH13" s="16" t="n">
        <v>0.0499094500729928</v>
      </c>
      <c r="AI13" s="16"/>
      <c r="AJ13" s="16" t="n">
        <v>0.0950599960896394</v>
      </c>
      <c r="AK13" s="16" t="n">
        <v>0.0327690267917524</v>
      </c>
      <c r="AL13" s="16" t="n">
        <v>0</v>
      </c>
      <c r="AM13" s="16" t="n">
        <v>0.199442959358909</v>
      </c>
      <c r="AN13" s="16" t="n">
        <v>0.0600705352458384</v>
      </c>
      <c r="AO13" s="16"/>
      <c r="AP13" s="16" t="n">
        <v>0.0887404064735698</v>
      </c>
      <c r="AQ13" s="16" t="n">
        <v>0.0353267476724465</v>
      </c>
      <c r="AR13" s="16" t="n">
        <v>0.00574534444490345</v>
      </c>
      <c r="AS13" s="16" t="n">
        <v>0.17556147907314</v>
      </c>
      <c r="AT13" s="16" t="n">
        <v>0.035035487799389</v>
      </c>
      <c r="AU13" s="16"/>
      <c r="AV13" s="16" t="n">
        <v>0.0720937306687776</v>
      </c>
      <c r="AW13" s="16" t="n">
        <v>0.0426245018864189</v>
      </c>
      <c r="AX13" s="16" t="n">
        <v>0.0590707451502521</v>
      </c>
      <c r="AY13" s="16" t="n">
        <v>0.054884371428421</v>
      </c>
      <c r="AZ13" s="16" t="n">
        <v>0.0454343425356868</v>
      </c>
      <c r="BA13" s="16"/>
      <c r="BB13" s="16" t="n">
        <v>0.025668236059099</v>
      </c>
      <c r="BC13" s="16" t="n">
        <v>0.215148616229627</v>
      </c>
      <c r="BD13" s="16" t="n">
        <v>0.097941912525174</v>
      </c>
      <c r="BE13" s="16"/>
      <c r="BF13" s="16" t="n">
        <v>0.0989250025891681</v>
      </c>
    </row>
    <row r="14">
      <c r="B14" s="17" t="s">
        <v>127</v>
      </c>
      <c r="C14" s="25" t="n">
        <v>0.138794536731245</v>
      </c>
      <c r="D14" s="25" t="n">
        <v>0.0901131867946052</v>
      </c>
      <c r="E14" s="25" t="n">
        <v>0.186653882476</v>
      </c>
      <c r="F14" s="25"/>
      <c r="G14" s="25" t="n">
        <v>0.191749471331448</v>
      </c>
      <c r="H14" s="25" t="n">
        <v>0.150156554831755</v>
      </c>
      <c r="I14" s="25" t="n">
        <v>0.131700579494637</v>
      </c>
      <c r="J14" s="25" t="n">
        <v>0.134722283328951</v>
      </c>
      <c r="K14" s="25" t="n">
        <v>0.151300134828941</v>
      </c>
      <c r="L14" s="25" t="n">
        <v>0.0952946603858255</v>
      </c>
      <c r="M14" s="25"/>
      <c r="N14" s="25" t="n">
        <v>0.0838460111562536</v>
      </c>
      <c r="O14" s="25" t="n">
        <v>0.126406948795071</v>
      </c>
      <c r="P14" s="25" t="n">
        <v>0.178874095337492</v>
      </c>
      <c r="Q14" s="25" t="n">
        <v>0.171345654011766</v>
      </c>
      <c r="R14" s="25"/>
      <c r="S14" s="25" t="n">
        <v>0.133838870274479</v>
      </c>
      <c r="T14" s="25" t="n">
        <v>0.10622787852459</v>
      </c>
      <c r="U14" s="25" t="n">
        <v>0.153341122357298</v>
      </c>
      <c r="V14" s="25" t="n">
        <v>0.124184326390807</v>
      </c>
      <c r="W14" s="25" t="n">
        <v>0.125082005997153</v>
      </c>
      <c r="X14" s="25" t="n">
        <v>0.161643514065987</v>
      </c>
      <c r="Y14" s="25" t="n">
        <v>0.12579333807098</v>
      </c>
      <c r="Z14" s="25" t="n">
        <v>0.133173811089879</v>
      </c>
      <c r="AA14" s="25" t="n">
        <v>0.132907405019317</v>
      </c>
      <c r="AB14" s="25" t="n">
        <v>0.122775198870372</v>
      </c>
      <c r="AC14" s="25" t="n">
        <v>0.20803953941663</v>
      </c>
      <c r="AD14" s="25" t="n">
        <v>0.26789387730195</v>
      </c>
      <c r="AE14" s="25"/>
      <c r="AF14" s="25" t="n">
        <v>0.105949082231714</v>
      </c>
      <c r="AG14" s="25" t="n">
        <v>0.104746877309438</v>
      </c>
      <c r="AH14" s="25" t="n">
        <v>0.270219173207271</v>
      </c>
      <c r="AI14" s="25"/>
      <c r="AJ14" s="25" t="n">
        <v>0.103015845016037</v>
      </c>
      <c r="AK14" s="25" t="n">
        <v>0.0967907380028493</v>
      </c>
      <c r="AL14" s="25" t="n">
        <v>0.0527730562128574</v>
      </c>
      <c r="AM14" s="25" t="n">
        <v>0</v>
      </c>
      <c r="AN14" s="25" t="n">
        <v>0.329245966775111</v>
      </c>
      <c r="AO14" s="25"/>
      <c r="AP14" s="25" t="n">
        <v>0.0955922359976769</v>
      </c>
      <c r="AQ14" s="25" t="n">
        <v>0.121829466352712</v>
      </c>
      <c r="AR14" s="25" t="n">
        <v>0.0660636557540681</v>
      </c>
      <c r="AS14" s="25" t="n">
        <v>0.0544010479936739</v>
      </c>
      <c r="AT14" s="25" t="n">
        <v>0.311394132967308</v>
      </c>
      <c r="AU14" s="25"/>
      <c r="AV14" s="25" t="n">
        <v>0.150447240333378</v>
      </c>
      <c r="AW14" s="25" t="n">
        <v>0.152283907123386</v>
      </c>
      <c r="AX14" s="25" t="n">
        <v>0.123701222993293</v>
      </c>
      <c r="AY14" s="25" t="n">
        <v>0.0979737460659345</v>
      </c>
      <c r="AZ14" s="25" t="n">
        <v>0.111578565942867</v>
      </c>
      <c r="BA14" s="25"/>
      <c r="BB14" s="25" t="n">
        <v>0.117365156831021</v>
      </c>
      <c r="BC14" s="25" t="n">
        <v>0.0451936109268766</v>
      </c>
      <c r="BD14" s="25" t="n">
        <v>0.214272051672556</v>
      </c>
      <c r="BE14" s="25"/>
      <c r="BF14" s="25" t="n">
        <v>0.10813081453184</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132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122</v>
      </c>
      <c r="C9" s="16" t="n">
        <v>0.357624359201772</v>
      </c>
      <c r="D9" s="16" t="n">
        <v>0.376219579284879</v>
      </c>
      <c r="E9" s="16" t="n">
        <v>0.338181747525673</v>
      </c>
      <c r="F9" s="16"/>
      <c r="G9" s="16" t="n">
        <v>0.276285018471402</v>
      </c>
      <c r="H9" s="16" t="n">
        <v>0.324292978008262</v>
      </c>
      <c r="I9" s="16" t="n">
        <v>0.351772217960837</v>
      </c>
      <c r="J9" s="16" t="n">
        <v>0.384826693215068</v>
      </c>
      <c r="K9" s="16" t="n">
        <v>0.35999578975003</v>
      </c>
      <c r="L9" s="16" t="n">
        <v>0.41942708300204</v>
      </c>
      <c r="M9" s="16"/>
      <c r="N9" s="16" t="n">
        <v>0.3395661577338</v>
      </c>
      <c r="O9" s="16" t="n">
        <v>0.357840830729447</v>
      </c>
      <c r="P9" s="16" t="n">
        <v>0.383464079757934</v>
      </c>
      <c r="Q9" s="16" t="n">
        <v>0.353494778339356</v>
      </c>
      <c r="R9" s="16"/>
      <c r="S9" s="16" t="n">
        <v>0.331039400805991</v>
      </c>
      <c r="T9" s="16" t="n">
        <v>0.353389287030292</v>
      </c>
      <c r="U9" s="16" t="n">
        <v>0.439826560653235</v>
      </c>
      <c r="V9" s="16" t="n">
        <v>0.438779809860404</v>
      </c>
      <c r="W9" s="16" t="n">
        <v>0.320409025186105</v>
      </c>
      <c r="X9" s="16" t="n">
        <v>0.387828136711461</v>
      </c>
      <c r="Y9" s="16" t="n">
        <v>0.378740512811185</v>
      </c>
      <c r="Z9" s="16" t="n">
        <v>0.339989700996785</v>
      </c>
      <c r="AA9" s="16" t="n">
        <v>0.362899719117163</v>
      </c>
      <c r="AB9" s="16" t="n">
        <v>0.314765244570429</v>
      </c>
      <c r="AC9" s="16" t="n">
        <v>0.294926990080971</v>
      </c>
      <c r="AD9" s="16" t="n">
        <v>0.214163942729711</v>
      </c>
      <c r="AE9" s="16"/>
      <c r="AF9" s="16" t="n">
        <v>0.546011022904753</v>
      </c>
      <c r="AG9" s="16" t="n">
        <v>0.227612289298294</v>
      </c>
      <c r="AH9" s="16" t="n">
        <v>0.339924067080666</v>
      </c>
      <c r="AI9" s="16"/>
      <c r="AJ9" s="16" t="n">
        <v>0.501640541494806</v>
      </c>
      <c r="AK9" s="16" t="n">
        <v>0.267851382906612</v>
      </c>
      <c r="AL9" s="16" t="n">
        <v>0.159663412523664</v>
      </c>
      <c r="AM9" s="16" t="n">
        <v>0.754956676966839</v>
      </c>
      <c r="AN9" s="16" t="n">
        <v>0.342506113705643</v>
      </c>
      <c r="AO9" s="16"/>
      <c r="AP9" s="16" t="n">
        <v>0.470750045659181</v>
      </c>
      <c r="AQ9" s="16" t="n">
        <v>0.284231298260431</v>
      </c>
      <c r="AR9" s="16" t="n">
        <v>0.180409787721013</v>
      </c>
      <c r="AS9" s="16" t="n">
        <v>0.938274691654464</v>
      </c>
      <c r="AT9" s="16" t="n">
        <v>0.339690262499588</v>
      </c>
      <c r="AU9" s="16"/>
      <c r="AV9" s="16" t="n">
        <v>0.402138119186745</v>
      </c>
      <c r="AW9" s="16" t="n">
        <v>0.395267146306452</v>
      </c>
      <c r="AX9" s="16" t="n">
        <v>0.284162270788135</v>
      </c>
      <c r="AY9" s="16" t="n">
        <v>0.315169472960235</v>
      </c>
      <c r="AZ9" s="16" t="n">
        <v>0.360582157646456</v>
      </c>
      <c r="BA9" s="16"/>
      <c r="BB9" s="16" t="n">
        <v>0.37297275275882</v>
      </c>
      <c r="BC9" s="16" t="n">
        <v>0.961854255310757</v>
      </c>
      <c r="BD9" s="16" t="n">
        <v>0.457645114512193</v>
      </c>
      <c r="BE9" s="16"/>
      <c r="BF9" s="16" t="n">
        <v>0.544338535021758</v>
      </c>
    </row>
    <row r="10">
      <c r="B10" s="17" t="s">
        <v>123</v>
      </c>
      <c r="C10" s="16" t="n">
        <v>0.116362815597522</v>
      </c>
      <c r="D10" s="16" t="n">
        <v>0.115547247472506</v>
      </c>
      <c r="E10" s="16" t="n">
        <v>0.117389332676733</v>
      </c>
      <c r="F10" s="16"/>
      <c r="G10" s="16" t="n">
        <v>0.129826013407929</v>
      </c>
      <c r="H10" s="16" t="n">
        <v>0.135034266671647</v>
      </c>
      <c r="I10" s="16" t="n">
        <v>0.0997145124934483</v>
      </c>
      <c r="J10" s="16" t="n">
        <v>0.109054671755537</v>
      </c>
      <c r="K10" s="16" t="n">
        <v>0.106731761035796</v>
      </c>
      <c r="L10" s="16" t="n">
        <v>0.118200819433518</v>
      </c>
      <c r="M10" s="16"/>
      <c r="N10" s="16" t="n">
        <v>0.123492969482948</v>
      </c>
      <c r="O10" s="16" t="n">
        <v>0.106470675577684</v>
      </c>
      <c r="P10" s="16" t="n">
        <v>0.133741755166972</v>
      </c>
      <c r="Q10" s="16" t="n">
        <v>0.10328886440368</v>
      </c>
      <c r="R10" s="16"/>
      <c r="S10" s="16" t="n">
        <v>0.126106137394931</v>
      </c>
      <c r="T10" s="16" t="n">
        <v>0.125607883816757</v>
      </c>
      <c r="U10" s="16" t="n">
        <v>0.114789229413743</v>
      </c>
      <c r="V10" s="16" t="n">
        <v>0.109041644870276</v>
      </c>
      <c r="W10" s="16" t="n">
        <v>0.134801681537155</v>
      </c>
      <c r="X10" s="16" t="n">
        <v>0.10522833442054</v>
      </c>
      <c r="Y10" s="16" t="n">
        <v>0.0926077500698847</v>
      </c>
      <c r="Z10" s="16" t="n">
        <v>0.192935483816063</v>
      </c>
      <c r="AA10" s="16" t="n">
        <v>0.106444491362678</v>
      </c>
      <c r="AB10" s="16" t="n">
        <v>0.118440574253638</v>
      </c>
      <c r="AC10" s="16" t="n">
        <v>0.108277020879512</v>
      </c>
      <c r="AD10" s="16" t="n">
        <v>0.0524450420703318</v>
      </c>
      <c r="AE10" s="16"/>
      <c r="AF10" s="16" t="n">
        <v>0.11189045176822</v>
      </c>
      <c r="AG10" s="16" t="n">
        <v>0.124145954310831</v>
      </c>
      <c r="AH10" s="16" t="n">
        <v>0.0931698431248024</v>
      </c>
      <c r="AI10" s="16"/>
      <c r="AJ10" s="16" t="n">
        <v>0.130508431458222</v>
      </c>
      <c r="AK10" s="16" t="n">
        <v>0.124330480404965</v>
      </c>
      <c r="AL10" s="16" t="n">
        <v>0.110325370199375</v>
      </c>
      <c r="AM10" s="16" t="n">
        <v>0.115629540641755</v>
      </c>
      <c r="AN10" s="16" t="n">
        <v>0.0804403920506916</v>
      </c>
      <c r="AO10" s="16"/>
      <c r="AP10" s="16" t="n">
        <v>0.136878262331406</v>
      </c>
      <c r="AQ10" s="16" t="n">
        <v>0.132535066424827</v>
      </c>
      <c r="AR10" s="16" t="n">
        <v>0.117172527907919</v>
      </c>
      <c r="AS10" s="16" t="n">
        <v>0.0393529556487984</v>
      </c>
      <c r="AT10" s="16" t="n">
        <v>0.10539233345922</v>
      </c>
      <c r="AU10" s="16"/>
      <c r="AV10" s="16" t="n">
        <v>0.0965594524941803</v>
      </c>
      <c r="AW10" s="16" t="n">
        <v>0.10753947354562</v>
      </c>
      <c r="AX10" s="16" t="n">
        <v>0.126376578888399</v>
      </c>
      <c r="AY10" s="16" t="n">
        <v>0.122612769099424</v>
      </c>
      <c r="AZ10" s="16" t="n">
        <v>0.166966948585783</v>
      </c>
      <c r="BA10" s="16"/>
      <c r="BB10" s="16" t="n">
        <v>0.135959801064099</v>
      </c>
      <c r="BC10" s="16" t="n">
        <v>0.0381457446892429</v>
      </c>
      <c r="BD10" s="16" t="n">
        <v>0.175736205243045</v>
      </c>
      <c r="BE10" s="16"/>
      <c r="BF10" s="16" t="n">
        <v>0.117925260982784</v>
      </c>
    </row>
    <row r="11">
      <c r="B11" s="17" t="s">
        <v>124</v>
      </c>
      <c r="C11" s="16" t="n">
        <v>0.133814511939434</v>
      </c>
      <c r="D11" s="16" t="n">
        <v>0.136280094451834</v>
      </c>
      <c r="E11" s="16" t="n">
        <v>0.131668106338438</v>
      </c>
      <c r="F11" s="16"/>
      <c r="G11" s="16" t="n">
        <v>0.184938127832301</v>
      </c>
      <c r="H11" s="16" t="n">
        <v>0.161361650722193</v>
      </c>
      <c r="I11" s="16" t="n">
        <v>0.138542771808649</v>
      </c>
      <c r="J11" s="16" t="n">
        <v>0.113329845019432</v>
      </c>
      <c r="K11" s="16" t="n">
        <v>0.122007513295227</v>
      </c>
      <c r="L11" s="16" t="n">
        <v>0.0984279825311308</v>
      </c>
      <c r="M11" s="16"/>
      <c r="N11" s="16" t="n">
        <v>0.128207914515325</v>
      </c>
      <c r="O11" s="16" t="n">
        <v>0.133845156810075</v>
      </c>
      <c r="P11" s="16" t="n">
        <v>0.145774472428831</v>
      </c>
      <c r="Q11" s="16" t="n">
        <v>0.131178907621252</v>
      </c>
      <c r="R11" s="16"/>
      <c r="S11" s="16" t="n">
        <v>0.146056154541399</v>
      </c>
      <c r="T11" s="16" t="n">
        <v>0.135170239507792</v>
      </c>
      <c r="U11" s="16" t="n">
        <v>0.115288078840037</v>
      </c>
      <c r="V11" s="16" t="n">
        <v>0.0654994567803911</v>
      </c>
      <c r="W11" s="16" t="n">
        <v>0.114112578092761</v>
      </c>
      <c r="X11" s="16" t="n">
        <v>0.176642173758815</v>
      </c>
      <c r="Y11" s="16" t="n">
        <v>0.124177107175493</v>
      </c>
      <c r="Z11" s="16" t="n">
        <v>0.115350091529178</v>
      </c>
      <c r="AA11" s="16" t="n">
        <v>0.149995538449264</v>
      </c>
      <c r="AB11" s="16" t="n">
        <v>0.129747597960245</v>
      </c>
      <c r="AC11" s="16" t="n">
        <v>0.144608913673296</v>
      </c>
      <c r="AD11" s="16" t="n">
        <v>0.228265779925511</v>
      </c>
      <c r="AE11" s="16"/>
      <c r="AF11" s="16" t="n">
        <v>0.106441595400169</v>
      </c>
      <c r="AG11" s="16" t="n">
        <v>0.162664054647555</v>
      </c>
      <c r="AH11" s="16" t="n">
        <v>0.108049396141927</v>
      </c>
      <c r="AI11" s="16"/>
      <c r="AJ11" s="16" t="n">
        <v>0.118049759160799</v>
      </c>
      <c r="AK11" s="16" t="n">
        <v>0.159741821535229</v>
      </c>
      <c r="AL11" s="16" t="n">
        <v>0.178259509586707</v>
      </c>
      <c r="AM11" s="16" t="n">
        <v>0.0466996080198982</v>
      </c>
      <c r="AN11" s="16" t="n">
        <v>0.0838096821060275</v>
      </c>
      <c r="AO11" s="16"/>
      <c r="AP11" s="16" t="n">
        <v>0.150411286225951</v>
      </c>
      <c r="AQ11" s="16" t="n">
        <v>0.154109700989175</v>
      </c>
      <c r="AR11" s="16" t="n">
        <v>0.154497279178087</v>
      </c>
      <c r="AS11" s="16" t="n">
        <v>0.0175880146206975</v>
      </c>
      <c r="AT11" s="16" t="n">
        <v>0.0847883073939836</v>
      </c>
      <c r="AU11" s="16"/>
      <c r="AV11" s="16" t="n">
        <v>0.144301531211518</v>
      </c>
      <c r="AW11" s="16" t="n">
        <v>0.120859770185833</v>
      </c>
      <c r="AX11" s="16" t="n">
        <v>0.142409900851823</v>
      </c>
      <c r="AY11" s="16" t="n">
        <v>0.139804225021557</v>
      </c>
      <c r="AZ11" s="16" t="n">
        <v>0.184025846123814</v>
      </c>
      <c r="BA11" s="16"/>
      <c r="BB11" s="16" t="n">
        <v>0.144640547297661</v>
      </c>
      <c r="BC11" s="16" t="n">
        <v>0</v>
      </c>
      <c r="BD11" s="16" t="n">
        <v>0.0470907931719924</v>
      </c>
      <c r="BE11" s="16"/>
      <c r="BF11" s="16" t="n">
        <v>0.0886259337703311</v>
      </c>
    </row>
    <row r="12">
      <c r="B12" s="17" t="s">
        <v>125</v>
      </c>
      <c r="C12" s="16" t="n">
        <v>0.0844383537302234</v>
      </c>
      <c r="D12" s="16" t="n">
        <v>0.0981838114131778</v>
      </c>
      <c r="E12" s="16" t="n">
        <v>0.0711686120836999</v>
      </c>
      <c r="F12" s="16"/>
      <c r="G12" s="16" t="n">
        <v>0.108145379865576</v>
      </c>
      <c r="H12" s="16" t="n">
        <v>0.0995032761455503</v>
      </c>
      <c r="I12" s="16" t="n">
        <v>0.0711863947685052</v>
      </c>
      <c r="J12" s="16" t="n">
        <v>0.0715655093565478</v>
      </c>
      <c r="K12" s="16" t="n">
        <v>0.0767034624361715</v>
      </c>
      <c r="L12" s="16" t="n">
        <v>0.082954663111946</v>
      </c>
      <c r="M12" s="16"/>
      <c r="N12" s="16" t="n">
        <v>0.115585318341248</v>
      </c>
      <c r="O12" s="16" t="n">
        <v>0.0897340389346806</v>
      </c>
      <c r="P12" s="16" t="n">
        <v>0.0691463880882859</v>
      </c>
      <c r="Q12" s="16" t="n">
        <v>0.0599378856226778</v>
      </c>
      <c r="R12" s="16"/>
      <c r="S12" s="16" t="n">
        <v>0.0948660685227188</v>
      </c>
      <c r="T12" s="16" t="n">
        <v>0.0936644285176096</v>
      </c>
      <c r="U12" s="16" t="n">
        <v>0.0491426586815722</v>
      </c>
      <c r="V12" s="16" t="n">
        <v>0.0601641166260649</v>
      </c>
      <c r="W12" s="16" t="n">
        <v>0.0923897957935847</v>
      </c>
      <c r="X12" s="16" t="n">
        <v>0.069883597014347</v>
      </c>
      <c r="Y12" s="16" t="n">
        <v>0.117724399707679</v>
      </c>
      <c r="Z12" s="16" t="n">
        <v>0.0497431719577901</v>
      </c>
      <c r="AA12" s="16" t="n">
        <v>0.0904713307706864</v>
      </c>
      <c r="AB12" s="16" t="n">
        <v>0.0966203694712824</v>
      </c>
      <c r="AC12" s="16" t="n">
        <v>0.0789261723027892</v>
      </c>
      <c r="AD12" s="16" t="n">
        <v>0.0957221923765708</v>
      </c>
      <c r="AE12" s="16"/>
      <c r="AF12" s="16" t="n">
        <v>0.0491560562942683</v>
      </c>
      <c r="AG12" s="16" t="n">
        <v>0.116220560539328</v>
      </c>
      <c r="AH12" s="16" t="n">
        <v>0.0654577550994708</v>
      </c>
      <c r="AI12" s="16"/>
      <c r="AJ12" s="16" t="n">
        <v>0.057919542434099</v>
      </c>
      <c r="AK12" s="16" t="n">
        <v>0.119747504623174</v>
      </c>
      <c r="AL12" s="16" t="n">
        <v>0.107631772634124</v>
      </c>
      <c r="AM12" s="16" t="n">
        <v>0</v>
      </c>
      <c r="AN12" s="16" t="n">
        <v>0.0572313638139047</v>
      </c>
      <c r="AO12" s="16"/>
      <c r="AP12" s="16" t="n">
        <v>0.0762700016067563</v>
      </c>
      <c r="AQ12" s="16" t="n">
        <v>0.107174431280822</v>
      </c>
      <c r="AR12" s="16" t="n">
        <v>0.0706986507622881</v>
      </c>
      <c r="AS12" s="16" t="n">
        <v>0.00478433807603954</v>
      </c>
      <c r="AT12" s="16" t="n">
        <v>0.0484679668832781</v>
      </c>
      <c r="AU12" s="16"/>
      <c r="AV12" s="16" t="n">
        <v>0.0526484065762946</v>
      </c>
      <c r="AW12" s="16" t="n">
        <v>0.0814258129216564</v>
      </c>
      <c r="AX12" s="16" t="n">
        <v>0.101641549261746</v>
      </c>
      <c r="AY12" s="16" t="n">
        <v>0.131477503184489</v>
      </c>
      <c r="AZ12" s="16" t="n">
        <v>0.0209720094440521</v>
      </c>
      <c r="BA12" s="16"/>
      <c r="BB12" s="16" t="n">
        <v>0.0542676005769324</v>
      </c>
      <c r="BC12" s="16" t="n">
        <v>0</v>
      </c>
      <c r="BD12" s="16" t="n">
        <v>0.0520036409536055</v>
      </c>
      <c r="BE12" s="16"/>
      <c r="BF12" s="16" t="n">
        <v>0.0408549742935742</v>
      </c>
    </row>
    <row r="13">
      <c r="B13" s="17" t="s">
        <v>126</v>
      </c>
      <c r="C13" s="16" t="n">
        <v>0.14338306514182</v>
      </c>
      <c r="D13" s="16" t="n">
        <v>0.168206320544687</v>
      </c>
      <c r="E13" s="16" t="n">
        <v>0.119400972359238</v>
      </c>
      <c r="F13" s="16"/>
      <c r="G13" s="16" t="n">
        <v>0.108067315644981</v>
      </c>
      <c r="H13" s="16" t="n">
        <v>0.113866621334866</v>
      </c>
      <c r="I13" s="16" t="n">
        <v>0.148481894706782</v>
      </c>
      <c r="J13" s="16" t="n">
        <v>0.16672411000694</v>
      </c>
      <c r="K13" s="16" t="n">
        <v>0.156201080811378</v>
      </c>
      <c r="L13" s="16" t="n">
        <v>0.158972009445047</v>
      </c>
      <c r="M13" s="16"/>
      <c r="N13" s="16" t="n">
        <v>0.191495417886546</v>
      </c>
      <c r="O13" s="16" t="n">
        <v>0.158594970932191</v>
      </c>
      <c r="P13" s="16" t="n">
        <v>0.0951312928962434</v>
      </c>
      <c r="Q13" s="16" t="n">
        <v>0.120086712376576</v>
      </c>
      <c r="R13" s="16"/>
      <c r="S13" s="16" t="n">
        <v>0.154295625394239</v>
      </c>
      <c r="T13" s="16" t="n">
        <v>0.154368607688279</v>
      </c>
      <c r="U13" s="16" t="n">
        <v>0.0937313523725389</v>
      </c>
      <c r="V13" s="16" t="n">
        <v>0.153391158751434</v>
      </c>
      <c r="W13" s="16" t="n">
        <v>0.191017820025938</v>
      </c>
      <c r="X13" s="16" t="n">
        <v>0.106552616415161</v>
      </c>
      <c r="Y13" s="16" t="n">
        <v>0.132486303002096</v>
      </c>
      <c r="Z13" s="16" t="n">
        <v>0.119566587918936</v>
      </c>
      <c r="AA13" s="16" t="n">
        <v>0.132490691964698</v>
      </c>
      <c r="AB13" s="16" t="n">
        <v>0.173074850552267</v>
      </c>
      <c r="AC13" s="16" t="n">
        <v>0.168541728187451</v>
      </c>
      <c r="AD13" s="16" t="n">
        <v>0.1157192115429</v>
      </c>
      <c r="AE13" s="16"/>
      <c r="AF13" s="16" t="n">
        <v>0.0526302288536867</v>
      </c>
      <c r="AG13" s="16" t="n">
        <v>0.242027667927668</v>
      </c>
      <c r="AH13" s="16" t="n">
        <v>0.0949103011555745</v>
      </c>
      <c r="AI13" s="16"/>
      <c r="AJ13" s="16" t="n">
        <v>0.0658949279275208</v>
      </c>
      <c r="AK13" s="16" t="n">
        <v>0.212378316566688</v>
      </c>
      <c r="AL13" s="16" t="n">
        <v>0.306031545116686</v>
      </c>
      <c r="AM13" s="16" t="n">
        <v>0</v>
      </c>
      <c r="AN13" s="16" t="n">
        <v>0.0813932422410385</v>
      </c>
      <c r="AO13" s="16"/>
      <c r="AP13" s="16" t="n">
        <v>0.0515562659446846</v>
      </c>
      <c r="AQ13" s="16" t="n">
        <v>0.182463506143042</v>
      </c>
      <c r="AR13" s="16" t="n">
        <v>0.248477178710609</v>
      </c>
      <c r="AS13" s="16" t="n">
        <v>0</v>
      </c>
      <c r="AT13" s="16" t="n">
        <v>0.0687467578569451</v>
      </c>
      <c r="AU13" s="16"/>
      <c r="AV13" s="16" t="n">
        <v>0.0739422898369688</v>
      </c>
      <c r="AW13" s="16" t="n">
        <v>0.125186901862749</v>
      </c>
      <c r="AX13" s="16" t="n">
        <v>0.223399532258811</v>
      </c>
      <c r="AY13" s="16" t="n">
        <v>0.172431871192788</v>
      </c>
      <c r="AZ13" s="16" t="n">
        <v>0.180109271428629</v>
      </c>
      <c r="BA13" s="16"/>
      <c r="BB13" s="16" t="n">
        <v>0.121871750332973</v>
      </c>
      <c r="BC13" s="16" t="n">
        <v>0</v>
      </c>
      <c r="BD13" s="16" t="n">
        <v>0.0683738799722258</v>
      </c>
      <c r="BE13" s="16"/>
      <c r="BF13" s="16" t="n">
        <v>0.0757373767749199</v>
      </c>
    </row>
    <row r="14">
      <c r="B14" s="17" t="s">
        <v>127</v>
      </c>
      <c r="C14" s="25" t="n">
        <v>0.164376894389228</v>
      </c>
      <c r="D14" s="25" t="n">
        <v>0.105562946832916</v>
      </c>
      <c r="E14" s="25" t="n">
        <v>0.222191229016218</v>
      </c>
      <c r="F14" s="25"/>
      <c r="G14" s="25" t="n">
        <v>0.192738144777809</v>
      </c>
      <c r="H14" s="25" t="n">
        <v>0.165941207117483</v>
      </c>
      <c r="I14" s="25" t="n">
        <v>0.190302208261778</v>
      </c>
      <c r="J14" s="25" t="n">
        <v>0.154499170646475</v>
      </c>
      <c r="K14" s="25" t="n">
        <v>0.178360392671398</v>
      </c>
      <c r="L14" s="25" t="n">
        <v>0.122017442476318</v>
      </c>
      <c r="M14" s="25"/>
      <c r="N14" s="25" t="n">
        <v>0.101652222040134</v>
      </c>
      <c r="O14" s="25" t="n">
        <v>0.153514327015922</v>
      </c>
      <c r="P14" s="25" t="n">
        <v>0.172742011661733</v>
      </c>
      <c r="Q14" s="25" t="n">
        <v>0.232012851636459</v>
      </c>
      <c r="R14" s="25"/>
      <c r="S14" s="25" t="n">
        <v>0.147636613340722</v>
      </c>
      <c r="T14" s="25" t="n">
        <v>0.137799553439271</v>
      </c>
      <c r="U14" s="25" t="n">
        <v>0.187222120038875</v>
      </c>
      <c r="V14" s="25" t="n">
        <v>0.17312381311143</v>
      </c>
      <c r="W14" s="25" t="n">
        <v>0.147269099364457</v>
      </c>
      <c r="X14" s="25" t="n">
        <v>0.153865141679676</v>
      </c>
      <c r="Y14" s="25" t="n">
        <v>0.154263927233662</v>
      </c>
      <c r="Z14" s="25" t="n">
        <v>0.182414963781248</v>
      </c>
      <c r="AA14" s="25" t="n">
        <v>0.15769822833551</v>
      </c>
      <c r="AB14" s="25" t="n">
        <v>0.167351363192139</v>
      </c>
      <c r="AC14" s="25" t="n">
        <v>0.204719174875981</v>
      </c>
      <c r="AD14" s="25" t="n">
        <v>0.293683831354975</v>
      </c>
      <c r="AE14" s="25"/>
      <c r="AF14" s="25" t="n">
        <v>0.133870644778904</v>
      </c>
      <c r="AG14" s="25" t="n">
        <v>0.127329473276324</v>
      </c>
      <c r="AH14" s="25" t="n">
        <v>0.29848863739756</v>
      </c>
      <c r="AI14" s="25"/>
      <c r="AJ14" s="25" t="n">
        <v>0.125986797524553</v>
      </c>
      <c r="AK14" s="25" t="n">
        <v>0.115950493963332</v>
      </c>
      <c r="AL14" s="25" t="n">
        <v>0.138088389939444</v>
      </c>
      <c r="AM14" s="25" t="n">
        <v>0.0827141743715076</v>
      </c>
      <c r="AN14" s="25" t="n">
        <v>0.354619206082694</v>
      </c>
      <c r="AO14" s="25"/>
      <c r="AP14" s="25" t="n">
        <v>0.114134138232021</v>
      </c>
      <c r="AQ14" s="25" t="n">
        <v>0.139485996901702</v>
      </c>
      <c r="AR14" s="25" t="n">
        <v>0.228744575720083</v>
      </c>
      <c r="AS14" s="25" t="n">
        <v>0</v>
      </c>
      <c r="AT14" s="25" t="n">
        <v>0.352914371906985</v>
      </c>
      <c r="AU14" s="25"/>
      <c r="AV14" s="25" t="n">
        <v>0.230410200694294</v>
      </c>
      <c r="AW14" s="25" t="n">
        <v>0.16972089517769</v>
      </c>
      <c r="AX14" s="25" t="n">
        <v>0.122010167951086</v>
      </c>
      <c r="AY14" s="25" t="n">
        <v>0.118504158541507</v>
      </c>
      <c r="AZ14" s="25" t="n">
        <v>0.087343766771266</v>
      </c>
      <c r="BA14" s="25"/>
      <c r="BB14" s="25" t="n">
        <v>0.170287547969515</v>
      </c>
      <c r="BC14" s="25" t="n">
        <v>0</v>
      </c>
      <c r="BD14" s="25" t="n">
        <v>0.199150366146938</v>
      </c>
      <c r="BE14" s="25"/>
      <c r="BF14" s="25" t="n">
        <v>0.132517919156633</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s>
  <sheetData>
    <row r="2" ht="40" customHeight="1">
      <c r="D2" s="15" t="s">
        <v>138</v>
      </c>
    </row>
    <row r="6" ht="50" customHeight="1">
      <c r="B6" s="19" t="s">
        <v>15</v>
      </c>
      <c r="C6" s="19" t="s">
        <v>75</v>
      </c>
      <c r="D6" s="19" t="s">
        <v>77</v>
      </c>
      <c r="E6" s="19" t="s">
        <v>74</v>
      </c>
      <c r="F6" s="19" t="s">
        <v>73</v>
      </c>
    </row>
    <row r="7">
      <c r="B7" s="17" t="s">
        <v>133</v>
      </c>
      <c r="C7" s="16" t="n">
        <v>0.137700950475527</v>
      </c>
      <c r="D7" s="16" t="n">
        <v>0.344500150582147</v>
      </c>
      <c r="E7" s="16" t="n">
        <v>0.326658861164718</v>
      </c>
      <c r="F7" s="16" t="n">
        <v>0.294045836329431</v>
      </c>
    </row>
    <row r="8">
      <c r="B8" s="17" t="s">
        <v>134</v>
      </c>
      <c r="C8" s="16" t="n">
        <v>0.156923418459483</v>
      </c>
      <c r="D8" s="16" t="n">
        <v>0.206772805147614</v>
      </c>
      <c r="E8" s="16" t="n">
        <v>0.184159816651695</v>
      </c>
      <c r="F8" s="16" t="n">
        <v>0.122039531735589</v>
      </c>
    </row>
    <row r="9">
      <c r="B9" s="17" t="s">
        <v>135</v>
      </c>
      <c r="C9" s="16" t="n">
        <v>0.124111821967271</v>
      </c>
      <c r="D9" s="16" t="n">
        <v>0.138458710468311</v>
      </c>
      <c r="E9" s="16" t="n">
        <v>0.166268358397424</v>
      </c>
      <c r="F9" s="16" t="n">
        <v>0.14084771909879</v>
      </c>
    </row>
    <row r="10">
      <c r="B10" s="17" t="s">
        <v>136</v>
      </c>
      <c r="C10" s="16" t="n">
        <v>0.153741867874407</v>
      </c>
      <c r="D10" s="16" t="n">
        <v>0.101631185637906</v>
      </c>
      <c r="E10" s="16" t="n">
        <v>0.0843492179297248</v>
      </c>
      <c r="F10" s="16" t="n">
        <v>0.0934897553158363</v>
      </c>
    </row>
    <row r="11">
      <c r="B11" s="17" t="s">
        <v>137</v>
      </c>
      <c r="C11" s="16" t="n">
        <v>0.381959005832543</v>
      </c>
      <c r="D11" s="16" t="n">
        <v>0.143306475236013</v>
      </c>
      <c r="E11" s="16" t="n">
        <v>0.0918674565779467</v>
      </c>
      <c r="F11" s="16" t="n">
        <v>0.17421777383592</v>
      </c>
    </row>
    <row r="12">
      <c r="B12" s="17" t="s">
        <v>127</v>
      </c>
      <c r="C12" s="16" t="n">
        <v>0.0455629353907686</v>
      </c>
      <c r="D12" s="16" t="n">
        <v>0.0653306729280096</v>
      </c>
      <c r="E12" s="16" t="n">
        <v>0.146696289278492</v>
      </c>
      <c r="F12" s="16" t="n">
        <v>0.175359383684433</v>
      </c>
    </row>
    <row r="13">
      <c r="B13" s="18"/>
      <c r="C13" s="18"/>
      <c r="D13" s="18"/>
      <c r="E13" s="18"/>
      <c r="F13" s="18"/>
    </row>
    <row r="14">
      <c r="B14" t="s">
        <v>88</v>
      </c>
    </row>
    <row r="15">
      <c r="B15" t="s">
        <v>89</v>
      </c>
    </row>
    <row r="19">
      <c r="B19" s="9" t="str">
        <f>=HYPERLINK("#'Contents'!A1", "Return to Contents")</f>
      </c>
    </row>
  </sheetData>
  <mergeCells count="1">
    <mergeCell ref="D2:G2"/>
  </mergeCells>
  <pageMargins left="0.7" right="0.7" top="0.75" bottom="0.75" header="0.3" footer="0.3"/>
  <pageSetup paperSize="9" orientation="portrait" horizontalDpi="300" verticalDpi="300" r:id="rId2"/>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139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133</v>
      </c>
      <c r="C9" s="16" t="n">
        <v>0.137700950475527</v>
      </c>
      <c r="D9" s="16" t="n">
        <v>0.137337360583972</v>
      </c>
      <c r="E9" s="16" t="n">
        <v>0.137465067594551</v>
      </c>
      <c r="F9" s="16"/>
      <c r="G9" s="16" t="n">
        <v>0.121368257858434</v>
      </c>
      <c r="H9" s="16" t="n">
        <v>0.144699006719111</v>
      </c>
      <c r="I9" s="16" t="n">
        <v>0.132072831405634</v>
      </c>
      <c r="J9" s="16" t="n">
        <v>0.110728691009565</v>
      </c>
      <c r="K9" s="16" t="n">
        <v>0.128327602944895</v>
      </c>
      <c r="L9" s="16" t="n">
        <v>0.175576766830491</v>
      </c>
      <c r="M9" s="16"/>
      <c r="N9" s="16" t="n">
        <v>0.156978921241157</v>
      </c>
      <c r="O9" s="16" t="n">
        <v>0.129913164205752</v>
      </c>
      <c r="P9" s="16" t="n">
        <v>0.142498313481477</v>
      </c>
      <c r="Q9" s="16" t="n">
        <v>0.120992939302881</v>
      </c>
      <c r="R9" s="16"/>
      <c r="S9" s="16" t="n">
        <v>0.146717806479111</v>
      </c>
      <c r="T9" s="16" t="n">
        <v>0.100795172153354</v>
      </c>
      <c r="U9" s="16" t="n">
        <v>0.12242328109188</v>
      </c>
      <c r="V9" s="16" t="n">
        <v>0.147045946835527</v>
      </c>
      <c r="W9" s="16" t="n">
        <v>0.142439987148203</v>
      </c>
      <c r="X9" s="16" t="n">
        <v>0.175546431688926</v>
      </c>
      <c r="Y9" s="16" t="n">
        <v>0.126298168948684</v>
      </c>
      <c r="Z9" s="16" t="n">
        <v>0.24954633461711</v>
      </c>
      <c r="AA9" s="16" t="n">
        <v>0.0992956593706373</v>
      </c>
      <c r="AB9" s="16" t="n">
        <v>0.160717525003304</v>
      </c>
      <c r="AC9" s="16" t="n">
        <v>0.109285126581193</v>
      </c>
      <c r="AD9" s="16" t="n">
        <v>0.144662014527899</v>
      </c>
      <c r="AE9" s="16"/>
      <c r="AF9" s="16" t="n">
        <v>0.164473954016659</v>
      </c>
      <c r="AG9" s="16" t="n">
        <v>0.108093860814002</v>
      </c>
      <c r="AH9" s="16" t="n">
        <v>0.186072413733072</v>
      </c>
      <c r="AI9" s="16"/>
      <c r="AJ9" s="16" t="n">
        <v>0.231542901337002</v>
      </c>
      <c r="AK9" s="16" t="n">
        <v>0.0711610276391003</v>
      </c>
      <c r="AL9" s="16" t="n">
        <v>0.0688097005516871</v>
      </c>
      <c r="AM9" s="16" t="n">
        <v>0</v>
      </c>
      <c r="AN9" s="16" t="n">
        <v>0.126528528834463</v>
      </c>
      <c r="AO9" s="16"/>
      <c r="AP9" s="16" t="n">
        <v>0.400616163350747</v>
      </c>
      <c r="AQ9" s="16" t="n">
        <v>0.067944386151598</v>
      </c>
      <c r="AR9" s="16" t="n">
        <v>0.0610936133913593</v>
      </c>
      <c r="AS9" s="16" t="n">
        <v>0.0401733087717162</v>
      </c>
      <c r="AT9" s="16" t="n">
        <v>0.100595664225885</v>
      </c>
      <c r="AU9" s="16"/>
      <c r="AV9" s="16" t="n">
        <v>0.13583614268049</v>
      </c>
      <c r="AW9" s="16" t="n">
        <v>0.13286771333164</v>
      </c>
      <c r="AX9" s="16" t="n">
        <v>0.130066482199817</v>
      </c>
      <c r="AY9" s="16" t="n">
        <v>0.165776494490463</v>
      </c>
      <c r="AZ9" s="16" t="n">
        <v>0.151898286908447</v>
      </c>
      <c r="BA9" s="16"/>
      <c r="BB9" s="16" t="n">
        <v>0.0615339821862847</v>
      </c>
      <c r="BC9" s="16" t="n">
        <v>0.0233209039886755</v>
      </c>
      <c r="BD9" s="16" t="n">
        <v>0.118164666479092</v>
      </c>
      <c r="BE9" s="16"/>
      <c r="BF9" s="16" t="n">
        <v>0.0624663425698691</v>
      </c>
    </row>
    <row r="10">
      <c r="B10" s="17" t="s">
        <v>134</v>
      </c>
      <c r="C10" s="16" t="n">
        <v>0.156923418459483</v>
      </c>
      <c r="D10" s="16" t="n">
        <v>0.149873978528688</v>
      </c>
      <c r="E10" s="16" t="n">
        <v>0.164123450150189</v>
      </c>
      <c r="F10" s="16"/>
      <c r="G10" s="16" t="n">
        <v>0.15902834586014</v>
      </c>
      <c r="H10" s="16" t="n">
        <v>0.157281074541528</v>
      </c>
      <c r="I10" s="16" t="n">
        <v>0.138935700363521</v>
      </c>
      <c r="J10" s="16" t="n">
        <v>0.14911572488708</v>
      </c>
      <c r="K10" s="16" t="n">
        <v>0.112767177427916</v>
      </c>
      <c r="L10" s="16" t="n">
        <v>0.205823233006029</v>
      </c>
      <c r="M10" s="16"/>
      <c r="N10" s="16" t="n">
        <v>0.163728898510154</v>
      </c>
      <c r="O10" s="16" t="n">
        <v>0.166467916342991</v>
      </c>
      <c r="P10" s="16" t="n">
        <v>0.15295412883226</v>
      </c>
      <c r="Q10" s="16" t="n">
        <v>0.141066657985706</v>
      </c>
      <c r="R10" s="16"/>
      <c r="S10" s="16" t="n">
        <v>0.174303203650882</v>
      </c>
      <c r="T10" s="16" t="n">
        <v>0.165538031770045</v>
      </c>
      <c r="U10" s="16" t="n">
        <v>0.186056004881412</v>
      </c>
      <c r="V10" s="16" t="n">
        <v>0.184309638889442</v>
      </c>
      <c r="W10" s="16" t="n">
        <v>0.199850564268617</v>
      </c>
      <c r="X10" s="16" t="n">
        <v>0.148024245766954</v>
      </c>
      <c r="Y10" s="16" t="n">
        <v>0.139566642080114</v>
      </c>
      <c r="Z10" s="16" t="n">
        <v>0.0887824103325682</v>
      </c>
      <c r="AA10" s="16" t="n">
        <v>0.124433067592497</v>
      </c>
      <c r="AB10" s="16" t="n">
        <v>0.164328216571582</v>
      </c>
      <c r="AC10" s="16" t="n">
        <v>0.13620311183511</v>
      </c>
      <c r="AD10" s="16" t="n">
        <v>0.0725775202119374</v>
      </c>
      <c r="AE10" s="16"/>
      <c r="AF10" s="16" t="n">
        <v>0.190002376002166</v>
      </c>
      <c r="AG10" s="16" t="n">
        <v>0.142052507287965</v>
      </c>
      <c r="AH10" s="16" t="n">
        <v>0.153318787616112</v>
      </c>
      <c r="AI10" s="16"/>
      <c r="AJ10" s="16" t="n">
        <v>0.242091915845038</v>
      </c>
      <c r="AK10" s="16" t="n">
        <v>0.0945324622482212</v>
      </c>
      <c r="AL10" s="16" t="n">
        <v>0.111507040308657</v>
      </c>
      <c r="AM10" s="16" t="n">
        <v>0.0789214301837294</v>
      </c>
      <c r="AN10" s="16" t="n">
        <v>0.154354153490716</v>
      </c>
      <c r="AO10" s="16"/>
      <c r="AP10" s="16" t="n">
        <v>0.331515564574018</v>
      </c>
      <c r="AQ10" s="16" t="n">
        <v>0.108251157880768</v>
      </c>
      <c r="AR10" s="16" t="n">
        <v>0.133323313380804</v>
      </c>
      <c r="AS10" s="16" t="n">
        <v>0.10439172557943</v>
      </c>
      <c r="AT10" s="16" t="n">
        <v>0.171862733089714</v>
      </c>
      <c r="AU10" s="16"/>
      <c r="AV10" s="16" t="n">
        <v>0.172737853177953</v>
      </c>
      <c r="AW10" s="16" t="n">
        <v>0.13770898296415</v>
      </c>
      <c r="AX10" s="16" t="n">
        <v>0.139074049582131</v>
      </c>
      <c r="AY10" s="16" t="n">
        <v>0.183251573729563</v>
      </c>
      <c r="AZ10" s="16" t="n">
        <v>0.2140364821931</v>
      </c>
      <c r="BA10" s="16"/>
      <c r="BB10" s="16" t="n">
        <v>0.154226838925669</v>
      </c>
      <c r="BC10" s="16" t="n">
        <v>0.0864998117086732</v>
      </c>
      <c r="BD10" s="16" t="n">
        <v>0.235612750712017</v>
      </c>
      <c r="BE10" s="16"/>
      <c r="BF10" s="16" t="n">
        <v>0.150630975170666</v>
      </c>
    </row>
    <row r="11">
      <c r="B11" s="17" t="s">
        <v>135</v>
      </c>
      <c r="C11" s="16" t="n">
        <v>0.124111821967271</v>
      </c>
      <c r="D11" s="16" t="n">
        <v>0.114829335832712</v>
      </c>
      <c r="E11" s="16" t="n">
        <v>0.133429990207217</v>
      </c>
      <c r="F11" s="16"/>
      <c r="G11" s="16" t="n">
        <v>0.148181967209245</v>
      </c>
      <c r="H11" s="16" t="n">
        <v>0.132827204183159</v>
      </c>
      <c r="I11" s="16" t="n">
        <v>0.131599234859853</v>
      </c>
      <c r="J11" s="16" t="n">
        <v>0.0967842832653464</v>
      </c>
      <c r="K11" s="16" t="n">
        <v>0.136305791906231</v>
      </c>
      <c r="L11" s="16" t="n">
        <v>0.109116498226484</v>
      </c>
      <c r="M11" s="16"/>
      <c r="N11" s="16" t="n">
        <v>0.122668658055141</v>
      </c>
      <c r="O11" s="16" t="n">
        <v>0.12624009774919</v>
      </c>
      <c r="P11" s="16" t="n">
        <v>0.129449535451607</v>
      </c>
      <c r="Q11" s="16" t="n">
        <v>0.118502844912922</v>
      </c>
      <c r="R11" s="16"/>
      <c r="S11" s="16" t="n">
        <v>0.108901778270766</v>
      </c>
      <c r="T11" s="16" t="n">
        <v>0.136040265750346</v>
      </c>
      <c r="U11" s="16" t="n">
        <v>0.141674158024207</v>
      </c>
      <c r="V11" s="16" t="n">
        <v>0.0931960082619097</v>
      </c>
      <c r="W11" s="16" t="n">
        <v>0.127600146571709</v>
      </c>
      <c r="X11" s="16" t="n">
        <v>0.145051708930887</v>
      </c>
      <c r="Y11" s="16" t="n">
        <v>0.156088961991046</v>
      </c>
      <c r="Z11" s="16" t="n">
        <v>0.0803254876288989</v>
      </c>
      <c r="AA11" s="16" t="n">
        <v>0.132835660855424</v>
      </c>
      <c r="AB11" s="16" t="n">
        <v>0.111652359026661</v>
      </c>
      <c r="AC11" s="16" t="n">
        <v>0.0912535265491392</v>
      </c>
      <c r="AD11" s="16" t="n">
        <v>0.151823690295426</v>
      </c>
      <c r="AE11" s="16"/>
      <c r="AF11" s="16" t="n">
        <v>0.133077657639636</v>
      </c>
      <c r="AG11" s="16" t="n">
        <v>0.127573926551541</v>
      </c>
      <c r="AH11" s="16" t="n">
        <v>0.109335551167776</v>
      </c>
      <c r="AI11" s="16"/>
      <c r="AJ11" s="16" t="n">
        <v>0.133236158641557</v>
      </c>
      <c r="AK11" s="16" t="n">
        <v>0.116815246519403</v>
      </c>
      <c r="AL11" s="16" t="n">
        <v>0.164403911188514</v>
      </c>
      <c r="AM11" s="16" t="n">
        <v>0.297182754942565</v>
      </c>
      <c r="AN11" s="16" t="n">
        <v>0.0992176223294054</v>
      </c>
      <c r="AO11" s="16"/>
      <c r="AP11" s="16" t="n">
        <v>0.12759124280624</v>
      </c>
      <c r="AQ11" s="16" t="n">
        <v>0.112858277928577</v>
      </c>
      <c r="AR11" s="16" t="n">
        <v>0.120855787413872</v>
      </c>
      <c r="AS11" s="16" t="n">
        <v>0.234492452303831</v>
      </c>
      <c r="AT11" s="16" t="n">
        <v>0.130230718183364</v>
      </c>
      <c r="AU11" s="16"/>
      <c r="AV11" s="16" t="n">
        <v>0.114030612398921</v>
      </c>
      <c r="AW11" s="16" t="n">
        <v>0.129516355402497</v>
      </c>
      <c r="AX11" s="16" t="n">
        <v>0.123846051712179</v>
      </c>
      <c r="AY11" s="16" t="n">
        <v>0.130132135111115</v>
      </c>
      <c r="AZ11" s="16" t="n">
        <v>0.171741691962354</v>
      </c>
      <c r="BA11" s="16"/>
      <c r="BB11" s="16" t="n">
        <v>0.0767134088499289</v>
      </c>
      <c r="BC11" s="16" t="n">
        <v>0.204593332830846</v>
      </c>
      <c r="BD11" s="16" t="n">
        <v>0.10003953853995</v>
      </c>
      <c r="BE11" s="16"/>
      <c r="BF11" s="16" t="n">
        <v>0.139991694090015</v>
      </c>
    </row>
    <row r="12">
      <c r="B12" s="17" t="s">
        <v>136</v>
      </c>
      <c r="C12" s="16" t="n">
        <v>0.153741867874407</v>
      </c>
      <c r="D12" s="16" t="n">
        <v>0.169738830508897</v>
      </c>
      <c r="E12" s="16" t="n">
        <v>0.137299917903809</v>
      </c>
      <c r="F12" s="16"/>
      <c r="G12" s="16" t="n">
        <v>0.16196382733813</v>
      </c>
      <c r="H12" s="16" t="n">
        <v>0.147447445883449</v>
      </c>
      <c r="I12" s="16" t="n">
        <v>0.14358923985011</v>
      </c>
      <c r="J12" s="16" t="n">
        <v>0.157954150341409</v>
      </c>
      <c r="K12" s="16" t="n">
        <v>0.184833021414706</v>
      </c>
      <c r="L12" s="16" t="n">
        <v>0.137384678509401</v>
      </c>
      <c r="M12" s="16"/>
      <c r="N12" s="16" t="n">
        <v>0.160523488532033</v>
      </c>
      <c r="O12" s="16" t="n">
        <v>0.137263536744426</v>
      </c>
      <c r="P12" s="16" t="n">
        <v>0.174646724060846</v>
      </c>
      <c r="Q12" s="16" t="n">
        <v>0.1473017585727</v>
      </c>
      <c r="R12" s="16"/>
      <c r="S12" s="16" t="n">
        <v>0.174271552056508</v>
      </c>
      <c r="T12" s="16" t="n">
        <v>0.159362729732901</v>
      </c>
      <c r="U12" s="16" t="n">
        <v>0.166083688615172</v>
      </c>
      <c r="V12" s="16" t="n">
        <v>0.151071774962052</v>
      </c>
      <c r="W12" s="16" t="n">
        <v>0.13393063746005</v>
      </c>
      <c r="X12" s="16" t="n">
        <v>0.110979721333592</v>
      </c>
      <c r="Y12" s="16" t="n">
        <v>0.15158914692483</v>
      </c>
      <c r="Z12" s="16" t="n">
        <v>0.202432251442054</v>
      </c>
      <c r="AA12" s="16" t="n">
        <v>0.175233093587456</v>
      </c>
      <c r="AB12" s="16" t="n">
        <v>0.142970766566917</v>
      </c>
      <c r="AC12" s="16" t="n">
        <v>0.0983138416326669</v>
      </c>
      <c r="AD12" s="16" t="n">
        <v>0.170811500992882</v>
      </c>
      <c r="AE12" s="16"/>
      <c r="AF12" s="16" t="n">
        <v>0.149860360860351</v>
      </c>
      <c r="AG12" s="16" t="n">
        <v>0.15431892069755</v>
      </c>
      <c r="AH12" s="16" t="n">
        <v>0.166468777209585</v>
      </c>
      <c r="AI12" s="16"/>
      <c r="AJ12" s="16" t="n">
        <v>0.147449207385432</v>
      </c>
      <c r="AK12" s="16" t="n">
        <v>0.177128056725721</v>
      </c>
      <c r="AL12" s="16" t="n">
        <v>0.130434990221355</v>
      </c>
      <c r="AM12" s="16" t="n">
        <v>0.0909851415116378</v>
      </c>
      <c r="AN12" s="16" t="n">
        <v>0.153407186650125</v>
      </c>
      <c r="AO12" s="16"/>
      <c r="AP12" s="16" t="n">
        <v>0.0740513655528253</v>
      </c>
      <c r="AQ12" s="16" t="n">
        <v>0.185311880821849</v>
      </c>
      <c r="AR12" s="16" t="n">
        <v>0.207090982861816</v>
      </c>
      <c r="AS12" s="16" t="n">
        <v>0.158793672217905</v>
      </c>
      <c r="AT12" s="16" t="n">
        <v>0.200419157969456</v>
      </c>
      <c r="AU12" s="16"/>
      <c r="AV12" s="16" t="n">
        <v>0.155755306909773</v>
      </c>
      <c r="AW12" s="16" t="n">
        <v>0.162675398701787</v>
      </c>
      <c r="AX12" s="16" t="n">
        <v>0.165598678390777</v>
      </c>
      <c r="AY12" s="16" t="n">
        <v>0.127095731111243</v>
      </c>
      <c r="AZ12" s="16" t="n">
        <v>0.21729173546043</v>
      </c>
      <c r="BA12" s="16"/>
      <c r="BB12" s="16" t="n">
        <v>0.236680467578907</v>
      </c>
      <c r="BC12" s="16" t="n">
        <v>0.196238566717593</v>
      </c>
      <c r="BD12" s="16" t="n">
        <v>0.255418357443928</v>
      </c>
      <c r="BE12" s="16"/>
      <c r="BF12" s="16" t="n">
        <v>0.222893040382387</v>
      </c>
    </row>
    <row r="13">
      <c r="B13" s="17" t="s">
        <v>137</v>
      </c>
      <c r="C13" s="16" t="n">
        <v>0.381959005832543</v>
      </c>
      <c r="D13" s="16" t="n">
        <v>0.396977642349347</v>
      </c>
      <c r="E13" s="16" t="n">
        <v>0.368031024839658</v>
      </c>
      <c r="F13" s="16"/>
      <c r="G13" s="16" t="n">
        <v>0.359314603624715</v>
      </c>
      <c r="H13" s="16" t="n">
        <v>0.373077493279053</v>
      </c>
      <c r="I13" s="16" t="n">
        <v>0.385795272879679</v>
      </c>
      <c r="J13" s="16" t="n">
        <v>0.442765816462583</v>
      </c>
      <c r="K13" s="16" t="n">
        <v>0.395639567591842</v>
      </c>
      <c r="L13" s="16" t="n">
        <v>0.342361070509013</v>
      </c>
      <c r="M13" s="16"/>
      <c r="N13" s="16" t="n">
        <v>0.377488806918357</v>
      </c>
      <c r="O13" s="16" t="n">
        <v>0.400731247148505</v>
      </c>
      <c r="P13" s="16" t="n">
        <v>0.351571824147242</v>
      </c>
      <c r="Q13" s="16" t="n">
        <v>0.393326502502216</v>
      </c>
      <c r="R13" s="16"/>
      <c r="S13" s="16" t="n">
        <v>0.347326996151573</v>
      </c>
      <c r="T13" s="16" t="n">
        <v>0.387093034365431</v>
      </c>
      <c r="U13" s="16" t="n">
        <v>0.342348403246484</v>
      </c>
      <c r="V13" s="16" t="n">
        <v>0.382962237985305</v>
      </c>
      <c r="W13" s="16" t="n">
        <v>0.374713142937086</v>
      </c>
      <c r="X13" s="16" t="n">
        <v>0.342701399408806</v>
      </c>
      <c r="Y13" s="16" t="n">
        <v>0.415310717705204</v>
      </c>
      <c r="Z13" s="16" t="n">
        <v>0.319477534060228</v>
      </c>
      <c r="AA13" s="16" t="n">
        <v>0.420271822663169</v>
      </c>
      <c r="AB13" s="16" t="n">
        <v>0.406741035539976</v>
      </c>
      <c r="AC13" s="16" t="n">
        <v>0.502942335541267</v>
      </c>
      <c r="AD13" s="16" t="n">
        <v>0.335408695042812</v>
      </c>
      <c r="AE13" s="16"/>
      <c r="AF13" s="16" t="n">
        <v>0.329440711627949</v>
      </c>
      <c r="AG13" s="16" t="n">
        <v>0.435339537750812</v>
      </c>
      <c r="AH13" s="16" t="n">
        <v>0.280143437613989</v>
      </c>
      <c r="AI13" s="16"/>
      <c r="AJ13" s="16" t="n">
        <v>0.216438124436561</v>
      </c>
      <c r="AK13" s="16" t="n">
        <v>0.512440470753843</v>
      </c>
      <c r="AL13" s="16" t="n">
        <v>0.508102020064701</v>
      </c>
      <c r="AM13" s="16" t="n">
        <v>0.532910673362068</v>
      </c>
      <c r="AN13" s="16" t="n">
        <v>0.32169697033198</v>
      </c>
      <c r="AO13" s="16"/>
      <c r="AP13" s="16" t="n">
        <v>0.0492761955075124</v>
      </c>
      <c r="AQ13" s="16" t="n">
        <v>0.495112608763383</v>
      </c>
      <c r="AR13" s="16" t="n">
        <v>0.448936791524849</v>
      </c>
      <c r="AS13" s="16" t="n">
        <v>0.456779994659129</v>
      </c>
      <c r="AT13" s="16" t="n">
        <v>0.277166941920425</v>
      </c>
      <c r="AU13" s="16"/>
      <c r="AV13" s="16" t="n">
        <v>0.356348681011136</v>
      </c>
      <c r="AW13" s="16" t="n">
        <v>0.391814539012853</v>
      </c>
      <c r="AX13" s="16" t="n">
        <v>0.409497372934048</v>
      </c>
      <c r="AY13" s="16" t="n">
        <v>0.368086656053148</v>
      </c>
      <c r="AZ13" s="16" t="n">
        <v>0.220797004304068</v>
      </c>
      <c r="BA13" s="16"/>
      <c r="BB13" s="16" t="n">
        <v>0.440620869358115</v>
      </c>
      <c r="BC13" s="16" t="n">
        <v>0.480940695391441</v>
      </c>
      <c r="BD13" s="16" t="n">
        <v>0.189648714522789</v>
      </c>
      <c r="BE13" s="16"/>
      <c r="BF13" s="16" t="n">
        <v>0.383992164837273</v>
      </c>
    </row>
    <row r="14">
      <c r="B14" s="17" t="s">
        <v>127</v>
      </c>
      <c r="C14" s="25" t="n">
        <v>0.0455629353907686</v>
      </c>
      <c r="D14" s="25" t="n">
        <v>0.0312428521963849</v>
      </c>
      <c r="E14" s="25" t="n">
        <v>0.0596505493045762</v>
      </c>
      <c r="F14" s="25"/>
      <c r="G14" s="25" t="n">
        <v>0.050142998109336</v>
      </c>
      <c r="H14" s="25" t="n">
        <v>0.0446677753937002</v>
      </c>
      <c r="I14" s="25" t="n">
        <v>0.0680077206412033</v>
      </c>
      <c r="J14" s="25" t="n">
        <v>0.0426513340340163</v>
      </c>
      <c r="K14" s="25" t="n">
        <v>0.0421268387144097</v>
      </c>
      <c r="L14" s="25" t="n">
        <v>0.0297377529185816</v>
      </c>
      <c r="M14" s="25"/>
      <c r="N14" s="25" t="n">
        <v>0.0186112267431586</v>
      </c>
      <c r="O14" s="25" t="n">
        <v>0.0393840378091352</v>
      </c>
      <c r="P14" s="25" t="n">
        <v>0.0488794740265679</v>
      </c>
      <c r="Q14" s="25" t="n">
        <v>0.0788092967235748</v>
      </c>
      <c r="R14" s="25"/>
      <c r="S14" s="25" t="n">
        <v>0.0484786633911602</v>
      </c>
      <c r="T14" s="25" t="n">
        <v>0.0511707662279233</v>
      </c>
      <c r="U14" s="25" t="n">
        <v>0.0414144641408456</v>
      </c>
      <c r="V14" s="25" t="n">
        <v>0.0414143930657652</v>
      </c>
      <c r="W14" s="25" t="n">
        <v>0.0214655216143362</v>
      </c>
      <c r="X14" s="25" t="n">
        <v>0.0776964928708354</v>
      </c>
      <c r="Y14" s="25" t="n">
        <v>0.0111463623501216</v>
      </c>
      <c r="Z14" s="25" t="n">
        <v>0.0594359819191418</v>
      </c>
      <c r="AA14" s="25" t="n">
        <v>0.0479306959308161</v>
      </c>
      <c r="AB14" s="25" t="n">
        <v>0.0135900972915604</v>
      </c>
      <c r="AC14" s="25" t="n">
        <v>0.0620020578606233</v>
      </c>
      <c r="AD14" s="25" t="n">
        <v>0.124716578929043</v>
      </c>
      <c r="AE14" s="25"/>
      <c r="AF14" s="25" t="n">
        <v>0.033144939853239</v>
      </c>
      <c r="AG14" s="25" t="n">
        <v>0.0326212468981303</v>
      </c>
      <c r="AH14" s="25" t="n">
        <v>0.104661032659466</v>
      </c>
      <c r="AI14" s="25"/>
      <c r="AJ14" s="25" t="n">
        <v>0.0292416923544098</v>
      </c>
      <c r="AK14" s="25" t="n">
        <v>0.0279227361137111</v>
      </c>
      <c r="AL14" s="25" t="n">
        <v>0.0167423376650855</v>
      </c>
      <c r="AM14" s="25" t="n">
        <v>0</v>
      </c>
      <c r="AN14" s="25" t="n">
        <v>0.14479553836331</v>
      </c>
      <c r="AO14" s="25"/>
      <c r="AP14" s="25" t="n">
        <v>0.0169494682086577</v>
      </c>
      <c r="AQ14" s="25" t="n">
        <v>0.0305216884538254</v>
      </c>
      <c r="AR14" s="25" t="n">
        <v>0.0286995114273006</v>
      </c>
      <c r="AS14" s="25" t="n">
        <v>0.00536884646798947</v>
      </c>
      <c r="AT14" s="25" t="n">
        <v>0.119724784611156</v>
      </c>
      <c r="AU14" s="25"/>
      <c r="AV14" s="25" t="n">
        <v>0.0652914038217284</v>
      </c>
      <c r="AW14" s="25" t="n">
        <v>0.045417010587073</v>
      </c>
      <c r="AX14" s="25" t="n">
        <v>0.0319173651810485</v>
      </c>
      <c r="AY14" s="25" t="n">
        <v>0.0256574095044686</v>
      </c>
      <c r="AZ14" s="25" t="n">
        <v>0.0242347991716009</v>
      </c>
      <c r="BA14" s="25"/>
      <c r="BB14" s="25" t="n">
        <v>0.0302244331010959</v>
      </c>
      <c r="BC14" s="25" t="n">
        <v>0.008406689362771</v>
      </c>
      <c r="BD14" s="25" t="n">
        <v>0.101115972302224</v>
      </c>
      <c r="BE14" s="25"/>
      <c r="BF14" s="25" t="n">
        <v>0.0400257829497898</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ySplit="8" xSplit="2" topLeftCell="C9" activePane="bottomRight" state="frozen"/>
      <selection pane="bottomRight"/>
    </sheetView>
  </sheetViews>
  <sheetFormatPr defaultRowHeight="15.0" baseColWidth="10"/>
  <cols>
    <col min="2" max="2" width="20.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 t="s">
        <v>346</v>
      </c>
    </row>
    <row r="5" ht="30" customHeight="1">
      <c r="B5" s="14"/>
      <c r="C5" s="14"/>
      <c r="D5" s="14" t="s">
        <v>62</v>
      </c>
      <c r="E5" s="14"/>
      <c r="F5" s="14"/>
      <c r="G5" s="14" t="s">
        <v>63</v>
      </c>
      <c r="H5" s="14"/>
      <c r="I5" s="14"/>
      <c r="J5" s="14"/>
      <c r="K5" s="14"/>
      <c r="L5" s="14"/>
      <c r="M5" s="14"/>
      <c r="N5" s="14" t="s">
        <v>64</v>
      </c>
      <c r="O5" s="14"/>
      <c r="P5" s="14"/>
      <c r="Q5" s="14"/>
      <c r="R5" s="14"/>
      <c r="S5" s="14" t="s">
        <v>65</v>
      </c>
      <c r="T5" s="14"/>
      <c r="U5" s="14"/>
      <c r="V5" s="14"/>
      <c r="W5" s="14"/>
      <c r="X5" s="14"/>
      <c r="Y5" s="14"/>
      <c r="Z5" s="14"/>
      <c r="AA5" s="14"/>
      <c r="AB5" s="14"/>
      <c r="AC5" s="14"/>
      <c r="AD5" s="14"/>
      <c r="AE5" s="14"/>
      <c r="AF5" s="14" t="s">
        <v>66</v>
      </c>
      <c r="AG5" s="14"/>
      <c r="AH5" s="14"/>
      <c r="AI5" s="14"/>
      <c r="AJ5" s="14" t="s">
        <v>67</v>
      </c>
      <c r="AK5" s="14"/>
      <c r="AL5" s="14"/>
      <c r="AM5" s="14"/>
      <c r="AN5" s="14"/>
      <c r="AO5" s="14"/>
      <c r="AP5" s="14" t="s">
        <v>68</v>
      </c>
      <c r="AQ5" s="14"/>
      <c r="AR5" s="14"/>
      <c r="AS5" s="14"/>
      <c r="AT5" s="14"/>
      <c r="AU5" s="14"/>
      <c r="AV5" s="14" t="s">
        <v>69</v>
      </c>
      <c r="AW5" s="14"/>
      <c r="AX5" s="14"/>
      <c r="AY5" s="14"/>
      <c r="AZ5" s="14"/>
      <c r="BA5" s="14"/>
      <c r="BB5" s="14" t="s">
        <v>70</v>
      </c>
      <c r="BC5" s="14"/>
      <c r="BD5" s="14"/>
      <c r="BE5" s="14"/>
      <c r="BF5" s="1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2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2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11">
      <c r="B11" s="7" t="s">
        <v>91</v>
      </c>
    </row>
    <row r="12">
      <c r="B12" s="26" t="s">
        <v>90</v>
      </c>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row>
    <row r="13">
      <c r="B13" t="s">
        <v>78</v>
      </c>
      <c r="C13" s="16" t="n">
        <v>0.376975554481756</v>
      </c>
      <c r="D13" s="16" t="n">
        <v>0.382669045844375</v>
      </c>
      <c r="E13" s="16" t="n">
        <v>0.371045109527786</v>
      </c>
      <c r="F13" s="16"/>
      <c r="G13" s="16" t="n">
        <v>0.3649479519703</v>
      </c>
      <c r="H13" s="16" t="n">
        <v>0.359045863123481</v>
      </c>
      <c r="I13" s="16" t="n">
        <v>0.388076455491491</v>
      </c>
      <c r="J13" s="16" t="n">
        <v>0.440059980799568</v>
      </c>
      <c r="K13" s="16" t="n">
        <v>0.438669294304491</v>
      </c>
      <c r="L13" s="16" t="n">
        <v>0.297769658079721</v>
      </c>
      <c r="M13" s="16"/>
      <c r="N13" s="16" t="n">
        <v>0.337766653926465</v>
      </c>
      <c r="O13" s="16" t="n">
        <v>0.389358754444762</v>
      </c>
      <c r="P13" s="16" t="n">
        <v>0.372095998776224</v>
      </c>
      <c r="Q13" s="16" t="n">
        <v>0.409976945195728</v>
      </c>
      <c r="R13" s="16"/>
      <c r="S13" s="16" t="n">
        <v>0.316039278203171</v>
      </c>
      <c r="T13" s="16" t="n">
        <v>0.354486724306585</v>
      </c>
      <c r="U13" s="16" t="n">
        <v>0.333892491615312</v>
      </c>
      <c r="V13" s="16" t="n">
        <v>0.35836140535206</v>
      </c>
      <c r="W13" s="16" t="n">
        <v>0.370117982868712</v>
      </c>
      <c r="X13" s="16" t="n">
        <v>0.33147907372507</v>
      </c>
      <c r="Y13" s="16" t="n">
        <v>0.434237327964451</v>
      </c>
      <c r="Z13" s="16" t="n">
        <v>0.348401897376844</v>
      </c>
      <c r="AA13" s="16" t="n">
        <v>0.428128139754146</v>
      </c>
      <c r="AB13" s="16" t="n">
        <v>0.47337680547178</v>
      </c>
      <c r="AC13" s="16" t="n">
        <v>0.465654576106779</v>
      </c>
      <c r="AD13" s="16" t="n">
        <v>0.342275800000451</v>
      </c>
      <c r="AE13" s="16"/>
      <c r="AF13" s="16" t="n">
        <v>0.284469073775543</v>
      </c>
      <c r="AG13" s="16" t="n">
        <v>0.447528357719252</v>
      </c>
      <c r="AH13" s="16" t="n">
        <v>0.340883163458029</v>
      </c>
      <c r="AI13" s="16"/>
      <c r="AJ13" s="16" t="n">
        <v>0.133920070905442</v>
      </c>
      <c r="AK13" s="16" t="n">
        <v>0.558912309593141</v>
      </c>
      <c r="AL13" s="16" t="n">
        <v>0.49892811977476</v>
      </c>
      <c r="AM13" s="16" t="n">
        <v>0.627395700533636</v>
      </c>
      <c r="AN13" s="16" t="n">
        <v>0.365310909444877</v>
      </c>
      <c r="AO13" s="16"/>
      <c r="AP13" s="16" t="n">
        <v>0.0194753940074972</v>
      </c>
      <c r="AQ13" s="16" t="n">
        <v>0.520249085598911</v>
      </c>
      <c r="AR13" s="16" t="n">
        <v>0.456714794155584</v>
      </c>
      <c r="AS13" s="16" t="n">
        <v>0.335335648685679</v>
      </c>
      <c r="AT13" s="16" t="n">
        <v>0.242455616893911</v>
      </c>
      <c r="AU13" s="16"/>
      <c r="AV13" s="16" t="n">
        <v>0.377555086398387</v>
      </c>
      <c r="AW13" s="16" t="n">
        <v>0.408939253432051</v>
      </c>
      <c r="AX13" s="16" t="n">
        <v>0.389303048850083</v>
      </c>
      <c r="AY13" s="16" t="n">
        <v>0.339040968299885</v>
      </c>
      <c r="AZ13" s="16" t="n">
        <v>0.185971936728949</v>
      </c>
      <c r="BA13" s="16"/>
      <c r="BB13" s="16" t="n">
        <v>0.380005327775158</v>
      </c>
      <c r="BC13" s="16" t="n">
        <v>0.242020630029051</v>
      </c>
      <c r="BD13" s="16" t="n">
        <v>0.0635660804647722</v>
      </c>
      <c r="BE13" s="16"/>
      <c r="BF13" s="16" t="n">
        <v>0.249223273827906</v>
      </c>
    </row>
    <row r="14">
      <c r="B14" t="s">
        <v>79</v>
      </c>
      <c r="C14" s="16" t="n">
        <v>0.192817563630999</v>
      </c>
      <c r="D14" s="16" t="n">
        <v>0.185913461664846</v>
      </c>
      <c r="E14" s="16" t="n">
        <v>0.199946260284469</v>
      </c>
      <c r="F14" s="16"/>
      <c r="G14" s="16" t="n">
        <v>0.236360923254421</v>
      </c>
      <c r="H14" s="16" t="n">
        <v>0.178963151962389</v>
      </c>
      <c r="I14" s="16" t="n">
        <v>0.216840422791356</v>
      </c>
      <c r="J14" s="16" t="n">
        <v>0.22945969966012</v>
      </c>
      <c r="K14" s="16" t="n">
        <v>0.159973435347906</v>
      </c>
      <c r="L14" s="16" t="n">
        <v>0.148120444170551</v>
      </c>
      <c r="M14" s="16"/>
      <c r="N14" s="16" t="n">
        <v>0.199916103235085</v>
      </c>
      <c r="O14" s="16" t="n">
        <v>0.186742515789138</v>
      </c>
      <c r="P14" s="16" t="n">
        <v>0.19043418575237</v>
      </c>
      <c r="Q14" s="16" t="n">
        <v>0.194272082561542</v>
      </c>
      <c r="R14" s="16"/>
      <c r="S14" s="16" t="n">
        <v>0.223436526629425</v>
      </c>
      <c r="T14" s="16" t="n">
        <v>0.227617886646025</v>
      </c>
      <c r="U14" s="16" t="n">
        <v>0.2065834622528</v>
      </c>
      <c r="V14" s="16" t="n">
        <v>0.199467539882612</v>
      </c>
      <c r="W14" s="16" t="n">
        <v>0.197164027652207</v>
      </c>
      <c r="X14" s="16" t="n">
        <v>0.22535105388977</v>
      </c>
      <c r="Y14" s="16" t="n">
        <v>0.160228801103349</v>
      </c>
      <c r="Z14" s="16" t="n">
        <v>0.181014239823378</v>
      </c>
      <c r="AA14" s="16" t="n">
        <v>0.151140930931355</v>
      </c>
      <c r="AB14" s="16" t="n">
        <v>0.169302870670759</v>
      </c>
      <c r="AC14" s="16" t="n">
        <v>0.126719505334813</v>
      </c>
      <c r="AD14" s="16" t="n">
        <v>0.171074105488974</v>
      </c>
      <c r="AE14" s="16"/>
      <c r="AF14" s="16" t="n">
        <v>0.169189145561361</v>
      </c>
      <c r="AG14" s="16" t="n">
        <v>0.210542238176138</v>
      </c>
      <c r="AH14" s="16" t="n">
        <v>0.158166096433497</v>
      </c>
      <c r="AI14" s="16"/>
      <c r="AJ14" s="16" t="n">
        <v>0.15611641851694</v>
      </c>
      <c r="AK14" s="16" t="n">
        <v>0.215282693692965</v>
      </c>
      <c r="AL14" s="16" t="n">
        <v>0.239736104646795</v>
      </c>
      <c r="AM14" s="16" t="n">
        <v>0.169985364806602</v>
      </c>
      <c r="AN14" s="16" t="n">
        <v>0.183300026823822</v>
      </c>
      <c r="AO14" s="16"/>
      <c r="AP14" s="16" t="n">
        <v>0.025931218639176</v>
      </c>
      <c r="AQ14" s="16" t="n">
        <v>0.246512420031807</v>
      </c>
      <c r="AR14" s="16" t="n">
        <v>0.307143992085692</v>
      </c>
      <c r="AS14" s="16" t="n">
        <v>0.236936852387422</v>
      </c>
      <c r="AT14" s="16" t="n">
        <v>0.183248736184563</v>
      </c>
      <c r="AU14" s="16"/>
      <c r="AV14" s="16" t="n">
        <v>0.191668095332782</v>
      </c>
      <c r="AW14" s="16" t="n">
        <v>0.187273837669109</v>
      </c>
      <c r="AX14" s="16" t="n">
        <v>0.20207681990351</v>
      </c>
      <c r="AY14" s="16" t="n">
        <v>0.179014927173779</v>
      </c>
      <c r="AZ14" s="16" t="n">
        <v>0.304961895588415</v>
      </c>
      <c r="BA14" s="16"/>
      <c r="BB14" s="16" t="n">
        <v>0.32501988644759</v>
      </c>
      <c r="BC14" s="16" t="n">
        <v>0.260276613425164</v>
      </c>
      <c r="BD14" s="16" t="n">
        <v>0.209308184904765</v>
      </c>
      <c r="BE14" s="16"/>
      <c r="BF14" s="16" t="n">
        <v>0.289401593821371</v>
      </c>
    </row>
    <row r="15">
      <c r="B15" t="s">
        <v>80</v>
      </c>
      <c r="C15" s="16" t="n">
        <v>0.153397974507424</v>
      </c>
      <c r="D15" s="16" t="n">
        <v>0.138096109631971</v>
      </c>
      <c r="E15" s="16" t="n">
        <v>0.168657773972013</v>
      </c>
      <c r="F15" s="16"/>
      <c r="G15" s="16" t="n">
        <v>0.149170929427379</v>
      </c>
      <c r="H15" s="16" t="n">
        <v>0.187191719785897</v>
      </c>
      <c r="I15" s="16" t="n">
        <v>0.161353767801314</v>
      </c>
      <c r="J15" s="16" t="n">
        <v>0.119613742618652</v>
      </c>
      <c r="K15" s="16" t="n">
        <v>0.160487684390258</v>
      </c>
      <c r="L15" s="16" t="n">
        <v>0.144952927208085</v>
      </c>
      <c r="M15" s="16"/>
      <c r="N15" s="16" t="n">
        <v>0.131382013783125</v>
      </c>
      <c r="O15" s="16" t="n">
        <v>0.144992177821152</v>
      </c>
      <c r="P15" s="16" t="n">
        <v>0.148923530898409</v>
      </c>
      <c r="Q15" s="16" t="n">
        <v>0.18956347462343</v>
      </c>
      <c r="R15" s="16"/>
      <c r="S15" s="16" t="n">
        <v>0.114203102881562</v>
      </c>
      <c r="T15" s="16" t="n">
        <v>0.135242039713324</v>
      </c>
      <c r="U15" s="16" t="n">
        <v>0.136421794471418</v>
      </c>
      <c r="V15" s="16" t="n">
        <v>0.164686207540599</v>
      </c>
      <c r="W15" s="16" t="n">
        <v>0.148109325686202</v>
      </c>
      <c r="X15" s="16" t="n">
        <v>0.147057080776474</v>
      </c>
      <c r="Y15" s="16" t="n">
        <v>0.127418440316792</v>
      </c>
      <c r="Z15" s="16" t="n">
        <v>0.14190212728424</v>
      </c>
      <c r="AA15" s="16" t="n">
        <v>0.202510700463675</v>
      </c>
      <c r="AB15" s="16" t="n">
        <v>0.156844903011855</v>
      </c>
      <c r="AC15" s="16" t="n">
        <v>0.238247943166656</v>
      </c>
      <c r="AD15" s="16" t="n">
        <v>0.21055146704721</v>
      </c>
      <c r="AE15" s="16"/>
      <c r="AF15" s="16" t="n">
        <v>0.168031581965988</v>
      </c>
      <c r="AG15" s="16" t="n">
        <v>0.126259427136662</v>
      </c>
      <c r="AH15" s="16" t="n">
        <v>0.246604293042785</v>
      </c>
      <c r="AI15" s="16"/>
      <c r="AJ15" s="16" t="n">
        <v>0.181975465180921</v>
      </c>
      <c r="AK15" s="16" t="n">
        <v>0.106685255830656</v>
      </c>
      <c r="AL15" s="16" t="n">
        <v>0.107076933655487</v>
      </c>
      <c r="AM15" s="16" t="n">
        <v>0.126474051987574</v>
      </c>
      <c r="AN15" s="16" t="n">
        <v>0.251371577046288</v>
      </c>
      <c r="AO15" s="16"/>
      <c r="AP15" s="16" t="n">
        <v>0.101832970968376</v>
      </c>
      <c r="AQ15" s="16" t="n">
        <v>0.120878407161225</v>
      </c>
      <c r="AR15" s="16" t="n">
        <v>0.133884937064795</v>
      </c>
      <c r="AS15" s="16" t="n">
        <v>0.261597643616859</v>
      </c>
      <c r="AT15" s="16" t="n">
        <v>0.317351656045897</v>
      </c>
      <c r="AU15" s="16"/>
      <c r="AV15" s="16" t="n">
        <v>0.151131710311785</v>
      </c>
      <c r="AW15" s="16" t="n">
        <v>0.169554039272966</v>
      </c>
      <c r="AX15" s="16" t="n">
        <v>0.153040697588232</v>
      </c>
      <c r="AY15" s="16" t="n">
        <v>0.146707372853361</v>
      </c>
      <c r="AZ15" s="16" t="n">
        <v>0.12232408297358</v>
      </c>
      <c r="BA15" s="16"/>
      <c r="BB15" s="16" t="n">
        <v>0.183191999380546</v>
      </c>
      <c r="BC15" s="16" t="n">
        <v>0.298980587617878</v>
      </c>
      <c r="BD15" s="16" t="n">
        <v>0.371077039424452</v>
      </c>
      <c r="BE15" s="16"/>
      <c r="BF15" s="16" t="n">
        <v>0.266078036539154</v>
      </c>
    </row>
    <row r="16">
      <c r="B16" t="s">
        <v>81</v>
      </c>
      <c r="C16" s="16" t="n">
        <v>0.164705473298316</v>
      </c>
      <c r="D16" s="16" t="n">
        <v>0.169313190239961</v>
      </c>
      <c r="E16" s="16" t="n">
        <v>0.160526012307019</v>
      </c>
      <c r="F16" s="16"/>
      <c r="G16" s="16" t="n">
        <v>0.120476036738236</v>
      </c>
      <c r="H16" s="16" t="n">
        <v>0.176916996966608</v>
      </c>
      <c r="I16" s="16" t="n">
        <v>0.14709469534131</v>
      </c>
      <c r="J16" s="16" t="n">
        <v>0.147293744777407</v>
      </c>
      <c r="K16" s="16" t="n">
        <v>0.137583682301439</v>
      </c>
      <c r="L16" s="16" t="n">
        <v>0.230592056623797</v>
      </c>
      <c r="M16" s="16"/>
      <c r="N16" s="16" t="n">
        <v>0.201005493278003</v>
      </c>
      <c r="O16" s="16" t="n">
        <v>0.167135735456891</v>
      </c>
      <c r="P16" s="16" t="n">
        <v>0.179644156920123</v>
      </c>
      <c r="Q16" s="16" t="n">
        <v>0.110440930014274</v>
      </c>
      <c r="R16" s="16"/>
      <c r="S16" s="16" t="n">
        <v>0.216584514720573</v>
      </c>
      <c r="T16" s="16" t="n">
        <v>0.174274101342547</v>
      </c>
      <c r="U16" s="16" t="n">
        <v>0.189113253494633</v>
      </c>
      <c r="V16" s="16" t="n">
        <v>0.166690953732825</v>
      </c>
      <c r="W16" s="16" t="n">
        <v>0.148230971804727</v>
      </c>
      <c r="X16" s="16" t="n">
        <v>0.157901224405912</v>
      </c>
      <c r="Y16" s="16" t="n">
        <v>0.178839622946297</v>
      </c>
      <c r="Z16" s="16" t="n">
        <v>0.18141925809498</v>
      </c>
      <c r="AA16" s="16" t="n">
        <v>0.136897571750668</v>
      </c>
      <c r="AB16" s="16" t="n">
        <v>0.0981621223078123</v>
      </c>
      <c r="AC16" s="16" t="n">
        <v>0.117861143762299</v>
      </c>
      <c r="AD16" s="16" t="n">
        <v>0.188827290047077</v>
      </c>
      <c r="AE16" s="16"/>
      <c r="AF16" s="16" t="n">
        <v>0.241700282066485</v>
      </c>
      <c r="AG16" s="16" t="n">
        <v>0.120572600996498</v>
      </c>
      <c r="AH16" s="16" t="n">
        <v>0.15096997498105</v>
      </c>
      <c r="AI16" s="16"/>
      <c r="AJ16" s="16" t="n">
        <v>0.315846696326618</v>
      </c>
      <c r="AK16" s="16" t="n">
        <v>0.0773308995677068</v>
      </c>
      <c r="AL16" s="16" t="n">
        <v>0.105995353104239</v>
      </c>
      <c r="AM16" s="16" t="n">
        <v>0.0761448826721878</v>
      </c>
      <c r="AN16" s="16" t="n">
        <v>0.0898413699789916</v>
      </c>
      <c r="AO16" s="16"/>
      <c r="AP16" s="16" t="n">
        <v>0.460982705132926</v>
      </c>
      <c r="AQ16" s="16" t="n">
        <v>0.0733052980780314</v>
      </c>
      <c r="AR16" s="16" t="n">
        <v>0.0601365930113465</v>
      </c>
      <c r="AS16" s="16" t="n">
        <v>0.148309784915207</v>
      </c>
      <c r="AT16" s="16" t="n">
        <v>0.186037126426025</v>
      </c>
      <c r="AU16" s="16"/>
      <c r="AV16" s="16" t="n">
        <v>0.160014193857522</v>
      </c>
      <c r="AW16" s="16" t="n">
        <v>0.151619038542358</v>
      </c>
      <c r="AX16" s="16" t="n">
        <v>0.156744919315362</v>
      </c>
      <c r="AY16" s="16" t="n">
        <v>0.21390015464671</v>
      </c>
      <c r="AZ16" s="16" t="n">
        <v>0.204202714086667</v>
      </c>
      <c r="BA16" s="16"/>
      <c r="BB16" s="16" t="n">
        <v>0.0915572157234102</v>
      </c>
      <c r="BC16" s="16" t="n">
        <v>0.17931197573681</v>
      </c>
      <c r="BD16" s="16" t="n">
        <v>0.339616420723076</v>
      </c>
      <c r="BE16" s="16"/>
      <c r="BF16" s="16" t="n">
        <v>0.174536927652948</v>
      </c>
    </row>
    <row r="17">
      <c r="B17" t="s">
        <v>82</v>
      </c>
      <c r="C17" s="16" t="n">
        <v>0.0941723770494435</v>
      </c>
      <c r="D17" s="16" t="n">
        <v>0.112542586933829</v>
      </c>
      <c r="E17" s="16" t="n">
        <v>0.0764011388572561</v>
      </c>
      <c r="F17" s="16"/>
      <c r="G17" s="16" t="n">
        <v>0.0909021886610945</v>
      </c>
      <c r="H17" s="16" t="n">
        <v>0.0798320665224239</v>
      </c>
      <c r="I17" s="16" t="n">
        <v>0.0613232896069598</v>
      </c>
      <c r="J17" s="16" t="n">
        <v>0.0467276434677516</v>
      </c>
      <c r="K17" s="16" t="n">
        <v>0.0963805453586959</v>
      </c>
      <c r="L17" s="16" t="n">
        <v>0.171764886431097</v>
      </c>
      <c r="M17" s="16"/>
      <c r="N17" s="16" t="n">
        <v>0.121314824839134</v>
      </c>
      <c r="O17" s="16" t="n">
        <v>0.0960754863301433</v>
      </c>
      <c r="P17" s="16" t="n">
        <v>0.0905121590115116</v>
      </c>
      <c r="Q17" s="16" t="n">
        <v>0.0655840013559201</v>
      </c>
      <c r="R17" s="16"/>
      <c r="S17" s="16" t="n">
        <v>0.106111555914248</v>
      </c>
      <c r="T17" s="16" t="n">
        <v>0.0812356013970217</v>
      </c>
      <c r="U17" s="16" t="n">
        <v>0.0890943366841955</v>
      </c>
      <c r="V17" s="16" t="n">
        <v>0.0929737567091717</v>
      </c>
      <c r="W17" s="16" t="n">
        <v>0.129164052472545</v>
      </c>
      <c r="X17" s="16" t="n">
        <v>0.12892255850904</v>
      </c>
      <c r="Y17" s="16" t="n">
        <v>0.0894288748007024</v>
      </c>
      <c r="Z17" s="16" t="n">
        <v>0.13617403311725</v>
      </c>
      <c r="AA17" s="16" t="n">
        <v>0.0646919704693069</v>
      </c>
      <c r="AB17" s="16" t="n">
        <v>0.0959182249062435</v>
      </c>
      <c r="AC17" s="16" t="n">
        <v>0.0515168316294535</v>
      </c>
      <c r="AD17" s="16" t="n">
        <v>0.0563415192651544</v>
      </c>
      <c r="AE17" s="16"/>
      <c r="AF17" s="16" t="n">
        <v>0.129378398013745</v>
      </c>
      <c r="AG17" s="16" t="n">
        <v>0.0869161124436624</v>
      </c>
      <c r="AH17" s="16" t="n">
        <v>0.0528358615810144</v>
      </c>
      <c r="AI17" s="16"/>
      <c r="AJ17" s="16" t="n">
        <v>0.208266697700832</v>
      </c>
      <c r="AK17" s="16" t="n">
        <v>0.0296218268022508</v>
      </c>
      <c r="AL17" s="16" t="n">
        <v>0.048263488818719</v>
      </c>
      <c r="AM17" s="16" t="n">
        <v>0</v>
      </c>
      <c r="AN17" s="16" t="n">
        <v>0.0385624715460577</v>
      </c>
      <c r="AO17" s="16"/>
      <c r="AP17" s="16" t="n">
        <v>0.38748754496879</v>
      </c>
      <c r="AQ17" s="16" t="n">
        <v>0.0267831971066939</v>
      </c>
      <c r="AR17" s="16" t="n">
        <v>0.0421196836825835</v>
      </c>
      <c r="AS17" s="16" t="n">
        <v>0.0178200703948318</v>
      </c>
      <c r="AT17" s="16" t="n">
        <v>0</v>
      </c>
      <c r="AU17" s="16"/>
      <c r="AV17" s="16" t="n">
        <v>0.0941279196213603</v>
      </c>
      <c r="AW17" s="16" t="n">
        <v>0.0692437883101201</v>
      </c>
      <c r="AX17" s="16" t="n">
        <v>0.0844096425165151</v>
      </c>
      <c r="AY17" s="16" t="n">
        <v>0.117691099739085</v>
      </c>
      <c r="AZ17" s="16" t="n">
        <v>0.155795068022011</v>
      </c>
      <c r="BA17" s="16"/>
      <c r="BB17" s="16" t="n">
        <v>0.0202255706732961</v>
      </c>
      <c r="BC17" s="16" t="n">
        <v>0.0194101931910959</v>
      </c>
      <c r="BD17" s="16" t="n">
        <v>0</v>
      </c>
      <c r="BE17" s="16"/>
      <c r="BF17" s="16" t="n">
        <v>0.0176688137833528</v>
      </c>
    </row>
    <row r="18">
      <c r="B18" t="s">
        <v>83</v>
      </c>
      <c r="C18" s="16" t="n">
        <v>0.0179310570320615</v>
      </c>
      <c r="D18" s="16" t="n">
        <v>0.0114656056850185</v>
      </c>
      <c r="E18" s="16" t="n">
        <v>0.0234237050514561</v>
      </c>
      <c r="F18" s="16"/>
      <c r="G18" s="16" t="n">
        <v>0.0381419699485704</v>
      </c>
      <c r="H18" s="16" t="n">
        <v>0.0180502016392018</v>
      </c>
      <c r="I18" s="16" t="n">
        <v>0.0253113689675696</v>
      </c>
      <c r="J18" s="16" t="n">
        <v>0.0168451886765015</v>
      </c>
      <c r="K18" s="16" t="n">
        <v>0.00690535829720965</v>
      </c>
      <c r="L18" s="16" t="n">
        <v>0.00680002748674973</v>
      </c>
      <c r="M18" s="16"/>
      <c r="N18" s="16" t="n">
        <v>0.00861491093818808</v>
      </c>
      <c r="O18" s="16" t="n">
        <v>0.0156953301579139</v>
      </c>
      <c r="P18" s="16" t="n">
        <v>0.0183899686413631</v>
      </c>
      <c r="Q18" s="16" t="n">
        <v>0.0301625662491052</v>
      </c>
      <c r="R18" s="16"/>
      <c r="S18" s="16" t="n">
        <v>0.0236250216510197</v>
      </c>
      <c r="T18" s="16" t="n">
        <v>0.027143646594498</v>
      </c>
      <c r="U18" s="16" t="n">
        <v>0.0448946614816423</v>
      </c>
      <c r="V18" s="16" t="n">
        <v>0.0178201367827323</v>
      </c>
      <c r="W18" s="16" t="n">
        <v>0.00721363951560755</v>
      </c>
      <c r="X18" s="16" t="n">
        <v>0.00928900869373389</v>
      </c>
      <c r="Y18" s="16" t="n">
        <v>0.00984693286840897</v>
      </c>
      <c r="Z18" s="16" t="n">
        <v>0.0110884443033079</v>
      </c>
      <c r="AA18" s="16" t="n">
        <v>0.016630686630849</v>
      </c>
      <c r="AB18" s="16" t="n">
        <v>0.00639507363155036</v>
      </c>
      <c r="AC18" s="16" t="n">
        <v>0</v>
      </c>
      <c r="AD18" s="16" t="n">
        <v>0.0309298181511344</v>
      </c>
      <c r="AE18" s="16"/>
      <c r="AF18" s="16" t="n">
        <v>0.00723151861687748</v>
      </c>
      <c r="AG18" s="16" t="n">
        <v>0.00818126352778609</v>
      </c>
      <c r="AH18" s="16" t="n">
        <v>0.0505406105036238</v>
      </c>
      <c r="AI18" s="16"/>
      <c r="AJ18" s="16" t="n">
        <v>0.00387465136924697</v>
      </c>
      <c r="AK18" s="16" t="n">
        <v>0.0121670145132808</v>
      </c>
      <c r="AL18" s="16" t="n">
        <v>0</v>
      </c>
      <c r="AM18" s="16" t="n">
        <v>0</v>
      </c>
      <c r="AN18" s="16" t="n">
        <v>0.0716136451599634</v>
      </c>
      <c r="AO18" s="16"/>
      <c r="AP18" s="16" t="n">
        <v>0.00429016628323542</v>
      </c>
      <c r="AQ18" s="16" t="n">
        <v>0.0122715920233307</v>
      </c>
      <c r="AR18" s="16" t="n">
        <v>0</v>
      </c>
      <c r="AS18" s="16" t="n">
        <v>0</v>
      </c>
      <c r="AT18" s="16" t="n">
        <v>0.0709068644496036</v>
      </c>
      <c r="AU18" s="16"/>
      <c r="AV18" s="16" t="n">
        <v>0.0255029944781633</v>
      </c>
      <c r="AW18" s="16" t="n">
        <v>0.013370042773395</v>
      </c>
      <c r="AX18" s="16" t="n">
        <v>0.0144248718262984</v>
      </c>
      <c r="AY18" s="16" t="n">
        <v>0.00364547728718026</v>
      </c>
      <c r="AZ18" s="16" t="n">
        <v>0.0267443026003781</v>
      </c>
      <c r="BA18" s="16"/>
      <c r="BB18" s="16" t="n">
        <v>0</v>
      </c>
      <c r="BC18" s="16" t="n">
        <v>0</v>
      </c>
      <c r="BD18" s="16" t="n">
        <v>0.0164322744829338</v>
      </c>
      <c r="BE18" s="16"/>
      <c r="BF18" s="16" t="n">
        <v>0.00309135437526885</v>
      </c>
    </row>
    <row r="19">
      <c r="B19" t="s">
        <v>84</v>
      </c>
      <c r="C19" s="16" t="n">
        <v>0.569793118112755</v>
      </c>
      <c r="D19" s="16" t="n">
        <v>0.568582507509221</v>
      </c>
      <c r="E19" s="16" t="n">
        <v>0.570991369812256</v>
      </c>
      <c r="F19" s="16"/>
      <c r="G19" s="16" t="n">
        <v>0.601308875224721</v>
      </c>
      <c r="H19" s="16" t="n">
        <v>0.53800901508587</v>
      </c>
      <c r="I19" s="16" t="n">
        <v>0.604916878282846</v>
      </c>
      <c r="J19" s="16" t="n">
        <v>0.669519680459688</v>
      </c>
      <c r="K19" s="16" t="n">
        <v>0.598642729652397</v>
      </c>
      <c r="L19" s="16" t="n">
        <v>0.445890102250271</v>
      </c>
      <c r="M19" s="16"/>
      <c r="N19" s="16" t="n">
        <v>0.53768275716155</v>
      </c>
      <c r="O19" s="16" t="n">
        <v>0.5761012702339</v>
      </c>
      <c r="P19" s="16" t="n">
        <v>0.562530184528593</v>
      </c>
      <c r="Q19" s="16" t="n">
        <v>0.60424902775727</v>
      </c>
      <c r="R19" s="16"/>
      <c r="S19" s="16" t="n">
        <v>0.539475804832596</v>
      </c>
      <c r="T19" s="16" t="n">
        <v>0.582104610952609</v>
      </c>
      <c r="U19" s="16" t="n">
        <v>0.540475953868111</v>
      </c>
      <c r="V19" s="16" t="n">
        <v>0.557828945234672</v>
      </c>
      <c r="W19" s="16" t="n">
        <v>0.567282010520919</v>
      </c>
      <c r="X19" s="16" t="n">
        <v>0.55683012761484</v>
      </c>
      <c r="Y19" s="16" t="n">
        <v>0.5944661290678</v>
      </c>
      <c r="Z19" s="16" t="n">
        <v>0.529416137200222</v>
      </c>
      <c r="AA19" s="16" t="n">
        <v>0.579269070685501</v>
      </c>
      <c r="AB19" s="16" t="n">
        <v>0.642679676142539</v>
      </c>
      <c r="AC19" s="16" t="n">
        <v>0.592374081441592</v>
      </c>
      <c r="AD19" s="16" t="n">
        <v>0.513349905489425</v>
      </c>
      <c r="AE19" s="16"/>
      <c r="AF19" s="16" t="n">
        <v>0.453658219336904</v>
      </c>
      <c r="AG19" s="16" t="n">
        <v>0.658070595895391</v>
      </c>
      <c r="AH19" s="16" t="n">
        <v>0.499049259891526</v>
      </c>
      <c r="AI19" s="16"/>
      <c r="AJ19" s="16" t="n">
        <v>0.290036489422382</v>
      </c>
      <c r="AK19" s="16" t="n">
        <v>0.774195003286106</v>
      </c>
      <c r="AL19" s="16" t="n">
        <v>0.738664224421555</v>
      </c>
      <c r="AM19" s="16" t="n">
        <v>0.797381065340238</v>
      </c>
      <c r="AN19" s="16" t="n">
        <v>0.548610936268699</v>
      </c>
      <c r="AO19" s="16"/>
      <c r="AP19" s="16" t="n">
        <v>0.0454066126466732</v>
      </c>
      <c r="AQ19" s="16" t="n">
        <v>0.766761505630719</v>
      </c>
      <c r="AR19" s="16" t="n">
        <v>0.763858786241275</v>
      </c>
      <c r="AS19" s="16" t="n">
        <v>0.572272501073102</v>
      </c>
      <c r="AT19" s="16" t="n">
        <v>0.425704353078474</v>
      </c>
      <c r="AU19" s="16"/>
      <c r="AV19" s="16" t="n">
        <v>0.569223181731169</v>
      </c>
      <c r="AW19" s="16" t="n">
        <v>0.59621309110116</v>
      </c>
      <c r="AX19" s="16" t="n">
        <v>0.591379868753593</v>
      </c>
      <c r="AY19" s="16" t="n">
        <v>0.518055895473664</v>
      </c>
      <c r="AZ19" s="16" t="n">
        <v>0.490933832317364</v>
      </c>
      <c r="BA19" s="16"/>
      <c r="BB19" s="16" t="n">
        <v>0.705025214222748</v>
      </c>
      <c r="BC19" s="16" t="n">
        <v>0.502297243454216</v>
      </c>
      <c r="BD19" s="16" t="n">
        <v>0.272874265369537</v>
      </c>
      <c r="BE19" s="16"/>
      <c r="BF19" s="16" t="n">
        <v>0.538624867649277</v>
      </c>
    </row>
    <row r="20">
      <c r="B20" t="s">
        <v>85</v>
      </c>
      <c r="C20" s="16" t="n">
        <v>0.25887785034776</v>
      </c>
      <c r="D20" s="16" t="n">
        <v>0.28185577717379</v>
      </c>
      <c r="E20" s="16" t="n">
        <v>0.236927151164275</v>
      </c>
      <c r="F20" s="16"/>
      <c r="G20" s="16" t="n">
        <v>0.21137822539933</v>
      </c>
      <c r="H20" s="16" t="n">
        <v>0.256749063489032</v>
      </c>
      <c r="I20" s="16" t="n">
        <v>0.20841798494827</v>
      </c>
      <c r="J20" s="16" t="n">
        <v>0.194021388245158</v>
      </c>
      <c r="K20" s="16" t="n">
        <v>0.233964227660135</v>
      </c>
      <c r="L20" s="16" t="n">
        <v>0.402356943054894</v>
      </c>
      <c r="M20" s="16"/>
      <c r="N20" s="16" t="n">
        <v>0.322320318117137</v>
      </c>
      <c r="O20" s="16" t="n">
        <v>0.263211221787034</v>
      </c>
      <c r="P20" s="16" t="n">
        <v>0.270156315931634</v>
      </c>
      <c r="Q20" s="16" t="n">
        <v>0.176024931370195</v>
      </c>
      <c r="R20" s="16"/>
      <c r="S20" s="16" t="n">
        <v>0.322696070634821</v>
      </c>
      <c r="T20" s="16" t="n">
        <v>0.255509702739569</v>
      </c>
      <c r="U20" s="16" t="n">
        <v>0.278207590178828</v>
      </c>
      <c r="V20" s="16" t="n">
        <v>0.259664710441997</v>
      </c>
      <c r="W20" s="16" t="n">
        <v>0.277395024277271</v>
      </c>
      <c r="X20" s="16" t="n">
        <v>0.286823782914952</v>
      </c>
      <c r="Y20" s="16" t="n">
        <v>0.268268497746999</v>
      </c>
      <c r="Z20" s="16" t="n">
        <v>0.31759329121223</v>
      </c>
      <c r="AA20" s="16" t="n">
        <v>0.201589542219975</v>
      </c>
      <c r="AB20" s="16" t="n">
        <v>0.194080347214056</v>
      </c>
      <c r="AC20" s="16" t="n">
        <v>0.169377975391752</v>
      </c>
      <c r="AD20" s="16" t="n">
        <v>0.245168809312231</v>
      </c>
      <c r="AE20" s="16"/>
      <c r="AF20" s="16" t="n">
        <v>0.37107868008023</v>
      </c>
      <c r="AG20" s="16" t="n">
        <v>0.207488713440161</v>
      </c>
      <c r="AH20" s="16" t="n">
        <v>0.203805836562065</v>
      </c>
      <c r="AI20" s="16"/>
      <c r="AJ20" s="16" t="n">
        <v>0.52411339402745</v>
      </c>
      <c r="AK20" s="16" t="n">
        <v>0.106952726369958</v>
      </c>
      <c r="AL20" s="16" t="n">
        <v>0.154258841922958</v>
      </c>
      <c r="AM20" s="16" t="n">
        <v>0.0761448826721878</v>
      </c>
      <c r="AN20" s="16" t="n">
        <v>0.128403841525049</v>
      </c>
      <c r="AO20" s="16"/>
      <c r="AP20" s="16" t="n">
        <v>0.848470250101716</v>
      </c>
      <c r="AQ20" s="16" t="n">
        <v>0.100088495184725</v>
      </c>
      <c r="AR20" s="16" t="n">
        <v>0.10225627669393</v>
      </c>
      <c r="AS20" s="16" t="n">
        <v>0.166129855310039</v>
      </c>
      <c r="AT20" s="16" t="n">
        <v>0.186037126426025</v>
      </c>
      <c r="AU20" s="16"/>
      <c r="AV20" s="16" t="n">
        <v>0.254142113478882</v>
      </c>
      <c r="AW20" s="16" t="n">
        <v>0.220862826852478</v>
      </c>
      <c r="AX20" s="16" t="n">
        <v>0.241154561831877</v>
      </c>
      <c r="AY20" s="16" t="n">
        <v>0.331591254385795</v>
      </c>
      <c r="AZ20" s="16" t="n">
        <v>0.359997782108678</v>
      </c>
      <c r="BA20" s="16"/>
      <c r="BB20" s="16" t="n">
        <v>0.111782786396706</v>
      </c>
      <c r="BC20" s="16" t="n">
        <v>0.198722168927906</v>
      </c>
      <c r="BD20" s="16" t="n">
        <v>0.339616420723076</v>
      </c>
      <c r="BE20" s="16"/>
      <c r="BF20" s="16" t="n">
        <v>0.1922057414363</v>
      </c>
    </row>
    <row r="21">
      <c r="B21" t="s">
        <v>86</v>
      </c>
      <c r="C21" s="16" t="n">
        <v>0.310915267764995</v>
      </c>
      <c r="D21" s="16" t="n">
        <v>0.286726730335431</v>
      </c>
      <c r="E21" s="16" t="n">
        <v>0.33406421864798</v>
      </c>
      <c r="F21" s="16"/>
      <c r="G21" s="16" t="n">
        <v>0.38993064982539</v>
      </c>
      <c r="H21" s="16" t="n">
        <v>0.281259951596838</v>
      </c>
      <c r="I21" s="16" t="n">
        <v>0.396498893334576</v>
      </c>
      <c r="J21" s="16" t="n">
        <v>0.47549829221453</v>
      </c>
      <c r="K21" s="16" t="n">
        <v>0.364678501992262</v>
      </c>
      <c r="L21" s="16" t="n">
        <v>0.0435331591953777</v>
      </c>
      <c r="M21" s="16"/>
      <c r="N21" s="16" t="n">
        <v>0.215362439044412</v>
      </c>
      <c r="O21" s="16" t="n">
        <v>0.312890048446865</v>
      </c>
      <c r="P21" s="16" t="n">
        <v>0.292373868596959</v>
      </c>
      <c r="Q21" s="16" t="n">
        <v>0.428224096387075</v>
      </c>
      <c r="R21" s="16"/>
      <c r="S21" s="16" t="n">
        <v>0.216779734197775</v>
      </c>
      <c r="T21" s="16" t="n">
        <v>0.32659490821304</v>
      </c>
      <c r="U21" s="16" t="n">
        <v>0.262268363689283</v>
      </c>
      <c r="V21" s="16" t="n">
        <v>0.298164234792675</v>
      </c>
      <c r="W21" s="16" t="n">
        <v>0.289886986243648</v>
      </c>
      <c r="X21" s="16" t="n">
        <v>0.270006344699888</v>
      </c>
      <c r="Y21" s="16" t="n">
        <v>0.3261976313208</v>
      </c>
      <c r="Z21" s="16" t="n">
        <v>0.211822845987992</v>
      </c>
      <c r="AA21" s="16" t="n">
        <v>0.377679528465526</v>
      </c>
      <c r="AB21" s="16" t="n">
        <v>0.448599328928483</v>
      </c>
      <c r="AC21" s="16" t="n">
        <v>0.42299610604984</v>
      </c>
      <c r="AD21" s="16" t="n">
        <v>0.268181096177194</v>
      </c>
      <c r="AE21" s="16"/>
      <c r="AF21" s="16" t="n">
        <v>0.0825795392566737</v>
      </c>
      <c r="AG21" s="16" t="n">
        <v>0.45058188245523</v>
      </c>
      <c r="AH21" s="16" t="n">
        <v>0.295243423329462</v>
      </c>
      <c r="AI21" s="16"/>
      <c r="AJ21" s="16" t="n">
        <v>-0.234076904605068</v>
      </c>
      <c r="AK21" s="16" t="n">
        <v>0.667242276916149</v>
      </c>
      <c r="AL21" s="16" t="n">
        <v>0.584405382498597</v>
      </c>
      <c r="AM21" s="16" t="n">
        <v>0.72123618266805</v>
      </c>
      <c r="AN21" s="16" t="n">
        <v>0.42020709474365</v>
      </c>
      <c r="AO21" s="16"/>
      <c r="AP21" s="16" t="n">
        <v>-0.803063637455043</v>
      </c>
      <c r="AQ21" s="16" t="n">
        <v>0.666673010445993</v>
      </c>
      <c r="AR21" s="16" t="n">
        <v>0.661602509547346</v>
      </c>
      <c r="AS21" s="16" t="n">
        <v>0.406142645763062</v>
      </c>
      <c r="AT21" s="16" t="n">
        <v>0.239667226652448</v>
      </c>
      <c r="AU21" s="16"/>
      <c r="AV21" s="16" t="n">
        <v>0.315081068252287</v>
      </c>
      <c r="AW21" s="16" t="n">
        <v>0.375350264248683</v>
      </c>
      <c r="AX21" s="16" t="n">
        <v>0.350225306921716</v>
      </c>
      <c r="AY21" s="16" t="n">
        <v>0.186464641087869</v>
      </c>
      <c r="AZ21" s="16" t="n">
        <v>0.130936050208686</v>
      </c>
      <c r="BA21" s="16"/>
      <c r="BB21" s="16" t="n">
        <v>0.593242427826042</v>
      </c>
      <c r="BC21" s="16" t="n">
        <v>0.30357507452631</v>
      </c>
      <c r="BD21" s="16" t="n">
        <v>-0.0667421553535389</v>
      </c>
      <c r="BE21" s="16"/>
      <c r="BF21" s="16" t="n">
        <v>0.346419126212977</v>
      </c>
    </row>
    <row r="22">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row>
    <row r="23">
      <c r="B23" s="7" t="s">
        <v>92</v>
      </c>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row>
    <row r="24">
      <c r="B24" s="26" t="s">
        <v>90</v>
      </c>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row>
    <row r="25">
      <c r="B25" t="s">
        <v>78</v>
      </c>
      <c r="C25" s="16" t="n">
        <v>0.175514681816135</v>
      </c>
      <c r="D25" s="16" t="n">
        <v>0.19392729501309</v>
      </c>
      <c r="E25" s="16" t="n">
        <v>0.156999644659476</v>
      </c>
      <c r="F25" s="16"/>
      <c r="G25" s="16" t="n">
        <v>0.0599226082048315</v>
      </c>
      <c r="H25" s="16" t="n">
        <v>0.108758805704628</v>
      </c>
      <c r="I25" s="16" t="n">
        <v>0.105535009768705</v>
      </c>
      <c r="J25" s="16" t="n">
        <v>0.175057193793359</v>
      </c>
      <c r="K25" s="16" t="n">
        <v>0.254751454690361</v>
      </c>
      <c r="L25" s="16" t="n">
        <v>0.310049851416124</v>
      </c>
      <c r="M25" s="16"/>
      <c r="N25" s="16" t="n">
        <v>0.148959307499822</v>
      </c>
      <c r="O25" s="16" t="n">
        <v>0.18598388847211</v>
      </c>
      <c r="P25" s="16" t="n">
        <v>0.189355444031251</v>
      </c>
      <c r="Q25" s="16" t="n">
        <v>0.181734786898266</v>
      </c>
      <c r="R25" s="16"/>
      <c r="S25" s="16" t="n">
        <v>0.106982724382142</v>
      </c>
      <c r="T25" s="16" t="n">
        <v>0.194968024455375</v>
      </c>
      <c r="U25" s="16" t="n">
        <v>0.1320984058292</v>
      </c>
      <c r="V25" s="16" t="n">
        <v>0.213222717216138</v>
      </c>
      <c r="W25" s="16" t="n">
        <v>0.194149260910746</v>
      </c>
      <c r="X25" s="16" t="n">
        <v>0.169161894132435</v>
      </c>
      <c r="Y25" s="16" t="n">
        <v>0.245667207744435</v>
      </c>
      <c r="Z25" s="16" t="n">
        <v>0.232585458416532</v>
      </c>
      <c r="AA25" s="16" t="n">
        <v>0.191731127461983</v>
      </c>
      <c r="AB25" s="16" t="n">
        <v>0.158906706560563</v>
      </c>
      <c r="AC25" s="16" t="n">
        <v>0.124858554878591</v>
      </c>
      <c r="AD25" s="16" t="n">
        <v>0.202423576585133</v>
      </c>
      <c r="AE25" s="16"/>
      <c r="AF25" s="16" t="n">
        <v>0.315470163505951</v>
      </c>
      <c r="AG25" s="16" t="n">
        <v>0.0972018815580988</v>
      </c>
      <c r="AH25" s="16" t="n">
        <v>0.12456848153366</v>
      </c>
      <c r="AI25" s="16"/>
      <c r="AJ25" s="16" t="n">
        <v>0.328998305021894</v>
      </c>
      <c r="AK25" s="16" t="n">
        <v>0.0318703620414572</v>
      </c>
      <c r="AL25" s="16" t="n">
        <v>0.0663446061898824</v>
      </c>
      <c r="AM25" s="16" t="n">
        <v>0.467964211971518</v>
      </c>
      <c r="AN25" s="16" t="n">
        <v>0.179965246246559</v>
      </c>
      <c r="AO25" s="16"/>
      <c r="AP25" s="16" t="n">
        <v>0.368123197410064</v>
      </c>
      <c r="AQ25" s="16" t="n">
        <v>0.0172295784909196</v>
      </c>
      <c r="AR25" s="16" t="n">
        <v>0.101980608633376</v>
      </c>
      <c r="AS25" s="16" t="n">
        <v>0.564044351014319</v>
      </c>
      <c r="AT25" s="16" t="n">
        <v>0.132266288613755</v>
      </c>
      <c r="AU25" s="16"/>
      <c r="AV25" s="16" t="n">
        <v>0.243397230820579</v>
      </c>
      <c r="AW25" s="16" t="n">
        <v>0.167785036037528</v>
      </c>
      <c r="AX25" s="16" t="n">
        <v>0.120531425521585</v>
      </c>
      <c r="AY25" s="16" t="n">
        <v>0.105103846747929</v>
      </c>
      <c r="AZ25" s="16" t="n">
        <v>0.118676093670876</v>
      </c>
      <c r="BA25" s="16"/>
      <c r="BB25" s="16" t="n">
        <v>0.00706744443963104</v>
      </c>
      <c r="BC25" s="16" t="n">
        <v>0.684572122771082</v>
      </c>
      <c r="BD25" s="16" t="n">
        <v>0.19253490728583</v>
      </c>
      <c r="BE25" s="16"/>
      <c r="BF25" s="16" t="n">
        <v>0.269123259859381</v>
      </c>
    </row>
    <row r="26">
      <c r="B26" t="s">
        <v>79</v>
      </c>
      <c r="C26" s="16" t="n">
        <v>0.159033335852921</v>
      </c>
      <c r="D26" s="16" t="n">
        <v>0.165207929651933</v>
      </c>
      <c r="E26" s="16" t="n">
        <v>0.153311081112131</v>
      </c>
      <c r="F26" s="16"/>
      <c r="G26" s="16" t="n">
        <v>0.147276801504895</v>
      </c>
      <c r="H26" s="16" t="n">
        <v>0.11574170682237</v>
      </c>
      <c r="I26" s="16" t="n">
        <v>0.135642357846455</v>
      </c>
      <c r="J26" s="16" t="n">
        <v>0.144886507721842</v>
      </c>
      <c r="K26" s="16" t="n">
        <v>0.178294629984699</v>
      </c>
      <c r="L26" s="16" t="n">
        <v>0.219580383872258</v>
      </c>
      <c r="M26" s="16"/>
      <c r="N26" s="16" t="n">
        <v>0.194810745941455</v>
      </c>
      <c r="O26" s="16" t="n">
        <v>0.155773816392716</v>
      </c>
      <c r="P26" s="16" t="n">
        <v>0.140593028724087</v>
      </c>
      <c r="Q26" s="16" t="n">
        <v>0.136451857631092</v>
      </c>
      <c r="R26" s="16"/>
      <c r="S26" s="16" t="n">
        <v>0.137583454866893</v>
      </c>
      <c r="T26" s="16" t="n">
        <v>0.166533405852053</v>
      </c>
      <c r="U26" s="16" t="n">
        <v>0.230628241723955</v>
      </c>
      <c r="V26" s="16" t="n">
        <v>0.161053849898795</v>
      </c>
      <c r="W26" s="16" t="n">
        <v>0.158222081718792</v>
      </c>
      <c r="X26" s="16" t="n">
        <v>0.154029219684004</v>
      </c>
      <c r="Y26" s="16" t="n">
        <v>0.149700314575735</v>
      </c>
      <c r="Z26" s="16" t="n">
        <v>0.165513872962143</v>
      </c>
      <c r="AA26" s="16" t="n">
        <v>0.151940777733395</v>
      </c>
      <c r="AB26" s="16" t="n">
        <v>0.207577293558859</v>
      </c>
      <c r="AC26" s="16" t="n">
        <v>0.0839230539005742</v>
      </c>
      <c r="AD26" s="16" t="n">
        <v>0.0685321207580274</v>
      </c>
      <c r="AE26" s="16"/>
      <c r="AF26" s="16" t="n">
        <v>0.212159114373599</v>
      </c>
      <c r="AG26" s="16" t="n">
        <v>0.136450355248932</v>
      </c>
      <c r="AH26" s="16" t="n">
        <v>0.109294610789249</v>
      </c>
      <c r="AI26" s="16"/>
      <c r="AJ26" s="16" t="n">
        <v>0.267561254673468</v>
      </c>
      <c r="AK26" s="16" t="n">
        <v>0.0255286085773247</v>
      </c>
      <c r="AL26" s="16" t="n">
        <v>0.226418570697282</v>
      </c>
      <c r="AM26" s="16" t="n">
        <v>0.130458986003618</v>
      </c>
      <c r="AN26" s="16" t="n">
        <v>0.124086466362117</v>
      </c>
      <c r="AO26" s="16"/>
      <c r="AP26" s="16" t="n">
        <v>0.346775683991649</v>
      </c>
      <c r="AQ26" s="16" t="n">
        <v>0.0162677345183034</v>
      </c>
      <c r="AR26" s="16" t="n">
        <v>0.239854556853396</v>
      </c>
      <c r="AS26" s="16" t="n">
        <v>0.197397581065116</v>
      </c>
      <c r="AT26" s="16" t="n">
        <v>0.214422209681065</v>
      </c>
      <c r="AU26" s="16"/>
      <c r="AV26" s="16" t="n">
        <v>0.157354531675696</v>
      </c>
      <c r="AW26" s="16" t="n">
        <v>0.167354718809571</v>
      </c>
      <c r="AX26" s="16" t="n">
        <v>0.162713053315453</v>
      </c>
      <c r="AY26" s="16" t="n">
        <v>0.132095508343567</v>
      </c>
      <c r="AZ26" s="16" t="n">
        <v>0.0808696775042102</v>
      </c>
      <c r="BA26" s="16"/>
      <c r="BB26" s="16" t="n">
        <v>0.0294905172926765</v>
      </c>
      <c r="BC26" s="16" t="n">
        <v>0.214801504573371</v>
      </c>
      <c r="BD26" s="16" t="n">
        <v>0.342107483417634</v>
      </c>
      <c r="BE26" s="16"/>
      <c r="BF26" s="16" t="n">
        <v>0.20076229884055</v>
      </c>
    </row>
    <row r="27">
      <c r="B27" t="s">
        <v>80</v>
      </c>
      <c r="C27" s="16" t="n">
        <v>0.164767367340766</v>
      </c>
      <c r="D27" s="16" t="n">
        <v>0.146327660249222</v>
      </c>
      <c r="E27" s="16" t="n">
        <v>0.183116800296254</v>
      </c>
      <c r="F27" s="16"/>
      <c r="G27" s="16" t="n">
        <v>0.173207670245408</v>
      </c>
      <c r="H27" s="16" t="n">
        <v>0.165278661354243</v>
      </c>
      <c r="I27" s="16" t="n">
        <v>0.176288718995554</v>
      </c>
      <c r="J27" s="16" t="n">
        <v>0.158730538467861</v>
      </c>
      <c r="K27" s="16" t="n">
        <v>0.16553195886993</v>
      </c>
      <c r="L27" s="16" t="n">
        <v>0.153835956002152</v>
      </c>
      <c r="M27" s="16"/>
      <c r="N27" s="16" t="n">
        <v>0.175538066735033</v>
      </c>
      <c r="O27" s="16" t="n">
        <v>0.150342173755715</v>
      </c>
      <c r="P27" s="16" t="n">
        <v>0.15615883428602</v>
      </c>
      <c r="Q27" s="16" t="n">
        <v>0.173895350945741</v>
      </c>
      <c r="R27" s="16"/>
      <c r="S27" s="16" t="n">
        <v>0.167007770474101</v>
      </c>
      <c r="T27" s="16" t="n">
        <v>0.147777487651792</v>
      </c>
      <c r="U27" s="16" t="n">
        <v>0.181456202306814</v>
      </c>
      <c r="V27" s="16" t="n">
        <v>0.17672472333231</v>
      </c>
      <c r="W27" s="16" t="n">
        <v>0.159633188096084</v>
      </c>
      <c r="X27" s="16" t="n">
        <v>0.165951083433051</v>
      </c>
      <c r="Y27" s="16" t="n">
        <v>0.0935687251584052</v>
      </c>
      <c r="Z27" s="16" t="n">
        <v>0.152792679042857</v>
      </c>
      <c r="AA27" s="16" t="n">
        <v>0.123047173179604</v>
      </c>
      <c r="AB27" s="16" t="n">
        <v>0.219481432712899</v>
      </c>
      <c r="AC27" s="16" t="n">
        <v>0.192373254569915</v>
      </c>
      <c r="AD27" s="16" t="n">
        <v>0.304936727908791</v>
      </c>
      <c r="AE27" s="16"/>
      <c r="AF27" s="16" t="n">
        <v>0.141984299785892</v>
      </c>
      <c r="AG27" s="16" t="n">
        <v>0.160467027352158</v>
      </c>
      <c r="AH27" s="16" t="n">
        <v>0.216472471138341</v>
      </c>
      <c r="AI27" s="16"/>
      <c r="AJ27" s="16" t="n">
        <v>0.157935058528695</v>
      </c>
      <c r="AK27" s="16" t="n">
        <v>0.0675714563635687</v>
      </c>
      <c r="AL27" s="16" t="n">
        <v>0.281742203963528</v>
      </c>
      <c r="AM27" s="16" t="n">
        <v>0.241294982037352</v>
      </c>
      <c r="AN27" s="16" t="n">
        <v>0.265467970595499</v>
      </c>
      <c r="AO27" s="16"/>
      <c r="AP27" s="16" t="n">
        <v>0.171006819048357</v>
      </c>
      <c r="AQ27" s="16" t="n">
        <v>0.0577556878837545</v>
      </c>
      <c r="AR27" s="16" t="n">
        <v>0.317385965735746</v>
      </c>
      <c r="AS27" s="16" t="n">
        <v>0.117920045794084</v>
      </c>
      <c r="AT27" s="16" t="n">
        <v>0.394612962088912</v>
      </c>
      <c r="AU27" s="16"/>
      <c r="AV27" s="16" t="n">
        <v>0.167616147044703</v>
      </c>
      <c r="AW27" s="16" t="n">
        <v>0.168385001513983</v>
      </c>
      <c r="AX27" s="16" t="n">
        <v>0.179206737775257</v>
      </c>
      <c r="AY27" s="16" t="n">
        <v>0.142193155661085</v>
      </c>
      <c r="AZ27" s="16" t="n">
        <v>0.138242649711695</v>
      </c>
      <c r="BA27" s="16"/>
      <c r="BB27" s="16" t="n">
        <v>0.091172924012508</v>
      </c>
      <c r="BC27" s="16" t="n">
        <v>0.0629257713288158</v>
      </c>
      <c r="BD27" s="16" t="n">
        <v>0.34137321362383</v>
      </c>
      <c r="BE27" s="16"/>
      <c r="BF27" s="16" t="n">
        <v>0.14811338594392</v>
      </c>
    </row>
    <row r="28">
      <c r="B28" t="s">
        <v>81</v>
      </c>
      <c r="C28" s="16" t="n">
        <v>0.265398207144889</v>
      </c>
      <c r="D28" s="16" t="n">
        <v>0.256195997546327</v>
      </c>
      <c r="E28" s="16" t="n">
        <v>0.273808382839194</v>
      </c>
      <c r="F28" s="16"/>
      <c r="G28" s="16" t="n">
        <v>0.328124412796906</v>
      </c>
      <c r="H28" s="16" t="n">
        <v>0.295115765882573</v>
      </c>
      <c r="I28" s="16" t="n">
        <v>0.313965535680603</v>
      </c>
      <c r="J28" s="16" t="n">
        <v>0.312877014396664</v>
      </c>
      <c r="K28" s="16" t="n">
        <v>0.191331827771359</v>
      </c>
      <c r="L28" s="16" t="n">
        <v>0.171524012980257</v>
      </c>
      <c r="M28" s="16"/>
      <c r="N28" s="16" t="n">
        <v>0.232590513351988</v>
      </c>
      <c r="O28" s="16" t="n">
        <v>0.301688735966001</v>
      </c>
      <c r="P28" s="16" t="n">
        <v>0.265305261822174</v>
      </c>
      <c r="Q28" s="16" t="n">
        <v>0.266875997890382</v>
      </c>
      <c r="R28" s="16"/>
      <c r="S28" s="16" t="n">
        <v>0.303235096891741</v>
      </c>
      <c r="T28" s="16" t="n">
        <v>0.338063781602133</v>
      </c>
      <c r="U28" s="16" t="n">
        <v>0.23614389527959</v>
      </c>
      <c r="V28" s="16" t="n">
        <v>0.230630719812045</v>
      </c>
      <c r="W28" s="16" t="n">
        <v>0.294551411742989</v>
      </c>
      <c r="X28" s="16" t="n">
        <v>0.278122644698344</v>
      </c>
      <c r="Y28" s="16" t="n">
        <v>0.217418744740221</v>
      </c>
      <c r="Z28" s="16" t="n">
        <v>0.169504591183216</v>
      </c>
      <c r="AA28" s="16" t="n">
        <v>0.21769071830601</v>
      </c>
      <c r="AB28" s="16" t="n">
        <v>0.253678649078428</v>
      </c>
      <c r="AC28" s="16" t="n">
        <v>0.27737202188241</v>
      </c>
      <c r="AD28" s="16" t="n">
        <v>0.2955201534586</v>
      </c>
      <c r="AE28" s="16"/>
      <c r="AF28" s="16" t="n">
        <v>0.18226660542986</v>
      </c>
      <c r="AG28" s="16" t="n">
        <v>0.301137729554929</v>
      </c>
      <c r="AH28" s="16" t="n">
        <v>0.333130977574166</v>
      </c>
      <c r="AI28" s="16"/>
      <c r="AJ28" s="16" t="n">
        <v>0.176397503239097</v>
      </c>
      <c r="AK28" s="16" t="n">
        <v>0.343996831834928</v>
      </c>
      <c r="AL28" s="16" t="n">
        <v>0.270944507811752</v>
      </c>
      <c r="AM28" s="16" t="n">
        <v>0.118924732801759</v>
      </c>
      <c r="AN28" s="16" t="n">
        <v>0.277050626837618</v>
      </c>
      <c r="AO28" s="16"/>
      <c r="AP28" s="16" t="n">
        <v>0.085865763501627</v>
      </c>
      <c r="AQ28" s="16" t="n">
        <v>0.413430178524147</v>
      </c>
      <c r="AR28" s="16" t="n">
        <v>0.294287285826244</v>
      </c>
      <c r="AS28" s="16" t="n">
        <v>0.0921022199412743</v>
      </c>
      <c r="AT28" s="16" t="n">
        <v>0.171592250675184</v>
      </c>
      <c r="AU28" s="16"/>
      <c r="AV28" s="16" t="n">
        <v>0.210311048121072</v>
      </c>
      <c r="AW28" s="16" t="n">
        <v>0.296852670761005</v>
      </c>
      <c r="AX28" s="16" t="n">
        <v>0.289211674940912</v>
      </c>
      <c r="AY28" s="16" t="n">
        <v>0.314320118369975</v>
      </c>
      <c r="AZ28" s="16" t="n">
        <v>0.307484036208873</v>
      </c>
      <c r="BA28" s="16"/>
      <c r="BB28" s="16" t="n">
        <v>0.597519636195394</v>
      </c>
      <c r="BC28" s="16" t="n">
        <v>0.0281515008921663</v>
      </c>
      <c r="BD28" s="16" t="n">
        <v>0.107552121189772</v>
      </c>
      <c r="BE28" s="16"/>
      <c r="BF28" s="16" t="n">
        <v>0.271240845432752</v>
      </c>
    </row>
    <row r="29">
      <c r="B29" t="s">
        <v>82</v>
      </c>
      <c r="C29" s="16" t="n">
        <v>0.219254210424686</v>
      </c>
      <c r="D29" s="16" t="n">
        <v>0.229016398731385</v>
      </c>
      <c r="E29" s="16" t="n">
        <v>0.210143765341081</v>
      </c>
      <c r="F29" s="16"/>
      <c r="G29" s="16" t="n">
        <v>0.257321397863364</v>
      </c>
      <c r="H29" s="16" t="n">
        <v>0.305738445749636</v>
      </c>
      <c r="I29" s="16" t="n">
        <v>0.241261591291616</v>
      </c>
      <c r="J29" s="16" t="n">
        <v>0.188089655921527</v>
      </c>
      <c r="K29" s="16" t="n">
        <v>0.206188811621569</v>
      </c>
      <c r="L29" s="16" t="n">
        <v>0.14002482590053</v>
      </c>
      <c r="M29" s="16"/>
      <c r="N29" s="16" t="n">
        <v>0.243734526310053</v>
      </c>
      <c r="O29" s="16" t="n">
        <v>0.195556680630966</v>
      </c>
      <c r="P29" s="16" t="n">
        <v>0.233642534446331</v>
      </c>
      <c r="Q29" s="16" t="n">
        <v>0.205639835270546</v>
      </c>
      <c r="R29" s="16"/>
      <c r="S29" s="16" t="n">
        <v>0.257097528789404</v>
      </c>
      <c r="T29" s="16" t="n">
        <v>0.133470757456732</v>
      </c>
      <c r="U29" s="16" t="n">
        <v>0.192220769916089</v>
      </c>
      <c r="V29" s="16" t="n">
        <v>0.206896097097849</v>
      </c>
      <c r="W29" s="16" t="n">
        <v>0.186230418015781</v>
      </c>
      <c r="X29" s="16" t="n">
        <v>0.223595891002919</v>
      </c>
      <c r="Y29" s="16" t="n">
        <v>0.288691328062953</v>
      </c>
      <c r="Z29" s="16" t="n">
        <v>0.279603398395253</v>
      </c>
      <c r="AA29" s="16" t="n">
        <v>0.299220213839631</v>
      </c>
      <c r="AB29" s="16" t="n">
        <v>0.146676712749945</v>
      </c>
      <c r="AC29" s="16" t="n">
        <v>0.307646760216033</v>
      </c>
      <c r="AD29" s="16" t="n">
        <v>0.0976576031383141</v>
      </c>
      <c r="AE29" s="16"/>
      <c r="AF29" s="16" t="n">
        <v>0.140683384900611</v>
      </c>
      <c r="AG29" s="16" t="n">
        <v>0.293263305559226</v>
      </c>
      <c r="AH29" s="16" t="n">
        <v>0.181244444941548</v>
      </c>
      <c r="AI29" s="16"/>
      <c r="AJ29" s="16" t="n">
        <v>0.0650255094967023</v>
      </c>
      <c r="AK29" s="16" t="n">
        <v>0.520704024067303</v>
      </c>
      <c r="AL29" s="16" t="n">
        <v>0.154550111337556</v>
      </c>
      <c r="AM29" s="16" t="n">
        <v>0.0413570871857538</v>
      </c>
      <c r="AN29" s="16" t="n">
        <v>0.0898099332894134</v>
      </c>
      <c r="AO29" s="16"/>
      <c r="AP29" s="16" t="n">
        <v>0.0235552324979277</v>
      </c>
      <c r="AQ29" s="16" t="n">
        <v>0.488060645718966</v>
      </c>
      <c r="AR29" s="16" t="n">
        <v>0.0464915829512374</v>
      </c>
      <c r="AS29" s="16" t="n">
        <v>0.028535802185206</v>
      </c>
      <c r="AT29" s="16" t="n">
        <v>0.006228821085965</v>
      </c>
      <c r="AU29" s="16"/>
      <c r="AV29" s="16" t="n">
        <v>0.201467931898846</v>
      </c>
      <c r="AW29" s="16" t="n">
        <v>0.183125576779914</v>
      </c>
      <c r="AX29" s="16" t="n">
        <v>0.238890509766887</v>
      </c>
      <c r="AY29" s="16" t="n">
        <v>0.30279237463481</v>
      </c>
      <c r="AZ29" s="16" t="n">
        <v>0.305071296365479</v>
      </c>
      <c r="BA29" s="16"/>
      <c r="BB29" s="16" t="n">
        <v>0.274749478059791</v>
      </c>
      <c r="BC29" s="16" t="n">
        <v>0.00954910043456512</v>
      </c>
      <c r="BD29" s="16" t="n">
        <v>0</v>
      </c>
      <c r="BE29" s="16"/>
      <c r="BF29" s="16" t="n">
        <v>0.107668855548129</v>
      </c>
    </row>
    <row r="30">
      <c r="B30" t="s">
        <v>83</v>
      </c>
      <c r="C30" s="16" t="n">
        <v>0.0160321974206026</v>
      </c>
      <c r="D30" s="16" t="n">
        <v>0.00932471880804252</v>
      </c>
      <c r="E30" s="16" t="n">
        <v>0.0226203257518635</v>
      </c>
      <c r="F30" s="16"/>
      <c r="G30" s="16" t="n">
        <v>0.034147109384595</v>
      </c>
      <c r="H30" s="16" t="n">
        <v>0.00936661448655077</v>
      </c>
      <c r="I30" s="16" t="n">
        <v>0.0273067864170671</v>
      </c>
      <c r="J30" s="16" t="n">
        <v>0.020359089698746</v>
      </c>
      <c r="K30" s="16" t="n">
        <v>0.00390131706208208</v>
      </c>
      <c r="L30" s="16" t="n">
        <v>0.00498496982867836</v>
      </c>
      <c r="M30" s="16"/>
      <c r="N30" s="16" t="n">
        <v>0.00436684016165039</v>
      </c>
      <c r="O30" s="16" t="n">
        <v>0.0106547047824914</v>
      </c>
      <c r="P30" s="16" t="n">
        <v>0.0149448966901386</v>
      </c>
      <c r="Q30" s="16" t="n">
        <v>0.0354021713639718</v>
      </c>
      <c r="R30" s="16"/>
      <c r="S30" s="16" t="n">
        <v>0.028093424595719</v>
      </c>
      <c r="T30" s="16" t="n">
        <v>0.019186542981914</v>
      </c>
      <c r="U30" s="16" t="n">
        <v>0.0274524849443521</v>
      </c>
      <c r="V30" s="16" t="n">
        <v>0.0114718926428635</v>
      </c>
      <c r="W30" s="16" t="n">
        <v>0.00721363951560755</v>
      </c>
      <c r="X30" s="16" t="n">
        <v>0.00913926704924743</v>
      </c>
      <c r="Y30" s="16" t="n">
        <v>0.00495367971825159</v>
      </c>
      <c r="Z30" s="16" t="n">
        <v>0</v>
      </c>
      <c r="AA30" s="16" t="n">
        <v>0.0163699894793766</v>
      </c>
      <c r="AB30" s="16" t="n">
        <v>0.0136792053393053</v>
      </c>
      <c r="AC30" s="16" t="n">
        <v>0.0138263545524778</v>
      </c>
      <c r="AD30" s="16" t="n">
        <v>0.0309298181511344</v>
      </c>
      <c r="AE30" s="16"/>
      <c r="AF30" s="16" t="n">
        <v>0.00743643200408741</v>
      </c>
      <c r="AG30" s="16" t="n">
        <v>0.0114797007266571</v>
      </c>
      <c r="AH30" s="16" t="n">
        <v>0.0352890140230365</v>
      </c>
      <c r="AI30" s="16"/>
      <c r="AJ30" s="16" t="n">
        <v>0.00408236904014399</v>
      </c>
      <c r="AK30" s="16" t="n">
        <v>0.0103287171154188</v>
      </c>
      <c r="AL30" s="16" t="n">
        <v>0</v>
      </c>
      <c r="AM30" s="16" t="n">
        <v>0</v>
      </c>
      <c r="AN30" s="16" t="n">
        <v>0.0636197566687941</v>
      </c>
      <c r="AO30" s="16"/>
      <c r="AP30" s="16" t="n">
        <v>0.00467330355037461</v>
      </c>
      <c r="AQ30" s="16" t="n">
        <v>0.00725617486390898</v>
      </c>
      <c r="AR30" s="16" t="n">
        <v>0</v>
      </c>
      <c r="AS30" s="16" t="n">
        <v>0</v>
      </c>
      <c r="AT30" s="16" t="n">
        <v>0.080877467855119</v>
      </c>
      <c r="AU30" s="16"/>
      <c r="AV30" s="16" t="n">
        <v>0.0198531104391041</v>
      </c>
      <c r="AW30" s="16" t="n">
        <v>0.0164969960979986</v>
      </c>
      <c r="AX30" s="16" t="n">
        <v>0.0094465986799062</v>
      </c>
      <c r="AY30" s="16" t="n">
        <v>0.00349499624263427</v>
      </c>
      <c r="AZ30" s="16" t="n">
        <v>0.0496562465388661</v>
      </c>
      <c r="BA30" s="16"/>
      <c r="BB30" s="16" t="n">
        <v>0</v>
      </c>
      <c r="BC30" s="16" t="n">
        <v>0</v>
      </c>
      <c r="BD30" s="16" t="n">
        <v>0.0164322744829338</v>
      </c>
      <c r="BE30" s="16"/>
      <c r="BF30" s="16" t="n">
        <v>0.00309135437526885</v>
      </c>
    </row>
    <row r="31">
      <c r="B31" t="s">
        <v>84</v>
      </c>
      <c r="C31" s="16" t="n">
        <v>0.334548017669056</v>
      </c>
      <c r="D31" s="16" t="n">
        <v>0.359135224665024</v>
      </c>
      <c r="E31" s="16" t="n">
        <v>0.310310725771607</v>
      </c>
      <c r="F31" s="16"/>
      <c r="G31" s="16" t="n">
        <v>0.207199409709727</v>
      </c>
      <c r="H31" s="16" t="n">
        <v>0.224500512526998</v>
      </c>
      <c r="I31" s="16" t="n">
        <v>0.24117736761516</v>
      </c>
      <c r="J31" s="16" t="n">
        <v>0.319943701515202</v>
      </c>
      <c r="K31" s="16" t="n">
        <v>0.43304608467506</v>
      </c>
      <c r="L31" s="16" t="n">
        <v>0.529630235288382</v>
      </c>
      <c r="M31" s="16"/>
      <c r="N31" s="16" t="n">
        <v>0.343770053441276</v>
      </c>
      <c r="O31" s="16" t="n">
        <v>0.341757704864826</v>
      </c>
      <c r="P31" s="16" t="n">
        <v>0.329948472755337</v>
      </c>
      <c r="Q31" s="16" t="n">
        <v>0.318186644529358</v>
      </c>
      <c r="R31" s="16"/>
      <c r="S31" s="16" t="n">
        <v>0.244566179249035</v>
      </c>
      <c r="T31" s="16" t="n">
        <v>0.361501430307429</v>
      </c>
      <c r="U31" s="16" t="n">
        <v>0.362726647553155</v>
      </c>
      <c r="V31" s="16" t="n">
        <v>0.374276567114933</v>
      </c>
      <c r="W31" s="16" t="n">
        <v>0.352371342629539</v>
      </c>
      <c r="X31" s="16" t="n">
        <v>0.323191113816439</v>
      </c>
      <c r="Y31" s="16" t="n">
        <v>0.395367522320169</v>
      </c>
      <c r="Z31" s="16" t="n">
        <v>0.398099331378674</v>
      </c>
      <c r="AA31" s="16" t="n">
        <v>0.343671905195378</v>
      </c>
      <c r="AB31" s="16" t="n">
        <v>0.366484000119422</v>
      </c>
      <c r="AC31" s="16" t="n">
        <v>0.208781608779165</v>
      </c>
      <c r="AD31" s="16" t="n">
        <v>0.27095569734316</v>
      </c>
      <c r="AE31" s="16"/>
      <c r="AF31" s="16" t="n">
        <v>0.527629277879549</v>
      </c>
      <c r="AG31" s="16" t="n">
        <v>0.233652236807031</v>
      </c>
      <c r="AH31" s="16" t="n">
        <v>0.233863092322908</v>
      </c>
      <c r="AI31" s="16"/>
      <c r="AJ31" s="16" t="n">
        <v>0.596559559695362</v>
      </c>
      <c r="AK31" s="16" t="n">
        <v>0.0573989706187819</v>
      </c>
      <c r="AL31" s="16" t="n">
        <v>0.292763176887164</v>
      </c>
      <c r="AM31" s="16" t="n">
        <v>0.598423197975136</v>
      </c>
      <c r="AN31" s="16" t="n">
        <v>0.304051712608676</v>
      </c>
      <c r="AO31" s="16"/>
      <c r="AP31" s="16" t="n">
        <v>0.714898881401713</v>
      </c>
      <c r="AQ31" s="16" t="n">
        <v>0.033497313009223</v>
      </c>
      <c r="AR31" s="16" t="n">
        <v>0.341835165486773</v>
      </c>
      <c r="AS31" s="16" t="n">
        <v>0.761441932079435</v>
      </c>
      <c r="AT31" s="16" t="n">
        <v>0.346688498294821</v>
      </c>
      <c r="AU31" s="16"/>
      <c r="AV31" s="16" t="n">
        <v>0.400751762496275</v>
      </c>
      <c r="AW31" s="16" t="n">
        <v>0.335139754847099</v>
      </c>
      <c r="AX31" s="16" t="n">
        <v>0.283244478837037</v>
      </c>
      <c r="AY31" s="16" t="n">
        <v>0.237199355091496</v>
      </c>
      <c r="AZ31" s="16" t="n">
        <v>0.199545771175086</v>
      </c>
      <c r="BA31" s="16"/>
      <c r="BB31" s="16" t="n">
        <v>0.0365579617323075</v>
      </c>
      <c r="BC31" s="16" t="n">
        <v>0.899373627344453</v>
      </c>
      <c r="BD31" s="16" t="n">
        <v>0.534642390703465</v>
      </c>
      <c r="BE31" s="16"/>
      <c r="BF31" s="16" t="n">
        <v>0.469885558699931</v>
      </c>
    </row>
    <row r="32">
      <c r="B32" t="s">
        <v>85</v>
      </c>
      <c r="C32" s="16" t="n">
        <v>0.484652417569575</v>
      </c>
      <c r="D32" s="16" t="n">
        <v>0.485212396277712</v>
      </c>
      <c r="E32" s="16" t="n">
        <v>0.483952148180276</v>
      </c>
      <c r="F32" s="16"/>
      <c r="G32" s="16" t="n">
        <v>0.58544581066027</v>
      </c>
      <c r="H32" s="16" t="n">
        <v>0.600854211632209</v>
      </c>
      <c r="I32" s="16" t="n">
        <v>0.555227126972219</v>
      </c>
      <c r="J32" s="16" t="n">
        <v>0.500966670318191</v>
      </c>
      <c r="K32" s="16" t="n">
        <v>0.397520639392928</v>
      </c>
      <c r="L32" s="16" t="n">
        <v>0.311548838880787</v>
      </c>
      <c r="M32" s="16"/>
      <c r="N32" s="16" t="n">
        <v>0.47632503966204</v>
      </c>
      <c r="O32" s="16" t="n">
        <v>0.497245416596967</v>
      </c>
      <c r="P32" s="16" t="n">
        <v>0.498947796268504</v>
      </c>
      <c r="Q32" s="16" t="n">
        <v>0.472515833160929</v>
      </c>
      <c r="R32" s="16"/>
      <c r="S32" s="16" t="n">
        <v>0.560332625681145</v>
      </c>
      <c r="T32" s="16" t="n">
        <v>0.471534539058865</v>
      </c>
      <c r="U32" s="16" t="n">
        <v>0.428364665195679</v>
      </c>
      <c r="V32" s="16" t="n">
        <v>0.437526816909894</v>
      </c>
      <c r="W32" s="16" t="n">
        <v>0.48078182975877</v>
      </c>
      <c r="X32" s="16" t="n">
        <v>0.501718535701263</v>
      </c>
      <c r="Y32" s="16" t="n">
        <v>0.506110072803174</v>
      </c>
      <c r="Z32" s="16" t="n">
        <v>0.449107989578468</v>
      </c>
      <c r="AA32" s="16" t="n">
        <v>0.516910932145641</v>
      </c>
      <c r="AB32" s="16" t="n">
        <v>0.400355361828374</v>
      </c>
      <c r="AC32" s="16" t="n">
        <v>0.585018782098442</v>
      </c>
      <c r="AD32" s="16" t="n">
        <v>0.393177756596914</v>
      </c>
      <c r="AE32" s="16"/>
      <c r="AF32" s="16" t="n">
        <v>0.322949990330471</v>
      </c>
      <c r="AG32" s="16" t="n">
        <v>0.594401035114155</v>
      </c>
      <c r="AH32" s="16" t="n">
        <v>0.514375422515714</v>
      </c>
      <c r="AI32" s="16"/>
      <c r="AJ32" s="16" t="n">
        <v>0.241423012735799</v>
      </c>
      <c r="AK32" s="16" t="n">
        <v>0.864700855902231</v>
      </c>
      <c r="AL32" s="16" t="n">
        <v>0.425494619149308</v>
      </c>
      <c r="AM32" s="16" t="n">
        <v>0.160281819987512</v>
      </c>
      <c r="AN32" s="16" t="n">
        <v>0.366860560127031</v>
      </c>
      <c r="AO32" s="16"/>
      <c r="AP32" s="16" t="n">
        <v>0.109420995999555</v>
      </c>
      <c r="AQ32" s="16" t="n">
        <v>0.901490824243113</v>
      </c>
      <c r="AR32" s="16" t="n">
        <v>0.340778868777481</v>
      </c>
      <c r="AS32" s="16" t="n">
        <v>0.12063802212648</v>
      </c>
      <c r="AT32" s="16" t="n">
        <v>0.177821071761149</v>
      </c>
      <c r="AU32" s="16"/>
      <c r="AV32" s="16" t="n">
        <v>0.411778980019918</v>
      </c>
      <c r="AW32" s="16" t="n">
        <v>0.479978247540919</v>
      </c>
      <c r="AX32" s="16" t="n">
        <v>0.5281021847078</v>
      </c>
      <c r="AY32" s="16" t="n">
        <v>0.617112493004785</v>
      </c>
      <c r="AZ32" s="16" t="n">
        <v>0.612555332574352</v>
      </c>
      <c r="BA32" s="16"/>
      <c r="BB32" s="16" t="n">
        <v>0.872269114255185</v>
      </c>
      <c r="BC32" s="16" t="n">
        <v>0.0377006013267314</v>
      </c>
      <c r="BD32" s="16" t="n">
        <v>0.107552121189772</v>
      </c>
      <c r="BE32" s="16"/>
      <c r="BF32" s="16" t="n">
        <v>0.378909700980881</v>
      </c>
    </row>
    <row r="33">
      <c r="B33" t="s">
        <v>86</v>
      </c>
      <c r="C33" s="16" t="n">
        <v>-0.150104399900518</v>
      </c>
      <c r="D33" s="16" t="n">
        <v>-0.126077171612688</v>
      </c>
      <c r="E33" s="16" t="n">
        <v>-0.173641422408669</v>
      </c>
      <c r="F33" s="16"/>
      <c r="G33" s="16" t="n">
        <v>-0.378246400950543</v>
      </c>
      <c r="H33" s="16" t="n">
        <v>-0.376353699105211</v>
      </c>
      <c r="I33" s="16" t="n">
        <v>-0.314049759357059</v>
      </c>
      <c r="J33" s="16" t="n">
        <v>-0.181022968802989</v>
      </c>
      <c r="K33" s="16" t="n">
        <v>0.0355254452821324</v>
      </c>
      <c r="L33" s="16" t="n">
        <v>0.218081396407595</v>
      </c>
      <c r="M33" s="16"/>
      <c r="N33" s="16" t="n">
        <v>-0.132554986220764</v>
      </c>
      <c r="O33" s="16" t="n">
        <v>-0.155487711732141</v>
      </c>
      <c r="P33" s="16" t="n">
        <v>-0.168999323513167</v>
      </c>
      <c r="Q33" s="16" t="n">
        <v>-0.15432918863157</v>
      </c>
      <c r="R33" s="16"/>
      <c r="S33" s="16" t="n">
        <v>-0.315766446432109</v>
      </c>
      <c r="T33" s="16" t="n">
        <v>-0.110033108751436</v>
      </c>
      <c r="U33" s="16" t="n">
        <v>-0.0656380176425241</v>
      </c>
      <c r="V33" s="16" t="n">
        <v>-0.0632502497949606</v>
      </c>
      <c r="W33" s="16" t="n">
        <v>-0.128410487129231</v>
      </c>
      <c r="X33" s="16" t="n">
        <v>-0.178527421884824</v>
      </c>
      <c r="Y33" s="16" t="n">
        <v>-0.110742550483005</v>
      </c>
      <c r="Z33" s="16" t="n">
        <v>-0.0510086581997938</v>
      </c>
      <c r="AA33" s="16" t="n">
        <v>-0.173239026950263</v>
      </c>
      <c r="AB33" s="16" t="n">
        <v>-0.0338713617089513</v>
      </c>
      <c r="AC33" s="16" t="n">
        <v>-0.376237173319278</v>
      </c>
      <c r="AD33" s="16" t="n">
        <v>-0.122222059253754</v>
      </c>
      <c r="AE33" s="16"/>
      <c r="AF33" s="16" t="n">
        <v>0.204679287549078</v>
      </c>
      <c r="AG33" s="16" t="n">
        <v>-0.360748798307124</v>
      </c>
      <c r="AH33" s="16" t="n">
        <v>-0.280512330192806</v>
      </c>
      <c r="AI33" s="16"/>
      <c r="AJ33" s="16" t="n">
        <v>0.355136546959563</v>
      </c>
      <c r="AK33" s="16" t="n">
        <v>-0.807301885283449</v>
      </c>
      <c r="AL33" s="16" t="n">
        <v>-0.132731442262144</v>
      </c>
      <c r="AM33" s="16" t="n">
        <v>0.438141377987624</v>
      </c>
      <c r="AN33" s="16" t="n">
        <v>-0.0628088475183554</v>
      </c>
      <c r="AO33" s="16"/>
      <c r="AP33" s="16" t="n">
        <v>0.605477885402159</v>
      </c>
      <c r="AQ33" s="16" t="n">
        <v>-0.86799351123389</v>
      </c>
      <c r="AR33" s="16" t="n">
        <v>0.00105629670929169</v>
      </c>
      <c r="AS33" s="16" t="n">
        <v>0.640803909952955</v>
      </c>
      <c r="AT33" s="16" t="n">
        <v>0.168867426533672</v>
      </c>
      <c r="AU33" s="16"/>
      <c r="AV33" s="16" t="n">
        <v>-0.0110272175236424</v>
      </c>
      <c r="AW33" s="16" t="n">
        <v>-0.14483849269382</v>
      </c>
      <c r="AX33" s="16" t="n">
        <v>-0.244857705870762</v>
      </c>
      <c r="AY33" s="16" t="n">
        <v>-0.379913137913289</v>
      </c>
      <c r="AZ33" s="16" t="n">
        <v>-0.413009561399266</v>
      </c>
      <c r="BA33" s="16"/>
      <c r="BB33" s="16" t="n">
        <v>-0.835711152522877</v>
      </c>
      <c r="BC33" s="16" t="n">
        <v>0.861673026017721</v>
      </c>
      <c r="BD33" s="16" t="n">
        <v>0.427090269513693</v>
      </c>
      <c r="BE33" s="16"/>
      <c r="BF33" s="16" t="n">
        <v>0.0909758577190501</v>
      </c>
    </row>
    <row r="34">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row>
    <row r="35">
      <c r="B35" s="7" t="s">
        <v>93</v>
      </c>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row>
    <row r="36">
      <c r="B36" s="26" t="s">
        <v>90</v>
      </c>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row>
    <row r="37">
      <c r="B37" t="s">
        <v>78</v>
      </c>
      <c r="C37" s="16" t="n">
        <v>0.144329025469263</v>
      </c>
      <c r="D37" s="16" t="n">
        <v>0.182158246072008</v>
      </c>
      <c r="E37" s="16" t="n">
        <v>0.107635513768226</v>
      </c>
      <c r="F37" s="16"/>
      <c r="G37" s="16" t="n">
        <v>0.0582977251002462</v>
      </c>
      <c r="H37" s="16" t="n">
        <v>0.1287168992346</v>
      </c>
      <c r="I37" s="16" t="n">
        <v>0.0999578979186577</v>
      </c>
      <c r="J37" s="16" t="n">
        <v>0.152546711695216</v>
      </c>
      <c r="K37" s="16" t="n">
        <v>0.177481866476065</v>
      </c>
      <c r="L37" s="16" t="n">
        <v>0.220837630643068</v>
      </c>
      <c r="M37" s="16"/>
      <c r="N37" s="16" t="n">
        <v>0.121856928515653</v>
      </c>
      <c r="O37" s="16" t="n">
        <v>0.135598842242106</v>
      </c>
      <c r="P37" s="16" t="n">
        <v>0.16586626178448</v>
      </c>
      <c r="Q37" s="16" t="n">
        <v>0.15889520720472</v>
      </c>
      <c r="R37" s="16"/>
      <c r="S37" s="16" t="n">
        <v>0.098560477945654</v>
      </c>
      <c r="T37" s="16" t="n">
        <v>0.179204938724798</v>
      </c>
      <c r="U37" s="16" t="n">
        <v>0.0999477371012062</v>
      </c>
      <c r="V37" s="16" t="n">
        <v>0.143076763335157</v>
      </c>
      <c r="W37" s="16" t="n">
        <v>0.136329500427834</v>
      </c>
      <c r="X37" s="16" t="n">
        <v>0.125761742436446</v>
      </c>
      <c r="Y37" s="16" t="n">
        <v>0.188253065930164</v>
      </c>
      <c r="Z37" s="16" t="n">
        <v>0.157615442795428</v>
      </c>
      <c r="AA37" s="16" t="n">
        <v>0.135365086906078</v>
      </c>
      <c r="AB37" s="16" t="n">
        <v>0.166258986321947</v>
      </c>
      <c r="AC37" s="16" t="n">
        <v>0.164408010839586</v>
      </c>
      <c r="AD37" s="16" t="n">
        <v>0.20292109871732</v>
      </c>
      <c r="AE37" s="16"/>
      <c r="AF37" s="16" t="n">
        <v>0.243209362833304</v>
      </c>
      <c r="AG37" s="16" t="n">
        <v>0.0953569617569888</v>
      </c>
      <c r="AH37" s="16" t="n">
        <v>0.0884530458167977</v>
      </c>
      <c r="AI37" s="16"/>
      <c r="AJ37" s="16" t="n">
        <v>0.229453649145799</v>
      </c>
      <c r="AK37" s="16" t="n">
        <v>0.0787459359006586</v>
      </c>
      <c r="AL37" s="16" t="n">
        <v>0.0122111750876958</v>
      </c>
      <c r="AM37" s="16" t="n">
        <v>0.431087238153758</v>
      </c>
      <c r="AN37" s="16" t="n">
        <v>0.131782259038522</v>
      </c>
      <c r="AO37" s="16"/>
      <c r="AP37" s="16" t="n">
        <v>0.200095182054324</v>
      </c>
      <c r="AQ37" s="16" t="n">
        <v>0.0657726952725916</v>
      </c>
      <c r="AR37" s="16" t="n">
        <v>0</v>
      </c>
      <c r="AS37" s="16" t="n">
        <v>0.454912181438057</v>
      </c>
      <c r="AT37" s="16" t="n">
        <v>0.123707314019456</v>
      </c>
      <c r="AU37" s="16"/>
      <c r="AV37" s="16" t="n">
        <v>0.179464740250555</v>
      </c>
      <c r="AW37" s="16" t="n">
        <v>0.140148926615533</v>
      </c>
      <c r="AX37" s="16" t="n">
        <v>0.100175171170155</v>
      </c>
      <c r="AY37" s="16" t="n">
        <v>0.0889779113245199</v>
      </c>
      <c r="AZ37" s="16" t="n">
        <v>0.139421719819025</v>
      </c>
      <c r="BA37" s="16"/>
      <c r="BB37" s="16" t="n">
        <v>0.0718132093060508</v>
      </c>
      <c r="BC37" s="16" t="n">
        <v>0.544384115422648</v>
      </c>
      <c r="BD37" s="16" t="n">
        <v>0.247203980137608</v>
      </c>
      <c r="BE37" s="16"/>
      <c r="BF37" s="16" t="n">
        <v>0.249419586384733</v>
      </c>
    </row>
    <row r="38">
      <c r="B38" t="s">
        <v>79</v>
      </c>
      <c r="C38" s="16" t="n">
        <v>0.181048189871842</v>
      </c>
      <c r="D38" s="16" t="n">
        <v>0.195893717402692</v>
      </c>
      <c r="E38" s="16" t="n">
        <v>0.166893511424399</v>
      </c>
      <c r="F38" s="16"/>
      <c r="G38" s="16" t="n">
        <v>0.184501227279854</v>
      </c>
      <c r="H38" s="16" t="n">
        <v>0.153493767035009</v>
      </c>
      <c r="I38" s="16" t="n">
        <v>0.178670150898405</v>
      </c>
      <c r="J38" s="16" t="n">
        <v>0.164129455627463</v>
      </c>
      <c r="K38" s="16" t="n">
        <v>0.228514996476678</v>
      </c>
      <c r="L38" s="16" t="n">
        <v>0.185033625025158</v>
      </c>
      <c r="M38" s="16"/>
      <c r="N38" s="16" t="n">
        <v>0.196438765188205</v>
      </c>
      <c r="O38" s="16" t="n">
        <v>0.18794145916778</v>
      </c>
      <c r="P38" s="16" t="n">
        <v>0.162239435301202</v>
      </c>
      <c r="Q38" s="16" t="n">
        <v>0.174356443244955</v>
      </c>
      <c r="R38" s="16"/>
      <c r="S38" s="16" t="n">
        <v>0.183748871335334</v>
      </c>
      <c r="T38" s="16" t="n">
        <v>0.120326644632492</v>
      </c>
      <c r="U38" s="16" t="n">
        <v>0.136545346527925</v>
      </c>
      <c r="V38" s="16" t="n">
        <v>0.248269219516352</v>
      </c>
      <c r="W38" s="16" t="n">
        <v>0.252398635007301</v>
      </c>
      <c r="X38" s="16" t="n">
        <v>0.173844558575369</v>
      </c>
      <c r="Y38" s="16" t="n">
        <v>0.15449742072911</v>
      </c>
      <c r="Z38" s="16" t="n">
        <v>0.213585966951549</v>
      </c>
      <c r="AA38" s="16" t="n">
        <v>0.215973053383765</v>
      </c>
      <c r="AB38" s="16" t="n">
        <v>0.220448872103439</v>
      </c>
      <c r="AC38" s="16" t="n">
        <v>0.112477826326315</v>
      </c>
      <c r="AD38" s="16" t="n">
        <v>0.0989298171774399</v>
      </c>
      <c r="AE38" s="16"/>
      <c r="AF38" s="16" t="n">
        <v>0.215803539732735</v>
      </c>
      <c r="AG38" s="16" t="n">
        <v>0.174032339924127</v>
      </c>
      <c r="AH38" s="16" t="n">
        <v>0.13288614532004</v>
      </c>
      <c r="AI38" s="16"/>
      <c r="AJ38" s="16" t="n">
        <v>0.234206640795745</v>
      </c>
      <c r="AK38" s="16" t="n">
        <v>0.169623146256912</v>
      </c>
      <c r="AL38" s="16" t="n">
        <v>0.0771424989741779</v>
      </c>
      <c r="AM38" s="16" t="n">
        <v>0.249765518583682</v>
      </c>
      <c r="AN38" s="16" t="n">
        <v>0.109289235744651</v>
      </c>
      <c r="AO38" s="16"/>
      <c r="AP38" s="16" t="n">
        <v>0.266637218130574</v>
      </c>
      <c r="AQ38" s="16" t="n">
        <v>0.161859738030586</v>
      </c>
      <c r="AR38" s="16" t="n">
        <v>0.0147160581491046</v>
      </c>
      <c r="AS38" s="16" t="n">
        <v>0.228919335261231</v>
      </c>
      <c r="AT38" s="16" t="n">
        <v>0.150273413762557</v>
      </c>
      <c r="AU38" s="16"/>
      <c r="AV38" s="16" t="n">
        <v>0.199233607583216</v>
      </c>
      <c r="AW38" s="16" t="n">
        <v>0.178368184838436</v>
      </c>
      <c r="AX38" s="16" t="n">
        <v>0.167688770069722</v>
      </c>
      <c r="AY38" s="16" t="n">
        <v>0.188028962800023</v>
      </c>
      <c r="AZ38" s="16" t="n">
        <v>0.111714874585828</v>
      </c>
      <c r="BA38" s="16"/>
      <c r="BB38" s="16" t="n">
        <v>0.170859737528276</v>
      </c>
      <c r="BC38" s="16" t="n">
        <v>0.244679943414223</v>
      </c>
      <c r="BD38" s="16" t="n">
        <v>0.250293917489375</v>
      </c>
      <c r="BE38" s="16"/>
      <c r="BF38" s="16" t="n">
        <v>0.198370493651006</v>
      </c>
    </row>
    <row r="39">
      <c r="B39" t="s">
        <v>80</v>
      </c>
      <c r="C39" s="16" t="n">
        <v>0.386250830856481</v>
      </c>
      <c r="D39" s="16" t="n">
        <v>0.363758160793185</v>
      </c>
      <c r="E39" s="16" t="n">
        <v>0.407890532403519</v>
      </c>
      <c r="F39" s="16"/>
      <c r="G39" s="16" t="n">
        <v>0.379872240252409</v>
      </c>
      <c r="H39" s="16" t="n">
        <v>0.413815095231725</v>
      </c>
      <c r="I39" s="16" t="n">
        <v>0.427597957606413</v>
      </c>
      <c r="J39" s="16" t="n">
        <v>0.388828793034687</v>
      </c>
      <c r="K39" s="16" t="n">
        <v>0.378936228091091</v>
      </c>
      <c r="L39" s="16" t="n">
        <v>0.337292878372062</v>
      </c>
      <c r="M39" s="16"/>
      <c r="N39" s="16" t="n">
        <v>0.38126206101193</v>
      </c>
      <c r="O39" s="16" t="n">
        <v>0.380538603168624</v>
      </c>
      <c r="P39" s="16" t="n">
        <v>0.389785293939284</v>
      </c>
      <c r="Q39" s="16" t="n">
        <v>0.392150293652305</v>
      </c>
      <c r="R39" s="16"/>
      <c r="S39" s="16" t="n">
        <v>0.371862228234707</v>
      </c>
      <c r="T39" s="16" t="n">
        <v>0.383860165072157</v>
      </c>
      <c r="U39" s="16" t="n">
        <v>0.378596152844527</v>
      </c>
      <c r="V39" s="16" t="n">
        <v>0.352940820031685</v>
      </c>
      <c r="W39" s="16" t="n">
        <v>0.324439686903459</v>
      </c>
      <c r="X39" s="16" t="n">
        <v>0.42187146649256</v>
      </c>
      <c r="Y39" s="16" t="n">
        <v>0.437000698351798</v>
      </c>
      <c r="Z39" s="16" t="n">
        <v>0.390483470428604</v>
      </c>
      <c r="AA39" s="16" t="n">
        <v>0.38687987390078</v>
      </c>
      <c r="AB39" s="16" t="n">
        <v>0.398575877228052</v>
      </c>
      <c r="AC39" s="16" t="n">
        <v>0.427604250974099</v>
      </c>
      <c r="AD39" s="16" t="n">
        <v>0.372173286773665</v>
      </c>
      <c r="AE39" s="16"/>
      <c r="AF39" s="16" t="n">
        <v>0.336953656717493</v>
      </c>
      <c r="AG39" s="16" t="n">
        <v>0.402940859157578</v>
      </c>
      <c r="AH39" s="16" t="n">
        <v>0.487742103552753</v>
      </c>
      <c r="AI39" s="16"/>
      <c r="AJ39" s="16" t="n">
        <v>0.3777693253423</v>
      </c>
      <c r="AK39" s="16" t="n">
        <v>0.419663641678378</v>
      </c>
      <c r="AL39" s="16" t="n">
        <v>0.17499880598814</v>
      </c>
      <c r="AM39" s="16" t="n">
        <v>0.31914724326256</v>
      </c>
      <c r="AN39" s="16" t="n">
        <v>0.473815938377479</v>
      </c>
      <c r="AO39" s="16"/>
      <c r="AP39" s="16" t="n">
        <v>0.411768502298126</v>
      </c>
      <c r="AQ39" s="16" t="n">
        <v>0.445395870668604</v>
      </c>
      <c r="AR39" s="16" t="n">
        <v>0.0911911020911847</v>
      </c>
      <c r="AS39" s="16" t="n">
        <v>0.23270555123472</v>
      </c>
      <c r="AT39" s="16" t="n">
        <v>0.441007103007543</v>
      </c>
      <c r="AU39" s="16"/>
      <c r="AV39" s="16" t="n">
        <v>0.364391684753034</v>
      </c>
      <c r="AW39" s="16" t="n">
        <v>0.385443497032831</v>
      </c>
      <c r="AX39" s="16" t="n">
        <v>0.415821428409609</v>
      </c>
      <c r="AY39" s="16" t="n">
        <v>0.406763940457669</v>
      </c>
      <c r="AZ39" s="16" t="n">
        <v>0.282613547911959</v>
      </c>
      <c r="BA39" s="16"/>
      <c r="BB39" s="16" t="n">
        <v>0.494702008826715</v>
      </c>
      <c r="BC39" s="16" t="n">
        <v>0.174771318973665</v>
      </c>
      <c r="BD39" s="16" t="n">
        <v>0.408763094013032</v>
      </c>
      <c r="BE39" s="16"/>
      <c r="BF39" s="16" t="n">
        <v>0.354444681432243</v>
      </c>
    </row>
    <row r="40">
      <c r="B40" t="s">
        <v>81</v>
      </c>
      <c r="C40" s="16" t="n">
        <v>0.202309086185931</v>
      </c>
      <c r="D40" s="16" t="n">
        <v>0.180336020039857</v>
      </c>
      <c r="E40" s="16" t="n">
        <v>0.224186343547011</v>
      </c>
      <c r="F40" s="16"/>
      <c r="G40" s="16" t="n">
        <v>0.220310075471681</v>
      </c>
      <c r="H40" s="16" t="n">
        <v>0.196098077816025</v>
      </c>
      <c r="I40" s="16" t="n">
        <v>0.204472634420571</v>
      </c>
      <c r="J40" s="16" t="n">
        <v>0.236382911485383</v>
      </c>
      <c r="K40" s="16" t="n">
        <v>0.158639001621115</v>
      </c>
      <c r="L40" s="16" t="n">
        <v>0.195325496707919</v>
      </c>
      <c r="M40" s="16"/>
      <c r="N40" s="16" t="n">
        <v>0.221877535094947</v>
      </c>
      <c r="O40" s="16" t="n">
        <v>0.216300024877778</v>
      </c>
      <c r="P40" s="16" t="n">
        <v>0.190454774005413</v>
      </c>
      <c r="Q40" s="16" t="n">
        <v>0.179890134802057</v>
      </c>
      <c r="R40" s="16"/>
      <c r="S40" s="16" t="n">
        <v>0.236116653594234</v>
      </c>
      <c r="T40" s="16" t="n">
        <v>0.224250425968261</v>
      </c>
      <c r="U40" s="16" t="n">
        <v>0.286831778642562</v>
      </c>
      <c r="V40" s="16" t="n">
        <v>0.163140954756675</v>
      </c>
      <c r="W40" s="16" t="n">
        <v>0.197782861106077</v>
      </c>
      <c r="X40" s="16" t="n">
        <v>0.182903300029116</v>
      </c>
      <c r="Y40" s="16" t="n">
        <v>0.183382331804747</v>
      </c>
      <c r="Z40" s="16" t="n">
        <v>0.194158071827675</v>
      </c>
      <c r="AA40" s="16" t="n">
        <v>0.198898931419065</v>
      </c>
      <c r="AB40" s="16" t="n">
        <v>0.156461029957076</v>
      </c>
      <c r="AC40" s="16" t="n">
        <v>0.174773679639663</v>
      </c>
      <c r="AD40" s="16" t="n">
        <v>0.167388791748265</v>
      </c>
      <c r="AE40" s="16"/>
      <c r="AF40" s="16" t="n">
        <v>0.144927391577762</v>
      </c>
      <c r="AG40" s="16" t="n">
        <v>0.245308716505842</v>
      </c>
      <c r="AH40" s="16" t="n">
        <v>0.187450189498768</v>
      </c>
      <c r="AI40" s="16"/>
      <c r="AJ40" s="16" t="n">
        <v>0.125445565434175</v>
      </c>
      <c r="AK40" s="16" t="n">
        <v>0.267828620820775</v>
      </c>
      <c r="AL40" s="16" t="n">
        <v>0.458411164531917</v>
      </c>
      <c r="AM40" s="16" t="n">
        <v>0</v>
      </c>
      <c r="AN40" s="16" t="n">
        <v>0.134045005596687</v>
      </c>
      <c r="AO40" s="16"/>
      <c r="AP40" s="16" t="n">
        <v>0.104362274333602</v>
      </c>
      <c r="AQ40" s="16" t="n">
        <v>0.260974168975947</v>
      </c>
      <c r="AR40" s="16" t="n">
        <v>0.54740888653585</v>
      </c>
      <c r="AS40" s="16" t="n">
        <v>0.0512962735659647</v>
      </c>
      <c r="AT40" s="16" t="n">
        <v>0.138319770309453</v>
      </c>
      <c r="AU40" s="16"/>
      <c r="AV40" s="16" t="n">
        <v>0.189833341049004</v>
      </c>
      <c r="AW40" s="16" t="n">
        <v>0.210379737646759</v>
      </c>
      <c r="AX40" s="16" t="n">
        <v>0.22869568440344</v>
      </c>
      <c r="AY40" s="16" t="n">
        <v>0.222031531698802</v>
      </c>
      <c r="AZ40" s="16" t="n">
        <v>0.260452253095455</v>
      </c>
      <c r="BA40" s="16"/>
      <c r="BB40" s="16" t="n">
        <v>0.21283671228542</v>
      </c>
      <c r="BC40" s="16" t="n">
        <v>0.0270761916191198</v>
      </c>
      <c r="BD40" s="16" t="n">
        <v>0.0643289694655537</v>
      </c>
      <c r="BE40" s="16"/>
      <c r="BF40" s="16" t="n">
        <v>0.150191307160366</v>
      </c>
    </row>
    <row r="41">
      <c r="B41" t="s">
        <v>82</v>
      </c>
      <c r="C41" s="16" t="n">
        <v>0.0434947519155835</v>
      </c>
      <c r="D41" s="16" t="n">
        <v>0.0539151819962646</v>
      </c>
      <c r="E41" s="16" t="n">
        <v>0.0333945298398378</v>
      </c>
      <c r="F41" s="16"/>
      <c r="G41" s="16" t="n">
        <v>0.04390584834811</v>
      </c>
      <c r="H41" s="16" t="n">
        <v>0.0613036549020982</v>
      </c>
      <c r="I41" s="16" t="n">
        <v>0.0457586985180882</v>
      </c>
      <c r="J41" s="16" t="n">
        <v>0.033139221244076</v>
      </c>
      <c r="K41" s="16" t="n">
        <v>0.0277208466041982</v>
      </c>
      <c r="L41" s="16" t="n">
        <v>0.0459031973875128</v>
      </c>
      <c r="M41" s="16"/>
      <c r="N41" s="16" t="n">
        <v>0.0572837125213817</v>
      </c>
      <c r="O41" s="16" t="n">
        <v>0.0381966990055594</v>
      </c>
      <c r="P41" s="16" t="n">
        <v>0.0482812021295231</v>
      </c>
      <c r="Q41" s="16" t="n">
        <v>0.0305089167807482</v>
      </c>
      <c r="R41" s="16"/>
      <c r="S41" s="16" t="n">
        <v>0.0643415462606687</v>
      </c>
      <c r="T41" s="16" t="n">
        <v>0.0670884566162244</v>
      </c>
      <c r="U41" s="16" t="n">
        <v>0.0469445191846606</v>
      </c>
      <c r="V41" s="16" t="n">
        <v>0.035105885183545</v>
      </c>
      <c r="W41" s="16" t="n">
        <v>0.0275927911640781</v>
      </c>
      <c r="X41" s="16" t="n">
        <v>0.0448995310314031</v>
      </c>
      <c r="Y41" s="16" t="n">
        <v>0.0206831237894989</v>
      </c>
      <c r="Z41" s="16" t="n">
        <v>0.0330686036934366</v>
      </c>
      <c r="AA41" s="16" t="n">
        <v>0.0216626912167422</v>
      </c>
      <c r="AB41" s="16" t="n">
        <v>0.0334475818154181</v>
      </c>
      <c r="AC41" s="16" t="n">
        <v>0.0457828400615877</v>
      </c>
      <c r="AD41" s="16" t="n">
        <v>0.0740664901307374</v>
      </c>
      <c r="AE41" s="16"/>
      <c r="AF41" s="16" t="n">
        <v>0.0339072797319168</v>
      </c>
      <c r="AG41" s="16" t="n">
        <v>0.0603072347795965</v>
      </c>
      <c r="AH41" s="16" t="n">
        <v>0.0206202882793289</v>
      </c>
      <c r="AI41" s="16"/>
      <c r="AJ41" s="16" t="n">
        <v>0.0193081587050127</v>
      </c>
      <c r="AK41" s="16" t="n">
        <v>0.0297261116736074</v>
      </c>
      <c r="AL41" s="16" t="n">
        <v>0.26983478137407</v>
      </c>
      <c r="AM41" s="16" t="n">
        <v>0</v>
      </c>
      <c r="AN41" s="16" t="n">
        <v>0.0135487457205791</v>
      </c>
      <c r="AO41" s="16"/>
      <c r="AP41" s="16" t="n">
        <v>0.0121650749347747</v>
      </c>
      <c r="AQ41" s="16" t="n">
        <v>0.0322260799210521</v>
      </c>
      <c r="AR41" s="16" t="n">
        <v>0.338697259690208</v>
      </c>
      <c r="AS41" s="16" t="n">
        <v>0.0251904175471234</v>
      </c>
      <c r="AT41" s="16" t="n">
        <v>0.00531564952515941</v>
      </c>
      <c r="AU41" s="16"/>
      <c r="AV41" s="16" t="n">
        <v>0.0163491448874862</v>
      </c>
      <c r="AW41" s="16" t="n">
        <v>0.0353329242604418</v>
      </c>
      <c r="AX41" s="16" t="n">
        <v>0.0601710525374754</v>
      </c>
      <c r="AY41" s="16" t="n">
        <v>0.0643403396032602</v>
      </c>
      <c r="AZ41" s="16" t="n">
        <v>0.127392327566689</v>
      </c>
      <c r="BA41" s="16"/>
      <c r="BB41" s="16" t="n">
        <v>0.0229911180358751</v>
      </c>
      <c r="BC41" s="16" t="n">
        <v>0.00908843057034411</v>
      </c>
      <c r="BD41" s="16" t="n">
        <v>0</v>
      </c>
      <c r="BE41" s="16"/>
      <c r="BF41" s="16" t="n">
        <v>0.0253754578859835</v>
      </c>
    </row>
    <row r="42">
      <c r="B42" t="s">
        <v>83</v>
      </c>
      <c r="C42" s="16" t="n">
        <v>0.0425681157008997</v>
      </c>
      <c r="D42" s="16" t="n">
        <v>0.0239386736959935</v>
      </c>
      <c r="E42" s="16" t="n">
        <v>0.0599995690170076</v>
      </c>
      <c r="F42" s="16"/>
      <c r="G42" s="16" t="n">
        <v>0.1131128835477</v>
      </c>
      <c r="H42" s="16" t="n">
        <v>0.0465725057805432</v>
      </c>
      <c r="I42" s="16" t="n">
        <v>0.0435426606378649</v>
      </c>
      <c r="J42" s="16" t="n">
        <v>0.024972906913175</v>
      </c>
      <c r="K42" s="16" t="n">
        <v>0.0287070607308544</v>
      </c>
      <c r="L42" s="16" t="n">
        <v>0.0156071718642797</v>
      </c>
      <c r="M42" s="16"/>
      <c r="N42" s="16" t="n">
        <v>0.0212809976678835</v>
      </c>
      <c r="O42" s="16" t="n">
        <v>0.0414243715381524</v>
      </c>
      <c r="P42" s="16" t="n">
        <v>0.043373032840098</v>
      </c>
      <c r="Q42" s="16" t="n">
        <v>0.0641990043152148</v>
      </c>
      <c r="R42" s="16"/>
      <c r="S42" s="16" t="n">
        <v>0.0453702226294034</v>
      </c>
      <c r="T42" s="16" t="n">
        <v>0.0252693689860663</v>
      </c>
      <c r="U42" s="16" t="n">
        <v>0.0511344656991192</v>
      </c>
      <c r="V42" s="16" t="n">
        <v>0.0574663571765855</v>
      </c>
      <c r="W42" s="16" t="n">
        <v>0.061456525391251</v>
      </c>
      <c r="X42" s="16" t="n">
        <v>0.0507194014351068</v>
      </c>
      <c r="Y42" s="16" t="n">
        <v>0.0161833593946818</v>
      </c>
      <c r="Z42" s="16" t="n">
        <v>0.0110884443033079</v>
      </c>
      <c r="AA42" s="16" t="n">
        <v>0.0412203631735693</v>
      </c>
      <c r="AB42" s="16" t="n">
        <v>0.0248076525740681</v>
      </c>
      <c r="AC42" s="16" t="n">
        <v>0.0749533921587489</v>
      </c>
      <c r="AD42" s="16" t="n">
        <v>0.0845205154525723</v>
      </c>
      <c r="AE42" s="16"/>
      <c r="AF42" s="16" t="n">
        <v>0.0251987694067893</v>
      </c>
      <c r="AG42" s="16" t="n">
        <v>0.0220538878758672</v>
      </c>
      <c r="AH42" s="16" t="n">
        <v>0.082848227532312</v>
      </c>
      <c r="AI42" s="16"/>
      <c r="AJ42" s="16" t="n">
        <v>0.0138166605769686</v>
      </c>
      <c r="AK42" s="16" t="n">
        <v>0.0344125436696693</v>
      </c>
      <c r="AL42" s="16" t="n">
        <v>0.0074015740439989</v>
      </c>
      <c r="AM42" s="16" t="n">
        <v>0</v>
      </c>
      <c r="AN42" s="16" t="n">
        <v>0.137518815522082</v>
      </c>
      <c r="AO42" s="16"/>
      <c r="AP42" s="16" t="n">
        <v>0.00497174824859982</v>
      </c>
      <c r="AQ42" s="16" t="n">
        <v>0.0337714471312194</v>
      </c>
      <c r="AR42" s="16" t="n">
        <v>0.00798669353365298</v>
      </c>
      <c r="AS42" s="16" t="n">
        <v>0.00697624095290385</v>
      </c>
      <c r="AT42" s="16" t="n">
        <v>0.141376749375831</v>
      </c>
      <c r="AU42" s="16"/>
      <c r="AV42" s="16" t="n">
        <v>0.0507274814767054</v>
      </c>
      <c r="AW42" s="16" t="n">
        <v>0.0503267296059986</v>
      </c>
      <c r="AX42" s="16" t="n">
        <v>0.0274478934095983</v>
      </c>
      <c r="AY42" s="16" t="n">
        <v>0.0298573141157264</v>
      </c>
      <c r="AZ42" s="16" t="n">
        <v>0.0784052770210443</v>
      </c>
      <c r="BA42" s="16"/>
      <c r="BB42" s="16" t="n">
        <v>0.0267972140176635</v>
      </c>
      <c r="BC42" s="16" t="n">
        <v>0</v>
      </c>
      <c r="BD42" s="16" t="n">
        <v>0.0294100388944316</v>
      </c>
      <c r="BE42" s="16"/>
      <c r="BF42" s="16" t="n">
        <v>0.0221984734856694</v>
      </c>
    </row>
    <row r="43">
      <c r="B43" t="s">
        <v>84</v>
      </c>
      <c r="C43" s="16" t="n">
        <v>0.325377215341105</v>
      </c>
      <c r="D43" s="16" t="n">
        <v>0.378051963474699</v>
      </c>
      <c r="E43" s="16" t="n">
        <v>0.274529025192625</v>
      </c>
      <c r="F43" s="16"/>
      <c r="G43" s="16" t="n">
        <v>0.2427989523801</v>
      </c>
      <c r="H43" s="16" t="n">
        <v>0.282210666269609</v>
      </c>
      <c r="I43" s="16" t="n">
        <v>0.278628048817062</v>
      </c>
      <c r="J43" s="16" t="n">
        <v>0.316676167322679</v>
      </c>
      <c r="K43" s="16" t="n">
        <v>0.405996862952742</v>
      </c>
      <c r="L43" s="16" t="n">
        <v>0.405871255668227</v>
      </c>
      <c r="M43" s="16"/>
      <c r="N43" s="16" t="n">
        <v>0.318295693703858</v>
      </c>
      <c r="O43" s="16" t="n">
        <v>0.323540301409886</v>
      </c>
      <c r="P43" s="16" t="n">
        <v>0.328105697085682</v>
      </c>
      <c r="Q43" s="16" t="n">
        <v>0.333251650449675</v>
      </c>
      <c r="R43" s="16"/>
      <c r="S43" s="16" t="n">
        <v>0.282309349280988</v>
      </c>
      <c r="T43" s="16" t="n">
        <v>0.299531583357291</v>
      </c>
      <c r="U43" s="16" t="n">
        <v>0.236493083629131</v>
      </c>
      <c r="V43" s="16" t="n">
        <v>0.391345982851509</v>
      </c>
      <c r="W43" s="16" t="n">
        <v>0.388728135435135</v>
      </c>
      <c r="X43" s="16" t="n">
        <v>0.299606301011814</v>
      </c>
      <c r="Y43" s="16" t="n">
        <v>0.342750486659275</v>
      </c>
      <c r="Z43" s="16" t="n">
        <v>0.371201409746977</v>
      </c>
      <c r="AA43" s="16" t="n">
        <v>0.351338140289843</v>
      </c>
      <c r="AB43" s="16" t="n">
        <v>0.386707858425386</v>
      </c>
      <c r="AC43" s="16" t="n">
        <v>0.276885837165901</v>
      </c>
      <c r="AD43" s="16" t="n">
        <v>0.30185091589476</v>
      </c>
      <c r="AE43" s="16"/>
      <c r="AF43" s="16" t="n">
        <v>0.459012902566039</v>
      </c>
      <c r="AG43" s="16" t="n">
        <v>0.269389301681116</v>
      </c>
      <c r="AH43" s="16" t="n">
        <v>0.221339191136838</v>
      </c>
      <c r="AI43" s="16"/>
      <c r="AJ43" s="16" t="n">
        <v>0.463660289941544</v>
      </c>
      <c r="AK43" s="16" t="n">
        <v>0.24836908215757</v>
      </c>
      <c r="AL43" s="16" t="n">
        <v>0.0893536740618738</v>
      </c>
      <c r="AM43" s="16" t="n">
        <v>0.68085275673744</v>
      </c>
      <c r="AN43" s="16" t="n">
        <v>0.241071494783172</v>
      </c>
      <c r="AO43" s="16"/>
      <c r="AP43" s="16" t="n">
        <v>0.466732400184898</v>
      </c>
      <c r="AQ43" s="16" t="n">
        <v>0.227632433303178</v>
      </c>
      <c r="AR43" s="16" t="n">
        <v>0.0147160581491046</v>
      </c>
      <c r="AS43" s="16" t="n">
        <v>0.683831516699288</v>
      </c>
      <c r="AT43" s="16" t="n">
        <v>0.273980727782013</v>
      </c>
      <c r="AU43" s="16"/>
      <c r="AV43" s="16" t="n">
        <v>0.378698347833771</v>
      </c>
      <c r="AW43" s="16" t="n">
        <v>0.318517111453969</v>
      </c>
      <c r="AX43" s="16" t="n">
        <v>0.267863941239877</v>
      </c>
      <c r="AY43" s="16" t="n">
        <v>0.277006874124543</v>
      </c>
      <c r="AZ43" s="16" t="n">
        <v>0.251136594404853</v>
      </c>
      <c r="BA43" s="16"/>
      <c r="BB43" s="16" t="n">
        <v>0.242672946834327</v>
      </c>
      <c r="BC43" s="16" t="n">
        <v>0.789064058836871</v>
      </c>
      <c r="BD43" s="16" t="n">
        <v>0.497497897626983</v>
      </c>
      <c r="BE43" s="16"/>
      <c r="BF43" s="16" t="n">
        <v>0.447790080035739</v>
      </c>
    </row>
    <row r="44">
      <c r="B44" t="s">
        <v>85</v>
      </c>
      <c r="C44" s="16" t="n">
        <v>0.245803838101514</v>
      </c>
      <c r="D44" s="16" t="n">
        <v>0.234251202036122</v>
      </c>
      <c r="E44" s="16" t="n">
        <v>0.257580873386848</v>
      </c>
      <c r="F44" s="16"/>
      <c r="G44" s="16" t="n">
        <v>0.264215923819791</v>
      </c>
      <c r="H44" s="16" t="n">
        <v>0.257401732718123</v>
      </c>
      <c r="I44" s="16" t="n">
        <v>0.250231332938659</v>
      </c>
      <c r="J44" s="16" t="n">
        <v>0.269522132729459</v>
      </c>
      <c r="K44" s="16" t="n">
        <v>0.186359848225313</v>
      </c>
      <c r="L44" s="16" t="n">
        <v>0.241228694095432</v>
      </c>
      <c r="M44" s="16"/>
      <c r="N44" s="16" t="n">
        <v>0.279161247616329</v>
      </c>
      <c r="O44" s="16" t="n">
        <v>0.254496723883337</v>
      </c>
      <c r="P44" s="16" t="n">
        <v>0.238735976134936</v>
      </c>
      <c r="Q44" s="16" t="n">
        <v>0.210399051582805</v>
      </c>
      <c r="R44" s="16"/>
      <c r="S44" s="16" t="n">
        <v>0.300458199854902</v>
      </c>
      <c r="T44" s="16" t="n">
        <v>0.291338882584486</v>
      </c>
      <c r="U44" s="16" t="n">
        <v>0.333776297827223</v>
      </c>
      <c r="V44" s="16" t="n">
        <v>0.19824683994022</v>
      </c>
      <c r="W44" s="16" t="n">
        <v>0.225375652270155</v>
      </c>
      <c r="X44" s="16" t="n">
        <v>0.227802831060519</v>
      </c>
      <c r="Y44" s="16" t="n">
        <v>0.204065455594246</v>
      </c>
      <c r="Z44" s="16" t="n">
        <v>0.227226675521111</v>
      </c>
      <c r="AA44" s="16" t="n">
        <v>0.220561622635807</v>
      </c>
      <c r="AB44" s="16" t="n">
        <v>0.189908611772494</v>
      </c>
      <c r="AC44" s="16" t="n">
        <v>0.220556519701251</v>
      </c>
      <c r="AD44" s="16" t="n">
        <v>0.241455281879002</v>
      </c>
      <c r="AE44" s="16"/>
      <c r="AF44" s="16" t="n">
        <v>0.178834671309679</v>
      </c>
      <c r="AG44" s="16" t="n">
        <v>0.305615951285439</v>
      </c>
      <c r="AH44" s="16" t="n">
        <v>0.208070477778097</v>
      </c>
      <c r="AI44" s="16"/>
      <c r="AJ44" s="16" t="n">
        <v>0.144753724139187</v>
      </c>
      <c r="AK44" s="16" t="n">
        <v>0.297554732494382</v>
      </c>
      <c r="AL44" s="16" t="n">
        <v>0.728245945905987</v>
      </c>
      <c r="AM44" s="16" t="n">
        <v>0</v>
      </c>
      <c r="AN44" s="16" t="n">
        <v>0.147593751317267</v>
      </c>
      <c r="AO44" s="16"/>
      <c r="AP44" s="16" t="n">
        <v>0.116527349268376</v>
      </c>
      <c r="AQ44" s="16" t="n">
        <v>0.293200248896999</v>
      </c>
      <c r="AR44" s="16" t="n">
        <v>0.886106146226058</v>
      </c>
      <c r="AS44" s="16" t="n">
        <v>0.0764866911130882</v>
      </c>
      <c r="AT44" s="16" t="n">
        <v>0.143635419834613</v>
      </c>
      <c r="AU44" s="16"/>
      <c r="AV44" s="16" t="n">
        <v>0.20618248593649</v>
      </c>
      <c r="AW44" s="16" t="n">
        <v>0.245712661907201</v>
      </c>
      <c r="AX44" s="16" t="n">
        <v>0.288866736940915</v>
      </c>
      <c r="AY44" s="16" t="n">
        <v>0.286371871302062</v>
      </c>
      <c r="AZ44" s="16" t="n">
        <v>0.387844580662144</v>
      </c>
      <c r="BA44" s="16"/>
      <c r="BB44" s="16" t="n">
        <v>0.235827830321295</v>
      </c>
      <c r="BC44" s="16" t="n">
        <v>0.0361646221894639</v>
      </c>
      <c r="BD44" s="16" t="n">
        <v>0.0643289694655537</v>
      </c>
      <c r="BE44" s="16"/>
      <c r="BF44" s="16" t="n">
        <v>0.175566765046349</v>
      </c>
    </row>
    <row r="45">
      <c r="B45" t="s">
        <v>86</v>
      </c>
      <c r="C45" s="16" t="n">
        <v>0.0795733772395912</v>
      </c>
      <c r="D45" s="16" t="n">
        <v>0.143800761438577</v>
      </c>
      <c r="E45" s="16" t="n">
        <v>0.0169481518057764</v>
      </c>
      <c r="F45" s="16"/>
      <c r="G45" s="16" t="n">
        <v>-0.0214169714396901</v>
      </c>
      <c r="H45" s="16" t="n">
        <v>0.0248089335514862</v>
      </c>
      <c r="I45" s="16" t="n">
        <v>0.0283967158784029</v>
      </c>
      <c r="J45" s="16" t="n">
        <v>0.04715403459322</v>
      </c>
      <c r="K45" s="16" t="n">
        <v>0.219637014727429</v>
      </c>
      <c r="L45" s="16" t="n">
        <v>0.164642561572795</v>
      </c>
      <c r="M45" s="16"/>
      <c r="N45" s="16" t="n">
        <v>0.0391344460875286</v>
      </c>
      <c r="O45" s="16" t="n">
        <v>0.0690435775265484</v>
      </c>
      <c r="P45" s="16" t="n">
        <v>0.0893697209507458</v>
      </c>
      <c r="Q45" s="16" t="n">
        <v>0.12285259886687</v>
      </c>
      <c r="R45" s="16"/>
      <c r="S45" s="16" t="n">
        <v>-0.0181488505739148</v>
      </c>
      <c r="T45" s="16" t="n">
        <v>0.00819270077280465</v>
      </c>
      <c r="U45" s="16" t="n">
        <v>-0.0972832141980921</v>
      </c>
      <c r="V45" s="16" t="n">
        <v>0.193099142911289</v>
      </c>
      <c r="W45" s="16" t="n">
        <v>0.16335248316498</v>
      </c>
      <c r="X45" s="16" t="n">
        <v>0.0718034699512949</v>
      </c>
      <c r="Y45" s="16" t="n">
        <v>0.138685031065029</v>
      </c>
      <c r="Z45" s="16" t="n">
        <v>0.143974734225865</v>
      </c>
      <c r="AA45" s="16" t="n">
        <v>0.130776517654036</v>
      </c>
      <c r="AB45" s="16" t="n">
        <v>0.196799246652892</v>
      </c>
      <c r="AC45" s="16" t="n">
        <v>0.0563293174646496</v>
      </c>
      <c r="AD45" s="16" t="n">
        <v>0.0603956340157579</v>
      </c>
      <c r="AE45" s="16"/>
      <c r="AF45" s="16" t="n">
        <v>0.280178231256361</v>
      </c>
      <c r="AG45" s="16" t="n">
        <v>-0.0362266496043231</v>
      </c>
      <c r="AH45" s="16" t="n">
        <v>0.0132687133587407</v>
      </c>
      <c r="AI45" s="16"/>
      <c r="AJ45" s="16" t="n">
        <v>0.318906565802356</v>
      </c>
      <c r="AK45" s="16" t="n">
        <v>-0.0491856503368115</v>
      </c>
      <c r="AL45" s="16" t="n">
        <v>-0.638892271844113</v>
      </c>
      <c r="AM45" s="16" t="n">
        <v>0.68085275673744</v>
      </c>
      <c r="AN45" s="16" t="n">
        <v>0.0934777434659056</v>
      </c>
      <c r="AO45" s="16"/>
      <c r="AP45" s="16" t="n">
        <v>0.350205050916522</v>
      </c>
      <c r="AQ45" s="16" t="n">
        <v>-0.065567815593821</v>
      </c>
      <c r="AR45" s="16" t="n">
        <v>-0.871390088076953</v>
      </c>
      <c r="AS45" s="16" t="n">
        <v>0.6073448255862</v>
      </c>
      <c r="AT45" s="16" t="n">
        <v>0.130345307947401</v>
      </c>
      <c r="AU45" s="16"/>
      <c r="AV45" s="16" t="n">
        <v>0.172515861897281</v>
      </c>
      <c r="AW45" s="16" t="n">
        <v>0.0728044495467678</v>
      </c>
      <c r="AX45" s="16" t="n">
        <v>-0.021002795701038</v>
      </c>
      <c r="AY45" s="16" t="n">
        <v>-0.00936499717751926</v>
      </c>
      <c r="AZ45" s="16" t="n">
        <v>-0.13670798625729</v>
      </c>
      <c r="BA45" s="16"/>
      <c r="BB45" s="16" t="n">
        <v>0.00684511651303191</v>
      </c>
      <c r="BC45" s="16" t="n">
        <v>0.752899436647407</v>
      </c>
      <c r="BD45" s="16" t="n">
        <v>0.433168928161429</v>
      </c>
      <c r="BE45" s="16"/>
      <c r="BF45" s="16" t="n">
        <v>0.272223314989389</v>
      </c>
    </row>
    <row r="4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row>
    <row r="47">
      <c r="B47" s="7" t="s">
        <v>94</v>
      </c>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row>
    <row r="48">
      <c r="B48" s="26" t="s">
        <v>90</v>
      </c>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row>
    <row r="49">
      <c r="B49" t="s">
        <v>78</v>
      </c>
      <c r="C49" s="16" t="n">
        <v>0.28160901478674</v>
      </c>
      <c r="D49" s="16" t="n">
        <v>0.318653344455445</v>
      </c>
      <c r="E49" s="16" t="n">
        <v>0.245953252289545</v>
      </c>
      <c r="F49" s="16"/>
      <c r="G49" s="16" t="n">
        <v>0.232096242226807</v>
      </c>
      <c r="H49" s="16" t="n">
        <v>0.230165624598079</v>
      </c>
      <c r="I49" s="16" t="n">
        <v>0.266015344881656</v>
      </c>
      <c r="J49" s="16" t="n">
        <v>0.318559936123405</v>
      </c>
      <c r="K49" s="16" t="n">
        <v>0.342454661710124</v>
      </c>
      <c r="L49" s="16" t="n">
        <v>0.297889040839894</v>
      </c>
      <c r="M49" s="16"/>
      <c r="N49" s="16" t="n">
        <v>0.33816100706772</v>
      </c>
      <c r="O49" s="16" t="n">
        <v>0.303347676214899</v>
      </c>
      <c r="P49" s="16" t="n">
        <v>0.21337095112881</v>
      </c>
      <c r="Q49" s="16" t="n">
        <v>0.261935918476505</v>
      </c>
      <c r="R49" s="16"/>
      <c r="S49" s="16" t="n">
        <v>0.228159349899576</v>
      </c>
      <c r="T49" s="16" t="n">
        <v>0.327160825236408</v>
      </c>
      <c r="U49" s="16" t="n">
        <v>0.228146326436568</v>
      </c>
      <c r="V49" s="16" t="n">
        <v>0.238295255359842</v>
      </c>
      <c r="W49" s="16" t="n">
        <v>0.293205280155514</v>
      </c>
      <c r="X49" s="16" t="n">
        <v>0.286695610590762</v>
      </c>
      <c r="Y49" s="16" t="n">
        <v>0.278121754350923</v>
      </c>
      <c r="Z49" s="16" t="n">
        <v>0.225591082559741</v>
      </c>
      <c r="AA49" s="16" t="n">
        <v>0.239162624374915</v>
      </c>
      <c r="AB49" s="16" t="n">
        <v>0.385693540528124</v>
      </c>
      <c r="AC49" s="16" t="n">
        <v>0.398870662777617</v>
      </c>
      <c r="AD49" s="16" t="n">
        <v>0.295236042163382</v>
      </c>
      <c r="AE49" s="16"/>
      <c r="AF49" s="16" t="n">
        <v>0.13218165423787</v>
      </c>
      <c r="AG49" s="16" t="n">
        <v>0.437116906850011</v>
      </c>
      <c r="AH49" s="16" t="n">
        <v>0.196777780087726</v>
      </c>
      <c r="AI49" s="16"/>
      <c r="AJ49" s="16" t="n">
        <v>0.134432072056638</v>
      </c>
      <c r="AK49" s="16" t="n">
        <v>0.374252181263478</v>
      </c>
      <c r="AL49" s="16" t="n">
        <v>0.566231626411322</v>
      </c>
      <c r="AM49" s="16" t="n">
        <v>0</v>
      </c>
      <c r="AN49" s="16" t="n">
        <v>0.219845059925861</v>
      </c>
      <c r="AO49" s="16"/>
      <c r="AP49" s="16" t="n">
        <v>0.133100269551347</v>
      </c>
      <c r="AQ49" s="16" t="n">
        <v>0.336833658827095</v>
      </c>
      <c r="AR49" s="16" t="n">
        <v>0.465579643332851</v>
      </c>
      <c r="AS49" s="16" t="n">
        <v>0.00528626632573164</v>
      </c>
      <c r="AT49" s="16" t="n">
        <v>0.187674584363133</v>
      </c>
      <c r="AU49" s="16"/>
      <c r="AV49" s="16" t="n">
        <v>0.221464528315635</v>
      </c>
      <c r="AW49" s="16" t="n">
        <v>0.26239319008091</v>
      </c>
      <c r="AX49" s="16" t="n">
        <v>0.354868055283163</v>
      </c>
      <c r="AY49" s="16" t="n">
        <v>0.313329258465669</v>
      </c>
      <c r="AZ49" s="16" t="n">
        <v>0.302939569456875</v>
      </c>
      <c r="BA49" s="16"/>
      <c r="BB49" s="16" t="n">
        <v>0.199539283605655</v>
      </c>
      <c r="BC49" s="16" t="n">
        <v>0</v>
      </c>
      <c r="BD49" s="16" t="n">
        <v>0.102037850459182</v>
      </c>
      <c r="BE49" s="16"/>
      <c r="BF49" s="16" t="n">
        <v>0.135061282293911</v>
      </c>
    </row>
    <row r="50">
      <c r="B50" t="s">
        <v>79</v>
      </c>
      <c r="C50" s="16" t="n">
        <v>0.145471381359164</v>
      </c>
      <c r="D50" s="16" t="n">
        <v>0.123881814135998</v>
      </c>
      <c r="E50" s="16" t="n">
        <v>0.166861766689316</v>
      </c>
      <c r="F50" s="16"/>
      <c r="G50" s="16" t="n">
        <v>0.102234926615982</v>
      </c>
      <c r="H50" s="16" t="n">
        <v>0.120712522844674</v>
      </c>
      <c r="I50" s="16" t="n">
        <v>0.132173205246431</v>
      </c>
      <c r="J50" s="16" t="n">
        <v>0.152766007705749</v>
      </c>
      <c r="K50" s="16" t="n">
        <v>0.176491198392098</v>
      </c>
      <c r="L50" s="16" t="n">
        <v>0.178174469736252</v>
      </c>
      <c r="M50" s="16"/>
      <c r="N50" s="16" t="n">
        <v>0.172994053390811</v>
      </c>
      <c r="O50" s="16" t="n">
        <v>0.143594485909979</v>
      </c>
      <c r="P50" s="16" t="n">
        <v>0.120307614680515</v>
      </c>
      <c r="Q50" s="16" t="n">
        <v>0.141885788015257</v>
      </c>
      <c r="R50" s="16"/>
      <c r="S50" s="16" t="n">
        <v>0.172912869126021</v>
      </c>
      <c r="T50" s="16" t="n">
        <v>0.111338976376451</v>
      </c>
      <c r="U50" s="16" t="n">
        <v>0.144695672920901</v>
      </c>
      <c r="V50" s="16" t="n">
        <v>0.136148538722619</v>
      </c>
      <c r="W50" s="16" t="n">
        <v>0.190806118158263</v>
      </c>
      <c r="X50" s="16" t="n">
        <v>0.139929399597424</v>
      </c>
      <c r="Y50" s="16" t="n">
        <v>0.114121698059951</v>
      </c>
      <c r="Z50" s="16" t="n">
        <v>0.20742051073318</v>
      </c>
      <c r="AA50" s="16" t="n">
        <v>0.158737973804464</v>
      </c>
      <c r="AB50" s="16" t="n">
        <v>0.149183573816118</v>
      </c>
      <c r="AC50" s="16" t="n">
        <v>0.112806509159801</v>
      </c>
      <c r="AD50" s="16" t="n">
        <v>0.101783461041287</v>
      </c>
      <c r="AE50" s="16"/>
      <c r="AF50" s="16" t="n">
        <v>0.140164303649717</v>
      </c>
      <c r="AG50" s="16" t="n">
        <v>0.167502009174307</v>
      </c>
      <c r="AH50" s="16" t="n">
        <v>0.120947618402839</v>
      </c>
      <c r="AI50" s="16"/>
      <c r="AJ50" s="16" t="n">
        <v>0.183457005001045</v>
      </c>
      <c r="AK50" s="16" t="n">
        <v>0.129238794194461</v>
      </c>
      <c r="AL50" s="16" t="n">
        <v>0.121914381932458</v>
      </c>
      <c r="AM50" s="16" t="n">
        <v>0.0366710381802079</v>
      </c>
      <c r="AN50" s="16" t="n">
        <v>0.106693422468006</v>
      </c>
      <c r="AO50" s="16"/>
      <c r="AP50" s="16" t="n">
        <v>0.19839363355262</v>
      </c>
      <c r="AQ50" s="16" t="n">
        <v>0.142236670143448</v>
      </c>
      <c r="AR50" s="16" t="n">
        <v>0.15048402801359</v>
      </c>
      <c r="AS50" s="16" t="n">
        <v>0.012968090700891</v>
      </c>
      <c r="AT50" s="16" t="n">
        <v>0.17837587185731</v>
      </c>
      <c r="AU50" s="16"/>
      <c r="AV50" s="16" t="n">
        <v>0.149498497327626</v>
      </c>
      <c r="AW50" s="16" t="n">
        <v>0.125157638210419</v>
      </c>
      <c r="AX50" s="16" t="n">
        <v>0.154391954717954</v>
      </c>
      <c r="AY50" s="16" t="n">
        <v>0.148178562361653</v>
      </c>
      <c r="AZ50" s="16" t="n">
        <v>0.130115800450032</v>
      </c>
      <c r="BA50" s="16"/>
      <c r="BB50" s="16" t="n">
        <v>0.205910382565193</v>
      </c>
      <c r="BC50" s="16" t="n">
        <v>0.0203057976793766</v>
      </c>
      <c r="BD50" s="16" t="n">
        <v>0.248671320554016</v>
      </c>
      <c r="BE50" s="16"/>
      <c r="BF50" s="16" t="n">
        <v>0.167464591444484</v>
      </c>
    </row>
    <row r="51">
      <c r="B51" t="s">
        <v>80</v>
      </c>
      <c r="C51" s="16" t="n">
        <v>0.284920502247326</v>
      </c>
      <c r="D51" s="16" t="n">
        <v>0.266052018443132</v>
      </c>
      <c r="E51" s="16" t="n">
        <v>0.302817895568228</v>
      </c>
      <c r="F51" s="16"/>
      <c r="G51" s="16" t="n">
        <v>0.320171572043407</v>
      </c>
      <c r="H51" s="16" t="n">
        <v>0.375227903962731</v>
      </c>
      <c r="I51" s="16" t="n">
        <v>0.301848754001933</v>
      </c>
      <c r="J51" s="16" t="n">
        <v>0.252726973405431</v>
      </c>
      <c r="K51" s="16" t="n">
        <v>0.215132295795284</v>
      </c>
      <c r="L51" s="16" t="n">
        <v>0.247463533405038</v>
      </c>
      <c r="M51" s="16"/>
      <c r="N51" s="16" t="n">
        <v>0.249583113027565</v>
      </c>
      <c r="O51" s="16" t="n">
        <v>0.262903638793347</v>
      </c>
      <c r="P51" s="16" t="n">
        <v>0.329140958804092</v>
      </c>
      <c r="Q51" s="16" t="n">
        <v>0.307204159271393</v>
      </c>
      <c r="R51" s="16"/>
      <c r="S51" s="16" t="n">
        <v>0.303868590677099</v>
      </c>
      <c r="T51" s="16" t="n">
        <v>0.266874306228957</v>
      </c>
      <c r="U51" s="16" t="n">
        <v>0.258679073115943</v>
      </c>
      <c r="V51" s="16" t="n">
        <v>0.296743635225486</v>
      </c>
      <c r="W51" s="16" t="n">
        <v>0.242790264554113</v>
      </c>
      <c r="X51" s="16" t="n">
        <v>0.316226803824631</v>
      </c>
      <c r="Y51" s="16" t="n">
        <v>0.313481653632042</v>
      </c>
      <c r="Z51" s="16" t="n">
        <v>0.265445328302217</v>
      </c>
      <c r="AA51" s="16" t="n">
        <v>0.309868220322609</v>
      </c>
      <c r="AB51" s="16" t="n">
        <v>0.252403444798027</v>
      </c>
      <c r="AC51" s="16" t="n">
        <v>0.268630248041765</v>
      </c>
      <c r="AD51" s="16" t="n">
        <v>0.296626496383493</v>
      </c>
      <c r="AE51" s="16"/>
      <c r="AF51" s="16" t="n">
        <v>0.279889464669708</v>
      </c>
      <c r="AG51" s="16" t="n">
        <v>0.241242855572475</v>
      </c>
      <c r="AH51" s="16" t="n">
        <v>0.410827043489343</v>
      </c>
      <c r="AI51" s="16"/>
      <c r="AJ51" s="16" t="n">
        <v>0.294578070181322</v>
      </c>
      <c r="AK51" s="16" t="n">
        <v>0.29495869394002</v>
      </c>
      <c r="AL51" s="16" t="n">
        <v>0.182275349405312</v>
      </c>
      <c r="AM51" s="16" t="n">
        <v>0.122697657492016</v>
      </c>
      <c r="AN51" s="16" t="n">
        <v>0.346251733785784</v>
      </c>
      <c r="AO51" s="16"/>
      <c r="AP51" s="16" t="n">
        <v>0.364662946905087</v>
      </c>
      <c r="AQ51" s="16" t="n">
        <v>0.320830065295143</v>
      </c>
      <c r="AR51" s="16" t="n">
        <v>0.203705662293787</v>
      </c>
      <c r="AS51" s="16" t="n">
        <v>0.031459033509806</v>
      </c>
      <c r="AT51" s="16" t="n">
        <v>0.29938382323441</v>
      </c>
      <c r="AU51" s="16"/>
      <c r="AV51" s="16" t="n">
        <v>0.30739635896257</v>
      </c>
      <c r="AW51" s="16" t="n">
        <v>0.267290653111298</v>
      </c>
      <c r="AX51" s="16" t="n">
        <v>0.275875264951985</v>
      </c>
      <c r="AY51" s="16" t="n">
        <v>0.304039837846855</v>
      </c>
      <c r="AZ51" s="16" t="n">
        <v>0.262554654585513</v>
      </c>
      <c r="BA51" s="16"/>
      <c r="BB51" s="16" t="n">
        <v>0.330899031941788</v>
      </c>
      <c r="BC51" s="16" t="n">
        <v>0.0300945289761215</v>
      </c>
      <c r="BD51" s="16" t="n">
        <v>0.338684046135803</v>
      </c>
      <c r="BE51" s="16"/>
      <c r="BF51" s="16" t="n">
        <v>0.235660996672495</v>
      </c>
    </row>
    <row r="52">
      <c r="B52" t="s">
        <v>81</v>
      </c>
      <c r="C52" s="16" t="n">
        <v>0.151125578840923</v>
      </c>
      <c r="D52" s="16" t="n">
        <v>0.173754443068742</v>
      </c>
      <c r="E52" s="16" t="n">
        <v>0.129303752580898</v>
      </c>
      <c r="F52" s="16"/>
      <c r="G52" s="16" t="n">
        <v>0.154163444550492</v>
      </c>
      <c r="H52" s="16" t="n">
        <v>0.154926529201316</v>
      </c>
      <c r="I52" s="16" t="n">
        <v>0.151950057550936</v>
      </c>
      <c r="J52" s="16" t="n">
        <v>0.15422639018722</v>
      </c>
      <c r="K52" s="16" t="n">
        <v>0.13484582384927</v>
      </c>
      <c r="L52" s="16" t="n">
        <v>0.15376293920505</v>
      </c>
      <c r="M52" s="16"/>
      <c r="N52" s="16" t="n">
        <v>0.139933858993726</v>
      </c>
      <c r="O52" s="16" t="n">
        <v>0.153561977387201</v>
      </c>
      <c r="P52" s="16" t="n">
        <v>0.194197991987927</v>
      </c>
      <c r="Q52" s="16" t="n">
        <v>0.12320122100527</v>
      </c>
      <c r="R52" s="16"/>
      <c r="S52" s="16" t="n">
        <v>0.176697995894464</v>
      </c>
      <c r="T52" s="16" t="n">
        <v>0.150061982069919</v>
      </c>
      <c r="U52" s="16" t="n">
        <v>0.204778804726798</v>
      </c>
      <c r="V52" s="16" t="n">
        <v>0.186056001345289</v>
      </c>
      <c r="W52" s="16" t="n">
        <v>0.149487766059139</v>
      </c>
      <c r="X52" s="16" t="n">
        <v>0.141966154683121</v>
      </c>
      <c r="Y52" s="16" t="n">
        <v>0.149967108382877</v>
      </c>
      <c r="Z52" s="16" t="n">
        <v>0.131514428246742</v>
      </c>
      <c r="AA52" s="16" t="n">
        <v>0.158532320223836</v>
      </c>
      <c r="AB52" s="16" t="n">
        <v>0.0964212267146604</v>
      </c>
      <c r="AC52" s="16" t="n">
        <v>0.0674696858673396</v>
      </c>
      <c r="AD52" s="16" t="n">
        <v>0.125514151467295</v>
      </c>
      <c r="AE52" s="16"/>
      <c r="AF52" s="16" t="n">
        <v>0.252607178172793</v>
      </c>
      <c r="AG52" s="16" t="n">
        <v>0.0910816502746332</v>
      </c>
      <c r="AH52" s="16" t="n">
        <v>0.105301501814543</v>
      </c>
      <c r="AI52" s="16"/>
      <c r="AJ52" s="16" t="n">
        <v>0.228059786173309</v>
      </c>
      <c r="AK52" s="16" t="n">
        <v>0.137685378131482</v>
      </c>
      <c r="AL52" s="16" t="n">
        <v>0.0453018012525048</v>
      </c>
      <c r="AM52" s="16" t="n">
        <v>0.436184514643436</v>
      </c>
      <c r="AN52" s="16" t="n">
        <v>0.100253551443137</v>
      </c>
      <c r="AO52" s="16"/>
      <c r="AP52" s="16" t="n">
        <v>0.234298558082845</v>
      </c>
      <c r="AQ52" s="16" t="n">
        <v>0.138512884340019</v>
      </c>
      <c r="AR52" s="16" t="n">
        <v>0.0529234561359908</v>
      </c>
      <c r="AS52" s="16" t="n">
        <v>0.351379272382747</v>
      </c>
      <c r="AT52" s="16" t="n">
        <v>0.111934867111391</v>
      </c>
      <c r="AU52" s="16"/>
      <c r="AV52" s="16" t="n">
        <v>0.186223924727222</v>
      </c>
      <c r="AW52" s="16" t="n">
        <v>0.173112929635173</v>
      </c>
      <c r="AX52" s="16" t="n">
        <v>0.129022383263677</v>
      </c>
      <c r="AY52" s="16" t="n">
        <v>0.127953231826443</v>
      </c>
      <c r="AZ52" s="16" t="n">
        <v>0.143425739914395</v>
      </c>
      <c r="BA52" s="16"/>
      <c r="BB52" s="16" t="n">
        <v>0.177923611051779</v>
      </c>
      <c r="BC52" s="16" t="n">
        <v>0.364170763762259</v>
      </c>
      <c r="BD52" s="16" t="n">
        <v>0.160377264281192</v>
      </c>
      <c r="BE52" s="16"/>
      <c r="BF52" s="16" t="n">
        <v>0.212942624446555</v>
      </c>
    </row>
    <row r="53">
      <c r="B53" t="s">
        <v>82</v>
      </c>
      <c r="C53" s="16" t="n">
        <v>0.0746400283600289</v>
      </c>
      <c r="D53" s="16" t="n">
        <v>0.0834734792671382</v>
      </c>
      <c r="E53" s="16" t="n">
        <v>0.0661524468337506</v>
      </c>
      <c r="F53" s="16"/>
      <c r="G53" s="16" t="n">
        <v>0.077160840827342</v>
      </c>
      <c r="H53" s="16" t="n">
        <v>0.0619234771235785</v>
      </c>
      <c r="I53" s="16" t="n">
        <v>0.052497790070614</v>
      </c>
      <c r="J53" s="16" t="n">
        <v>0.071305873175887</v>
      </c>
      <c r="K53" s="16" t="n">
        <v>0.0845351110171566</v>
      </c>
      <c r="L53" s="16" t="n">
        <v>0.0973613788165343</v>
      </c>
      <c r="M53" s="16"/>
      <c r="N53" s="16" t="n">
        <v>0.076503316555787</v>
      </c>
      <c r="O53" s="16" t="n">
        <v>0.0758893288049741</v>
      </c>
      <c r="P53" s="16" t="n">
        <v>0.0786429973985661</v>
      </c>
      <c r="Q53" s="16" t="n">
        <v>0.0667201875854656</v>
      </c>
      <c r="R53" s="16"/>
      <c r="S53" s="16" t="n">
        <v>0.0734922687940642</v>
      </c>
      <c r="T53" s="16" t="n">
        <v>0.0784357760240227</v>
      </c>
      <c r="U53" s="16" t="n">
        <v>0.0682294120422275</v>
      </c>
      <c r="V53" s="16" t="n">
        <v>0.0787953589197869</v>
      </c>
      <c r="W53" s="16" t="n">
        <v>0.0742420403527291</v>
      </c>
      <c r="X53" s="16" t="n">
        <v>0.0688509514628439</v>
      </c>
      <c r="Y53" s="16" t="n">
        <v>0.0971479988758526</v>
      </c>
      <c r="Z53" s="16" t="n">
        <v>0.111136823969644</v>
      </c>
      <c r="AA53" s="16" t="n">
        <v>0.0769964995390809</v>
      </c>
      <c r="AB53" s="16" t="n">
        <v>0.059209375838271</v>
      </c>
      <c r="AC53" s="16" t="n">
        <v>0.0436082402485317</v>
      </c>
      <c r="AD53" s="16" t="n">
        <v>0.0676407369774043</v>
      </c>
      <c r="AE53" s="16"/>
      <c r="AF53" s="16" t="n">
        <v>0.153118651074681</v>
      </c>
      <c r="AG53" s="16" t="n">
        <v>0.0258301560517606</v>
      </c>
      <c r="AH53" s="16" t="n">
        <v>0.0368724654090068</v>
      </c>
      <c r="AI53" s="16"/>
      <c r="AJ53" s="16" t="n">
        <v>0.130670428793652</v>
      </c>
      <c r="AK53" s="16" t="n">
        <v>0.0253063691567277</v>
      </c>
      <c r="AL53" s="16" t="n">
        <v>0.0266404704519117</v>
      </c>
      <c r="AM53" s="16" t="n">
        <v>0.40444678968434</v>
      </c>
      <c r="AN53" s="16" t="n">
        <v>0.0414476817556239</v>
      </c>
      <c r="AO53" s="16"/>
      <c r="AP53" s="16" t="n">
        <v>0.0532714689410008</v>
      </c>
      <c r="AQ53" s="16" t="n">
        <v>0.0183662877434019</v>
      </c>
      <c r="AR53" s="16" t="n">
        <v>0.0240040242305797</v>
      </c>
      <c r="AS53" s="16" t="n">
        <v>0.598907337080824</v>
      </c>
      <c r="AT53" s="16" t="n">
        <v>0.0256682074482989</v>
      </c>
      <c r="AU53" s="16"/>
      <c r="AV53" s="16" t="n">
        <v>0.0677496049021921</v>
      </c>
      <c r="AW53" s="16" t="n">
        <v>0.0994564089482774</v>
      </c>
      <c r="AX53" s="16" t="n">
        <v>0.0354106001372002</v>
      </c>
      <c r="AY53" s="16" t="n">
        <v>0.0712598716285528</v>
      </c>
      <c r="AZ53" s="16" t="n">
        <v>0.113315898411404</v>
      </c>
      <c r="BA53" s="16"/>
      <c r="BB53" s="16" t="n">
        <v>0.0482037690710989</v>
      </c>
      <c r="BC53" s="16" t="n">
        <v>0.585428909582242</v>
      </c>
      <c r="BD53" s="16" t="n">
        <v>0.0717556251242819</v>
      </c>
      <c r="BE53" s="16"/>
      <c r="BF53" s="16" t="n">
        <v>0.208989184617091</v>
      </c>
    </row>
    <row r="54">
      <c r="B54" t="s">
        <v>83</v>
      </c>
      <c r="C54" s="16" t="n">
        <v>0.0622334944058184</v>
      </c>
      <c r="D54" s="16" t="n">
        <v>0.0341849006295449</v>
      </c>
      <c r="E54" s="16" t="n">
        <v>0.0889108860382622</v>
      </c>
      <c r="F54" s="16"/>
      <c r="G54" s="16" t="n">
        <v>0.11417297373597</v>
      </c>
      <c r="H54" s="16" t="n">
        <v>0.0570439422696223</v>
      </c>
      <c r="I54" s="16" t="n">
        <v>0.0955148482484305</v>
      </c>
      <c r="J54" s="16" t="n">
        <v>0.0504148194023081</v>
      </c>
      <c r="K54" s="16" t="n">
        <v>0.0465409092360676</v>
      </c>
      <c r="L54" s="16" t="n">
        <v>0.0253486379972314</v>
      </c>
      <c r="M54" s="16"/>
      <c r="N54" s="16" t="n">
        <v>0.0228246509643912</v>
      </c>
      <c r="O54" s="16" t="n">
        <v>0.0607028928895983</v>
      </c>
      <c r="P54" s="16" t="n">
        <v>0.064339486000089</v>
      </c>
      <c r="Q54" s="16" t="n">
        <v>0.0990527256461085</v>
      </c>
      <c r="R54" s="16"/>
      <c r="S54" s="16" t="n">
        <v>0.0448689256087756</v>
      </c>
      <c r="T54" s="16" t="n">
        <v>0.0661281340642419</v>
      </c>
      <c r="U54" s="16" t="n">
        <v>0.0954707107575629</v>
      </c>
      <c r="V54" s="16" t="n">
        <v>0.063961210426977</v>
      </c>
      <c r="W54" s="16" t="n">
        <v>0.0494685307202416</v>
      </c>
      <c r="X54" s="16" t="n">
        <v>0.0463310798412179</v>
      </c>
      <c r="Y54" s="16" t="n">
        <v>0.047159786698355</v>
      </c>
      <c r="Z54" s="16" t="n">
        <v>0.0588918261884757</v>
      </c>
      <c r="AA54" s="16" t="n">
        <v>0.0567023617350957</v>
      </c>
      <c r="AB54" s="16" t="n">
        <v>0.0570888383048005</v>
      </c>
      <c r="AC54" s="16" t="n">
        <v>0.108614653904946</v>
      </c>
      <c r="AD54" s="16" t="n">
        <v>0.113199111967138</v>
      </c>
      <c r="AE54" s="16"/>
      <c r="AF54" s="16" t="n">
        <v>0.0420387481952305</v>
      </c>
      <c r="AG54" s="16" t="n">
        <v>0.0372264220768136</v>
      </c>
      <c r="AH54" s="16" t="n">
        <v>0.129273590796543</v>
      </c>
      <c r="AI54" s="16"/>
      <c r="AJ54" s="16" t="n">
        <v>0.0288026377940339</v>
      </c>
      <c r="AK54" s="16" t="n">
        <v>0.0385585833138311</v>
      </c>
      <c r="AL54" s="16" t="n">
        <v>0.057636370546491</v>
      </c>
      <c r="AM54" s="16" t="n">
        <v>0</v>
      </c>
      <c r="AN54" s="16" t="n">
        <v>0.185508550621588</v>
      </c>
      <c r="AO54" s="16"/>
      <c r="AP54" s="16" t="n">
        <v>0.0162731229671001</v>
      </c>
      <c r="AQ54" s="16" t="n">
        <v>0.043220433650893</v>
      </c>
      <c r="AR54" s="16" t="n">
        <v>0.103303185993201</v>
      </c>
      <c r="AS54" s="16" t="n">
        <v>0</v>
      </c>
      <c r="AT54" s="16" t="n">
        <v>0.196962645985458</v>
      </c>
      <c r="AU54" s="16"/>
      <c r="AV54" s="16" t="n">
        <v>0.0676670857647545</v>
      </c>
      <c r="AW54" s="16" t="n">
        <v>0.0725891800139225</v>
      </c>
      <c r="AX54" s="16" t="n">
        <v>0.0504317416460213</v>
      </c>
      <c r="AY54" s="16" t="n">
        <v>0.0352392378708274</v>
      </c>
      <c r="AZ54" s="16" t="n">
        <v>0.0476483371817804</v>
      </c>
      <c r="BA54" s="16"/>
      <c r="BB54" s="16" t="n">
        <v>0.0375239217644863</v>
      </c>
      <c r="BC54" s="16" t="n">
        <v>0</v>
      </c>
      <c r="BD54" s="16" t="n">
        <v>0.0784738934455245</v>
      </c>
      <c r="BE54" s="16"/>
      <c r="BF54" s="16" t="n">
        <v>0.0398813205254659</v>
      </c>
    </row>
    <row r="55">
      <c r="B55" t="s">
        <v>84</v>
      </c>
      <c r="C55" s="16" t="n">
        <v>0.427080396145904</v>
      </c>
      <c r="D55" s="16" t="n">
        <v>0.442535158591443</v>
      </c>
      <c r="E55" s="16" t="n">
        <v>0.412815018978861</v>
      </c>
      <c r="F55" s="16"/>
      <c r="G55" s="16" t="n">
        <v>0.334331168842789</v>
      </c>
      <c r="H55" s="16" t="n">
        <v>0.350878147442753</v>
      </c>
      <c r="I55" s="16" t="n">
        <v>0.398188550128087</v>
      </c>
      <c r="J55" s="16" t="n">
        <v>0.471325943829154</v>
      </c>
      <c r="K55" s="16" t="n">
        <v>0.518945860102222</v>
      </c>
      <c r="L55" s="16" t="n">
        <v>0.476063510576146</v>
      </c>
      <c r="M55" s="16"/>
      <c r="N55" s="16" t="n">
        <v>0.51115506045853</v>
      </c>
      <c r="O55" s="16" t="n">
        <v>0.446942162124879</v>
      </c>
      <c r="P55" s="16" t="n">
        <v>0.333678565809325</v>
      </c>
      <c r="Q55" s="16" t="n">
        <v>0.403821706491762</v>
      </c>
      <c r="R55" s="16"/>
      <c r="S55" s="16" t="n">
        <v>0.401072219025596</v>
      </c>
      <c r="T55" s="16" t="n">
        <v>0.438499801612859</v>
      </c>
      <c r="U55" s="16" t="n">
        <v>0.372841999357469</v>
      </c>
      <c r="V55" s="16" t="n">
        <v>0.374443794082461</v>
      </c>
      <c r="W55" s="16" t="n">
        <v>0.484011398313777</v>
      </c>
      <c r="X55" s="16" t="n">
        <v>0.426625010188186</v>
      </c>
      <c r="Y55" s="16" t="n">
        <v>0.392243452410874</v>
      </c>
      <c r="Z55" s="16" t="n">
        <v>0.43301159329292</v>
      </c>
      <c r="AA55" s="16" t="n">
        <v>0.397900598179379</v>
      </c>
      <c r="AB55" s="16" t="n">
        <v>0.534877114344241</v>
      </c>
      <c r="AC55" s="16" t="n">
        <v>0.511677171937418</v>
      </c>
      <c r="AD55" s="16" t="n">
        <v>0.397019503204669</v>
      </c>
      <c r="AE55" s="16"/>
      <c r="AF55" s="16" t="n">
        <v>0.272345957887587</v>
      </c>
      <c r="AG55" s="16" t="n">
        <v>0.604618916024318</v>
      </c>
      <c r="AH55" s="16" t="n">
        <v>0.317725398490565</v>
      </c>
      <c r="AI55" s="16"/>
      <c r="AJ55" s="16" t="n">
        <v>0.317889077057683</v>
      </c>
      <c r="AK55" s="16" t="n">
        <v>0.503490975457939</v>
      </c>
      <c r="AL55" s="16" t="n">
        <v>0.688146008343781</v>
      </c>
      <c r="AM55" s="16" t="n">
        <v>0.0366710381802079</v>
      </c>
      <c r="AN55" s="16" t="n">
        <v>0.326538482393867</v>
      </c>
      <c r="AO55" s="16"/>
      <c r="AP55" s="16" t="n">
        <v>0.331493903103968</v>
      </c>
      <c r="AQ55" s="16" t="n">
        <v>0.479070328970543</v>
      </c>
      <c r="AR55" s="16" t="n">
        <v>0.616063671346442</v>
      </c>
      <c r="AS55" s="16" t="n">
        <v>0.0182543570266226</v>
      </c>
      <c r="AT55" s="16" t="n">
        <v>0.366050456220443</v>
      </c>
      <c r="AU55" s="16"/>
      <c r="AV55" s="16" t="n">
        <v>0.370963025643261</v>
      </c>
      <c r="AW55" s="16" t="n">
        <v>0.387550828291329</v>
      </c>
      <c r="AX55" s="16" t="n">
        <v>0.509260010001117</v>
      </c>
      <c r="AY55" s="16" t="n">
        <v>0.461507820827321</v>
      </c>
      <c r="AZ55" s="16" t="n">
        <v>0.433055369906907</v>
      </c>
      <c r="BA55" s="16"/>
      <c r="BB55" s="16" t="n">
        <v>0.405449666170848</v>
      </c>
      <c r="BC55" s="16" t="n">
        <v>0.0203057976793766</v>
      </c>
      <c r="BD55" s="16" t="n">
        <v>0.350709171013198</v>
      </c>
      <c r="BE55" s="16"/>
      <c r="BF55" s="16" t="n">
        <v>0.302525873738394</v>
      </c>
    </row>
    <row r="56">
      <c r="B56" t="s">
        <v>85</v>
      </c>
      <c r="C56" s="16" t="n">
        <v>0.225765607200952</v>
      </c>
      <c r="D56" s="16" t="n">
        <v>0.25722792233588</v>
      </c>
      <c r="E56" s="16" t="n">
        <v>0.195456199414649</v>
      </c>
      <c r="F56" s="16"/>
      <c r="G56" s="16" t="n">
        <v>0.231324285377834</v>
      </c>
      <c r="H56" s="16" t="n">
        <v>0.216850006324894</v>
      </c>
      <c r="I56" s="16" t="n">
        <v>0.20444784762155</v>
      </c>
      <c r="J56" s="16" t="n">
        <v>0.225532263363108</v>
      </c>
      <c r="K56" s="16" t="n">
        <v>0.219380934866427</v>
      </c>
      <c r="L56" s="16" t="n">
        <v>0.251124318021585</v>
      </c>
      <c r="M56" s="16"/>
      <c r="N56" s="16" t="n">
        <v>0.216437175549513</v>
      </c>
      <c r="O56" s="16" t="n">
        <v>0.229451306192176</v>
      </c>
      <c r="P56" s="16" t="n">
        <v>0.272840989386493</v>
      </c>
      <c r="Q56" s="16" t="n">
        <v>0.189921408590736</v>
      </c>
      <c r="R56" s="16"/>
      <c r="S56" s="16" t="n">
        <v>0.250190264688529</v>
      </c>
      <c r="T56" s="16" t="n">
        <v>0.228497758093941</v>
      </c>
      <c r="U56" s="16" t="n">
        <v>0.273008216769026</v>
      </c>
      <c r="V56" s="16" t="n">
        <v>0.264851360265075</v>
      </c>
      <c r="W56" s="16" t="n">
        <v>0.223729806411868</v>
      </c>
      <c r="X56" s="16" t="n">
        <v>0.210817106145965</v>
      </c>
      <c r="Y56" s="16" t="n">
        <v>0.247115107258729</v>
      </c>
      <c r="Z56" s="16" t="n">
        <v>0.242651252216386</v>
      </c>
      <c r="AA56" s="16" t="n">
        <v>0.235528819762917</v>
      </c>
      <c r="AB56" s="16" t="n">
        <v>0.155630602552931</v>
      </c>
      <c r="AC56" s="16" t="n">
        <v>0.111077926115871</v>
      </c>
      <c r="AD56" s="16" t="n">
        <v>0.193154888444699</v>
      </c>
      <c r="AE56" s="16"/>
      <c r="AF56" s="16" t="n">
        <v>0.405725829247474</v>
      </c>
      <c r="AG56" s="16" t="n">
        <v>0.116911806326394</v>
      </c>
      <c r="AH56" s="16" t="n">
        <v>0.142173967223549</v>
      </c>
      <c r="AI56" s="16"/>
      <c r="AJ56" s="16" t="n">
        <v>0.358730214966961</v>
      </c>
      <c r="AK56" s="16" t="n">
        <v>0.16299174728821</v>
      </c>
      <c r="AL56" s="16" t="n">
        <v>0.0719422717044164</v>
      </c>
      <c r="AM56" s="16" t="n">
        <v>0.840631304327776</v>
      </c>
      <c r="AN56" s="16" t="n">
        <v>0.141701233198761</v>
      </c>
      <c r="AO56" s="16"/>
      <c r="AP56" s="16" t="n">
        <v>0.287570027023845</v>
      </c>
      <c r="AQ56" s="16" t="n">
        <v>0.156879172083421</v>
      </c>
      <c r="AR56" s="16" t="n">
        <v>0.0769274803665705</v>
      </c>
      <c r="AS56" s="16" t="n">
        <v>0.950286609463571</v>
      </c>
      <c r="AT56" s="16" t="n">
        <v>0.13760307455969</v>
      </c>
      <c r="AU56" s="16"/>
      <c r="AV56" s="16" t="n">
        <v>0.253973529629414</v>
      </c>
      <c r="AW56" s="16" t="n">
        <v>0.272569338583451</v>
      </c>
      <c r="AX56" s="16" t="n">
        <v>0.164432983400877</v>
      </c>
      <c r="AY56" s="16" t="n">
        <v>0.199213103454996</v>
      </c>
      <c r="AZ56" s="16" t="n">
        <v>0.256741638325799</v>
      </c>
      <c r="BA56" s="16"/>
      <c r="BB56" s="16" t="n">
        <v>0.226127380122878</v>
      </c>
      <c r="BC56" s="16" t="n">
        <v>0.949599673344502</v>
      </c>
      <c r="BD56" s="16" t="n">
        <v>0.232132889405474</v>
      </c>
      <c r="BE56" s="16"/>
      <c r="BF56" s="16" t="n">
        <v>0.421931809063645</v>
      </c>
    </row>
    <row r="57">
      <c r="B57" t="s">
        <v>86</v>
      </c>
      <c r="C57" s="16" t="n">
        <v>0.201314788944951</v>
      </c>
      <c r="D57" s="16" t="n">
        <v>0.185307236255563</v>
      </c>
      <c r="E57" s="16" t="n">
        <v>0.217358819564212</v>
      </c>
      <c r="F57" s="16"/>
      <c r="G57" s="16" t="n">
        <v>0.103006883464954</v>
      </c>
      <c r="H57" s="16" t="n">
        <v>0.134028141117859</v>
      </c>
      <c r="I57" s="16" t="n">
        <v>0.193740702506537</v>
      </c>
      <c r="J57" s="16" t="n">
        <v>0.245793680466046</v>
      </c>
      <c r="K57" s="16" t="n">
        <v>0.299564925235795</v>
      </c>
      <c r="L57" s="16" t="n">
        <v>0.224939192554562</v>
      </c>
      <c r="M57" s="16"/>
      <c r="N57" s="16" t="n">
        <v>0.294717884909017</v>
      </c>
      <c r="O57" s="16" t="n">
        <v>0.217490855932703</v>
      </c>
      <c r="P57" s="16" t="n">
        <v>0.0608375764228318</v>
      </c>
      <c r="Q57" s="16" t="n">
        <v>0.213900297901027</v>
      </c>
      <c r="R57" s="16"/>
      <c r="S57" s="16" t="n">
        <v>0.150881954337068</v>
      </c>
      <c r="T57" s="16" t="n">
        <v>0.210002043518918</v>
      </c>
      <c r="U57" s="16" t="n">
        <v>0.0998337825884427</v>
      </c>
      <c r="V57" s="16" t="n">
        <v>0.109592433817386</v>
      </c>
      <c r="W57" s="16" t="n">
        <v>0.260281591901909</v>
      </c>
      <c r="X57" s="16" t="n">
        <v>0.215807904042222</v>
      </c>
      <c r="Y57" s="16" t="n">
        <v>0.145128345152144</v>
      </c>
      <c r="Z57" s="16" t="n">
        <v>0.190360341076534</v>
      </c>
      <c r="AA57" s="16" t="n">
        <v>0.162371778416463</v>
      </c>
      <c r="AB57" s="16" t="n">
        <v>0.37924651179131</v>
      </c>
      <c r="AC57" s="16" t="n">
        <v>0.400599245821546</v>
      </c>
      <c r="AD57" s="16" t="n">
        <v>0.20386461475997</v>
      </c>
      <c r="AE57" s="16"/>
      <c r="AF57" s="16" t="n">
        <v>-0.133379871359887</v>
      </c>
      <c r="AG57" s="16" t="n">
        <v>0.487707109697924</v>
      </c>
      <c r="AH57" s="16" t="n">
        <v>0.175551431267015</v>
      </c>
      <c r="AI57" s="16"/>
      <c r="AJ57" s="16" t="n">
        <v>-0.040841137909278</v>
      </c>
      <c r="AK57" s="16" t="n">
        <v>0.340499228169729</v>
      </c>
      <c r="AL57" s="16" t="n">
        <v>0.616203736639364</v>
      </c>
      <c r="AM57" s="16" t="n">
        <v>-0.803960266147568</v>
      </c>
      <c r="AN57" s="16" t="n">
        <v>0.184837249195107</v>
      </c>
      <c r="AO57" s="16"/>
      <c r="AP57" s="16" t="n">
        <v>0.0439238760801223</v>
      </c>
      <c r="AQ57" s="16" t="n">
        <v>0.322191156887122</v>
      </c>
      <c r="AR57" s="16" t="n">
        <v>0.539136190979871</v>
      </c>
      <c r="AS57" s="16" t="n">
        <v>-0.932032252436949</v>
      </c>
      <c r="AT57" s="16" t="n">
        <v>0.228447381660753</v>
      </c>
      <c r="AU57" s="16"/>
      <c r="AV57" s="16" t="n">
        <v>0.116989496013847</v>
      </c>
      <c r="AW57" s="16" t="n">
        <v>0.114981489707878</v>
      </c>
      <c r="AX57" s="16" t="n">
        <v>0.34482702660024</v>
      </c>
      <c r="AY57" s="16" t="n">
        <v>0.262294717372326</v>
      </c>
      <c r="AZ57" s="16" t="n">
        <v>0.176313731581108</v>
      </c>
      <c r="BA57" s="16"/>
      <c r="BB57" s="16" t="n">
        <v>0.17932228604797</v>
      </c>
      <c r="BC57" s="16" t="n">
        <v>-0.929293875665125</v>
      </c>
      <c r="BD57" s="16" t="n">
        <v>0.118576281607724</v>
      </c>
      <c r="BE57" s="16"/>
      <c r="BF57" s="16" t="n">
        <v>-0.119405935325251</v>
      </c>
    </row>
    <row r="58">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row>
    <row r="59">
      <c r="B59" s="7" t="s">
        <v>95</v>
      </c>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row>
    <row r="60">
      <c r="B60" s="26" t="s">
        <v>90</v>
      </c>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row>
    <row r="61">
      <c r="B61" t="s">
        <v>78</v>
      </c>
      <c r="C61" s="16" t="n">
        <v>0.149868411458869</v>
      </c>
      <c r="D61" s="16" t="n">
        <v>0.204102854637061</v>
      </c>
      <c r="E61" s="16" t="n">
        <v>0.0962871295988623</v>
      </c>
      <c r="F61" s="16"/>
      <c r="G61" s="16" t="n">
        <v>0.0528601123229923</v>
      </c>
      <c r="H61" s="16" t="n">
        <v>0.0948495186649597</v>
      </c>
      <c r="I61" s="16" t="n">
        <v>0.0821231943024705</v>
      </c>
      <c r="J61" s="16" t="n">
        <v>0.173915937523604</v>
      </c>
      <c r="K61" s="16" t="n">
        <v>0.234072936630294</v>
      </c>
      <c r="L61" s="16" t="n">
        <v>0.237511253271977</v>
      </c>
      <c r="M61" s="16"/>
      <c r="N61" s="16" t="n">
        <v>0.131874097434481</v>
      </c>
      <c r="O61" s="16" t="n">
        <v>0.163453806524523</v>
      </c>
      <c r="P61" s="16" t="n">
        <v>0.14968834638548</v>
      </c>
      <c r="Q61" s="16" t="n">
        <v>0.157424141270374</v>
      </c>
      <c r="R61" s="16"/>
      <c r="S61" s="16" t="n">
        <v>0.101756027513951</v>
      </c>
      <c r="T61" s="16" t="n">
        <v>0.155381041294097</v>
      </c>
      <c r="U61" s="16" t="n">
        <v>0.0998912552497298</v>
      </c>
      <c r="V61" s="16" t="n">
        <v>0.172886624292528</v>
      </c>
      <c r="W61" s="16" t="n">
        <v>0.118295008668341</v>
      </c>
      <c r="X61" s="16" t="n">
        <v>0.112878979796954</v>
      </c>
      <c r="Y61" s="16" t="n">
        <v>0.135997160516231</v>
      </c>
      <c r="Z61" s="16" t="n">
        <v>0.166492947399763</v>
      </c>
      <c r="AA61" s="16" t="n">
        <v>0.136188047500684</v>
      </c>
      <c r="AB61" s="16" t="n">
        <v>0.31363608206438</v>
      </c>
      <c r="AC61" s="16" t="n">
        <v>0.156702501773136</v>
      </c>
      <c r="AD61" s="16" t="n">
        <v>0.16239753144633</v>
      </c>
      <c r="AE61" s="16"/>
      <c r="AF61" s="16" t="n">
        <v>0.232231015937127</v>
      </c>
      <c r="AG61" s="16" t="n">
        <v>0.111683445757782</v>
      </c>
      <c r="AH61" s="16" t="n">
        <v>0.113563665159094</v>
      </c>
      <c r="AI61" s="16"/>
      <c r="AJ61" s="16" t="n">
        <v>0.244384727642234</v>
      </c>
      <c r="AK61" s="16" t="n">
        <v>0.0641891908571447</v>
      </c>
      <c r="AL61" s="16" t="n">
        <v>0.0998904172987555</v>
      </c>
      <c r="AM61" s="16" t="n">
        <v>0.434567947409177</v>
      </c>
      <c r="AN61" s="16" t="n">
        <v>0.141891505559702</v>
      </c>
      <c r="AO61" s="16"/>
      <c r="AP61" s="16" t="n">
        <v>0.240878926785893</v>
      </c>
      <c r="AQ61" s="16" t="n">
        <v>0.0703329478969472</v>
      </c>
      <c r="AR61" s="16" t="n">
        <v>0.113631820469192</v>
      </c>
      <c r="AS61" s="16" t="n">
        <v>0.426448947784833</v>
      </c>
      <c r="AT61" s="16" t="n">
        <v>0.10397781010537</v>
      </c>
      <c r="AU61" s="16"/>
      <c r="AV61" s="16" t="n">
        <v>0.190748698814928</v>
      </c>
      <c r="AW61" s="16" t="n">
        <v>0.147972157130377</v>
      </c>
      <c r="AX61" s="16" t="n">
        <v>0.115065350166014</v>
      </c>
      <c r="AY61" s="16" t="n">
        <v>0.0896670322685687</v>
      </c>
      <c r="AZ61" s="16" t="n">
        <v>0.164031206421286</v>
      </c>
      <c r="BA61" s="16"/>
      <c r="BB61" s="16" t="n">
        <v>0.113184419169764</v>
      </c>
      <c r="BC61" s="16" t="n">
        <v>0.486992151682361</v>
      </c>
      <c r="BD61" s="16" t="n">
        <v>0.169289363565605</v>
      </c>
      <c r="BE61" s="16"/>
      <c r="BF61" s="16" t="n">
        <v>0.242669646467847</v>
      </c>
    </row>
    <row r="62">
      <c r="B62" t="s">
        <v>79</v>
      </c>
      <c r="C62" s="16" t="n">
        <v>0.133569948905534</v>
      </c>
      <c r="D62" s="16" t="n">
        <v>0.14894787189119</v>
      </c>
      <c r="E62" s="16" t="n">
        <v>0.118801296189402</v>
      </c>
      <c r="F62" s="16"/>
      <c r="G62" s="16" t="n">
        <v>0.076069238059085</v>
      </c>
      <c r="H62" s="16" t="n">
        <v>0.104867706639648</v>
      </c>
      <c r="I62" s="16" t="n">
        <v>0.133925109400422</v>
      </c>
      <c r="J62" s="16" t="n">
        <v>0.11468014644827</v>
      </c>
      <c r="K62" s="16" t="n">
        <v>0.171735980207613</v>
      </c>
      <c r="L62" s="16" t="n">
        <v>0.184320469544696</v>
      </c>
      <c r="M62" s="16"/>
      <c r="N62" s="16" t="n">
        <v>0.148455587570068</v>
      </c>
      <c r="O62" s="16" t="n">
        <v>0.122203320726266</v>
      </c>
      <c r="P62" s="16" t="n">
        <v>0.145633444905481</v>
      </c>
      <c r="Q62" s="16" t="n">
        <v>0.11872626795381</v>
      </c>
      <c r="R62" s="16"/>
      <c r="S62" s="16" t="n">
        <v>0.11948358691135</v>
      </c>
      <c r="T62" s="16" t="n">
        <v>0.151221437424714</v>
      </c>
      <c r="U62" s="16" t="n">
        <v>0.17468756784099</v>
      </c>
      <c r="V62" s="16" t="n">
        <v>0.151260479562206</v>
      </c>
      <c r="W62" s="16" t="n">
        <v>0.162035363833808</v>
      </c>
      <c r="X62" s="16" t="n">
        <v>0.114988283434772</v>
      </c>
      <c r="Y62" s="16" t="n">
        <v>0.116157164593453</v>
      </c>
      <c r="Z62" s="16" t="n">
        <v>0.158490467202171</v>
      </c>
      <c r="AA62" s="16" t="n">
        <v>0.12819209330667</v>
      </c>
      <c r="AB62" s="16" t="n">
        <v>0.106591933916139</v>
      </c>
      <c r="AC62" s="16" t="n">
        <v>0.116526744658687</v>
      </c>
      <c r="AD62" s="16" t="n">
        <v>0.091830399454849</v>
      </c>
      <c r="AE62" s="16"/>
      <c r="AF62" s="16" t="n">
        <v>0.194295563663368</v>
      </c>
      <c r="AG62" s="16" t="n">
        <v>0.117746315181569</v>
      </c>
      <c r="AH62" s="16" t="n">
        <v>0.0749007718710595</v>
      </c>
      <c r="AI62" s="16"/>
      <c r="AJ62" s="16" t="n">
        <v>0.214799623218733</v>
      </c>
      <c r="AK62" s="16" t="n">
        <v>0.0982487208942985</v>
      </c>
      <c r="AL62" s="16" t="n">
        <v>0.102925514097762</v>
      </c>
      <c r="AM62" s="16" t="n">
        <v>0.08281298364099</v>
      </c>
      <c r="AN62" s="16" t="n">
        <v>0.0961634814339763</v>
      </c>
      <c r="AO62" s="16"/>
      <c r="AP62" s="16" t="n">
        <v>0.229538755671372</v>
      </c>
      <c r="AQ62" s="16" t="n">
        <v>0.111046993751332</v>
      </c>
      <c r="AR62" s="16" t="n">
        <v>0.11356402886464</v>
      </c>
      <c r="AS62" s="16" t="n">
        <v>0.183602348979032</v>
      </c>
      <c r="AT62" s="16" t="n">
        <v>0.122573704678408</v>
      </c>
      <c r="AU62" s="16"/>
      <c r="AV62" s="16" t="n">
        <v>0.165916810737118</v>
      </c>
      <c r="AW62" s="16" t="n">
        <v>0.126507101071621</v>
      </c>
      <c r="AX62" s="16" t="n">
        <v>0.115167094567442</v>
      </c>
      <c r="AY62" s="16" t="n">
        <v>0.128140199628923</v>
      </c>
      <c r="AZ62" s="16" t="n">
        <v>0.0543334994493345</v>
      </c>
      <c r="BA62" s="16"/>
      <c r="BB62" s="16" t="n">
        <v>0.129684385580248</v>
      </c>
      <c r="BC62" s="16" t="n">
        <v>0.234797993664307</v>
      </c>
      <c r="BD62" s="16" t="n">
        <v>0.240012384388422</v>
      </c>
      <c r="BE62" s="16"/>
      <c r="BF62" s="16" t="n">
        <v>0.201714251993552</v>
      </c>
    </row>
    <row r="63">
      <c r="B63" t="s">
        <v>80</v>
      </c>
      <c r="C63" s="16" t="n">
        <v>0.35193289985807</v>
      </c>
      <c r="D63" s="16" t="n">
        <v>0.33118484489539</v>
      </c>
      <c r="E63" s="16" t="n">
        <v>0.372907559011198</v>
      </c>
      <c r="F63" s="16"/>
      <c r="G63" s="16" t="n">
        <v>0.35701922817079</v>
      </c>
      <c r="H63" s="16" t="n">
        <v>0.398910229136499</v>
      </c>
      <c r="I63" s="16" t="n">
        <v>0.360712151738154</v>
      </c>
      <c r="J63" s="16" t="n">
        <v>0.325888655733112</v>
      </c>
      <c r="K63" s="16" t="n">
        <v>0.306037049290246</v>
      </c>
      <c r="L63" s="16" t="n">
        <v>0.355211174820428</v>
      </c>
      <c r="M63" s="16"/>
      <c r="N63" s="16" t="n">
        <v>0.328872865142491</v>
      </c>
      <c r="O63" s="16" t="n">
        <v>0.35642440725832</v>
      </c>
      <c r="P63" s="16" t="n">
        <v>0.355948029414086</v>
      </c>
      <c r="Q63" s="16" t="n">
        <v>0.371872733522659</v>
      </c>
      <c r="R63" s="16"/>
      <c r="S63" s="16" t="n">
        <v>0.342691020209703</v>
      </c>
      <c r="T63" s="16" t="n">
        <v>0.309328117885133</v>
      </c>
      <c r="U63" s="16" t="n">
        <v>0.357723650080556</v>
      </c>
      <c r="V63" s="16" t="n">
        <v>0.370147290485117</v>
      </c>
      <c r="W63" s="16" t="n">
        <v>0.416102669548583</v>
      </c>
      <c r="X63" s="16" t="n">
        <v>0.348786189731253</v>
      </c>
      <c r="Y63" s="16" t="n">
        <v>0.369584570587144</v>
      </c>
      <c r="Z63" s="16" t="n">
        <v>0.361216041061811</v>
      </c>
      <c r="AA63" s="16" t="n">
        <v>0.38711694130086</v>
      </c>
      <c r="AB63" s="16" t="n">
        <v>0.275436075764494</v>
      </c>
      <c r="AC63" s="16" t="n">
        <v>0.378111232913873</v>
      </c>
      <c r="AD63" s="16" t="n">
        <v>0.366229519236944</v>
      </c>
      <c r="AE63" s="16"/>
      <c r="AF63" s="16" t="n">
        <v>0.314613356729833</v>
      </c>
      <c r="AG63" s="16" t="n">
        <v>0.359052633382656</v>
      </c>
      <c r="AH63" s="16" t="n">
        <v>0.468910339448374</v>
      </c>
      <c r="AI63" s="16"/>
      <c r="AJ63" s="16" t="n">
        <v>0.354716091439612</v>
      </c>
      <c r="AK63" s="16" t="n">
        <v>0.377259084534048</v>
      </c>
      <c r="AL63" s="16" t="n">
        <v>0.311323577241238</v>
      </c>
      <c r="AM63" s="16" t="n">
        <v>0.324353948681916</v>
      </c>
      <c r="AN63" s="16" t="n">
        <v>0.406957120525942</v>
      </c>
      <c r="AO63" s="16"/>
      <c r="AP63" s="16" t="n">
        <v>0.391132546147458</v>
      </c>
      <c r="AQ63" s="16" t="n">
        <v>0.405119145342119</v>
      </c>
      <c r="AR63" s="16" t="n">
        <v>0.304906807117273</v>
      </c>
      <c r="AS63" s="16" t="n">
        <v>0.235689213264673</v>
      </c>
      <c r="AT63" s="16" t="n">
        <v>0.391730637984342</v>
      </c>
      <c r="AU63" s="16"/>
      <c r="AV63" s="16" t="n">
        <v>0.32971520767935</v>
      </c>
      <c r="AW63" s="16" t="n">
        <v>0.395752811973244</v>
      </c>
      <c r="AX63" s="16" t="n">
        <v>0.368344800583252</v>
      </c>
      <c r="AY63" s="16" t="n">
        <v>0.323917332513358</v>
      </c>
      <c r="AZ63" s="16" t="n">
        <v>0.313270205759304</v>
      </c>
      <c r="BA63" s="16"/>
      <c r="BB63" s="16" t="n">
        <v>0.421655886060199</v>
      </c>
      <c r="BC63" s="16" t="n">
        <v>0.201158051251044</v>
      </c>
      <c r="BD63" s="16" t="n">
        <v>0.410445425412421</v>
      </c>
      <c r="BE63" s="16"/>
      <c r="BF63" s="16" t="n">
        <v>0.323589673429643</v>
      </c>
    </row>
    <row r="64">
      <c r="B64" t="s">
        <v>81</v>
      </c>
      <c r="C64" s="16" t="n">
        <v>0.235328621794049</v>
      </c>
      <c r="D64" s="16" t="n">
        <v>0.218938938388464</v>
      </c>
      <c r="E64" s="16" t="n">
        <v>0.251813210759983</v>
      </c>
      <c r="F64" s="16"/>
      <c r="G64" s="16" t="n">
        <v>0.291529407060241</v>
      </c>
      <c r="H64" s="16" t="n">
        <v>0.238841128166921</v>
      </c>
      <c r="I64" s="16" t="n">
        <v>0.257803924817912</v>
      </c>
      <c r="J64" s="16" t="n">
        <v>0.291083488132328</v>
      </c>
      <c r="K64" s="16" t="n">
        <v>0.19514139703702</v>
      </c>
      <c r="L64" s="16" t="n">
        <v>0.158782866044415</v>
      </c>
      <c r="M64" s="16"/>
      <c r="N64" s="16" t="n">
        <v>0.276516827446761</v>
      </c>
      <c r="O64" s="16" t="n">
        <v>0.258340242083386</v>
      </c>
      <c r="P64" s="16" t="n">
        <v>0.19649035468046</v>
      </c>
      <c r="Q64" s="16" t="n">
        <v>0.20027901596658</v>
      </c>
      <c r="R64" s="16"/>
      <c r="S64" s="16" t="n">
        <v>0.315534350209248</v>
      </c>
      <c r="T64" s="16" t="n">
        <v>0.276593284775066</v>
      </c>
      <c r="U64" s="16" t="n">
        <v>0.221035806311973</v>
      </c>
      <c r="V64" s="16" t="n">
        <v>0.164773851548813</v>
      </c>
      <c r="W64" s="16" t="n">
        <v>0.206131361780589</v>
      </c>
      <c r="X64" s="16" t="n">
        <v>0.24940130074508</v>
      </c>
      <c r="Y64" s="16" t="n">
        <v>0.271630660564295</v>
      </c>
      <c r="Z64" s="16" t="n">
        <v>0.179530371904639</v>
      </c>
      <c r="AA64" s="16" t="n">
        <v>0.210804965253061</v>
      </c>
      <c r="AB64" s="16" t="n">
        <v>0.186530891790503</v>
      </c>
      <c r="AC64" s="16" t="n">
        <v>0.203676046819387</v>
      </c>
      <c r="AD64" s="16" t="n">
        <v>0.224060576073811</v>
      </c>
      <c r="AE64" s="16"/>
      <c r="AF64" s="16" t="n">
        <v>0.178517032486274</v>
      </c>
      <c r="AG64" s="16" t="n">
        <v>0.287721895170765</v>
      </c>
      <c r="AH64" s="16" t="n">
        <v>0.15536459199342</v>
      </c>
      <c r="AI64" s="16"/>
      <c r="AJ64" s="16" t="n">
        <v>0.140477510319904</v>
      </c>
      <c r="AK64" s="16" t="n">
        <v>0.327315167705349</v>
      </c>
      <c r="AL64" s="16" t="n">
        <v>0.328807294479826</v>
      </c>
      <c r="AM64" s="16" t="n">
        <v>0.158265120267917</v>
      </c>
      <c r="AN64" s="16" t="n">
        <v>0.139014665148173</v>
      </c>
      <c r="AO64" s="16"/>
      <c r="AP64" s="16" t="n">
        <v>0.105685920716477</v>
      </c>
      <c r="AQ64" s="16" t="n">
        <v>0.306018056523822</v>
      </c>
      <c r="AR64" s="16" t="n">
        <v>0.325023638197803</v>
      </c>
      <c r="AS64" s="16" t="n">
        <v>0.114317243400926</v>
      </c>
      <c r="AT64" s="16" t="n">
        <v>0.184642952318133</v>
      </c>
      <c r="AU64" s="16"/>
      <c r="AV64" s="16" t="n">
        <v>0.20296917705778</v>
      </c>
      <c r="AW64" s="16" t="n">
        <v>0.206791961151008</v>
      </c>
      <c r="AX64" s="16" t="n">
        <v>0.262667785285073</v>
      </c>
      <c r="AY64" s="16" t="n">
        <v>0.313857927928603</v>
      </c>
      <c r="AZ64" s="16" t="n">
        <v>0.285725834667557</v>
      </c>
      <c r="BA64" s="16"/>
      <c r="BB64" s="16" t="n">
        <v>0.276737618709766</v>
      </c>
      <c r="BC64" s="16" t="n">
        <v>0.0679633728319429</v>
      </c>
      <c r="BD64" s="16" t="n">
        <v>0.135352939071544</v>
      </c>
      <c r="BE64" s="16"/>
      <c r="BF64" s="16" t="n">
        <v>0.173970639305787</v>
      </c>
    </row>
    <row r="65">
      <c r="B65" t="s">
        <v>82</v>
      </c>
      <c r="C65" s="16" t="n">
        <v>0.0798346668127422</v>
      </c>
      <c r="D65" s="16" t="n">
        <v>0.0742852967508977</v>
      </c>
      <c r="E65" s="16" t="n">
        <v>0.0843085375194706</v>
      </c>
      <c r="F65" s="16"/>
      <c r="G65" s="16" t="n">
        <v>0.147899180443868</v>
      </c>
      <c r="H65" s="16" t="n">
        <v>0.108093213636337</v>
      </c>
      <c r="I65" s="16" t="n">
        <v>0.0913848799593394</v>
      </c>
      <c r="J65" s="16" t="n">
        <v>0.054184607859486</v>
      </c>
      <c r="K65" s="16" t="n">
        <v>0.0578470424388753</v>
      </c>
      <c r="L65" s="16" t="n">
        <v>0.0381964169487858</v>
      </c>
      <c r="M65" s="16"/>
      <c r="N65" s="16" t="n">
        <v>0.0870293989357368</v>
      </c>
      <c r="O65" s="16" t="n">
        <v>0.0681042813728377</v>
      </c>
      <c r="P65" s="16" t="n">
        <v>0.0890571444029858</v>
      </c>
      <c r="Q65" s="16" t="n">
        <v>0.0750402918144316</v>
      </c>
      <c r="R65" s="16"/>
      <c r="S65" s="16" t="n">
        <v>0.0753880891588967</v>
      </c>
      <c r="T65" s="16" t="n">
        <v>0.0669468614507502</v>
      </c>
      <c r="U65" s="16" t="n">
        <v>0.0907848156991263</v>
      </c>
      <c r="V65" s="16" t="n">
        <v>0.0783246206498884</v>
      </c>
      <c r="W65" s="16" t="n">
        <v>0.0657180053961004</v>
      </c>
      <c r="X65" s="16" t="n">
        <v>0.126014482846374</v>
      </c>
      <c r="Y65" s="16" t="n">
        <v>0.0613342932130642</v>
      </c>
      <c r="Z65" s="16" t="n">
        <v>0.0954197510418362</v>
      </c>
      <c r="AA65" s="16" t="n">
        <v>0.0885145096731613</v>
      </c>
      <c r="AB65" s="16" t="n">
        <v>0.0759143580318452</v>
      </c>
      <c r="AC65" s="16" t="n">
        <v>0.0433953229570617</v>
      </c>
      <c r="AD65" s="16" t="n">
        <v>0.0958735591223665</v>
      </c>
      <c r="AE65" s="16"/>
      <c r="AF65" s="16" t="n">
        <v>0.047377368713283</v>
      </c>
      <c r="AG65" s="16" t="n">
        <v>0.0957855254786471</v>
      </c>
      <c r="AH65" s="16" t="n">
        <v>0.0688403434096262</v>
      </c>
      <c r="AI65" s="16"/>
      <c r="AJ65" s="16" t="n">
        <v>0.0254869997545755</v>
      </c>
      <c r="AK65" s="16" t="n">
        <v>0.100735768077747</v>
      </c>
      <c r="AL65" s="16" t="n">
        <v>0.103358906274917</v>
      </c>
      <c r="AM65" s="16" t="n">
        <v>0</v>
      </c>
      <c r="AN65" s="16" t="n">
        <v>0.0538689643683942</v>
      </c>
      <c r="AO65" s="16"/>
      <c r="AP65" s="16" t="n">
        <v>0.0181752216595686</v>
      </c>
      <c r="AQ65" s="16" t="n">
        <v>0.0755542151423903</v>
      </c>
      <c r="AR65" s="16" t="n">
        <v>0.090716237020648</v>
      </c>
      <c r="AS65" s="16" t="n">
        <v>0.0329660056176318</v>
      </c>
      <c r="AT65" s="16" t="n">
        <v>0.0162140143466863</v>
      </c>
      <c r="AU65" s="16"/>
      <c r="AV65" s="16" t="n">
        <v>0.0577681122873684</v>
      </c>
      <c r="AW65" s="16" t="n">
        <v>0.0712395373554661</v>
      </c>
      <c r="AX65" s="16" t="n">
        <v>0.0989207041348295</v>
      </c>
      <c r="AY65" s="16" t="n">
        <v>0.103924641976713</v>
      </c>
      <c r="AZ65" s="16" t="n">
        <v>0.101643139027278</v>
      </c>
      <c r="BA65" s="16"/>
      <c r="BB65" s="16" t="n">
        <v>0.0338413516676824</v>
      </c>
      <c r="BC65" s="16" t="n">
        <v>0.00908843057034411</v>
      </c>
      <c r="BD65" s="16" t="n">
        <v>0</v>
      </c>
      <c r="BE65" s="16"/>
      <c r="BF65" s="16" t="n">
        <v>0.033652483942444</v>
      </c>
    </row>
    <row r="66">
      <c r="B66" t="s">
        <v>83</v>
      </c>
      <c r="C66" s="16" t="n">
        <v>0.0494654511707362</v>
      </c>
      <c r="D66" s="16" t="n">
        <v>0.022540193436997</v>
      </c>
      <c r="E66" s="16" t="n">
        <v>0.0758822669210838</v>
      </c>
      <c r="F66" s="16"/>
      <c r="G66" s="16" t="n">
        <v>0.0746228339430229</v>
      </c>
      <c r="H66" s="16" t="n">
        <v>0.0544382037556358</v>
      </c>
      <c r="I66" s="16" t="n">
        <v>0.0740507397817026</v>
      </c>
      <c r="J66" s="16" t="n">
        <v>0.0402471643032005</v>
      </c>
      <c r="K66" s="16" t="n">
        <v>0.0351655943959523</v>
      </c>
      <c r="L66" s="16" t="n">
        <v>0.0259778193696985</v>
      </c>
      <c r="M66" s="16"/>
      <c r="N66" s="16" t="n">
        <v>0.0272512234704623</v>
      </c>
      <c r="O66" s="16" t="n">
        <v>0.031473942034667</v>
      </c>
      <c r="P66" s="16" t="n">
        <v>0.0631826802115076</v>
      </c>
      <c r="Q66" s="16" t="n">
        <v>0.076657549472145</v>
      </c>
      <c r="R66" s="16"/>
      <c r="S66" s="16" t="n">
        <v>0.0451469259968518</v>
      </c>
      <c r="T66" s="16" t="n">
        <v>0.0405292571702407</v>
      </c>
      <c r="U66" s="16" t="n">
        <v>0.0558769048176251</v>
      </c>
      <c r="V66" s="16" t="n">
        <v>0.0626071334614467</v>
      </c>
      <c r="W66" s="16" t="n">
        <v>0.0317175907725776</v>
      </c>
      <c r="X66" s="16" t="n">
        <v>0.0479307634455664</v>
      </c>
      <c r="Y66" s="16" t="n">
        <v>0.0452961505258129</v>
      </c>
      <c r="Z66" s="16" t="n">
        <v>0.0388504213897809</v>
      </c>
      <c r="AA66" s="16" t="n">
        <v>0.0491834429655641</v>
      </c>
      <c r="AB66" s="16" t="n">
        <v>0.0418906584326384</v>
      </c>
      <c r="AC66" s="16" t="n">
        <v>0.101588150877855</v>
      </c>
      <c r="AD66" s="16" t="n">
        <v>0.0596084146657</v>
      </c>
      <c r="AE66" s="16"/>
      <c r="AF66" s="16" t="n">
        <v>0.0329656624701153</v>
      </c>
      <c r="AG66" s="16" t="n">
        <v>0.0280101850285806</v>
      </c>
      <c r="AH66" s="16" t="n">
        <v>0.118420288118426</v>
      </c>
      <c r="AI66" s="16"/>
      <c r="AJ66" s="16" t="n">
        <v>0.0201350476249412</v>
      </c>
      <c r="AK66" s="16" t="n">
        <v>0.0322520679314126</v>
      </c>
      <c r="AL66" s="16" t="n">
        <v>0.0536942906075015</v>
      </c>
      <c r="AM66" s="16" t="n">
        <v>0</v>
      </c>
      <c r="AN66" s="16" t="n">
        <v>0.162104262963812</v>
      </c>
      <c r="AO66" s="16"/>
      <c r="AP66" s="16" t="n">
        <v>0.0145886290192307</v>
      </c>
      <c r="AQ66" s="16" t="n">
        <v>0.0319286413433899</v>
      </c>
      <c r="AR66" s="16" t="n">
        <v>0.0521574683304433</v>
      </c>
      <c r="AS66" s="16" t="n">
        <v>0.00697624095290385</v>
      </c>
      <c r="AT66" s="16" t="n">
        <v>0.18086088056706</v>
      </c>
      <c r="AU66" s="16"/>
      <c r="AV66" s="16" t="n">
        <v>0.052881993423456</v>
      </c>
      <c r="AW66" s="16" t="n">
        <v>0.0517364313182839</v>
      </c>
      <c r="AX66" s="16" t="n">
        <v>0.0398342652633893</v>
      </c>
      <c r="AY66" s="16" t="n">
        <v>0.0404928656838351</v>
      </c>
      <c r="AZ66" s="16" t="n">
        <v>0.0809961146752401</v>
      </c>
      <c r="BA66" s="16"/>
      <c r="BB66" s="16" t="n">
        <v>0.0248963388123402</v>
      </c>
      <c r="BC66" s="16" t="n">
        <v>0</v>
      </c>
      <c r="BD66" s="16" t="n">
        <v>0.0448998875620086</v>
      </c>
      <c r="BE66" s="16"/>
      <c r="BF66" s="16" t="n">
        <v>0.0244033048607276</v>
      </c>
    </row>
    <row r="67">
      <c r="B67" t="s">
        <v>84</v>
      </c>
      <c r="C67" s="16" t="n">
        <v>0.283438360364403</v>
      </c>
      <c r="D67" s="16" t="n">
        <v>0.353050726528252</v>
      </c>
      <c r="E67" s="16" t="n">
        <v>0.215088425788265</v>
      </c>
      <c r="F67" s="16"/>
      <c r="G67" s="16" t="n">
        <v>0.128929350382077</v>
      </c>
      <c r="H67" s="16" t="n">
        <v>0.199717225304608</v>
      </c>
      <c r="I67" s="16" t="n">
        <v>0.216048303702892</v>
      </c>
      <c r="J67" s="16" t="n">
        <v>0.288596083971874</v>
      </c>
      <c r="K67" s="16" t="n">
        <v>0.405808916837907</v>
      </c>
      <c r="L67" s="16" t="n">
        <v>0.421831722816672</v>
      </c>
      <c r="M67" s="16"/>
      <c r="N67" s="16" t="n">
        <v>0.280329685004549</v>
      </c>
      <c r="O67" s="16" t="n">
        <v>0.285657127250789</v>
      </c>
      <c r="P67" s="16" t="n">
        <v>0.295321791290961</v>
      </c>
      <c r="Q67" s="16" t="n">
        <v>0.276150409224184</v>
      </c>
      <c r="R67" s="16"/>
      <c r="S67" s="16" t="n">
        <v>0.2212396144253</v>
      </c>
      <c r="T67" s="16" t="n">
        <v>0.306602478718811</v>
      </c>
      <c r="U67" s="16" t="n">
        <v>0.27457882309072</v>
      </c>
      <c r="V67" s="16" t="n">
        <v>0.324147103854734</v>
      </c>
      <c r="W67" s="16" t="n">
        <v>0.280330372502149</v>
      </c>
      <c r="X67" s="16" t="n">
        <v>0.227867263231726</v>
      </c>
      <c r="Y67" s="16" t="n">
        <v>0.252154325109684</v>
      </c>
      <c r="Z67" s="16" t="n">
        <v>0.324983414601933</v>
      </c>
      <c r="AA67" s="16" t="n">
        <v>0.264380140807354</v>
      </c>
      <c r="AB67" s="16" t="n">
        <v>0.420228015980519</v>
      </c>
      <c r="AC67" s="16" t="n">
        <v>0.273229246431823</v>
      </c>
      <c r="AD67" s="16" t="n">
        <v>0.254227930901179</v>
      </c>
      <c r="AE67" s="16"/>
      <c r="AF67" s="16" t="n">
        <v>0.426526579600495</v>
      </c>
      <c r="AG67" s="16" t="n">
        <v>0.229429760939351</v>
      </c>
      <c r="AH67" s="16" t="n">
        <v>0.188464437030153</v>
      </c>
      <c r="AI67" s="16"/>
      <c r="AJ67" s="16" t="n">
        <v>0.459184350860967</v>
      </c>
      <c r="AK67" s="16" t="n">
        <v>0.162437911751443</v>
      </c>
      <c r="AL67" s="16" t="n">
        <v>0.202815931396517</v>
      </c>
      <c r="AM67" s="16" t="n">
        <v>0.517380931050167</v>
      </c>
      <c r="AN67" s="16" t="n">
        <v>0.238054986993679</v>
      </c>
      <c r="AO67" s="16"/>
      <c r="AP67" s="16" t="n">
        <v>0.470417682457266</v>
      </c>
      <c r="AQ67" s="16" t="n">
        <v>0.181379941648279</v>
      </c>
      <c r="AR67" s="16" t="n">
        <v>0.227195849333832</v>
      </c>
      <c r="AS67" s="16" t="n">
        <v>0.610051296763866</v>
      </c>
      <c r="AT67" s="16" t="n">
        <v>0.226551514783778</v>
      </c>
      <c r="AU67" s="16"/>
      <c r="AV67" s="16" t="n">
        <v>0.356665509552046</v>
      </c>
      <c r="AW67" s="16" t="n">
        <v>0.274479258201998</v>
      </c>
      <c r="AX67" s="16" t="n">
        <v>0.230232444733456</v>
      </c>
      <c r="AY67" s="16" t="n">
        <v>0.217807231897491</v>
      </c>
      <c r="AZ67" s="16" t="n">
        <v>0.218364705870621</v>
      </c>
      <c r="BA67" s="16"/>
      <c r="BB67" s="16" t="n">
        <v>0.242868804750013</v>
      </c>
      <c r="BC67" s="16" t="n">
        <v>0.721790145346669</v>
      </c>
      <c r="BD67" s="16" t="n">
        <v>0.409301747954027</v>
      </c>
      <c r="BE67" s="16"/>
      <c r="BF67" s="16" t="n">
        <v>0.444383898461399</v>
      </c>
    </row>
    <row r="68">
      <c r="B68" t="s">
        <v>85</v>
      </c>
      <c r="C68" s="16" t="n">
        <v>0.315163288606791</v>
      </c>
      <c r="D68" s="16" t="n">
        <v>0.293224235139362</v>
      </c>
      <c r="E68" s="16" t="n">
        <v>0.336121748279453</v>
      </c>
      <c r="F68" s="16"/>
      <c r="G68" s="16" t="n">
        <v>0.439428587504109</v>
      </c>
      <c r="H68" s="16" t="n">
        <v>0.346934341803258</v>
      </c>
      <c r="I68" s="16" t="n">
        <v>0.349188804777251</v>
      </c>
      <c r="J68" s="16" t="n">
        <v>0.345268095991814</v>
      </c>
      <c r="K68" s="16" t="n">
        <v>0.252988439475895</v>
      </c>
      <c r="L68" s="16" t="n">
        <v>0.196979282993201</v>
      </c>
      <c r="M68" s="16"/>
      <c r="N68" s="16" t="n">
        <v>0.363546226382498</v>
      </c>
      <c r="O68" s="16" t="n">
        <v>0.326444523456224</v>
      </c>
      <c r="P68" s="16" t="n">
        <v>0.285547499083446</v>
      </c>
      <c r="Q68" s="16" t="n">
        <v>0.275319307781012</v>
      </c>
      <c r="R68" s="16"/>
      <c r="S68" s="16" t="n">
        <v>0.390922439368145</v>
      </c>
      <c r="T68" s="16" t="n">
        <v>0.343540146225816</v>
      </c>
      <c r="U68" s="16" t="n">
        <v>0.311820622011099</v>
      </c>
      <c r="V68" s="16" t="n">
        <v>0.243098472198702</v>
      </c>
      <c r="W68" s="16" t="n">
        <v>0.27184936717669</v>
      </c>
      <c r="X68" s="16" t="n">
        <v>0.375415783591454</v>
      </c>
      <c r="Y68" s="16" t="n">
        <v>0.332964953777359</v>
      </c>
      <c r="Z68" s="16" t="n">
        <v>0.274950122946475</v>
      </c>
      <c r="AA68" s="16" t="n">
        <v>0.299319474926222</v>
      </c>
      <c r="AB68" s="16" t="n">
        <v>0.262445249822349</v>
      </c>
      <c r="AC68" s="16" t="n">
        <v>0.247071369776449</v>
      </c>
      <c r="AD68" s="16" t="n">
        <v>0.319934135196177</v>
      </c>
      <c r="AE68" s="16"/>
      <c r="AF68" s="16" t="n">
        <v>0.225894401199557</v>
      </c>
      <c r="AG68" s="16" t="n">
        <v>0.383507420649413</v>
      </c>
      <c r="AH68" s="16" t="n">
        <v>0.224204935403047</v>
      </c>
      <c r="AI68" s="16"/>
      <c r="AJ68" s="16" t="n">
        <v>0.165964510074479</v>
      </c>
      <c r="AK68" s="16" t="n">
        <v>0.428050935783097</v>
      </c>
      <c r="AL68" s="16" t="n">
        <v>0.432166200754743</v>
      </c>
      <c r="AM68" s="16" t="n">
        <v>0.158265120267917</v>
      </c>
      <c r="AN68" s="16" t="n">
        <v>0.192883629516568</v>
      </c>
      <c r="AO68" s="16"/>
      <c r="AP68" s="16" t="n">
        <v>0.123861142376046</v>
      </c>
      <c r="AQ68" s="16" t="n">
        <v>0.381572271666212</v>
      </c>
      <c r="AR68" s="16" t="n">
        <v>0.415739875218451</v>
      </c>
      <c r="AS68" s="16" t="n">
        <v>0.147283249018557</v>
      </c>
      <c r="AT68" s="16" t="n">
        <v>0.20085696666482</v>
      </c>
      <c r="AU68" s="16"/>
      <c r="AV68" s="16" t="n">
        <v>0.260737289345148</v>
      </c>
      <c r="AW68" s="16" t="n">
        <v>0.278031498506474</v>
      </c>
      <c r="AX68" s="16" t="n">
        <v>0.361588489419902</v>
      </c>
      <c r="AY68" s="16" t="n">
        <v>0.417782569905316</v>
      </c>
      <c r="AZ68" s="16" t="n">
        <v>0.387368973694835</v>
      </c>
      <c r="BA68" s="16"/>
      <c r="BB68" s="16" t="n">
        <v>0.310578970377448</v>
      </c>
      <c r="BC68" s="16" t="n">
        <v>0.077051803402287</v>
      </c>
      <c r="BD68" s="16" t="n">
        <v>0.135352939071544</v>
      </c>
      <c r="BE68" s="16"/>
      <c r="BF68" s="16" t="n">
        <v>0.207623123248231</v>
      </c>
    </row>
    <row r="69">
      <c r="B69" t="s">
        <v>86</v>
      </c>
      <c r="C69" s="16" t="n">
        <v>-0.0317249282423879</v>
      </c>
      <c r="D69" s="16" t="n">
        <v>0.0598264913888901</v>
      </c>
      <c r="E69" s="16" t="n">
        <v>-0.121033322491188</v>
      </c>
      <c r="F69" s="16"/>
      <c r="G69" s="16" t="n">
        <v>-0.310499237122032</v>
      </c>
      <c r="H69" s="16" t="n">
        <v>-0.14721711649865</v>
      </c>
      <c r="I69" s="16" t="n">
        <v>-0.133140501074359</v>
      </c>
      <c r="J69" s="16" t="n">
        <v>-0.0566720120199398</v>
      </c>
      <c r="K69" s="16" t="n">
        <v>0.152820477362012</v>
      </c>
      <c r="L69" s="16" t="n">
        <v>0.224852439823472</v>
      </c>
      <c r="M69" s="16"/>
      <c r="N69" s="16" t="n">
        <v>-0.0832165413779492</v>
      </c>
      <c r="O69" s="16" t="n">
        <v>-0.040787396205435</v>
      </c>
      <c r="P69" s="16" t="n">
        <v>0.00977429220751541</v>
      </c>
      <c r="Q69" s="16" t="n">
        <v>0.000831101443171889</v>
      </c>
      <c r="R69" s="16"/>
      <c r="S69" s="16" t="n">
        <v>-0.169682824942845</v>
      </c>
      <c r="T69" s="16" t="n">
        <v>-0.0369376675070049</v>
      </c>
      <c r="U69" s="16" t="n">
        <v>-0.0372417989203789</v>
      </c>
      <c r="V69" s="16" t="n">
        <v>0.0810486316560325</v>
      </c>
      <c r="W69" s="16" t="n">
        <v>0.00848100532545965</v>
      </c>
      <c r="X69" s="16" t="n">
        <v>-0.147548520359728</v>
      </c>
      <c r="Y69" s="16" t="n">
        <v>-0.0808106286676755</v>
      </c>
      <c r="Z69" s="16" t="n">
        <v>0.0500332916554582</v>
      </c>
      <c r="AA69" s="16" t="n">
        <v>-0.0349393341188681</v>
      </c>
      <c r="AB69" s="16" t="n">
        <v>0.15778276615817</v>
      </c>
      <c r="AC69" s="16" t="n">
        <v>0.0261578766553744</v>
      </c>
      <c r="AD69" s="16" t="n">
        <v>-0.0657062042949986</v>
      </c>
      <c r="AE69" s="16"/>
      <c r="AF69" s="16" t="n">
        <v>0.200632178400938</v>
      </c>
      <c r="AG69" s="16" t="n">
        <v>-0.154077659710062</v>
      </c>
      <c r="AH69" s="16" t="n">
        <v>-0.0357404983728931</v>
      </c>
      <c r="AI69" s="16"/>
      <c r="AJ69" s="16" t="n">
        <v>0.293219840786488</v>
      </c>
      <c r="AK69" s="16" t="n">
        <v>-0.265613024031653</v>
      </c>
      <c r="AL69" s="16" t="n">
        <v>-0.229350269358226</v>
      </c>
      <c r="AM69" s="16" t="n">
        <v>0.35911581078225</v>
      </c>
      <c r="AN69" s="16" t="n">
        <v>0.0451713574771111</v>
      </c>
      <c r="AO69" s="16"/>
      <c r="AP69" s="16" t="n">
        <v>0.34655654008122</v>
      </c>
      <c r="AQ69" s="16" t="n">
        <v>-0.200192330017934</v>
      </c>
      <c r="AR69" s="16" t="n">
        <v>-0.188544025884619</v>
      </c>
      <c r="AS69" s="16" t="n">
        <v>0.462768047745308</v>
      </c>
      <c r="AT69" s="16" t="n">
        <v>0.0256945481189585</v>
      </c>
      <c r="AU69" s="16"/>
      <c r="AV69" s="16" t="n">
        <v>0.0959282202068982</v>
      </c>
      <c r="AW69" s="16" t="n">
        <v>-0.00355224030447593</v>
      </c>
      <c r="AX69" s="16" t="n">
        <v>-0.131356044686447</v>
      </c>
      <c r="AY69" s="16" t="n">
        <v>-0.199975338007825</v>
      </c>
      <c r="AZ69" s="16" t="n">
        <v>-0.169004267824214</v>
      </c>
      <c r="BA69" s="16"/>
      <c r="BB69" s="16" t="n">
        <v>-0.0677101656274354</v>
      </c>
      <c r="BC69" s="16" t="n">
        <v>0.644738341944382</v>
      </c>
      <c r="BD69" s="16" t="n">
        <v>0.273948808882483</v>
      </c>
      <c r="BE69" s="16"/>
      <c r="BF69" s="16" t="n">
        <v>0.236760775213168</v>
      </c>
    </row>
    <row r="70">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row>
    <row r="71">
      <c r="B71" s="7" t="s">
        <v>96</v>
      </c>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row>
    <row r="72">
      <c r="B72" s="26" t="s">
        <v>90</v>
      </c>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row>
    <row r="73">
      <c r="B73" t="s">
        <v>78</v>
      </c>
      <c r="C73" s="16" t="n">
        <v>0.231290644842899</v>
      </c>
      <c r="D73" s="16" t="n">
        <v>0.293155424052831</v>
      </c>
      <c r="E73" s="16" t="n">
        <v>0.170411186687526</v>
      </c>
      <c r="F73" s="16"/>
      <c r="G73" s="16" t="n">
        <v>0.0871511898554018</v>
      </c>
      <c r="H73" s="16" t="n">
        <v>0.161382242710765</v>
      </c>
      <c r="I73" s="16" t="n">
        <v>0.156913090347375</v>
      </c>
      <c r="J73" s="16" t="n">
        <v>0.259669913656532</v>
      </c>
      <c r="K73" s="16" t="n">
        <v>0.311277541837648</v>
      </c>
      <c r="L73" s="16" t="n">
        <v>0.3668249133691</v>
      </c>
      <c r="M73" s="16"/>
      <c r="N73" s="16" t="n">
        <v>0.238271182850766</v>
      </c>
      <c r="O73" s="16" t="n">
        <v>0.238201844113828</v>
      </c>
      <c r="P73" s="16" t="n">
        <v>0.222698726412169</v>
      </c>
      <c r="Q73" s="16" t="n">
        <v>0.227360234981507</v>
      </c>
      <c r="R73" s="16"/>
      <c r="S73" s="16" t="n">
        <v>0.177201002755861</v>
      </c>
      <c r="T73" s="16" t="n">
        <v>0.231830452374169</v>
      </c>
      <c r="U73" s="16" t="n">
        <v>0.19231504129193</v>
      </c>
      <c r="V73" s="16" t="n">
        <v>0.230797781791969</v>
      </c>
      <c r="W73" s="16" t="n">
        <v>0.259656841582366</v>
      </c>
      <c r="X73" s="16" t="n">
        <v>0.211384443213075</v>
      </c>
      <c r="Y73" s="16" t="n">
        <v>0.241125637428239</v>
      </c>
      <c r="Z73" s="16" t="n">
        <v>0.262857361009477</v>
      </c>
      <c r="AA73" s="16" t="n">
        <v>0.20974105799969</v>
      </c>
      <c r="AB73" s="16" t="n">
        <v>0.355568012827291</v>
      </c>
      <c r="AC73" s="16" t="n">
        <v>0.181016758213803</v>
      </c>
      <c r="AD73" s="16" t="n">
        <v>0.303250823009265</v>
      </c>
      <c r="AE73" s="16"/>
      <c r="AF73" s="16" t="n">
        <v>0.354083988790146</v>
      </c>
      <c r="AG73" s="16" t="n">
        <v>0.191223790792983</v>
      </c>
      <c r="AH73" s="16" t="n">
        <v>0.130436537521987</v>
      </c>
      <c r="AI73" s="16"/>
      <c r="AJ73" s="16" t="n">
        <v>0.373755111484653</v>
      </c>
      <c r="AK73" s="16" t="n">
        <v>0.102338225458726</v>
      </c>
      <c r="AL73" s="16" t="n">
        <v>0.228874453382384</v>
      </c>
      <c r="AM73" s="16" t="n">
        <v>0.656706779002515</v>
      </c>
      <c r="AN73" s="16" t="n">
        <v>0.180407552824818</v>
      </c>
      <c r="AO73" s="16"/>
      <c r="AP73" s="16" t="n">
        <v>0.350883607149316</v>
      </c>
      <c r="AQ73" s="16" t="n">
        <v>0.117692029827518</v>
      </c>
      <c r="AR73" s="16" t="n">
        <v>0.153378101761157</v>
      </c>
      <c r="AS73" s="16" t="n">
        <v>0.576912521374207</v>
      </c>
      <c r="AT73" s="16" t="n">
        <v>0.242761389112355</v>
      </c>
      <c r="AU73" s="16"/>
      <c r="AV73" s="16" t="n">
        <v>0.240305732808817</v>
      </c>
      <c r="AW73" s="16" t="n">
        <v>0.230741369435738</v>
      </c>
      <c r="AX73" s="16" t="n">
        <v>0.208636487257736</v>
      </c>
      <c r="AY73" s="16" t="n">
        <v>0.170432248698755</v>
      </c>
      <c r="AZ73" s="16" t="n">
        <v>0.188613117640931</v>
      </c>
      <c r="BA73" s="16"/>
      <c r="BB73" s="16" t="n">
        <v>0.211709127409043</v>
      </c>
      <c r="BC73" s="16" t="n">
        <v>0.647869868399755</v>
      </c>
      <c r="BD73" s="16" t="n">
        <v>0.374486473168435</v>
      </c>
      <c r="BE73" s="16"/>
      <c r="BF73" s="16" t="n">
        <v>0.382966892357331</v>
      </c>
    </row>
    <row r="74">
      <c r="B74" t="s">
        <v>79</v>
      </c>
      <c r="C74" s="16" t="n">
        <v>0.190518682704157</v>
      </c>
      <c r="D74" s="16" t="n">
        <v>0.199549868927174</v>
      </c>
      <c r="E74" s="16" t="n">
        <v>0.182066163802746</v>
      </c>
      <c r="F74" s="16"/>
      <c r="G74" s="16" t="n">
        <v>0.137933062210839</v>
      </c>
      <c r="H74" s="16" t="n">
        <v>0.158662645725298</v>
      </c>
      <c r="I74" s="16" t="n">
        <v>0.172724408915474</v>
      </c>
      <c r="J74" s="16" t="n">
        <v>0.199809392134669</v>
      </c>
      <c r="K74" s="16" t="n">
        <v>0.204760594975672</v>
      </c>
      <c r="L74" s="16" t="n">
        <v>0.248448509971728</v>
      </c>
      <c r="M74" s="16"/>
      <c r="N74" s="16" t="n">
        <v>0.210670241662564</v>
      </c>
      <c r="O74" s="16" t="n">
        <v>0.19547041648621</v>
      </c>
      <c r="P74" s="16" t="n">
        <v>0.186087936727654</v>
      </c>
      <c r="Q74" s="16" t="n">
        <v>0.166642735803974</v>
      </c>
      <c r="R74" s="16"/>
      <c r="S74" s="16" t="n">
        <v>0.164416695156447</v>
      </c>
      <c r="T74" s="16" t="n">
        <v>0.232484514136936</v>
      </c>
      <c r="U74" s="16" t="n">
        <v>0.283425000708468</v>
      </c>
      <c r="V74" s="16" t="n">
        <v>0.228404038547788</v>
      </c>
      <c r="W74" s="16" t="n">
        <v>0.217647301116291</v>
      </c>
      <c r="X74" s="16" t="n">
        <v>0.168664334107347</v>
      </c>
      <c r="Y74" s="16" t="n">
        <v>0.178030827895334</v>
      </c>
      <c r="Z74" s="16" t="n">
        <v>0.220813949718879</v>
      </c>
      <c r="AA74" s="16" t="n">
        <v>0.196117069890238</v>
      </c>
      <c r="AB74" s="16" t="n">
        <v>0.0995380311885459</v>
      </c>
      <c r="AC74" s="16" t="n">
        <v>0.155387977320092</v>
      </c>
      <c r="AD74" s="16" t="n">
        <v>0.0753231840229436</v>
      </c>
      <c r="AE74" s="16"/>
      <c r="AF74" s="16" t="n">
        <v>0.227862363858994</v>
      </c>
      <c r="AG74" s="16" t="n">
        <v>0.193888760621573</v>
      </c>
      <c r="AH74" s="16" t="n">
        <v>0.15101945799051</v>
      </c>
      <c r="AI74" s="16"/>
      <c r="AJ74" s="16" t="n">
        <v>0.255502283907972</v>
      </c>
      <c r="AK74" s="16" t="n">
        <v>0.173802554720963</v>
      </c>
      <c r="AL74" s="16" t="n">
        <v>0.202963988497195</v>
      </c>
      <c r="AM74" s="16" t="n">
        <v>0.125432471326403</v>
      </c>
      <c r="AN74" s="16" t="n">
        <v>0.145651021038499</v>
      </c>
      <c r="AO74" s="16"/>
      <c r="AP74" s="16" t="n">
        <v>0.287332443384165</v>
      </c>
      <c r="AQ74" s="16" t="n">
        <v>0.175087771069896</v>
      </c>
      <c r="AR74" s="16" t="n">
        <v>0.169617769152811</v>
      </c>
      <c r="AS74" s="16" t="n">
        <v>0.186121299611505</v>
      </c>
      <c r="AT74" s="16" t="n">
        <v>0.194949820155439</v>
      </c>
      <c r="AU74" s="16"/>
      <c r="AV74" s="16" t="n">
        <v>0.198341066134058</v>
      </c>
      <c r="AW74" s="16" t="n">
        <v>0.193144479244068</v>
      </c>
      <c r="AX74" s="16" t="n">
        <v>0.198905518840294</v>
      </c>
      <c r="AY74" s="16" t="n">
        <v>0.181604063802932</v>
      </c>
      <c r="AZ74" s="16" t="n">
        <v>0.1453645505119</v>
      </c>
      <c r="BA74" s="16"/>
      <c r="BB74" s="16" t="n">
        <v>0.227990363182342</v>
      </c>
      <c r="BC74" s="16" t="n">
        <v>0.20388953476898</v>
      </c>
      <c r="BD74" s="16" t="n">
        <v>0.283561965122521</v>
      </c>
      <c r="BE74" s="16"/>
      <c r="BF74" s="16" t="n">
        <v>0.23411826103284</v>
      </c>
    </row>
    <row r="75">
      <c r="B75" t="s">
        <v>80</v>
      </c>
      <c r="C75" s="16" t="n">
        <v>0.375679717141364</v>
      </c>
      <c r="D75" s="16" t="n">
        <v>0.329502940743442</v>
      </c>
      <c r="E75" s="16" t="n">
        <v>0.420449714043201</v>
      </c>
      <c r="F75" s="16"/>
      <c r="G75" s="16" t="n">
        <v>0.462181307181044</v>
      </c>
      <c r="H75" s="16" t="n">
        <v>0.455904317632687</v>
      </c>
      <c r="I75" s="16" t="n">
        <v>0.413488264398878</v>
      </c>
      <c r="J75" s="16" t="n">
        <v>0.343833952760001</v>
      </c>
      <c r="K75" s="16" t="n">
        <v>0.328117914862399</v>
      </c>
      <c r="L75" s="16" t="n">
        <v>0.280488047460272</v>
      </c>
      <c r="M75" s="16"/>
      <c r="N75" s="16" t="n">
        <v>0.369568082475533</v>
      </c>
      <c r="O75" s="16" t="n">
        <v>0.363999179172115</v>
      </c>
      <c r="P75" s="16" t="n">
        <v>0.371049545444503</v>
      </c>
      <c r="Q75" s="16" t="n">
        <v>0.399633136570802</v>
      </c>
      <c r="R75" s="16"/>
      <c r="S75" s="16" t="n">
        <v>0.428598260429668</v>
      </c>
      <c r="T75" s="16" t="n">
        <v>0.347819170628173</v>
      </c>
      <c r="U75" s="16" t="n">
        <v>0.369708781202743</v>
      </c>
      <c r="V75" s="16" t="n">
        <v>0.395659128223313</v>
      </c>
      <c r="W75" s="16" t="n">
        <v>0.37986586339253</v>
      </c>
      <c r="X75" s="16" t="n">
        <v>0.427578652024702</v>
      </c>
      <c r="Y75" s="16" t="n">
        <v>0.403090064487974</v>
      </c>
      <c r="Z75" s="16" t="n">
        <v>0.346766329242529</v>
      </c>
      <c r="AA75" s="16" t="n">
        <v>0.450709547883927</v>
      </c>
      <c r="AB75" s="16" t="n">
        <v>0.109272601210685</v>
      </c>
      <c r="AC75" s="16" t="n">
        <v>0.409914805024424</v>
      </c>
      <c r="AD75" s="16" t="n">
        <v>0.472151013170182</v>
      </c>
      <c r="AE75" s="16"/>
      <c r="AF75" s="16" t="n">
        <v>0.288044912983499</v>
      </c>
      <c r="AG75" s="16" t="n">
        <v>0.39089171805363</v>
      </c>
      <c r="AH75" s="16" t="n">
        <v>0.497772231738847</v>
      </c>
      <c r="AI75" s="16"/>
      <c r="AJ75" s="16" t="n">
        <v>0.273736462071439</v>
      </c>
      <c r="AK75" s="16" t="n">
        <v>0.480780495174588</v>
      </c>
      <c r="AL75" s="16" t="n">
        <v>0.351600262834348</v>
      </c>
      <c r="AM75" s="16" t="n">
        <v>0.217860749671082</v>
      </c>
      <c r="AN75" s="16" t="n">
        <v>0.439148382681799</v>
      </c>
      <c r="AO75" s="16"/>
      <c r="AP75" s="16" t="n">
        <v>0.284017892317247</v>
      </c>
      <c r="AQ75" s="16" t="n">
        <v>0.482512512592369</v>
      </c>
      <c r="AR75" s="16" t="n">
        <v>0.40039678955284</v>
      </c>
      <c r="AS75" s="16" t="n">
        <v>0.166032141256985</v>
      </c>
      <c r="AT75" s="16" t="n">
        <v>0.323614681625444</v>
      </c>
      <c r="AU75" s="16"/>
      <c r="AV75" s="16" t="n">
        <v>0.365601403453671</v>
      </c>
      <c r="AW75" s="16" t="n">
        <v>0.367350510814902</v>
      </c>
      <c r="AX75" s="16" t="n">
        <v>0.415176063936531</v>
      </c>
      <c r="AY75" s="16" t="n">
        <v>0.439875024483464</v>
      </c>
      <c r="AZ75" s="16" t="n">
        <v>0.307511690977331</v>
      </c>
      <c r="BA75" s="16"/>
      <c r="BB75" s="16" t="n">
        <v>0.410406895030658</v>
      </c>
      <c r="BC75" s="16" t="n">
        <v>0.109743474939966</v>
      </c>
      <c r="BD75" s="16" t="n">
        <v>0.252641888085136</v>
      </c>
      <c r="BE75" s="16"/>
      <c r="BF75" s="16" t="n">
        <v>0.270075710876505</v>
      </c>
    </row>
    <row r="76">
      <c r="B76" t="s">
        <v>81</v>
      </c>
      <c r="C76" s="16" t="n">
        <v>0.0873997446427642</v>
      </c>
      <c r="D76" s="16" t="n">
        <v>0.085056641563911</v>
      </c>
      <c r="E76" s="16" t="n">
        <v>0.0898623474544875</v>
      </c>
      <c r="F76" s="16"/>
      <c r="G76" s="16" t="n">
        <v>0.141854980998576</v>
      </c>
      <c r="H76" s="16" t="n">
        <v>0.119201832488467</v>
      </c>
      <c r="I76" s="16" t="n">
        <v>0.102340985491458</v>
      </c>
      <c r="J76" s="16" t="n">
        <v>0.0860557091833144</v>
      </c>
      <c r="K76" s="16" t="n">
        <v>0.053647896902364</v>
      </c>
      <c r="L76" s="16" t="n">
        <v>0.0372243342496012</v>
      </c>
      <c r="M76" s="16"/>
      <c r="N76" s="16" t="n">
        <v>0.100590088239138</v>
      </c>
      <c r="O76" s="16" t="n">
        <v>0.0875139503603709</v>
      </c>
      <c r="P76" s="16" t="n">
        <v>0.0882778788990796</v>
      </c>
      <c r="Q76" s="16" t="n">
        <v>0.0718122376896914</v>
      </c>
      <c r="R76" s="16"/>
      <c r="S76" s="16" t="n">
        <v>0.112608188049263</v>
      </c>
      <c r="T76" s="16" t="n">
        <v>0.0700935080870386</v>
      </c>
      <c r="U76" s="16" t="n">
        <v>0.0571994817711171</v>
      </c>
      <c r="V76" s="16" t="n">
        <v>0.044422005822872</v>
      </c>
      <c r="W76" s="16" t="n">
        <v>0.0172078178572374</v>
      </c>
      <c r="X76" s="16" t="n">
        <v>0.0975765924342286</v>
      </c>
      <c r="Y76" s="16" t="n">
        <v>0.0716994132913263</v>
      </c>
      <c r="Z76" s="16" t="n">
        <v>0.10006966936659</v>
      </c>
      <c r="AA76" s="16" t="n">
        <v>0.0708014223731179</v>
      </c>
      <c r="AB76" s="16" t="n">
        <v>0.21220076139225</v>
      </c>
      <c r="AC76" s="16" t="n">
        <v>0.0895361378922525</v>
      </c>
      <c r="AD76" s="16" t="n">
        <v>0.0954509529484646</v>
      </c>
      <c r="AE76" s="16"/>
      <c r="AF76" s="16" t="n">
        <v>0.0464972389336167</v>
      </c>
      <c r="AG76" s="16" t="n">
        <v>0.118455590962606</v>
      </c>
      <c r="AH76" s="16" t="n">
        <v>0.0577759044974759</v>
      </c>
      <c r="AI76" s="16"/>
      <c r="AJ76" s="16" t="n">
        <v>0.0360313634246554</v>
      </c>
      <c r="AK76" s="16" t="n">
        <v>0.138078680765937</v>
      </c>
      <c r="AL76" s="16" t="n">
        <v>0.110350776690828</v>
      </c>
      <c r="AM76" s="16" t="n">
        <v>0</v>
      </c>
      <c r="AN76" s="16" t="n">
        <v>0.0314068290572764</v>
      </c>
      <c r="AO76" s="16"/>
      <c r="AP76" s="16" t="n">
        <v>0.0307746347995912</v>
      </c>
      <c r="AQ76" s="16" t="n">
        <v>0.126983489516944</v>
      </c>
      <c r="AR76" s="16" t="n">
        <v>0.111923052443637</v>
      </c>
      <c r="AS76" s="16" t="n">
        <v>0.0222721094727178</v>
      </c>
      <c r="AT76" s="16" t="n">
        <v>0.0382736842221618</v>
      </c>
      <c r="AU76" s="16"/>
      <c r="AV76" s="16" t="n">
        <v>0.0694767178643231</v>
      </c>
      <c r="AW76" s="16" t="n">
        <v>0.065207633358699</v>
      </c>
      <c r="AX76" s="16" t="n">
        <v>0.097576401087056</v>
      </c>
      <c r="AY76" s="16" t="n">
        <v>0.120026056312267</v>
      </c>
      <c r="AZ76" s="16" t="n">
        <v>0.192300178294205</v>
      </c>
      <c r="BA76" s="16"/>
      <c r="BB76" s="16" t="n">
        <v>0.0768491282856808</v>
      </c>
      <c r="BC76" s="16" t="n">
        <v>0</v>
      </c>
      <c r="BD76" s="16" t="n">
        <v>0.0120110171173225</v>
      </c>
      <c r="BE76" s="16"/>
      <c r="BF76" s="16" t="n">
        <v>0.0419827297846893</v>
      </c>
    </row>
    <row r="77">
      <c r="B77" t="s">
        <v>82</v>
      </c>
      <c r="C77" s="16" t="n">
        <v>0.0336424575927988</v>
      </c>
      <c r="D77" s="16" t="n">
        <v>0.043095458607865</v>
      </c>
      <c r="E77" s="16" t="n">
        <v>0.0244684791253917</v>
      </c>
      <c r="F77" s="16"/>
      <c r="G77" s="16" t="n">
        <v>0.0241141015157165</v>
      </c>
      <c r="H77" s="16" t="n">
        <v>0.0275069479766898</v>
      </c>
      <c r="I77" s="16" t="n">
        <v>0.0637970171977039</v>
      </c>
      <c r="J77" s="16" t="n">
        <v>0.0360082452925583</v>
      </c>
      <c r="K77" s="16" t="n">
        <v>0.0351677498144557</v>
      </c>
      <c r="L77" s="16" t="n">
        <v>0.0175102735641377</v>
      </c>
      <c r="M77" s="16"/>
      <c r="N77" s="16" t="n">
        <v>0.0384967172808881</v>
      </c>
      <c r="O77" s="16" t="n">
        <v>0.0307995716778326</v>
      </c>
      <c r="P77" s="16" t="n">
        <v>0.0389394948100503</v>
      </c>
      <c r="Q77" s="16" t="n">
        <v>0.0249430567955678</v>
      </c>
      <c r="R77" s="16"/>
      <c r="S77" s="16" t="n">
        <v>0.0253859756914721</v>
      </c>
      <c r="T77" s="16" t="n">
        <v>0.0198816233454404</v>
      </c>
      <c r="U77" s="16" t="n">
        <v>0.00601509997824234</v>
      </c>
      <c r="V77" s="16" t="n">
        <v>0.0055556548512415</v>
      </c>
      <c r="W77" s="16" t="n">
        <v>0.0202996562065585</v>
      </c>
      <c r="X77" s="16" t="n">
        <v>0.00463659466542272</v>
      </c>
      <c r="Y77" s="16" t="n">
        <v>0.0327762771193965</v>
      </c>
      <c r="Z77" s="16" t="n">
        <v>0</v>
      </c>
      <c r="AA77" s="16" t="n">
        <v>0.0135058337371652</v>
      </c>
      <c r="AB77" s="16" t="n">
        <v>0.217025519749677</v>
      </c>
      <c r="AC77" s="16" t="n">
        <v>0.0206832787835363</v>
      </c>
      <c r="AD77" s="16" t="n">
        <v>0</v>
      </c>
      <c r="AE77" s="16"/>
      <c r="AF77" s="16" t="n">
        <v>0.0235757825237098</v>
      </c>
      <c r="AG77" s="16" t="n">
        <v>0.0510604423802363</v>
      </c>
      <c r="AH77" s="16" t="n">
        <v>0.0158758793100732</v>
      </c>
      <c r="AI77" s="16"/>
      <c r="AJ77" s="16" t="n">
        <v>0.0180089220986854</v>
      </c>
      <c r="AK77" s="16" t="n">
        <v>0.0301065665241885</v>
      </c>
      <c r="AL77" s="16" t="n">
        <v>0.020632099698997</v>
      </c>
      <c r="AM77" s="16" t="n">
        <v>0</v>
      </c>
      <c r="AN77" s="16" t="n">
        <v>0.020295095566836</v>
      </c>
      <c r="AO77" s="16"/>
      <c r="AP77" s="16" t="n">
        <v>0.0207447438902772</v>
      </c>
      <c r="AQ77" s="16" t="n">
        <v>0.0260420395539209</v>
      </c>
      <c r="AR77" s="16" t="n">
        <v>0.02218720198727</v>
      </c>
      <c r="AS77" s="16" t="n">
        <v>0.0298803673497988</v>
      </c>
      <c r="AT77" s="16" t="n">
        <v>0.0133265411058224</v>
      </c>
      <c r="AU77" s="16"/>
      <c r="AV77" s="16" t="n">
        <v>0.0311184437988044</v>
      </c>
      <c r="AW77" s="16" t="n">
        <v>0.032312405596507</v>
      </c>
      <c r="AX77" s="16" t="n">
        <v>0.0312062859575491</v>
      </c>
      <c r="AY77" s="16" t="n">
        <v>0.0472886543812197</v>
      </c>
      <c r="AZ77" s="16" t="n">
        <v>0.0528891807054286</v>
      </c>
      <c r="BA77" s="16"/>
      <c r="BB77" s="16" t="n">
        <v>0.0216236704903096</v>
      </c>
      <c r="BC77" s="16" t="n">
        <v>0.00908843057034411</v>
      </c>
      <c r="BD77" s="16" t="n">
        <v>0</v>
      </c>
      <c r="BE77" s="16"/>
      <c r="BF77" s="16" t="n">
        <v>0.0134975944568525</v>
      </c>
    </row>
    <row r="78">
      <c r="B78" t="s">
        <v>83</v>
      </c>
      <c r="C78" s="16" t="n">
        <v>0.0814687530760168</v>
      </c>
      <c r="D78" s="16" t="n">
        <v>0.0496396661047767</v>
      </c>
      <c r="E78" s="16" t="n">
        <v>0.112742108886648</v>
      </c>
      <c r="F78" s="16"/>
      <c r="G78" s="16" t="n">
        <v>0.146765358238422</v>
      </c>
      <c r="H78" s="16" t="n">
        <v>0.077342013466093</v>
      </c>
      <c r="I78" s="16" t="n">
        <v>0.0907362336491114</v>
      </c>
      <c r="J78" s="16" t="n">
        <v>0.0746227869729258</v>
      </c>
      <c r="K78" s="16" t="n">
        <v>0.0670283016074607</v>
      </c>
      <c r="L78" s="16" t="n">
        <v>0.0495039213851612</v>
      </c>
      <c r="M78" s="16"/>
      <c r="N78" s="16" t="n">
        <v>0.0424036874911115</v>
      </c>
      <c r="O78" s="16" t="n">
        <v>0.0840150381896431</v>
      </c>
      <c r="P78" s="16" t="n">
        <v>0.092946417706544</v>
      </c>
      <c r="Q78" s="16" t="n">
        <v>0.109608598158458</v>
      </c>
      <c r="R78" s="16"/>
      <c r="S78" s="16" t="n">
        <v>0.0917898779172886</v>
      </c>
      <c r="T78" s="16" t="n">
        <v>0.097890731428243</v>
      </c>
      <c r="U78" s="16" t="n">
        <v>0.091336595047499</v>
      </c>
      <c r="V78" s="16" t="n">
        <v>0.0951613907628155</v>
      </c>
      <c r="W78" s="16" t="n">
        <v>0.105322519845017</v>
      </c>
      <c r="X78" s="16" t="n">
        <v>0.0901593835552243</v>
      </c>
      <c r="Y78" s="16" t="n">
        <v>0.0732777797777302</v>
      </c>
      <c r="Z78" s="16" t="n">
        <v>0.0694926906625246</v>
      </c>
      <c r="AA78" s="16" t="n">
        <v>0.0591250681158611</v>
      </c>
      <c r="AB78" s="16" t="n">
        <v>0.00639507363155036</v>
      </c>
      <c r="AC78" s="16" t="n">
        <v>0.143461042765892</v>
      </c>
      <c r="AD78" s="16" t="n">
        <v>0.0538240268491444</v>
      </c>
      <c r="AE78" s="16"/>
      <c r="AF78" s="16" t="n">
        <v>0.0599357129100348</v>
      </c>
      <c r="AG78" s="16" t="n">
        <v>0.0544796971889703</v>
      </c>
      <c r="AH78" s="16" t="n">
        <v>0.147119988941106</v>
      </c>
      <c r="AI78" s="16"/>
      <c r="AJ78" s="16" t="n">
        <v>0.0429658570125954</v>
      </c>
      <c r="AK78" s="16" t="n">
        <v>0.0748934773555971</v>
      </c>
      <c r="AL78" s="16" t="n">
        <v>0.0855784188962473</v>
      </c>
      <c r="AM78" s="16" t="n">
        <v>0</v>
      </c>
      <c r="AN78" s="16" t="n">
        <v>0.183091118830772</v>
      </c>
      <c r="AO78" s="16"/>
      <c r="AP78" s="16" t="n">
        <v>0.0262466784594036</v>
      </c>
      <c r="AQ78" s="16" t="n">
        <v>0.0716821574393519</v>
      </c>
      <c r="AR78" s="16" t="n">
        <v>0.142497085102285</v>
      </c>
      <c r="AS78" s="16" t="n">
        <v>0.0187815609347862</v>
      </c>
      <c r="AT78" s="16" t="n">
        <v>0.187073883778777</v>
      </c>
      <c r="AU78" s="16"/>
      <c r="AV78" s="16" t="n">
        <v>0.0951566359403275</v>
      </c>
      <c r="AW78" s="16" t="n">
        <v>0.111243601550085</v>
      </c>
      <c r="AX78" s="16" t="n">
        <v>0.0484992429208339</v>
      </c>
      <c r="AY78" s="16" t="n">
        <v>0.0407739523213626</v>
      </c>
      <c r="AZ78" s="16" t="n">
        <v>0.113321281870205</v>
      </c>
      <c r="BA78" s="16"/>
      <c r="BB78" s="16" t="n">
        <v>0.0514208156019671</v>
      </c>
      <c r="BC78" s="16" t="n">
        <v>0.0294086913209551</v>
      </c>
      <c r="BD78" s="16" t="n">
        <v>0.0772986565065859</v>
      </c>
      <c r="BE78" s="16"/>
      <c r="BF78" s="16" t="n">
        <v>0.0573588114917822</v>
      </c>
    </row>
    <row r="79">
      <c r="B79" t="s">
        <v>84</v>
      </c>
      <c r="C79" s="16" t="n">
        <v>0.421809327547056</v>
      </c>
      <c r="D79" s="16" t="n">
        <v>0.492705292980005</v>
      </c>
      <c r="E79" s="16" t="n">
        <v>0.352477350490272</v>
      </c>
      <c r="F79" s="16"/>
      <c r="G79" s="16" t="n">
        <v>0.225084252066241</v>
      </c>
      <c r="H79" s="16" t="n">
        <v>0.320044888436063</v>
      </c>
      <c r="I79" s="16" t="n">
        <v>0.32963749926285</v>
      </c>
      <c r="J79" s="16" t="n">
        <v>0.459479305791201</v>
      </c>
      <c r="K79" s="16" t="n">
        <v>0.516038136813321</v>
      </c>
      <c r="L79" s="16" t="n">
        <v>0.615273423340828</v>
      </c>
      <c r="M79" s="16"/>
      <c r="N79" s="16" t="n">
        <v>0.44894142451333</v>
      </c>
      <c r="O79" s="16" t="n">
        <v>0.433672260600039</v>
      </c>
      <c r="P79" s="16" t="n">
        <v>0.408786663139823</v>
      </c>
      <c r="Q79" s="16" t="n">
        <v>0.394002970785481</v>
      </c>
      <c r="R79" s="16"/>
      <c r="S79" s="16" t="n">
        <v>0.341617697912308</v>
      </c>
      <c r="T79" s="16" t="n">
        <v>0.464314966511105</v>
      </c>
      <c r="U79" s="16" t="n">
        <v>0.475740042000399</v>
      </c>
      <c r="V79" s="16" t="n">
        <v>0.459201820339758</v>
      </c>
      <c r="W79" s="16" t="n">
        <v>0.477304142698657</v>
      </c>
      <c r="X79" s="16" t="n">
        <v>0.380048777320422</v>
      </c>
      <c r="Y79" s="16" t="n">
        <v>0.419156465323573</v>
      </c>
      <c r="Z79" s="16" t="n">
        <v>0.483671310728356</v>
      </c>
      <c r="AA79" s="16" t="n">
        <v>0.405858127889928</v>
      </c>
      <c r="AB79" s="16" t="n">
        <v>0.455106044015837</v>
      </c>
      <c r="AC79" s="16" t="n">
        <v>0.336404735533895</v>
      </c>
      <c r="AD79" s="16" t="n">
        <v>0.378574007032209</v>
      </c>
      <c r="AE79" s="16"/>
      <c r="AF79" s="16" t="n">
        <v>0.58194635264914</v>
      </c>
      <c r="AG79" s="16" t="n">
        <v>0.385112551414557</v>
      </c>
      <c r="AH79" s="16" t="n">
        <v>0.281455995512498</v>
      </c>
      <c r="AI79" s="16"/>
      <c r="AJ79" s="16" t="n">
        <v>0.629257395392624</v>
      </c>
      <c r="AK79" s="16" t="n">
        <v>0.276140780179689</v>
      </c>
      <c r="AL79" s="16" t="n">
        <v>0.43183844187958</v>
      </c>
      <c r="AM79" s="16" t="n">
        <v>0.782139250328918</v>
      </c>
      <c r="AN79" s="16" t="n">
        <v>0.326058573863317</v>
      </c>
      <c r="AO79" s="16"/>
      <c r="AP79" s="16" t="n">
        <v>0.638216050533481</v>
      </c>
      <c r="AQ79" s="16" t="n">
        <v>0.292779800897414</v>
      </c>
      <c r="AR79" s="16" t="n">
        <v>0.322995870913968</v>
      </c>
      <c r="AS79" s="16" t="n">
        <v>0.763033820985712</v>
      </c>
      <c r="AT79" s="16" t="n">
        <v>0.437711209267794</v>
      </c>
      <c r="AU79" s="16"/>
      <c r="AV79" s="16" t="n">
        <v>0.438646798942874</v>
      </c>
      <c r="AW79" s="16" t="n">
        <v>0.423885848679806</v>
      </c>
      <c r="AX79" s="16" t="n">
        <v>0.407542006098029</v>
      </c>
      <c r="AY79" s="16" t="n">
        <v>0.352036312501687</v>
      </c>
      <c r="AZ79" s="16" t="n">
        <v>0.333977668152831</v>
      </c>
      <c r="BA79" s="16"/>
      <c r="BB79" s="16" t="n">
        <v>0.439699490591385</v>
      </c>
      <c r="BC79" s="16" t="n">
        <v>0.851759403168735</v>
      </c>
      <c r="BD79" s="16" t="n">
        <v>0.658048438290956</v>
      </c>
      <c r="BE79" s="16"/>
      <c r="BF79" s="16" t="n">
        <v>0.617085153390171</v>
      </c>
    </row>
    <row r="80">
      <c r="B80" t="s">
        <v>85</v>
      </c>
      <c r="C80" s="16" t="n">
        <v>0.121042202235563</v>
      </c>
      <c r="D80" s="16" t="n">
        <v>0.128152100171776</v>
      </c>
      <c r="E80" s="16" t="n">
        <v>0.114330826579879</v>
      </c>
      <c r="F80" s="16"/>
      <c r="G80" s="16" t="n">
        <v>0.165969082514293</v>
      </c>
      <c r="H80" s="16" t="n">
        <v>0.146708780465157</v>
      </c>
      <c r="I80" s="16" t="n">
        <v>0.166138002689162</v>
      </c>
      <c r="J80" s="16" t="n">
        <v>0.122063954475873</v>
      </c>
      <c r="K80" s="16" t="n">
        <v>0.0888156467168196</v>
      </c>
      <c r="L80" s="16" t="n">
        <v>0.0547346078137388</v>
      </c>
      <c r="M80" s="16"/>
      <c r="N80" s="16" t="n">
        <v>0.139086805520026</v>
      </c>
      <c r="O80" s="16" t="n">
        <v>0.118313522038203</v>
      </c>
      <c r="P80" s="16" t="n">
        <v>0.12721737370913</v>
      </c>
      <c r="Q80" s="16" t="n">
        <v>0.0967552944852592</v>
      </c>
      <c r="R80" s="16"/>
      <c r="S80" s="16" t="n">
        <v>0.137994163740735</v>
      </c>
      <c r="T80" s="16" t="n">
        <v>0.0899751314324791</v>
      </c>
      <c r="U80" s="16" t="n">
        <v>0.0632145817493594</v>
      </c>
      <c r="V80" s="16" t="n">
        <v>0.0499776606741135</v>
      </c>
      <c r="W80" s="16" t="n">
        <v>0.0375074740637959</v>
      </c>
      <c r="X80" s="16" t="n">
        <v>0.102213187099651</v>
      </c>
      <c r="Y80" s="16" t="n">
        <v>0.104475690410723</v>
      </c>
      <c r="Z80" s="16" t="n">
        <v>0.10006966936659</v>
      </c>
      <c r="AA80" s="16" t="n">
        <v>0.0843072561102831</v>
      </c>
      <c r="AB80" s="16" t="n">
        <v>0.429226281141927</v>
      </c>
      <c r="AC80" s="16" t="n">
        <v>0.110219416675789</v>
      </c>
      <c r="AD80" s="16" t="n">
        <v>0.0954509529484646</v>
      </c>
      <c r="AE80" s="16"/>
      <c r="AF80" s="16" t="n">
        <v>0.0700730214573265</v>
      </c>
      <c r="AG80" s="16" t="n">
        <v>0.169516033342843</v>
      </c>
      <c r="AH80" s="16" t="n">
        <v>0.0736517838075492</v>
      </c>
      <c r="AI80" s="16"/>
      <c r="AJ80" s="16" t="n">
        <v>0.0540402855233408</v>
      </c>
      <c r="AK80" s="16" t="n">
        <v>0.168185247290125</v>
      </c>
      <c r="AL80" s="16" t="n">
        <v>0.130982876389825</v>
      </c>
      <c r="AM80" s="16" t="n">
        <v>0</v>
      </c>
      <c r="AN80" s="16" t="n">
        <v>0.0517019246241124</v>
      </c>
      <c r="AO80" s="16"/>
      <c r="AP80" s="16" t="n">
        <v>0.0515193786898684</v>
      </c>
      <c r="AQ80" s="16" t="n">
        <v>0.153025529070865</v>
      </c>
      <c r="AR80" s="16" t="n">
        <v>0.134110254430907</v>
      </c>
      <c r="AS80" s="16" t="n">
        <v>0.0521524768225167</v>
      </c>
      <c r="AT80" s="16" t="n">
        <v>0.0516002253279842</v>
      </c>
      <c r="AU80" s="16"/>
      <c r="AV80" s="16" t="n">
        <v>0.100595161663128</v>
      </c>
      <c r="AW80" s="16" t="n">
        <v>0.0975200389552061</v>
      </c>
      <c r="AX80" s="16" t="n">
        <v>0.128782687044605</v>
      </c>
      <c r="AY80" s="16" t="n">
        <v>0.167314710693486</v>
      </c>
      <c r="AZ80" s="16" t="n">
        <v>0.245189358999634</v>
      </c>
      <c r="BA80" s="16"/>
      <c r="BB80" s="16" t="n">
        <v>0.0984727987759904</v>
      </c>
      <c r="BC80" s="16" t="n">
        <v>0.00908843057034411</v>
      </c>
      <c r="BD80" s="16" t="n">
        <v>0.0120110171173225</v>
      </c>
      <c r="BE80" s="16"/>
      <c r="BF80" s="16" t="n">
        <v>0.0554803242415417</v>
      </c>
    </row>
    <row r="81">
      <c r="B81" t="s">
        <v>86</v>
      </c>
      <c r="C81" s="16" t="n">
        <v>0.300767125311493</v>
      </c>
      <c r="D81" s="16" t="n">
        <v>0.364553192808229</v>
      </c>
      <c r="E81" s="16" t="n">
        <v>0.238146523910393</v>
      </c>
      <c r="F81" s="16"/>
      <c r="G81" s="16" t="n">
        <v>0.0591151695519483</v>
      </c>
      <c r="H81" s="16" t="n">
        <v>0.173336107970906</v>
      </c>
      <c r="I81" s="16" t="n">
        <v>0.163499496573688</v>
      </c>
      <c r="J81" s="16" t="n">
        <v>0.337415351315328</v>
      </c>
      <c r="K81" s="16" t="n">
        <v>0.427222490096501</v>
      </c>
      <c r="L81" s="16" t="n">
        <v>0.560538815527089</v>
      </c>
      <c r="M81" s="16"/>
      <c r="N81" s="16" t="n">
        <v>0.309854618993305</v>
      </c>
      <c r="O81" s="16" t="n">
        <v>0.315358738561835</v>
      </c>
      <c r="P81" s="16" t="n">
        <v>0.281569289430693</v>
      </c>
      <c r="Q81" s="16" t="n">
        <v>0.297247676300222</v>
      </c>
      <c r="R81" s="16"/>
      <c r="S81" s="16" t="n">
        <v>0.203623534171573</v>
      </c>
      <c r="T81" s="16" t="n">
        <v>0.374339835078626</v>
      </c>
      <c r="U81" s="16" t="n">
        <v>0.412525460251039</v>
      </c>
      <c r="V81" s="16" t="n">
        <v>0.409224159665644</v>
      </c>
      <c r="W81" s="16" t="n">
        <v>0.439796668634861</v>
      </c>
      <c r="X81" s="16" t="n">
        <v>0.277835590220771</v>
      </c>
      <c r="Y81" s="16" t="n">
        <v>0.31468077491285</v>
      </c>
      <c r="Z81" s="16" t="n">
        <v>0.383601641361765</v>
      </c>
      <c r="AA81" s="16" t="n">
        <v>0.321550871779645</v>
      </c>
      <c r="AB81" s="16" t="n">
        <v>0.0258797628739104</v>
      </c>
      <c r="AC81" s="16" t="n">
        <v>0.226185318858106</v>
      </c>
      <c r="AD81" s="16" t="n">
        <v>0.283123054083744</v>
      </c>
      <c r="AE81" s="16"/>
      <c r="AF81" s="16" t="n">
        <v>0.511873331191813</v>
      </c>
      <c r="AG81" s="16" t="n">
        <v>0.215596518071714</v>
      </c>
      <c r="AH81" s="16" t="n">
        <v>0.207804211704949</v>
      </c>
      <c r="AI81" s="16"/>
      <c r="AJ81" s="16" t="n">
        <v>0.575217109869284</v>
      </c>
      <c r="AK81" s="16" t="n">
        <v>0.107955532889564</v>
      </c>
      <c r="AL81" s="16" t="n">
        <v>0.300855565489755</v>
      </c>
      <c r="AM81" s="16" t="n">
        <v>0.782139250328918</v>
      </c>
      <c r="AN81" s="16" t="n">
        <v>0.274356649239204</v>
      </c>
      <c r="AO81" s="16"/>
      <c r="AP81" s="16" t="n">
        <v>0.586696671843612</v>
      </c>
      <c r="AQ81" s="16" t="n">
        <v>0.139754271826549</v>
      </c>
      <c r="AR81" s="16" t="n">
        <v>0.188885616483062</v>
      </c>
      <c r="AS81" s="16" t="n">
        <v>0.710881344163195</v>
      </c>
      <c r="AT81" s="16" t="n">
        <v>0.38611098393981</v>
      </c>
      <c r="AU81" s="16"/>
      <c r="AV81" s="16" t="n">
        <v>0.338051637279747</v>
      </c>
      <c r="AW81" s="16" t="n">
        <v>0.3263658097246</v>
      </c>
      <c r="AX81" s="16" t="n">
        <v>0.278759319053424</v>
      </c>
      <c r="AY81" s="16" t="n">
        <v>0.184721601808201</v>
      </c>
      <c r="AZ81" s="16" t="n">
        <v>0.0887883091531969</v>
      </c>
      <c r="BA81" s="16"/>
      <c r="BB81" s="16" t="n">
        <v>0.341226691815395</v>
      </c>
      <c r="BC81" s="16" t="n">
        <v>0.842670972598391</v>
      </c>
      <c r="BD81" s="16" t="n">
        <v>0.646037421173633</v>
      </c>
      <c r="BE81" s="16"/>
      <c r="BF81" s="16" t="n">
        <v>0.561604829148629</v>
      </c>
    </row>
    <row r="82">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row>
    <row r="83">
      <c r="B83" s="7" t="s">
        <v>106</v>
      </c>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row>
    <row r="84">
      <c r="B84" s="26" t="s">
        <v>90</v>
      </c>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row>
    <row r="85">
      <c r="B85" t="s">
        <v>78</v>
      </c>
      <c r="C85" s="16" t="n">
        <v>0.370277569301392</v>
      </c>
      <c r="D85" s="16" t="n">
        <v>0.378469659575096</v>
      </c>
      <c r="E85" s="16" t="n">
        <v>0.362999492874692</v>
      </c>
      <c r="F85" s="16"/>
      <c r="G85" s="16" t="n">
        <v>0.46500463581559</v>
      </c>
      <c r="H85" s="16" t="n">
        <v>0.370701524267996</v>
      </c>
      <c r="I85" s="16" t="n">
        <v>0.416445933880942</v>
      </c>
      <c r="J85" s="16" t="n">
        <v>0.397833310491564</v>
      </c>
      <c r="K85" s="16" t="n">
        <v>0.36838185619304</v>
      </c>
      <c r="L85" s="16" t="n">
        <v>0.248856655761341</v>
      </c>
      <c r="M85" s="16"/>
      <c r="N85" s="16" t="n">
        <v>0.321505539032641</v>
      </c>
      <c r="O85" s="16" t="n">
        <v>0.374029979224774</v>
      </c>
      <c r="P85" s="16" t="n">
        <v>0.397503983714291</v>
      </c>
      <c r="Q85" s="16" t="n">
        <v>0.394226417235196</v>
      </c>
      <c r="R85" s="16"/>
      <c r="S85" s="16" t="n">
        <v>0.31928455156667</v>
      </c>
      <c r="T85" s="16" t="n">
        <v>0.314433670500153</v>
      </c>
      <c r="U85" s="16" t="n">
        <v>0.350486571279684</v>
      </c>
      <c r="V85" s="16" t="n">
        <v>0.334209313202308</v>
      </c>
      <c r="W85" s="16" t="n">
        <v>0.391599205302791</v>
      </c>
      <c r="X85" s="16" t="n">
        <v>0.327719537095343</v>
      </c>
      <c r="Y85" s="16" t="n">
        <v>0.377239839240341</v>
      </c>
      <c r="Z85" s="16" t="n">
        <v>0.338008060387224</v>
      </c>
      <c r="AA85" s="16" t="n">
        <v>0.467673690156408</v>
      </c>
      <c r="AB85" s="16" t="n">
        <v>0.457701280689232</v>
      </c>
      <c r="AC85" s="16" t="n">
        <v>0.489860391750541</v>
      </c>
      <c r="AD85" s="16" t="n">
        <v>0.293609985821049</v>
      </c>
      <c r="AE85" s="16"/>
      <c r="AF85" s="16" t="n">
        <v>0.264310887196237</v>
      </c>
      <c r="AG85" s="16" t="n">
        <v>0.433186811684471</v>
      </c>
      <c r="AH85" s="16" t="n">
        <v>0.324503489179481</v>
      </c>
      <c r="AI85" s="16"/>
      <c r="AJ85" s="16" t="n">
        <v>0.147858684695664</v>
      </c>
      <c r="AK85" s="16" t="n">
        <v>0.54191794916657</v>
      </c>
      <c r="AL85" s="16" t="n">
        <v>0.395849099388795</v>
      </c>
      <c r="AM85" s="16" t="n">
        <v>0.511621976532054</v>
      </c>
      <c r="AN85" s="16" t="n">
        <v>0.34402481054638</v>
      </c>
      <c r="AO85" s="16"/>
      <c r="AP85" s="16" t="n">
        <v>0.0208233191930527</v>
      </c>
      <c r="AQ85" s="16" t="n">
        <v>0.513250729619023</v>
      </c>
      <c r="AR85" s="16" t="n">
        <v>0.36343134474083</v>
      </c>
      <c r="AS85" s="16" t="n">
        <v>0.381664034755084</v>
      </c>
      <c r="AT85" s="16" t="n">
        <v>0.259016618785133</v>
      </c>
      <c r="AU85" s="16"/>
      <c r="AV85" s="16" t="n">
        <v>0.374187712218786</v>
      </c>
      <c r="AW85" s="16" t="n">
        <v>0.402103868633243</v>
      </c>
      <c r="AX85" s="16" t="n">
        <v>0.368899201410747</v>
      </c>
      <c r="AY85" s="16" t="n">
        <v>0.336171198833871</v>
      </c>
      <c r="AZ85" s="16" t="n">
        <v>0.268835030538975</v>
      </c>
      <c r="BA85" s="16"/>
      <c r="BB85" s="16" t="n">
        <v>0.380721356874822</v>
      </c>
      <c r="BC85" s="16" t="n">
        <v>0.299274733367646</v>
      </c>
      <c r="BD85" s="16" t="n">
        <v>0.104832985367254</v>
      </c>
      <c r="BE85" s="16"/>
      <c r="BF85" s="16" t="n">
        <v>0.276138091638078</v>
      </c>
    </row>
    <row r="86">
      <c r="B86" t="s">
        <v>79</v>
      </c>
      <c r="C86" s="16" t="n">
        <v>0.212009831744229</v>
      </c>
      <c r="D86" s="16" t="n">
        <v>0.212563770688166</v>
      </c>
      <c r="E86" s="16" t="n">
        <v>0.210778202156272</v>
      </c>
      <c r="F86" s="16"/>
      <c r="G86" s="16" t="n">
        <v>0.209435812613324</v>
      </c>
      <c r="H86" s="16" t="n">
        <v>0.209948450378459</v>
      </c>
      <c r="I86" s="16" t="n">
        <v>0.210643977294538</v>
      </c>
      <c r="J86" s="16" t="n">
        <v>0.225208816333789</v>
      </c>
      <c r="K86" s="16" t="n">
        <v>0.231557368051905</v>
      </c>
      <c r="L86" s="16" t="n">
        <v>0.192636286613198</v>
      </c>
      <c r="M86" s="16"/>
      <c r="N86" s="16" t="n">
        <v>0.200123577678124</v>
      </c>
      <c r="O86" s="16" t="n">
        <v>0.235744202397512</v>
      </c>
      <c r="P86" s="16" t="n">
        <v>0.203441278099391</v>
      </c>
      <c r="Q86" s="16" t="n">
        <v>0.20867807268933</v>
      </c>
      <c r="R86" s="16"/>
      <c r="S86" s="16" t="n">
        <v>0.217928781103122</v>
      </c>
      <c r="T86" s="16" t="n">
        <v>0.27983955955196</v>
      </c>
      <c r="U86" s="16" t="n">
        <v>0.173758067463349</v>
      </c>
      <c r="V86" s="16" t="n">
        <v>0.253480683679236</v>
      </c>
      <c r="W86" s="16" t="n">
        <v>0.174221076884959</v>
      </c>
      <c r="X86" s="16" t="n">
        <v>0.2267233553224</v>
      </c>
      <c r="Y86" s="16" t="n">
        <v>0.234399858113772</v>
      </c>
      <c r="Z86" s="16" t="n">
        <v>0.196841549298352</v>
      </c>
      <c r="AA86" s="16" t="n">
        <v>0.158656339188788</v>
      </c>
      <c r="AB86" s="16" t="n">
        <v>0.20727972018587</v>
      </c>
      <c r="AC86" s="16" t="n">
        <v>0.101652713930342</v>
      </c>
      <c r="AD86" s="16" t="n">
        <v>0.267833074371749</v>
      </c>
      <c r="AE86" s="16"/>
      <c r="AF86" s="16" t="n">
        <v>0.216486000370118</v>
      </c>
      <c r="AG86" s="16" t="n">
        <v>0.213798095697871</v>
      </c>
      <c r="AH86" s="16" t="n">
        <v>0.206802499236356</v>
      </c>
      <c r="AI86" s="16"/>
      <c r="AJ86" s="16" t="n">
        <v>0.190376253106279</v>
      </c>
      <c r="AK86" s="16" t="n">
        <v>0.21915402154414</v>
      </c>
      <c r="AL86" s="16" t="n">
        <v>0.267886996406852</v>
      </c>
      <c r="AM86" s="16" t="n">
        <v>0.216288746407508</v>
      </c>
      <c r="AN86" s="16" t="n">
        <v>0.227901902665232</v>
      </c>
      <c r="AO86" s="16"/>
      <c r="AP86" s="16" t="n">
        <v>0.0580535727666531</v>
      </c>
      <c r="AQ86" s="16" t="n">
        <v>0.243152640003874</v>
      </c>
      <c r="AR86" s="16" t="n">
        <v>0.381141371141096</v>
      </c>
      <c r="AS86" s="16" t="n">
        <v>0.268799583299697</v>
      </c>
      <c r="AT86" s="16" t="n">
        <v>0.2265262382725</v>
      </c>
      <c r="AU86" s="16"/>
      <c r="AV86" s="16" t="n">
        <v>0.200468403671816</v>
      </c>
      <c r="AW86" s="16" t="n">
        <v>0.20334266125951</v>
      </c>
      <c r="AX86" s="16" t="n">
        <v>0.230986881765841</v>
      </c>
      <c r="AY86" s="16" t="n">
        <v>0.187055392820681</v>
      </c>
      <c r="AZ86" s="16" t="n">
        <v>0.217473923006827</v>
      </c>
      <c r="BA86" s="16"/>
      <c r="BB86" s="16" t="n">
        <v>0.354807724007392</v>
      </c>
      <c r="BC86" s="16" t="n">
        <v>0.314845619144798</v>
      </c>
      <c r="BD86" s="16" t="n">
        <v>0.279028489601372</v>
      </c>
      <c r="BE86" s="16"/>
      <c r="BF86" s="16" t="n">
        <v>0.325906679139534</v>
      </c>
    </row>
    <row r="87">
      <c r="B87" t="s">
        <v>80</v>
      </c>
      <c r="C87" s="16" t="n">
        <v>0.158166448856279</v>
      </c>
      <c r="D87" s="16" t="n">
        <v>0.145246938863642</v>
      </c>
      <c r="E87" s="16" t="n">
        <v>0.170244260463523</v>
      </c>
      <c r="F87" s="16"/>
      <c r="G87" s="16" t="n">
        <v>0.123661435157942</v>
      </c>
      <c r="H87" s="16" t="n">
        <v>0.156052609252957</v>
      </c>
      <c r="I87" s="16" t="n">
        <v>0.131035056331907</v>
      </c>
      <c r="J87" s="16" t="n">
        <v>0.17507852607641</v>
      </c>
      <c r="K87" s="16" t="n">
        <v>0.176967833655457</v>
      </c>
      <c r="L87" s="16" t="n">
        <v>0.178277570876136</v>
      </c>
      <c r="M87" s="16"/>
      <c r="N87" s="16" t="n">
        <v>0.161199663695115</v>
      </c>
      <c r="O87" s="16" t="n">
        <v>0.144262743937106</v>
      </c>
      <c r="P87" s="16" t="n">
        <v>0.130900577688445</v>
      </c>
      <c r="Q87" s="16" t="n">
        <v>0.193128765506349</v>
      </c>
      <c r="R87" s="16"/>
      <c r="S87" s="16" t="n">
        <v>0.156357787594968</v>
      </c>
      <c r="T87" s="16" t="n">
        <v>0.171014438769159</v>
      </c>
      <c r="U87" s="16" t="n">
        <v>0.198586356277517</v>
      </c>
      <c r="V87" s="16" t="n">
        <v>0.141905080807614</v>
      </c>
      <c r="W87" s="16" t="n">
        <v>0.12867748754713</v>
      </c>
      <c r="X87" s="16" t="n">
        <v>0.1601491082728</v>
      </c>
      <c r="Y87" s="16" t="n">
        <v>0.136654463602823</v>
      </c>
      <c r="Z87" s="16" t="n">
        <v>0.157673355611228</v>
      </c>
      <c r="AA87" s="16" t="n">
        <v>0.141652684739521</v>
      </c>
      <c r="AB87" s="16" t="n">
        <v>0.13291713305585</v>
      </c>
      <c r="AC87" s="16" t="n">
        <v>0.201913256358871</v>
      </c>
      <c r="AD87" s="16" t="n">
        <v>0.23643371297317</v>
      </c>
      <c r="AE87" s="16"/>
      <c r="AF87" s="16" t="n">
        <v>0.18358541293335</v>
      </c>
      <c r="AG87" s="16" t="n">
        <v>0.131622980795577</v>
      </c>
      <c r="AH87" s="16" t="n">
        <v>0.208891644584904</v>
      </c>
      <c r="AI87" s="16"/>
      <c r="AJ87" s="16" t="n">
        <v>0.191073139979908</v>
      </c>
      <c r="AK87" s="16" t="n">
        <v>0.111768654350065</v>
      </c>
      <c r="AL87" s="16" t="n">
        <v>0.154734376439069</v>
      </c>
      <c r="AM87" s="16" t="n">
        <v>0.19594439438825</v>
      </c>
      <c r="AN87" s="16" t="n">
        <v>0.226535162704988</v>
      </c>
      <c r="AO87" s="16"/>
      <c r="AP87" s="16" t="n">
        <v>0.162614972559138</v>
      </c>
      <c r="AQ87" s="16" t="n">
        <v>0.118882559178212</v>
      </c>
      <c r="AR87" s="16" t="n">
        <v>0.107494928477498</v>
      </c>
      <c r="AS87" s="16" t="n">
        <v>0.192163762872537</v>
      </c>
      <c r="AT87" s="16" t="n">
        <v>0.323890206443036</v>
      </c>
      <c r="AU87" s="16"/>
      <c r="AV87" s="16" t="n">
        <v>0.166118624130188</v>
      </c>
      <c r="AW87" s="16" t="n">
        <v>0.179715200044479</v>
      </c>
      <c r="AX87" s="16" t="n">
        <v>0.149964681159999</v>
      </c>
      <c r="AY87" s="16" t="n">
        <v>0.161418665476133</v>
      </c>
      <c r="AZ87" s="16" t="n">
        <v>0.144660364611819</v>
      </c>
      <c r="BA87" s="16"/>
      <c r="BB87" s="16" t="n">
        <v>0.124754761299686</v>
      </c>
      <c r="BC87" s="16" t="n">
        <v>0.192597477655996</v>
      </c>
      <c r="BD87" s="16" t="n">
        <v>0.377473035604708</v>
      </c>
      <c r="BE87" s="16"/>
      <c r="BF87" s="16" t="n">
        <v>0.223206862177344</v>
      </c>
    </row>
    <row r="88">
      <c r="B88" t="s">
        <v>81</v>
      </c>
      <c r="C88" s="16" t="n">
        <v>0.175360772830831</v>
      </c>
      <c r="D88" s="16" t="n">
        <v>0.177398079548484</v>
      </c>
      <c r="E88" s="16" t="n">
        <v>0.17371487547316</v>
      </c>
      <c r="F88" s="16"/>
      <c r="G88" s="16" t="n">
        <v>0.108161224395367</v>
      </c>
      <c r="H88" s="16" t="n">
        <v>0.1877402372911</v>
      </c>
      <c r="I88" s="16" t="n">
        <v>0.150126332174598</v>
      </c>
      <c r="J88" s="16" t="n">
        <v>0.135736050103695</v>
      </c>
      <c r="K88" s="16" t="n">
        <v>0.155830205238231</v>
      </c>
      <c r="L88" s="16" t="n">
        <v>0.275421377343822</v>
      </c>
      <c r="M88" s="16"/>
      <c r="N88" s="16" t="n">
        <v>0.226949928053066</v>
      </c>
      <c r="O88" s="16" t="n">
        <v>0.174029392471965</v>
      </c>
      <c r="P88" s="16" t="n">
        <v>0.17816047766335</v>
      </c>
      <c r="Q88" s="16" t="n">
        <v>0.119332298066094</v>
      </c>
      <c r="R88" s="16"/>
      <c r="S88" s="16" t="n">
        <v>0.176175233615058</v>
      </c>
      <c r="T88" s="16" t="n">
        <v>0.166472757853005</v>
      </c>
      <c r="U88" s="16" t="n">
        <v>0.204050338853462</v>
      </c>
      <c r="V88" s="16" t="n">
        <v>0.188826675041455</v>
      </c>
      <c r="W88" s="16" t="n">
        <v>0.199413053491071</v>
      </c>
      <c r="X88" s="16" t="n">
        <v>0.207276048882967</v>
      </c>
      <c r="Y88" s="16" t="n">
        <v>0.160126477798848</v>
      </c>
      <c r="Z88" s="16" t="n">
        <v>0.193149910927162</v>
      </c>
      <c r="AA88" s="16" t="n">
        <v>0.147431366208141</v>
      </c>
      <c r="AB88" s="16" t="n">
        <v>0.137196663080748</v>
      </c>
      <c r="AC88" s="16" t="n">
        <v>0.159203450645513</v>
      </c>
      <c r="AD88" s="16" t="n">
        <v>0.202123226834032</v>
      </c>
      <c r="AE88" s="16"/>
      <c r="AF88" s="16" t="n">
        <v>0.226281740325702</v>
      </c>
      <c r="AG88" s="16" t="n">
        <v>0.151185861750413</v>
      </c>
      <c r="AH88" s="16" t="n">
        <v>0.180050092449137</v>
      </c>
      <c r="AI88" s="16"/>
      <c r="AJ88" s="16" t="n">
        <v>0.326009536799731</v>
      </c>
      <c r="AK88" s="16" t="n">
        <v>0.0804549739943386</v>
      </c>
      <c r="AL88" s="16" t="n">
        <v>0.145563424536738</v>
      </c>
      <c r="AM88" s="16" t="n">
        <v>0.0761448826721878</v>
      </c>
      <c r="AN88" s="16" t="n">
        <v>0.122619414009097</v>
      </c>
      <c r="AO88" s="16"/>
      <c r="AP88" s="16" t="n">
        <v>0.492993241560185</v>
      </c>
      <c r="AQ88" s="16" t="n">
        <v>0.0878916938594864</v>
      </c>
      <c r="AR88" s="16" t="n">
        <v>0.124552773792891</v>
      </c>
      <c r="AS88" s="16" t="n">
        <v>0.146968645486682</v>
      </c>
      <c r="AT88" s="16" t="n">
        <v>0.128313809558955</v>
      </c>
      <c r="AU88" s="16"/>
      <c r="AV88" s="16" t="n">
        <v>0.18117034948579</v>
      </c>
      <c r="AW88" s="16" t="n">
        <v>0.143311131827498</v>
      </c>
      <c r="AX88" s="16" t="n">
        <v>0.181390962451043</v>
      </c>
      <c r="AY88" s="16" t="n">
        <v>0.180439526683849</v>
      </c>
      <c r="AZ88" s="16" t="n">
        <v>0.216317648889477</v>
      </c>
      <c r="BA88" s="16"/>
      <c r="BB88" s="16" t="n">
        <v>0.117575850398696</v>
      </c>
      <c r="BC88" s="16" t="n">
        <v>0.185359052256869</v>
      </c>
      <c r="BD88" s="16" t="n">
        <v>0.214650760244513</v>
      </c>
      <c r="BE88" s="16"/>
      <c r="BF88" s="16" t="n">
        <v>0.156815878037247</v>
      </c>
    </row>
    <row r="89">
      <c r="B89" t="s">
        <v>82</v>
      </c>
      <c r="C89" s="16" t="n">
        <v>0.0679747569417906</v>
      </c>
      <c r="D89" s="16" t="n">
        <v>0.0780540546332485</v>
      </c>
      <c r="E89" s="16" t="n">
        <v>0.0582562303282286</v>
      </c>
      <c r="F89" s="16"/>
      <c r="G89" s="16" t="n">
        <v>0.0667651159986228</v>
      </c>
      <c r="H89" s="16" t="n">
        <v>0.0611440664842538</v>
      </c>
      <c r="I89" s="16" t="n">
        <v>0.057712887384562</v>
      </c>
      <c r="J89" s="16" t="n">
        <v>0.0521839944897705</v>
      </c>
      <c r="K89" s="16" t="n">
        <v>0.0636827098220213</v>
      </c>
      <c r="L89" s="16" t="n">
        <v>0.0983837775039681</v>
      </c>
      <c r="M89" s="16"/>
      <c r="N89" s="16" t="n">
        <v>0.0857316716109107</v>
      </c>
      <c r="O89" s="16" t="n">
        <v>0.0587318042813491</v>
      </c>
      <c r="P89" s="16" t="n">
        <v>0.0689729354218773</v>
      </c>
      <c r="Q89" s="16" t="n">
        <v>0.0566457335124651</v>
      </c>
      <c r="R89" s="16"/>
      <c r="S89" s="16" t="n">
        <v>0.10338839511124</v>
      </c>
      <c r="T89" s="16" t="n">
        <v>0.0548776624243912</v>
      </c>
      <c r="U89" s="16" t="n">
        <v>0.0461153286934338</v>
      </c>
      <c r="V89" s="16" t="n">
        <v>0.0637184697204306</v>
      </c>
      <c r="W89" s="16" t="n">
        <v>0.0863556635128863</v>
      </c>
      <c r="X89" s="16" t="n">
        <v>0.0689385153892265</v>
      </c>
      <c r="Y89" s="16" t="n">
        <v>0.0866256815259638</v>
      </c>
      <c r="Z89" s="16" t="n">
        <v>0.09143619253453</v>
      </c>
      <c r="AA89" s="16" t="n">
        <v>0.0597063538190641</v>
      </c>
      <c r="AB89" s="16" t="n">
        <v>0.0649052029883005</v>
      </c>
      <c r="AC89" s="16" t="n">
        <v>0.0336847459991658</v>
      </c>
      <c r="AD89" s="16" t="n">
        <v>0</v>
      </c>
      <c r="AE89" s="16"/>
      <c r="AF89" s="16" t="n">
        <v>0.098275425149467</v>
      </c>
      <c r="AG89" s="16" t="n">
        <v>0.0613527547012442</v>
      </c>
      <c r="AH89" s="16" t="n">
        <v>0.0384676915467703</v>
      </c>
      <c r="AI89" s="16"/>
      <c r="AJ89" s="16" t="n">
        <v>0.143483357364399</v>
      </c>
      <c r="AK89" s="16" t="n">
        <v>0.0343752860157787</v>
      </c>
      <c r="AL89" s="16" t="n">
        <v>0.0291484112135534</v>
      </c>
      <c r="AM89" s="16" t="n">
        <v>0</v>
      </c>
      <c r="AN89" s="16" t="n">
        <v>0.0220802880354738</v>
      </c>
      <c r="AO89" s="16"/>
      <c r="AP89" s="16" t="n">
        <v>0.263303274996803</v>
      </c>
      <c r="AQ89" s="16" t="n">
        <v>0.0244090417509843</v>
      </c>
      <c r="AR89" s="16" t="n">
        <v>0.0160229281944357</v>
      </c>
      <c r="AS89" s="16" t="n">
        <v>0.0104039735860003</v>
      </c>
      <c r="AT89" s="16" t="n">
        <v>0.021099346467428</v>
      </c>
      <c r="AU89" s="16"/>
      <c r="AV89" s="16" t="n">
        <v>0.0646203719621689</v>
      </c>
      <c r="AW89" s="16" t="n">
        <v>0.0491141745566702</v>
      </c>
      <c r="AX89" s="16" t="n">
        <v>0.058533776256812</v>
      </c>
      <c r="AY89" s="16" t="n">
        <v>0.127925989872566</v>
      </c>
      <c r="AZ89" s="16" t="n">
        <v>0.125968730352523</v>
      </c>
      <c r="BA89" s="16"/>
      <c r="BB89" s="16" t="n">
        <v>0.0221403074194046</v>
      </c>
      <c r="BC89" s="16" t="n">
        <v>0.00792311757469131</v>
      </c>
      <c r="BD89" s="16" t="n">
        <v>0.0240147291821517</v>
      </c>
      <c r="BE89" s="16"/>
      <c r="BF89" s="16" t="n">
        <v>0.0179324890077978</v>
      </c>
    </row>
    <row r="90">
      <c r="B90" t="s">
        <v>83</v>
      </c>
      <c r="C90" s="16" t="n">
        <v>0.0162106203254786</v>
      </c>
      <c r="D90" s="16" t="n">
        <v>0.00826749669136379</v>
      </c>
      <c r="E90" s="16" t="n">
        <v>0.0240069387041242</v>
      </c>
      <c r="F90" s="16"/>
      <c r="G90" s="16" t="n">
        <v>0.0269717760191531</v>
      </c>
      <c r="H90" s="16" t="n">
        <v>0.0144131123252343</v>
      </c>
      <c r="I90" s="16" t="n">
        <v>0.0340358129334529</v>
      </c>
      <c r="J90" s="16" t="n">
        <v>0.0139593025047708</v>
      </c>
      <c r="K90" s="16" t="n">
        <v>0.00358002703934626</v>
      </c>
      <c r="L90" s="16" t="n">
        <v>0.00642433190153383</v>
      </c>
      <c r="M90" s="16"/>
      <c r="N90" s="16" t="n">
        <v>0.00448961993014303</v>
      </c>
      <c r="O90" s="16" t="n">
        <v>0.0132018776872933</v>
      </c>
      <c r="P90" s="16" t="n">
        <v>0.0210207474126463</v>
      </c>
      <c r="Q90" s="16" t="n">
        <v>0.0279887129905655</v>
      </c>
      <c r="R90" s="16"/>
      <c r="S90" s="16" t="n">
        <v>0.0268652510089422</v>
      </c>
      <c r="T90" s="16" t="n">
        <v>0.0133619109013323</v>
      </c>
      <c r="U90" s="16" t="n">
        <v>0.027003337432554</v>
      </c>
      <c r="V90" s="16" t="n">
        <v>0.0178597775489575</v>
      </c>
      <c r="W90" s="16" t="n">
        <v>0.0197335132611639</v>
      </c>
      <c r="X90" s="16" t="n">
        <v>0.00919343503726348</v>
      </c>
      <c r="Y90" s="16" t="n">
        <v>0.00495367971825159</v>
      </c>
      <c r="Z90" s="16" t="n">
        <v>0.0228909312415038</v>
      </c>
      <c r="AA90" s="16" t="n">
        <v>0.0248795658880776</v>
      </c>
      <c r="AB90" s="16" t="n">
        <v>0</v>
      </c>
      <c r="AC90" s="16" t="n">
        <v>0.0136854413155665</v>
      </c>
      <c r="AD90" s="16" t="n">
        <v>0</v>
      </c>
      <c r="AE90" s="16"/>
      <c r="AF90" s="16" t="n">
        <v>0.0110605340251267</v>
      </c>
      <c r="AG90" s="16" t="n">
        <v>0.00885349537042282</v>
      </c>
      <c r="AH90" s="16" t="n">
        <v>0.0412845830033514</v>
      </c>
      <c r="AI90" s="16"/>
      <c r="AJ90" s="16" t="n">
        <v>0.00119902805401854</v>
      </c>
      <c r="AK90" s="16" t="n">
        <v>0.0123291149291076</v>
      </c>
      <c r="AL90" s="16" t="n">
        <v>0.00681769201499261</v>
      </c>
      <c r="AM90" s="16" t="n">
        <v>0</v>
      </c>
      <c r="AN90" s="16" t="n">
        <v>0.0568384220388289</v>
      </c>
      <c r="AO90" s="16"/>
      <c r="AP90" s="16" t="n">
        <v>0.00221161892416765</v>
      </c>
      <c r="AQ90" s="16" t="n">
        <v>0.0124133355884203</v>
      </c>
      <c r="AR90" s="16" t="n">
        <v>0.00735665365324921</v>
      </c>
      <c r="AS90" s="16" t="n">
        <v>0</v>
      </c>
      <c r="AT90" s="16" t="n">
        <v>0.0411537804729487</v>
      </c>
      <c r="AU90" s="16"/>
      <c r="AV90" s="16" t="n">
        <v>0.013434538531251</v>
      </c>
      <c r="AW90" s="16" t="n">
        <v>0.0224129636785992</v>
      </c>
      <c r="AX90" s="16" t="n">
        <v>0.0102244969555573</v>
      </c>
      <c r="AY90" s="16" t="n">
        <v>0.00698922631289938</v>
      </c>
      <c r="AZ90" s="16" t="n">
        <v>0.0267443026003781</v>
      </c>
      <c r="BA90" s="16"/>
      <c r="BB90" s="16" t="n">
        <v>0</v>
      </c>
      <c r="BC90" s="16" t="n">
        <v>0</v>
      </c>
      <c r="BD90" s="16" t="n">
        <v>0</v>
      </c>
      <c r="BE90" s="16"/>
      <c r="BF90" s="16" t="n">
        <v>0</v>
      </c>
    </row>
    <row r="91">
      <c r="B91" t="s">
        <v>84</v>
      </c>
      <c r="C91" s="16" t="n">
        <v>0.582287401045621</v>
      </c>
      <c r="D91" s="16" t="n">
        <v>0.591033430263262</v>
      </c>
      <c r="E91" s="16" t="n">
        <v>0.573777695030964</v>
      </c>
      <c r="F91" s="16"/>
      <c r="G91" s="16" t="n">
        <v>0.674440448428914</v>
      </c>
      <c r="H91" s="16" t="n">
        <v>0.580649974646455</v>
      </c>
      <c r="I91" s="16" t="n">
        <v>0.62708991117548</v>
      </c>
      <c r="J91" s="16" t="n">
        <v>0.623042126825354</v>
      </c>
      <c r="K91" s="16" t="n">
        <v>0.599939224244945</v>
      </c>
      <c r="L91" s="16" t="n">
        <v>0.44149294237454</v>
      </c>
      <c r="M91" s="16"/>
      <c r="N91" s="16" t="n">
        <v>0.521629116710765</v>
      </c>
      <c r="O91" s="16" t="n">
        <v>0.609774181622286</v>
      </c>
      <c r="P91" s="16" t="n">
        <v>0.600945261813681</v>
      </c>
      <c r="Q91" s="16" t="n">
        <v>0.602904489924526</v>
      </c>
      <c r="R91" s="16"/>
      <c r="S91" s="16" t="n">
        <v>0.537213332669792</v>
      </c>
      <c r="T91" s="16" t="n">
        <v>0.594273230052112</v>
      </c>
      <c r="U91" s="16" t="n">
        <v>0.524244638743034</v>
      </c>
      <c r="V91" s="16" t="n">
        <v>0.587689996881543</v>
      </c>
      <c r="W91" s="16" t="n">
        <v>0.56582028218775</v>
      </c>
      <c r="X91" s="16" t="n">
        <v>0.554442892417743</v>
      </c>
      <c r="Y91" s="16" t="n">
        <v>0.611639697354113</v>
      </c>
      <c r="Z91" s="16" t="n">
        <v>0.534849609685576</v>
      </c>
      <c r="AA91" s="16" t="n">
        <v>0.626330029345196</v>
      </c>
      <c r="AB91" s="16" t="n">
        <v>0.664981000875102</v>
      </c>
      <c r="AC91" s="16" t="n">
        <v>0.591513105680883</v>
      </c>
      <c r="AD91" s="16" t="n">
        <v>0.561443060192798</v>
      </c>
      <c r="AE91" s="16"/>
      <c r="AF91" s="16" t="n">
        <v>0.480796887566355</v>
      </c>
      <c r="AG91" s="16" t="n">
        <v>0.646984907382343</v>
      </c>
      <c r="AH91" s="16" t="n">
        <v>0.531305988415836</v>
      </c>
      <c r="AI91" s="16"/>
      <c r="AJ91" s="16" t="n">
        <v>0.338234937801943</v>
      </c>
      <c r="AK91" s="16" t="n">
        <v>0.76107197071071</v>
      </c>
      <c r="AL91" s="16" t="n">
        <v>0.663736095795647</v>
      </c>
      <c r="AM91" s="16" t="n">
        <v>0.727910722939562</v>
      </c>
      <c r="AN91" s="16" t="n">
        <v>0.571926713211612</v>
      </c>
      <c r="AO91" s="16"/>
      <c r="AP91" s="16" t="n">
        <v>0.0788768919597058</v>
      </c>
      <c r="AQ91" s="16" t="n">
        <v>0.756403369622897</v>
      </c>
      <c r="AR91" s="16" t="n">
        <v>0.744572715881926</v>
      </c>
      <c r="AS91" s="16" t="n">
        <v>0.65046361805478</v>
      </c>
      <c r="AT91" s="16" t="n">
        <v>0.485542857057633</v>
      </c>
      <c r="AU91" s="16"/>
      <c r="AV91" s="16" t="n">
        <v>0.574656115890602</v>
      </c>
      <c r="AW91" s="16" t="n">
        <v>0.605446529892753</v>
      </c>
      <c r="AX91" s="16" t="n">
        <v>0.599886083176588</v>
      </c>
      <c r="AY91" s="16" t="n">
        <v>0.523226591654552</v>
      </c>
      <c r="AZ91" s="16" t="n">
        <v>0.486308953545803</v>
      </c>
      <c r="BA91" s="16"/>
      <c r="BB91" s="16" t="n">
        <v>0.735529080882213</v>
      </c>
      <c r="BC91" s="16" t="n">
        <v>0.614120352512444</v>
      </c>
      <c r="BD91" s="16" t="n">
        <v>0.383861474968627</v>
      </c>
      <c r="BE91" s="16"/>
      <c r="BF91" s="16" t="n">
        <v>0.602044770777612</v>
      </c>
    </row>
    <row r="92">
      <c r="B92" t="s">
        <v>85</v>
      </c>
      <c r="C92" s="16" t="n">
        <v>0.243335529772622</v>
      </c>
      <c r="D92" s="16" t="n">
        <v>0.255452134181732</v>
      </c>
      <c r="E92" s="16" t="n">
        <v>0.231971105801388</v>
      </c>
      <c r="F92" s="16"/>
      <c r="G92" s="16" t="n">
        <v>0.17492634039399</v>
      </c>
      <c r="H92" s="16" t="n">
        <v>0.248884303775354</v>
      </c>
      <c r="I92" s="16" t="n">
        <v>0.20783921955916</v>
      </c>
      <c r="J92" s="16" t="n">
        <v>0.187920044593465</v>
      </c>
      <c r="K92" s="16" t="n">
        <v>0.219512915060252</v>
      </c>
      <c r="L92" s="16" t="n">
        <v>0.37380515484779</v>
      </c>
      <c r="M92" s="16"/>
      <c r="N92" s="16" t="n">
        <v>0.312681599663976</v>
      </c>
      <c r="O92" s="16" t="n">
        <v>0.232761196753314</v>
      </c>
      <c r="P92" s="16" t="n">
        <v>0.247133413085227</v>
      </c>
      <c r="Q92" s="16" t="n">
        <v>0.175978031578559</v>
      </c>
      <c r="R92" s="16"/>
      <c r="S92" s="16" t="n">
        <v>0.279563628726298</v>
      </c>
      <c r="T92" s="16" t="n">
        <v>0.221350420277396</v>
      </c>
      <c r="U92" s="16" t="n">
        <v>0.250165667546896</v>
      </c>
      <c r="V92" s="16" t="n">
        <v>0.252545144761885</v>
      </c>
      <c r="W92" s="16" t="n">
        <v>0.285768717003957</v>
      </c>
      <c r="X92" s="16" t="n">
        <v>0.276214564272193</v>
      </c>
      <c r="Y92" s="16" t="n">
        <v>0.246752159324812</v>
      </c>
      <c r="Z92" s="16" t="n">
        <v>0.284586103461692</v>
      </c>
      <c r="AA92" s="16" t="n">
        <v>0.207137720027205</v>
      </c>
      <c r="AB92" s="16" t="n">
        <v>0.202101866069048</v>
      </c>
      <c r="AC92" s="16" t="n">
        <v>0.192888196644679</v>
      </c>
      <c r="AD92" s="16" t="n">
        <v>0.202123226834032</v>
      </c>
      <c r="AE92" s="16"/>
      <c r="AF92" s="16" t="n">
        <v>0.324557165475169</v>
      </c>
      <c r="AG92" s="16" t="n">
        <v>0.212538616451657</v>
      </c>
      <c r="AH92" s="16" t="n">
        <v>0.218517783995908</v>
      </c>
      <c r="AI92" s="16"/>
      <c r="AJ92" s="16" t="n">
        <v>0.469492894164131</v>
      </c>
      <c r="AK92" s="16" t="n">
        <v>0.114830260010117</v>
      </c>
      <c r="AL92" s="16" t="n">
        <v>0.174711835750292</v>
      </c>
      <c r="AM92" s="16" t="n">
        <v>0.0761448826721878</v>
      </c>
      <c r="AN92" s="16" t="n">
        <v>0.144699702044571</v>
      </c>
      <c r="AO92" s="16"/>
      <c r="AP92" s="16" t="n">
        <v>0.756296516556988</v>
      </c>
      <c r="AQ92" s="16" t="n">
        <v>0.112300735610471</v>
      </c>
      <c r="AR92" s="16" t="n">
        <v>0.140575701987327</v>
      </c>
      <c r="AS92" s="16" t="n">
        <v>0.157372619072683</v>
      </c>
      <c r="AT92" s="16" t="n">
        <v>0.149413156026383</v>
      </c>
      <c r="AU92" s="16"/>
      <c r="AV92" s="16" t="n">
        <v>0.245790721447959</v>
      </c>
      <c r="AW92" s="16" t="n">
        <v>0.192425306384168</v>
      </c>
      <c r="AX92" s="16" t="n">
        <v>0.239924738707855</v>
      </c>
      <c r="AY92" s="16" t="n">
        <v>0.308365516556416</v>
      </c>
      <c r="AZ92" s="16" t="n">
        <v>0.342286379242</v>
      </c>
      <c r="BA92" s="16"/>
      <c r="BB92" s="16" t="n">
        <v>0.139716157818101</v>
      </c>
      <c r="BC92" s="16" t="n">
        <v>0.193282169831561</v>
      </c>
      <c r="BD92" s="16" t="n">
        <v>0.238665489426665</v>
      </c>
      <c r="BE92" s="16"/>
      <c r="BF92" s="16" t="n">
        <v>0.174748367045045</v>
      </c>
    </row>
    <row r="93">
      <c r="B93" t="s">
        <v>86</v>
      </c>
      <c r="C93" s="16" t="n">
        <v>0.338951871273</v>
      </c>
      <c r="D93" s="16" t="n">
        <v>0.33558129608153</v>
      </c>
      <c r="E93" s="16" t="n">
        <v>0.341806589229576</v>
      </c>
      <c r="F93" s="16"/>
      <c r="G93" s="16" t="n">
        <v>0.499514108034924</v>
      </c>
      <c r="H93" s="16" t="n">
        <v>0.331765670871102</v>
      </c>
      <c r="I93" s="16" t="n">
        <v>0.41925069161632</v>
      </c>
      <c r="J93" s="16" t="n">
        <v>0.435122082231888</v>
      </c>
      <c r="K93" s="16" t="n">
        <v>0.380426309184692</v>
      </c>
      <c r="L93" s="16" t="n">
        <v>0.0676877875267492</v>
      </c>
      <c r="M93" s="16"/>
      <c r="N93" s="16" t="n">
        <v>0.208947517046789</v>
      </c>
      <c r="O93" s="16" t="n">
        <v>0.377012984868972</v>
      </c>
      <c r="P93" s="16" t="n">
        <v>0.353811848728454</v>
      </c>
      <c r="Q93" s="16" t="n">
        <v>0.426926458345967</v>
      </c>
      <c r="R93" s="16"/>
      <c r="S93" s="16" t="n">
        <v>0.257649703943494</v>
      </c>
      <c r="T93" s="16" t="n">
        <v>0.372922809774717</v>
      </c>
      <c r="U93" s="16" t="n">
        <v>0.274078971196138</v>
      </c>
      <c r="V93" s="16" t="n">
        <v>0.335144852119658</v>
      </c>
      <c r="W93" s="16" t="n">
        <v>0.280051565183793</v>
      </c>
      <c r="X93" s="16" t="n">
        <v>0.27822832814555</v>
      </c>
      <c r="Y93" s="16" t="n">
        <v>0.364887538029301</v>
      </c>
      <c r="Z93" s="16" t="n">
        <v>0.250263506223884</v>
      </c>
      <c r="AA93" s="16" t="n">
        <v>0.419192309317991</v>
      </c>
      <c r="AB93" s="16" t="n">
        <v>0.462879134806054</v>
      </c>
      <c r="AC93" s="16" t="n">
        <v>0.398624909036204</v>
      </c>
      <c r="AD93" s="16" t="n">
        <v>0.359319833358766</v>
      </c>
      <c r="AE93" s="16"/>
      <c r="AF93" s="16" t="n">
        <v>0.156239722091186</v>
      </c>
      <c r="AG93" s="16" t="n">
        <v>0.434446290930685</v>
      </c>
      <c r="AH93" s="16" t="n">
        <v>0.312788204419929</v>
      </c>
      <c r="AI93" s="16"/>
      <c r="AJ93" s="16" t="n">
        <v>-0.131257956362188</v>
      </c>
      <c r="AK93" s="16" t="n">
        <v>0.646241710700593</v>
      </c>
      <c r="AL93" s="16" t="n">
        <v>0.489024260045355</v>
      </c>
      <c r="AM93" s="16" t="n">
        <v>0.651765840267374</v>
      </c>
      <c r="AN93" s="16" t="n">
        <v>0.427227011167041</v>
      </c>
      <c r="AO93" s="16"/>
      <c r="AP93" s="16" t="n">
        <v>-0.677419624597282</v>
      </c>
      <c r="AQ93" s="16" t="n">
        <v>0.644102634012426</v>
      </c>
      <c r="AR93" s="16" t="n">
        <v>0.603997013894599</v>
      </c>
      <c r="AS93" s="16" t="n">
        <v>0.493090998982098</v>
      </c>
      <c r="AT93" s="16" t="n">
        <v>0.33612970103125</v>
      </c>
      <c r="AU93" s="16"/>
      <c r="AV93" s="16" t="n">
        <v>0.328865394442643</v>
      </c>
      <c r="AW93" s="16" t="n">
        <v>0.413021223508585</v>
      </c>
      <c r="AX93" s="16" t="n">
        <v>0.359961344468733</v>
      </c>
      <c r="AY93" s="16" t="n">
        <v>0.214861075098137</v>
      </c>
      <c r="AZ93" s="16" t="n">
        <v>0.144022574303802</v>
      </c>
      <c r="BA93" s="16"/>
      <c r="BB93" s="16" t="n">
        <v>0.595812923064113</v>
      </c>
      <c r="BC93" s="16" t="n">
        <v>0.420838182680883</v>
      </c>
      <c r="BD93" s="16" t="n">
        <v>0.145195985541962</v>
      </c>
      <c r="BE93" s="16"/>
      <c r="BF93" s="16" t="n">
        <v>0.427296403732567</v>
      </c>
    </row>
    <row r="94">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row>
    <row r="95">
      <c r="B95" s="7" t="s">
        <v>107</v>
      </c>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row>
    <row r="96">
      <c r="B96" s="26" t="s">
        <v>90</v>
      </c>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row>
    <row r="97">
      <c r="B97" t="s">
        <v>78</v>
      </c>
      <c r="C97" s="16" t="n">
        <v>0.177054799285643</v>
      </c>
      <c r="D97" s="16" t="n">
        <v>0.198875327117662</v>
      </c>
      <c r="E97" s="16" t="n">
        <v>0.156074214475919</v>
      </c>
      <c r="F97" s="16"/>
      <c r="G97" s="16" t="n">
        <v>0.0881160787949848</v>
      </c>
      <c r="H97" s="16" t="n">
        <v>0.0933429364923391</v>
      </c>
      <c r="I97" s="16" t="n">
        <v>0.107721905149838</v>
      </c>
      <c r="J97" s="16" t="n">
        <v>0.210382356055504</v>
      </c>
      <c r="K97" s="16" t="n">
        <v>0.245483595648625</v>
      </c>
      <c r="L97" s="16" t="n">
        <v>0.287055269360722</v>
      </c>
      <c r="M97" s="16"/>
      <c r="N97" s="16" t="n">
        <v>0.145400343758367</v>
      </c>
      <c r="O97" s="16" t="n">
        <v>0.183956937320459</v>
      </c>
      <c r="P97" s="16" t="n">
        <v>0.202616397285125</v>
      </c>
      <c r="Q97" s="16" t="n">
        <v>0.182194940152473</v>
      </c>
      <c r="R97" s="16"/>
      <c r="S97" s="16" t="n">
        <v>0.0969711831275268</v>
      </c>
      <c r="T97" s="16" t="n">
        <v>0.180897843245595</v>
      </c>
      <c r="U97" s="16" t="n">
        <v>0.159105525085177</v>
      </c>
      <c r="V97" s="16" t="n">
        <v>0.20419747813542</v>
      </c>
      <c r="W97" s="16" t="n">
        <v>0.179010291190313</v>
      </c>
      <c r="X97" s="16" t="n">
        <v>0.191124873815386</v>
      </c>
      <c r="Y97" s="16" t="n">
        <v>0.222375613527423</v>
      </c>
      <c r="Z97" s="16" t="n">
        <v>0.273325925383603</v>
      </c>
      <c r="AA97" s="16" t="n">
        <v>0.166399393259805</v>
      </c>
      <c r="AB97" s="16" t="n">
        <v>0.213651597750708</v>
      </c>
      <c r="AC97" s="16" t="n">
        <v>0.140931227382893</v>
      </c>
      <c r="AD97" s="16" t="n">
        <v>0.195646671830697</v>
      </c>
      <c r="AE97" s="16"/>
      <c r="AF97" s="16" t="n">
        <v>0.311759895959817</v>
      </c>
      <c r="AG97" s="16" t="n">
        <v>0.0995950953936649</v>
      </c>
      <c r="AH97" s="16" t="n">
        <v>0.102608351944668</v>
      </c>
      <c r="AI97" s="16"/>
      <c r="AJ97" s="16" t="n">
        <v>0.32554489134811</v>
      </c>
      <c r="AK97" s="16" t="n">
        <v>0.0391515643927634</v>
      </c>
      <c r="AL97" s="16" t="n">
        <v>0.056854888174316</v>
      </c>
      <c r="AM97" s="16" t="n">
        <v>0.409489671812612</v>
      </c>
      <c r="AN97" s="16" t="n">
        <v>0.138068986566722</v>
      </c>
      <c r="AO97" s="16"/>
      <c r="AP97" s="16" t="n">
        <v>0.334928690432655</v>
      </c>
      <c r="AQ97" s="16" t="n">
        <v>0.0200024918410546</v>
      </c>
      <c r="AR97" s="16" t="n">
        <v>0.0866335824032592</v>
      </c>
      <c r="AS97" s="16" t="n">
        <v>0.548536151052865</v>
      </c>
      <c r="AT97" s="16" t="n">
        <v>0.165208312148857</v>
      </c>
      <c r="AU97" s="16"/>
      <c r="AV97" s="16" t="n">
        <v>0.22896319389662</v>
      </c>
      <c r="AW97" s="16" t="n">
        <v>0.168992791622512</v>
      </c>
      <c r="AX97" s="16" t="n">
        <v>0.118190635221226</v>
      </c>
      <c r="AY97" s="16" t="n">
        <v>0.115857763421787</v>
      </c>
      <c r="AZ97" s="16" t="n">
        <v>0.142696143259394</v>
      </c>
      <c r="BA97" s="16"/>
      <c r="BB97" s="16" t="n">
        <v>0.0400771094049311</v>
      </c>
      <c r="BC97" s="16" t="n">
        <v>0.66763729240694</v>
      </c>
      <c r="BD97" s="16" t="n">
        <v>0.258383300107433</v>
      </c>
      <c r="BE97" s="16"/>
      <c r="BF97" s="16" t="n">
        <v>0.299335432151199</v>
      </c>
    </row>
    <row r="98">
      <c r="B98" t="s">
        <v>79</v>
      </c>
      <c r="C98" s="16" t="n">
        <v>0.164847429590867</v>
      </c>
      <c r="D98" s="16" t="n">
        <v>0.157697070930264</v>
      </c>
      <c r="E98" s="16" t="n">
        <v>0.172161723866121</v>
      </c>
      <c r="F98" s="16"/>
      <c r="G98" s="16" t="n">
        <v>0.156839252085762</v>
      </c>
      <c r="H98" s="16" t="n">
        <v>0.129629966589742</v>
      </c>
      <c r="I98" s="16" t="n">
        <v>0.142997733747204</v>
      </c>
      <c r="J98" s="16" t="n">
        <v>0.14517278077436</v>
      </c>
      <c r="K98" s="16" t="n">
        <v>0.182904683636534</v>
      </c>
      <c r="L98" s="16" t="n">
        <v>0.220405327724717</v>
      </c>
      <c r="M98" s="16"/>
      <c r="N98" s="16" t="n">
        <v>0.197656191180806</v>
      </c>
      <c r="O98" s="16" t="n">
        <v>0.159323496652509</v>
      </c>
      <c r="P98" s="16" t="n">
        <v>0.143084227122062</v>
      </c>
      <c r="Q98" s="16" t="n">
        <v>0.152506068505549</v>
      </c>
      <c r="R98" s="16"/>
      <c r="S98" s="16" t="n">
        <v>0.119301589343001</v>
      </c>
      <c r="T98" s="16" t="n">
        <v>0.171845249754705</v>
      </c>
      <c r="U98" s="16" t="n">
        <v>0.210000955883712</v>
      </c>
      <c r="V98" s="16" t="n">
        <v>0.189928070614956</v>
      </c>
      <c r="W98" s="16" t="n">
        <v>0.185199558381008</v>
      </c>
      <c r="X98" s="16" t="n">
        <v>0.171535580949083</v>
      </c>
      <c r="Y98" s="16" t="n">
        <v>0.145384769130726</v>
      </c>
      <c r="Z98" s="16" t="n">
        <v>0.163702394282518</v>
      </c>
      <c r="AA98" s="16" t="n">
        <v>0.181597612818077</v>
      </c>
      <c r="AB98" s="16" t="n">
        <v>0.195711633025056</v>
      </c>
      <c r="AC98" s="16" t="n">
        <v>0.109729952519564</v>
      </c>
      <c r="AD98" s="16" t="n">
        <v>0.075360604403867</v>
      </c>
      <c r="AE98" s="16"/>
      <c r="AF98" s="16" t="n">
        <v>0.207657728121598</v>
      </c>
      <c r="AG98" s="16" t="n">
        <v>0.149917714698742</v>
      </c>
      <c r="AH98" s="16" t="n">
        <v>0.117709668409401</v>
      </c>
      <c r="AI98" s="16"/>
      <c r="AJ98" s="16" t="n">
        <v>0.250988302743628</v>
      </c>
      <c r="AK98" s="16" t="n">
        <v>0.0688901288727977</v>
      </c>
      <c r="AL98" s="16" t="n">
        <v>0.193871779630792</v>
      </c>
      <c r="AM98" s="16" t="n">
        <v>0.213991068343848</v>
      </c>
      <c r="AN98" s="16" t="n">
        <v>0.144249443533448</v>
      </c>
      <c r="AO98" s="16"/>
      <c r="AP98" s="16" t="n">
        <v>0.312846120434182</v>
      </c>
      <c r="AQ98" s="16" t="n">
        <v>0.0490705367346288</v>
      </c>
      <c r="AR98" s="16" t="n">
        <v>0.226064610516433</v>
      </c>
      <c r="AS98" s="16" t="n">
        <v>0.188841760325071</v>
      </c>
      <c r="AT98" s="16" t="n">
        <v>0.252506231765279</v>
      </c>
      <c r="AU98" s="16"/>
      <c r="AV98" s="16" t="n">
        <v>0.149255469996372</v>
      </c>
      <c r="AW98" s="16" t="n">
        <v>0.193830489422147</v>
      </c>
      <c r="AX98" s="16" t="n">
        <v>0.181090703618475</v>
      </c>
      <c r="AY98" s="16" t="n">
        <v>0.126447057246258</v>
      </c>
      <c r="AZ98" s="16" t="n">
        <v>0.128970120081771</v>
      </c>
      <c r="BA98" s="16"/>
      <c r="BB98" s="16" t="n">
        <v>0.0596491155257782</v>
      </c>
      <c r="BC98" s="16" t="n">
        <v>0.184758456824481</v>
      </c>
      <c r="BD98" s="16" t="n">
        <v>0.347812155047875</v>
      </c>
      <c r="BE98" s="16"/>
      <c r="BF98" s="16" t="n">
        <v>0.193016916079035</v>
      </c>
    </row>
    <row r="99">
      <c r="B99" t="s">
        <v>80</v>
      </c>
      <c r="C99" s="16" t="n">
        <v>0.208277838414567</v>
      </c>
      <c r="D99" s="16" t="n">
        <v>0.184760427285713</v>
      </c>
      <c r="E99" s="16" t="n">
        <v>0.229705869133931</v>
      </c>
      <c r="F99" s="16"/>
      <c r="G99" s="16" t="n">
        <v>0.299321486309706</v>
      </c>
      <c r="H99" s="16" t="n">
        <v>0.233754701522931</v>
      </c>
      <c r="I99" s="16" t="n">
        <v>0.215922343330067</v>
      </c>
      <c r="J99" s="16" t="n">
        <v>0.174408975301773</v>
      </c>
      <c r="K99" s="16" t="n">
        <v>0.19424807582202</v>
      </c>
      <c r="L99" s="16" t="n">
        <v>0.158261408780494</v>
      </c>
      <c r="M99" s="16"/>
      <c r="N99" s="16" t="n">
        <v>0.173549228381087</v>
      </c>
      <c r="O99" s="16" t="n">
        <v>0.220724134704169</v>
      </c>
      <c r="P99" s="16" t="n">
        <v>0.200357380704796</v>
      </c>
      <c r="Q99" s="16" t="n">
        <v>0.24102731297064</v>
      </c>
      <c r="R99" s="16"/>
      <c r="S99" s="16" t="n">
        <v>0.23183154481103</v>
      </c>
      <c r="T99" s="16" t="n">
        <v>0.215568705666699</v>
      </c>
      <c r="U99" s="16" t="n">
        <v>0.274172076130573</v>
      </c>
      <c r="V99" s="16" t="n">
        <v>0.166690222449975</v>
      </c>
      <c r="W99" s="16" t="n">
        <v>0.216164826020434</v>
      </c>
      <c r="X99" s="16" t="n">
        <v>0.216797476600458</v>
      </c>
      <c r="Y99" s="16" t="n">
        <v>0.157570177758108</v>
      </c>
      <c r="Z99" s="16" t="n">
        <v>0.139172055764967</v>
      </c>
      <c r="AA99" s="16" t="n">
        <v>0.171214661893669</v>
      </c>
      <c r="AB99" s="16" t="n">
        <v>0.20913782809377</v>
      </c>
      <c r="AC99" s="16" t="n">
        <v>0.209050463243897</v>
      </c>
      <c r="AD99" s="16" t="n">
        <v>0.331092183187387</v>
      </c>
      <c r="AE99" s="16"/>
      <c r="AF99" s="16" t="n">
        <v>0.15725187140069</v>
      </c>
      <c r="AG99" s="16" t="n">
        <v>0.208653235633704</v>
      </c>
      <c r="AH99" s="16" t="n">
        <v>0.297434054860989</v>
      </c>
      <c r="AI99" s="16"/>
      <c r="AJ99" s="16" t="n">
        <v>0.173126721551287</v>
      </c>
      <c r="AK99" s="16" t="n">
        <v>0.150936999679602</v>
      </c>
      <c r="AL99" s="16" t="n">
        <v>0.295907487229905</v>
      </c>
      <c r="AM99" s="16" t="n">
        <v>0.216237439856027</v>
      </c>
      <c r="AN99" s="16" t="n">
        <v>0.327317502405315</v>
      </c>
      <c r="AO99" s="16"/>
      <c r="AP99" s="16" t="n">
        <v>0.200541682189594</v>
      </c>
      <c r="AQ99" s="16" t="n">
        <v>0.154707724524039</v>
      </c>
      <c r="AR99" s="16" t="n">
        <v>0.287108466245549</v>
      </c>
      <c r="AS99" s="16" t="n">
        <v>0.119319033956115</v>
      </c>
      <c r="AT99" s="16" t="n">
        <v>0.369541627920074</v>
      </c>
      <c r="AU99" s="16"/>
      <c r="AV99" s="16" t="n">
        <v>0.188453999834821</v>
      </c>
      <c r="AW99" s="16" t="n">
        <v>0.21257454114198</v>
      </c>
      <c r="AX99" s="16" t="n">
        <v>0.232218402781439</v>
      </c>
      <c r="AY99" s="16" t="n">
        <v>0.233492358874372</v>
      </c>
      <c r="AZ99" s="16" t="n">
        <v>0.171143305592046</v>
      </c>
      <c r="BA99" s="16"/>
      <c r="BB99" s="16" t="n">
        <v>0.130345686255267</v>
      </c>
      <c r="BC99" s="16" t="n">
        <v>0.0646749340179694</v>
      </c>
      <c r="BD99" s="16" t="n">
        <v>0.312497773630829</v>
      </c>
      <c r="BE99" s="16"/>
      <c r="BF99" s="16" t="n">
        <v>0.151103682448106</v>
      </c>
    </row>
    <row r="100">
      <c r="B100" t="s">
        <v>81</v>
      </c>
      <c r="C100" s="16" t="n">
        <v>0.265756895584497</v>
      </c>
      <c r="D100" s="16" t="n">
        <v>0.275734628601061</v>
      </c>
      <c r="E100" s="16" t="n">
        <v>0.256527393606642</v>
      </c>
      <c r="F100" s="16"/>
      <c r="G100" s="16" t="n">
        <v>0.243258749494189</v>
      </c>
      <c r="H100" s="16" t="n">
        <v>0.320695237790525</v>
      </c>
      <c r="I100" s="16" t="n">
        <v>0.31466495424346</v>
      </c>
      <c r="J100" s="16" t="n">
        <v>0.314140633537025</v>
      </c>
      <c r="K100" s="16" t="n">
        <v>0.179567717554432</v>
      </c>
      <c r="L100" s="16" t="n">
        <v>0.214688791373532</v>
      </c>
      <c r="M100" s="16"/>
      <c r="N100" s="16" t="n">
        <v>0.296893048549001</v>
      </c>
      <c r="O100" s="16" t="n">
        <v>0.287647536204352</v>
      </c>
      <c r="P100" s="16" t="n">
        <v>0.240577740972269</v>
      </c>
      <c r="Q100" s="16" t="n">
        <v>0.233573698003461</v>
      </c>
      <c r="R100" s="16"/>
      <c r="S100" s="16" t="n">
        <v>0.354988979758507</v>
      </c>
      <c r="T100" s="16" t="n">
        <v>0.310104005184016</v>
      </c>
      <c r="U100" s="16" t="n">
        <v>0.178066701977193</v>
      </c>
      <c r="V100" s="16" t="n">
        <v>0.300166341094873</v>
      </c>
      <c r="W100" s="16" t="n">
        <v>0.242729124335174</v>
      </c>
      <c r="X100" s="16" t="n">
        <v>0.189747871690036</v>
      </c>
      <c r="Y100" s="16" t="n">
        <v>0.23470202332346</v>
      </c>
      <c r="Z100" s="16" t="n">
        <v>0.195358806636412</v>
      </c>
      <c r="AA100" s="16" t="n">
        <v>0.256347966267221</v>
      </c>
      <c r="AB100" s="16" t="n">
        <v>0.230953736185773</v>
      </c>
      <c r="AC100" s="16" t="n">
        <v>0.323705442454911</v>
      </c>
      <c r="AD100" s="16" t="n">
        <v>0.287726276336484</v>
      </c>
      <c r="AE100" s="16"/>
      <c r="AF100" s="16" t="n">
        <v>0.185102605151915</v>
      </c>
      <c r="AG100" s="16" t="n">
        <v>0.321999306049208</v>
      </c>
      <c r="AH100" s="16" t="n">
        <v>0.30825621611703</v>
      </c>
      <c r="AI100" s="16"/>
      <c r="AJ100" s="16" t="n">
        <v>0.179854218387254</v>
      </c>
      <c r="AK100" s="16" t="n">
        <v>0.386403220884544</v>
      </c>
      <c r="AL100" s="16" t="n">
        <v>0.318715793397555</v>
      </c>
      <c r="AM100" s="16" t="n">
        <v>0.160281819987512</v>
      </c>
      <c r="AN100" s="16" t="n">
        <v>0.21686119227715</v>
      </c>
      <c r="AO100" s="16"/>
      <c r="AP100" s="16" t="n">
        <v>0.109664583214595</v>
      </c>
      <c r="AQ100" s="16" t="n">
        <v>0.441767259131364</v>
      </c>
      <c r="AR100" s="16" t="n">
        <v>0.314877259648263</v>
      </c>
      <c r="AS100" s="16" t="n">
        <v>0.107891191397341</v>
      </c>
      <c r="AT100" s="16" t="n">
        <v>0.084264691924674</v>
      </c>
      <c r="AU100" s="16"/>
      <c r="AV100" s="16" t="n">
        <v>0.259680172859835</v>
      </c>
      <c r="AW100" s="16" t="n">
        <v>0.257021763053412</v>
      </c>
      <c r="AX100" s="16" t="n">
        <v>0.285714871994857</v>
      </c>
      <c r="AY100" s="16" t="n">
        <v>0.30924414561475</v>
      </c>
      <c r="AZ100" s="16" t="n">
        <v>0.250768550930075</v>
      </c>
      <c r="BA100" s="16"/>
      <c r="BB100" s="16" t="n">
        <v>0.5356923501421</v>
      </c>
      <c r="BC100" s="16" t="n">
        <v>0.0649007888432978</v>
      </c>
      <c r="BD100" s="16" t="n">
        <v>0.0813067712138639</v>
      </c>
      <c r="BE100" s="16"/>
      <c r="BF100" s="16" t="n">
        <v>0.259098356794808</v>
      </c>
    </row>
    <row r="101">
      <c r="B101" t="s">
        <v>82</v>
      </c>
      <c r="C101" s="16" t="n">
        <v>0.147051036032758</v>
      </c>
      <c r="D101" s="16" t="n">
        <v>0.160040646337321</v>
      </c>
      <c r="E101" s="16" t="n">
        <v>0.134643515714471</v>
      </c>
      <c r="F101" s="16"/>
      <c r="G101" s="16" t="n">
        <v>0.121564719529962</v>
      </c>
      <c r="H101" s="16" t="n">
        <v>0.177490697354873</v>
      </c>
      <c r="I101" s="16" t="n">
        <v>0.168429148369268</v>
      </c>
      <c r="J101" s="16" t="n">
        <v>0.138566379442846</v>
      </c>
      <c r="K101" s="16" t="n">
        <v>0.176441973654148</v>
      </c>
      <c r="L101" s="16" t="n">
        <v>0.108919677362745</v>
      </c>
      <c r="M101" s="16"/>
      <c r="N101" s="16" t="n">
        <v>0.171480104890741</v>
      </c>
      <c r="O101" s="16" t="n">
        <v>0.124170181790101</v>
      </c>
      <c r="P101" s="16" t="n">
        <v>0.156860811785971</v>
      </c>
      <c r="Q101" s="16" t="n">
        <v>0.135664114462144</v>
      </c>
      <c r="R101" s="16"/>
      <c r="S101" s="16" t="n">
        <v>0.147871399051454</v>
      </c>
      <c r="T101" s="16" t="n">
        <v>0.0806234480107113</v>
      </c>
      <c r="U101" s="16" t="n">
        <v>0.118567053501818</v>
      </c>
      <c r="V101" s="16" t="n">
        <v>0.12891383741167</v>
      </c>
      <c r="W101" s="16" t="n">
        <v>0.133534093784518</v>
      </c>
      <c r="X101" s="16" t="n">
        <v>0.183596625854558</v>
      </c>
      <c r="Y101" s="16" t="n">
        <v>0.199092335824986</v>
      </c>
      <c r="Z101" s="16" t="n">
        <v>0.179686383257899</v>
      </c>
      <c r="AA101" s="16" t="n">
        <v>0.194620349465287</v>
      </c>
      <c r="AB101" s="16" t="n">
        <v>0.138353401157352</v>
      </c>
      <c r="AC101" s="16" t="n">
        <v>0.190656449634357</v>
      </c>
      <c r="AD101" s="16" t="n">
        <v>0.0792444460904294</v>
      </c>
      <c r="AE101" s="16"/>
      <c r="AF101" s="16" t="n">
        <v>0.111597128622515</v>
      </c>
      <c r="AG101" s="16" t="n">
        <v>0.202589869087321</v>
      </c>
      <c r="AH101" s="16" t="n">
        <v>0.100802933425562</v>
      </c>
      <c r="AI101" s="16"/>
      <c r="AJ101" s="16" t="n">
        <v>0.0585211748130692</v>
      </c>
      <c r="AK101" s="16" t="n">
        <v>0.330287772669002</v>
      </c>
      <c r="AL101" s="16" t="n">
        <v>0.098498646402816</v>
      </c>
      <c r="AM101" s="16" t="n">
        <v>0</v>
      </c>
      <c r="AN101" s="16" t="n">
        <v>0.0556210853300903</v>
      </c>
      <c r="AO101" s="16"/>
      <c r="AP101" s="16" t="n">
        <v>0.0283573965896367</v>
      </c>
      <c r="AQ101" s="16" t="n">
        <v>0.311752546402948</v>
      </c>
      <c r="AR101" s="16" t="n">
        <v>0.0312453210836625</v>
      </c>
      <c r="AS101" s="16" t="n">
        <v>0.0292170740854634</v>
      </c>
      <c r="AT101" s="16" t="n">
        <v>0.0238511272442176</v>
      </c>
      <c r="AU101" s="16"/>
      <c r="AV101" s="16" t="n">
        <v>0.125292458212189</v>
      </c>
      <c r="AW101" s="16" t="n">
        <v>0.124215141252422</v>
      </c>
      <c r="AX101" s="16" t="n">
        <v>0.157982066108874</v>
      </c>
      <c r="AY101" s="16" t="n">
        <v>0.204753344191399</v>
      </c>
      <c r="AZ101" s="16" t="n">
        <v>0.279677577536336</v>
      </c>
      <c r="BA101" s="16"/>
      <c r="BB101" s="16" t="n">
        <v>0.20985075614093</v>
      </c>
      <c r="BC101" s="16" t="n">
        <v>0.0180285279073118</v>
      </c>
      <c r="BD101" s="16" t="n">
        <v>0</v>
      </c>
      <c r="BE101" s="16"/>
      <c r="BF101" s="16" t="n">
        <v>0.0883474379356122</v>
      </c>
    </row>
    <row r="102">
      <c r="B102" t="s">
        <v>83</v>
      </c>
      <c r="C102" s="16" t="n">
        <v>0.0370120010916688</v>
      </c>
      <c r="D102" s="16" t="n">
        <v>0.0228918997279793</v>
      </c>
      <c r="E102" s="16" t="n">
        <v>0.0508872832029161</v>
      </c>
      <c r="F102" s="16"/>
      <c r="G102" s="16" t="n">
        <v>0.0908997137853954</v>
      </c>
      <c r="H102" s="16" t="n">
        <v>0.0450864602495897</v>
      </c>
      <c r="I102" s="16" t="n">
        <v>0.0502639151601634</v>
      </c>
      <c r="J102" s="16" t="n">
        <v>0.0173288748884915</v>
      </c>
      <c r="K102" s="16" t="n">
        <v>0.0213539536842402</v>
      </c>
      <c r="L102" s="16" t="n">
        <v>0.0106695253977895</v>
      </c>
      <c r="M102" s="16"/>
      <c r="N102" s="16" t="n">
        <v>0.015021083239998</v>
      </c>
      <c r="O102" s="16" t="n">
        <v>0.024177713328411</v>
      </c>
      <c r="P102" s="16" t="n">
        <v>0.0565034421297762</v>
      </c>
      <c r="Q102" s="16" t="n">
        <v>0.0550338659057334</v>
      </c>
      <c r="R102" s="16"/>
      <c r="S102" s="16" t="n">
        <v>0.0490353039084806</v>
      </c>
      <c r="T102" s="16" t="n">
        <v>0.0409607481382734</v>
      </c>
      <c r="U102" s="16" t="n">
        <v>0.0600876874215275</v>
      </c>
      <c r="V102" s="16" t="n">
        <v>0.0101040502931064</v>
      </c>
      <c r="W102" s="16" t="n">
        <v>0.0433621062885526</v>
      </c>
      <c r="X102" s="16" t="n">
        <v>0.0471975710904792</v>
      </c>
      <c r="Y102" s="16" t="n">
        <v>0.0408750804352965</v>
      </c>
      <c r="Z102" s="16" t="n">
        <v>0.0487544346746017</v>
      </c>
      <c r="AA102" s="16" t="n">
        <v>0.0298200162959406</v>
      </c>
      <c r="AB102" s="16" t="n">
        <v>0.012191803787342</v>
      </c>
      <c r="AC102" s="16" t="n">
        <v>0.0259264647643774</v>
      </c>
      <c r="AD102" s="16" t="n">
        <v>0.0309298181511344</v>
      </c>
      <c r="AE102" s="16"/>
      <c r="AF102" s="16" t="n">
        <v>0.0266307707434656</v>
      </c>
      <c r="AG102" s="16" t="n">
        <v>0.0172447791373608</v>
      </c>
      <c r="AH102" s="16" t="n">
        <v>0.0731887752423488</v>
      </c>
      <c r="AI102" s="16"/>
      <c r="AJ102" s="16" t="n">
        <v>0.0119646911566511</v>
      </c>
      <c r="AK102" s="16" t="n">
        <v>0.0243303135012914</v>
      </c>
      <c r="AL102" s="16" t="n">
        <v>0.0361514051646155</v>
      </c>
      <c r="AM102" s="16" t="n">
        <v>0</v>
      </c>
      <c r="AN102" s="16" t="n">
        <v>0.117881789887275</v>
      </c>
      <c r="AO102" s="16"/>
      <c r="AP102" s="16" t="n">
        <v>0.0136615271393382</v>
      </c>
      <c r="AQ102" s="16" t="n">
        <v>0.0226994413659653</v>
      </c>
      <c r="AR102" s="16" t="n">
        <v>0.0540707601028324</v>
      </c>
      <c r="AS102" s="16" t="n">
        <v>0.00619478918314504</v>
      </c>
      <c r="AT102" s="16" t="n">
        <v>0.104628008996898</v>
      </c>
      <c r="AU102" s="16"/>
      <c r="AV102" s="16" t="n">
        <v>0.0483547052001619</v>
      </c>
      <c r="AW102" s="16" t="n">
        <v>0.0433652735075259</v>
      </c>
      <c r="AX102" s="16" t="n">
        <v>0.0248033202751286</v>
      </c>
      <c r="AY102" s="16" t="n">
        <v>0.0102053306514338</v>
      </c>
      <c r="AZ102" s="16" t="n">
        <v>0.0267443026003781</v>
      </c>
      <c r="BA102" s="16"/>
      <c r="BB102" s="16" t="n">
        <v>0.0243849825309947</v>
      </c>
      <c r="BC102" s="16" t="n">
        <v>0</v>
      </c>
      <c r="BD102" s="16" t="n">
        <v>0</v>
      </c>
      <c r="BE102" s="16"/>
      <c r="BF102" s="16" t="n">
        <v>0.00909817459123994</v>
      </c>
    </row>
    <row r="103">
      <c r="B103" t="s">
        <v>84</v>
      </c>
      <c r="C103" s="16" t="n">
        <v>0.341902228876509</v>
      </c>
      <c r="D103" s="16" t="n">
        <v>0.356572398047926</v>
      </c>
      <c r="E103" s="16" t="n">
        <v>0.32823593834204</v>
      </c>
      <c r="F103" s="16"/>
      <c r="G103" s="16" t="n">
        <v>0.244955330880747</v>
      </c>
      <c r="H103" s="16" t="n">
        <v>0.222972903082081</v>
      </c>
      <c r="I103" s="16" t="n">
        <v>0.250719638897042</v>
      </c>
      <c r="J103" s="16" t="n">
        <v>0.355555136829864</v>
      </c>
      <c r="K103" s="16" t="n">
        <v>0.428388279285159</v>
      </c>
      <c r="L103" s="16" t="n">
        <v>0.507460597085439</v>
      </c>
      <c r="M103" s="16"/>
      <c r="N103" s="16" t="n">
        <v>0.343056534939173</v>
      </c>
      <c r="O103" s="16" t="n">
        <v>0.343280433972967</v>
      </c>
      <c r="P103" s="16" t="n">
        <v>0.345700624407188</v>
      </c>
      <c r="Q103" s="16" t="n">
        <v>0.334701008658022</v>
      </c>
      <c r="R103" s="16"/>
      <c r="S103" s="16" t="n">
        <v>0.216272772470528</v>
      </c>
      <c r="T103" s="16" t="n">
        <v>0.3527430930003</v>
      </c>
      <c r="U103" s="16" t="n">
        <v>0.369106480968889</v>
      </c>
      <c r="V103" s="16" t="n">
        <v>0.394125548750376</v>
      </c>
      <c r="W103" s="16" t="n">
        <v>0.364209849571321</v>
      </c>
      <c r="X103" s="16" t="n">
        <v>0.362660454764469</v>
      </c>
      <c r="Y103" s="16" t="n">
        <v>0.367760382658149</v>
      </c>
      <c r="Z103" s="16" t="n">
        <v>0.437028319666121</v>
      </c>
      <c r="AA103" s="16" t="n">
        <v>0.347997006077882</v>
      </c>
      <c r="AB103" s="16" t="n">
        <v>0.409363230775763</v>
      </c>
      <c r="AC103" s="16" t="n">
        <v>0.250661179902457</v>
      </c>
      <c r="AD103" s="16" t="n">
        <v>0.271007276234564</v>
      </c>
      <c r="AE103" s="16"/>
      <c r="AF103" s="16" t="n">
        <v>0.519417624081415</v>
      </c>
      <c r="AG103" s="16" t="n">
        <v>0.249512810092407</v>
      </c>
      <c r="AH103" s="16" t="n">
        <v>0.22031802035407</v>
      </c>
      <c r="AI103" s="16"/>
      <c r="AJ103" s="16" t="n">
        <v>0.576533194091739</v>
      </c>
      <c r="AK103" s="16" t="n">
        <v>0.108041693265561</v>
      </c>
      <c r="AL103" s="16" t="n">
        <v>0.250726667805108</v>
      </c>
      <c r="AM103" s="16" t="n">
        <v>0.62348074015646</v>
      </c>
      <c r="AN103" s="16" t="n">
        <v>0.28231843010017</v>
      </c>
      <c r="AO103" s="16"/>
      <c r="AP103" s="16" t="n">
        <v>0.647774810866837</v>
      </c>
      <c r="AQ103" s="16" t="n">
        <v>0.0690730285756834</v>
      </c>
      <c r="AR103" s="16" t="n">
        <v>0.312698192919692</v>
      </c>
      <c r="AS103" s="16" t="n">
        <v>0.737377911377935</v>
      </c>
      <c r="AT103" s="16" t="n">
        <v>0.417714543914136</v>
      </c>
      <c r="AU103" s="16"/>
      <c r="AV103" s="16" t="n">
        <v>0.378218663892993</v>
      </c>
      <c r="AW103" s="16" t="n">
        <v>0.362823281044659</v>
      </c>
      <c r="AX103" s="16" t="n">
        <v>0.299281338839702</v>
      </c>
      <c r="AY103" s="16" t="n">
        <v>0.242304820668045</v>
      </c>
      <c r="AZ103" s="16" t="n">
        <v>0.271666263341165</v>
      </c>
      <c r="BA103" s="16"/>
      <c r="BB103" s="16" t="n">
        <v>0.0997262249307093</v>
      </c>
      <c r="BC103" s="16" t="n">
        <v>0.852395749231421</v>
      </c>
      <c r="BD103" s="16" t="n">
        <v>0.606195455155307</v>
      </c>
      <c r="BE103" s="16"/>
      <c r="BF103" s="16" t="n">
        <v>0.492352348230234</v>
      </c>
    </row>
    <row r="104">
      <c r="B104" t="s">
        <v>85</v>
      </c>
      <c r="C104" s="16" t="n">
        <v>0.412807931617255</v>
      </c>
      <c r="D104" s="16" t="n">
        <v>0.435775274938382</v>
      </c>
      <c r="E104" s="16" t="n">
        <v>0.391170909321112</v>
      </c>
      <c r="F104" s="16"/>
      <c r="G104" s="16" t="n">
        <v>0.364823469024151</v>
      </c>
      <c r="H104" s="16" t="n">
        <v>0.498185935145398</v>
      </c>
      <c r="I104" s="16" t="n">
        <v>0.483094102612728</v>
      </c>
      <c r="J104" s="16" t="n">
        <v>0.452707012979872</v>
      </c>
      <c r="K104" s="16" t="n">
        <v>0.35600969120858</v>
      </c>
      <c r="L104" s="16" t="n">
        <v>0.323608468736277</v>
      </c>
      <c r="M104" s="16"/>
      <c r="N104" s="16" t="n">
        <v>0.468373153439742</v>
      </c>
      <c r="O104" s="16" t="n">
        <v>0.411817717994452</v>
      </c>
      <c r="P104" s="16" t="n">
        <v>0.397438552758241</v>
      </c>
      <c r="Q104" s="16" t="n">
        <v>0.369237812465605</v>
      </c>
      <c r="R104" s="16"/>
      <c r="S104" s="16" t="n">
        <v>0.502860378809961</v>
      </c>
      <c r="T104" s="16" t="n">
        <v>0.390727453194728</v>
      </c>
      <c r="U104" s="16" t="n">
        <v>0.296633755479011</v>
      </c>
      <c r="V104" s="16" t="n">
        <v>0.429080178506543</v>
      </c>
      <c r="W104" s="16" t="n">
        <v>0.376263218119692</v>
      </c>
      <c r="X104" s="16" t="n">
        <v>0.373344497544594</v>
      </c>
      <c r="Y104" s="16" t="n">
        <v>0.433794359148446</v>
      </c>
      <c r="Z104" s="16" t="n">
        <v>0.375045189894311</v>
      </c>
      <c r="AA104" s="16" t="n">
        <v>0.450968315732509</v>
      </c>
      <c r="AB104" s="16" t="n">
        <v>0.369307137343125</v>
      </c>
      <c r="AC104" s="16" t="n">
        <v>0.514361892089268</v>
      </c>
      <c r="AD104" s="16" t="n">
        <v>0.366970722426914</v>
      </c>
      <c r="AE104" s="16"/>
      <c r="AF104" s="16" t="n">
        <v>0.29669973377443</v>
      </c>
      <c r="AG104" s="16" t="n">
        <v>0.524589175136529</v>
      </c>
      <c r="AH104" s="16" t="n">
        <v>0.409059149542592</v>
      </c>
      <c r="AI104" s="16"/>
      <c r="AJ104" s="16" t="n">
        <v>0.238375393200323</v>
      </c>
      <c r="AK104" s="16" t="n">
        <v>0.716690993553545</v>
      </c>
      <c r="AL104" s="16" t="n">
        <v>0.417214439800371</v>
      </c>
      <c r="AM104" s="16" t="n">
        <v>0.160281819987512</v>
      </c>
      <c r="AN104" s="16" t="n">
        <v>0.27248227760724</v>
      </c>
      <c r="AO104" s="16"/>
      <c r="AP104" s="16" t="n">
        <v>0.138021979804231</v>
      </c>
      <c r="AQ104" s="16" t="n">
        <v>0.753519805534312</v>
      </c>
      <c r="AR104" s="16" t="n">
        <v>0.346122580731926</v>
      </c>
      <c r="AS104" s="16" t="n">
        <v>0.137108265482804</v>
      </c>
      <c r="AT104" s="16" t="n">
        <v>0.108115819168892</v>
      </c>
      <c r="AU104" s="16"/>
      <c r="AV104" s="16" t="n">
        <v>0.384972631072024</v>
      </c>
      <c r="AW104" s="16" t="n">
        <v>0.381236904305834</v>
      </c>
      <c r="AX104" s="16" t="n">
        <v>0.443696938103731</v>
      </c>
      <c r="AY104" s="16" t="n">
        <v>0.513997489806149</v>
      </c>
      <c r="AZ104" s="16" t="n">
        <v>0.530446128466411</v>
      </c>
      <c r="BA104" s="16"/>
      <c r="BB104" s="16" t="n">
        <v>0.745543106283029</v>
      </c>
      <c r="BC104" s="16" t="n">
        <v>0.0829293167506096</v>
      </c>
      <c r="BD104" s="16" t="n">
        <v>0.0813067712138639</v>
      </c>
      <c r="BE104" s="16"/>
      <c r="BF104" s="16" t="n">
        <v>0.34744579473042</v>
      </c>
    </row>
    <row r="105">
      <c r="B105" t="s">
        <v>86</v>
      </c>
      <c r="C105" s="16" t="n">
        <v>-0.070905702740746</v>
      </c>
      <c r="D105" s="16" t="n">
        <v>-0.079202876890456</v>
      </c>
      <c r="E105" s="16" t="n">
        <v>-0.0629349709790722</v>
      </c>
      <c r="F105" s="16"/>
      <c r="G105" s="16" t="n">
        <v>-0.119868138143404</v>
      </c>
      <c r="H105" s="16" t="n">
        <v>-0.275213032063316</v>
      </c>
      <c r="I105" s="16" t="n">
        <v>-0.232374463715686</v>
      </c>
      <c r="J105" s="16" t="n">
        <v>-0.0971518761500078</v>
      </c>
      <c r="K105" s="16" t="n">
        <v>0.0723785880765794</v>
      </c>
      <c r="L105" s="16" t="n">
        <v>0.183852128349162</v>
      </c>
      <c r="M105" s="16"/>
      <c r="N105" s="16" t="n">
        <v>-0.125316618500568</v>
      </c>
      <c r="O105" s="16" t="n">
        <v>-0.068537284021485</v>
      </c>
      <c r="P105" s="16" t="n">
        <v>-0.051737928351053</v>
      </c>
      <c r="Q105" s="16" t="n">
        <v>-0.0345368038075828</v>
      </c>
      <c r="R105" s="16"/>
      <c r="S105" s="16" t="n">
        <v>-0.286587606339433</v>
      </c>
      <c r="T105" s="16" t="n">
        <v>-0.0379843601944274</v>
      </c>
      <c r="U105" s="16" t="n">
        <v>0.0724727254898778</v>
      </c>
      <c r="V105" s="16" t="n">
        <v>-0.0349546297561668</v>
      </c>
      <c r="W105" s="16" t="n">
        <v>-0.0120533685483712</v>
      </c>
      <c r="X105" s="16" t="n">
        <v>-0.0106840427801252</v>
      </c>
      <c r="Y105" s="16" t="n">
        <v>-0.0660339764902971</v>
      </c>
      <c r="Z105" s="16" t="n">
        <v>0.06198312977181</v>
      </c>
      <c r="AA105" s="16" t="n">
        <v>-0.102971309654627</v>
      </c>
      <c r="AB105" s="16" t="n">
        <v>0.0400560934326382</v>
      </c>
      <c r="AC105" s="16" t="n">
        <v>-0.263700712186811</v>
      </c>
      <c r="AD105" s="16" t="n">
        <v>-0.0959634461923494</v>
      </c>
      <c r="AE105" s="16"/>
      <c r="AF105" s="16" t="n">
        <v>0.222717890306985</v>
      </c>
      <c r="AG105" s="16" t="n">
        <v>-0.275076365044122</v>
      </c>
      <c r="AH105" s="16" t="n">
        <v>-0.188741129188522</v>
      </c>
      <c r="AI105" s="16"/>
      <c r="AJ105" s="16" t="n">
        <v>0.338157800891416</v>
      </c>
      <c r="AK105" s="16" t="n">
        <v>-0.608649300287984</v>
      </c>
      <c r="AL105" s="16" t="n">
        <v>-0.166487771995264</v>
      </c>
      <c r="AM105" s="16" t="n">
        <v>0.463198920168948</v>
      </c>
      <c r="AN105" s="16" t="n">
        <v>0.00983615249293002</v>
      </c>
      <c r="AO105" s="16"/>
      <c r="AP105" s="16" t="n">
        <v>0.509752831062605</v>
      </c>
      <c r="AQ105" s="16" t="n">
        <v>-0.684446776958629</v>
      </c>
      <c r="AR105" s="16" t="n">
        <v>-0.0334243878122339</v>
      </c>
      <c r="AS105" s="16" t="n">
        <v>0.600269645895131</v>
      </c>
      <c r="AT105" s="16" t="n">
        <v>0.309598724745244</v>
      </c>
      <c r="AU105" s="16"/>
      <c r="AV105" s="16" t="n">
        <v>-0.00675396717903143</v>
      </c>
      <c r="AW105" s="16" t="n">
        <v>-0.0184136232611752</v>
      </c>
      <c r="AX105" s="16" t="n">
        <v>-0.144415599264029</v>
      </c>
      <c r="AY105" s="16" t="n">
        <v>-0.271692669138105</v>
      </c>
      <c r="AZ105" s="16" t="n">
        <v>-0.258779865125246</v>
      </c>
      <c r="BA105" s="16"/>
      <c r="BB105" s="16" t="n">
        <v>-0.64581688135232</v>
      </c>
      <c r="BC105" s="16" t="n">
        <v>0.769466432480811</v>
      </c>
      <c r="BD105" s="16" t="n">
        <v>0.524888683941444</v>
      </c>
      <c r="BE105" s="16"/>
      <c r="BF105" s="16" t="n">
        <v>0.144906553499813</v>
      </c>
    </row>
    <row r="10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row>
    <row r="107">
      <c r="B107" s="7" t="s">
        <v>108</v>
      </c>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row>
    <row r="108">
      <c r="B108" s="26" t="s">
        <v>90</v>
      </c>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row>
    <row r="109">
      <c r="B109" t="s">
        <v>78</v>
      </c>
      <c r="C109" s="16" t="n">
        <v>0.117919321123583</v>
      </c>
      <c r="D109" s="16" t="n">
        <v>0.148800523480497</v>
      </c>
      <c r="E109" s="16" t="n">
        <v>0.0879654291923154</v>
      </c>
      <c r="F109" s="16"/>
      <c r="G109" s="16" t="n">
        <v>0.0366513992597269</v>
      </c>
      <c r="H109" s="16" t="n">
        <v>0.0924194786701161</v>
      </c>
      <c r="I109" s="16" t="n">
        <v>0.071016220899486</v>
      </c>
      <c r="J109" s="16" t="n">
        <v>0.119110168386792</v>
      </c>
      <c r="K109" s="16" t="n">
        <v>0.139724212744299</v>
      </c>
      <c r="L109" s="16" t="n">
        <v>0.214720716781723</v>
      </c>
      <c r="M109" s="16"/>
      <c r="N109" s="16" t="n">
        <v>0.104870382580077</v>
      </c>
      <c r="O109" s="16" t="n">
        <v>0.129535188664714</v>
      </c>
      <c r="P109" s="16" t="n">
        <v>0.113194635779293</v>
      </c>
      <c r="Q109" s="16" t="n">
        <v>0.123899511584146</v>
      </c>
      <c r="R109" s="16"/>
      <c r="S109" s="16" t="n">
        <v>0.0803220529055608</v>
      </c>
      <c r="T109" s="16" t="n">
        <v>0.130541829170782</v>
      </c>
      <c r="U109" s="16" t="n">
        <v>0.0976507768370747</v>
      </c>
      <c r="V109" s="16" t="n">
        <v>0.107747339860868</v>
      </c>
      <c r="W109" s="16" t="n">
        <v>0.117070087423919</v>
      </c>
      <c r="X109" s="16" t="n">
        <v>0.11089354121707</v>
      </c>
      <c r="Y109" s="16" t="n">
        <v>0.136255859395096</v>
      </c>
      <c r="Z109" s="16" t="n">
        <v>0.14454188070309</v>
      </c>
      <c r="AA109" s="16" t="n">
        <v>0.100317476577727</v>
      </c>
      <c r="AB109" s="16" t="n">
        <v>0.132593260376877</v>
      </c>
      <c r="AC109" s="16" t="n">
        <v>0.170347528845401</v>
      </c>
      <c r="AD109" s="16" t="n">
        <v>0.195603057513766</v>
      </c>
      <c r="AE109" s="16"/>
      <c r="AF109" s="16" t="n">
        <v>0.201383789428076</v>
      </c>
      <c r="AG109" s="16" t="n">
        <v>0.0764514338593286</v>
      </c>
      <c r="AH109" s="16" t="n">
        <v>0.0791613221551744</v>
      </c>
      <c r="AI109" s="16"/>
      <c r="AJ109" s="16" t="n">
        <v>0.185970631283604</v>
      </c>
      <c r="AK109" s="16" t="n">
        <v>0.0682192639553822</v>
      </c>
      <c r="AL109" s="16" t="n">
        <v>0.0271504256853171</v>
      </c>
      <c r="AM109" s="16" t="n">
        <v>0.266844550744969</v>
      </c>
      <c r="AN109" s="16" t="n">
        <v>0.112645321523619</v>
      </c>
      <c r="AO109" s="16"/>
      <c r="AP109" s="16" t="n">
        <v>0.16809432310278</v>
      </c>
      <c r="AQ109" s="16" t="n">
        <v>0.0583103263749922</v>
      </c>
      <c r="AR109" s="16" t="n">
        <v>0.0161202489411536</v>
      </c>
      <c r="AS109" s="16" t="n">
        <v>0.360707820422974</v>
      </c>
      <c r="AT109" s="16" t="n">
        <v>0.105562465941865</v>
      </c>
      <c r="AU109" s="16"/>
      <c r="AV109" s="16" t="n">
        <v>0.139631277967435</v>
      </c>
      <c r="AW109" s="16" t="n">
        <v>0.104008219931531</v>
      </c>
      <c r="AX109" s="16" t="n">
        <v>0.0930891540903557</v>
      </c>
      <c r="AY109" s="16" t="n">
        <v>0.0848243840815814</v>
      </c>
      <c r="AZ109" s="16" t="n">
        <v>0.107096552624061</v>
      </c>
      <c r="BA109" s="16"/>
      <c r="BB109" s="16" t="n">
        <v>0.029600979516785</v>
      </c>
      <c r="BC109" s="16" t="n">
        <v>0.456676794148908</v>
      </c>
      <c r="BD109" s="16" t="n">
        <v>0.205959001719421</v>
      </c>
      <c r="BE109" s="16"/>
      <c r="BF109" s="16" t="n">
        <v>0.194807721354594</v>
      </c>
    </row>
    <row r="110">
      <c r="B110" t="s">
        <v>79</v>
      </c>
      <c r="C110" s="16" t="n">
        <v>0.146349049460285</v>
      </c>
      <c r="D110" s="16" t="n">
        <v>0.174355468220932</v>
      </c>
      <c r="E110" s="16" t="n">
        <v>0.119261270946489</v>
      </c>
      <c r="F110" s="16"/>
      <c r="G110" s="16" t="n">
        <v>0.144182547643718</v>
      </c>
      <c r="H110" s="16" t="n">
        <v>0.129629183280055</v>
      </c>
      <c r="I110" s="16" t="n">
        <v>0.121928833826625</v>
      </c>
      <c r="J110" s="16" t="n">
        <v>0.129713501289864</v>
      </c>
      <c r="K110" s="16" t="n">
        <v>0.181053722276396</v>
      </c>
      <c r="L110" s="16" t="n">
        <v>0.171438484657141</v>
      </c>
      <c r="M110" s="16"/>
      <c r="N110" s="16" t="n">
        <v>0.186032351243671</v>
      </c>
      <c r="O110" s="16" t="n">
        <v>0.153219531836814</v>
      </c>
      <c r="P110" s="16" t="n">
        <v>0.112826677669598</v>
      </c>
      <c r="Q110" s="16" t="n">
        <v>0.127905180643783</v>
      </c>
      <c r="R110" s="16"/>
      <c r="S110" s="16" t="n">
        <v>0.108529625038364</v>
      </c>
      <c r="T110" s="16" t="n">
        <v>0.156764999859388</v>
      </c>
      <c r="U110" s="16" t="n">
        <v>0.162235327536857</v>
      </c>
      <c r="V110" s="16" t="n">
        <v>0.208177020265345</v>
      </c>
      <c r="W110" s="16" t="n">
        <v>0.19108462863481</v>
      </c>
      <c r="X110" s="16" t="n">
        <v>0.110233610915011</v>
      </c>
      <c r="Y110" s="16" t="n">
        <v>0.145549553787824</v>
      </c>
      <c r="Z110" s="16" t="n">
        <v>0.188623797041114</v>
      </c>
      <c r="AA110" s="16" t="n">
        <v>0.16091681173883</v>
      </c>
      <c r="AB110" s="16" t="n">
        <v>0.144108624982948</v>
      </c>
      <c r="AC110" s="16" t="n">
        <v>0.103378038771103</v>
      </c>
      <c r="AD110" s="16" t="n">
        <v>0.0246741046386497</v>
      </c>
      <c r="AE110" s="16"/>
      <c r="AF110" s="16" t="n">
        <v>0.177629469597922</v>
      </c>
      <c r="AG110" s="16" t="n">
        <v>0.136497730957988</v>
      </c>
      <c r="AH110" s="16" t="n">
        <v>0.105052695539151</v>
      </c>
      <c r="AI110" s="16"/>
      <c r="AJ110" s="16" t="n">
        <v>0.212304561689849</v>
      </c>
      <c r="AK110" s="16" t="n">
        <v>0.102303001102395</v>
      </c>
      <c r="AL110" s="16" t="n">
        <v>0.064452743843439</v>
      </c>
      <c r="AM110" s="16" t="n">
        <v>0.258229708836952</v>
      </c>
      <c r="AN110" s="16" t="n">
        <v>0.102491825877583</v>
      </c>
      <c r="AO110" s="16"/>
      <c r="AP110" s="16" t="n">
        <v>0.248600614345984</v>
      </c>
      <c r="AQ110" s="16" t="n">
        <v>0.107439529264553</v>
      </c>
      <c r="AR110" s="16" t="n">
        <v>0.0132382108384838</v>
      </c>
      <c r="AS110" s="16" t="n">
        <v>0.213572037179183</v>
      </c>
      <c r="AT110" s="16" t="n">
        <v>0.113451180150279</v>
      </c>
      <c r="AU110" s="16"/>
      <c r="AV110" s="16" t="n">
        <v>0.147596822732128</v>
      </c>
      <c r="AW110" s="16" t="n">
        <v>0.158035205597404</v>
      </c>
      <c r="AX110" s="16" t="n">
        <v>0.142409208411997</v>
      </c>
      <c r="AY110" s="16" t="n">
        <v>0.138315108944531</v>
      </c>
      <c r="AZ110" s="16" t="n">
        <v>0.131296053934118</v>
      </c>
      <c r="BA110" s="16"/>
      <c r="BB110" s="16" t="n">
        <v>0.154068432390361</v>
      </c>
      <c r="BC110" s="16" t="n">
        <v>0.250820649472183</v>
      </c>
      <c r="BD110" s="16" t="n">
        <v>0.136316596540972</v>
      </c>
      <c r="BE110" s="16"/>
      <c r="BF110" s="16" t="n">
        <v>0.16940353693083</v>
      </c>
    </row>
    <row r="111">
      <c r="B111" t="s">
        <v>80</v>
      </c>
      <c r="C111" s="16" t="n">
        <v>0.400288237169605</v>
      </c>
      <c r="D111" s="16" t="n">
        <v>0.391802523604675</v>
      </c>
      <c r="E111" s="16" t="n">
        <v>0.408509149493872</v>
      </c>
      <c r="F111" s="16"/>
      <c r="G111" s="16" t="n">
        <v>0.352962111908063</v>
      </c>
      <c r="H111" s="16" t="n">
        <v>0.417874864967965</v>
      </c>
      <c r="I111" s="16" t="n">
        <v>0.421628449567739</v>
      </c>
      <c r="J111" s="16" t="n">
        <v>0.42987413770195</v>
      </c>
      <c r="K111" s="16" t="n">
        <v>0.394294330197456</v>
      </c>
      <c r="L111" s="16" t="n">
        <v>0.379830362286219</v>
      </c>
      <c r="M111" s="16"/>
      <c r="N111" s="16" t="n">
        <v>0.417585190124412</v>
      </c>
      <c r="O111" s="16" t="n">
        <v>0.375380102013683</v>
      </c>
      <c r="P111" s="16" t="n">
        <v>0.41397941765572</v>
      </c>
      <c r="Q111" s="16" t="n">
        <v>0.393024381691365</v>
      </c>
      <c r="R111" s="16"/>
      <c r="S111" s="16" t="n">
        <v>0.432139251194403</v>
      </c>
      <c r="T111" s="16" t="n">
        <v>0.412128043310564</v>
      </c>
      <c r="U111" s="16" t="n">
        <v>0.387121538899289</v>
      </c>
      <c r="V111" s="16" t="n">
        <v>0.357831883898969</v>
      </c>
      <c r="W111" s="16" t="n">
        <v>0.357796251651968</v>
      </c>
      <c r="X111" s="16" t="n">
        <v>0.431215656657058</v>
      </c>
      <c r="Y111" s="16" t="n">
        <v>0.410915732672466</v>
      </c>
      <c r="Z111" s="16" t="n">
        <v>0.35260644110151</v>
      </c>
      <c r="AA111" s="16" t="n">
        <v>0.426096049577418</v>
      </c>
      <c r="AB111" s="16" t="n">
        <v>0.414992888811376</v>
      </c>
      <c r="AC111" s="16" t="n">
        <v>0.33805316140689</v>
      </c>
      <c r="AD111" s="16" t="n">
        <v>0.369474585032674</v>
      </c>
      <c r="AE111" s="16"/>
      <c r="AF111" s="16" t="n">
        <v>0.369343875243147</v>
      </c>
      <c r="AG111" s="16" t="n">
        <v>0.42395616177008</v>
      </c>
      <c r="AH111" s="16" t="n">
        <v>0.463442638453377</v>
      </c>
      <c r="AI111" s="16"/>
      <c r="AJ111" s="16" t="n">
        <v>0.371527365422215</v>
      </c>
      <c r="AK111" s="16" t="n">
        <v>0.477146520692272</v>
      </c>
      <c r="AL111" s="16" t="n">
        <v>0.356895749086096</v>
      </c>
      <c r="AM111" s="16" t="n">
        <v>0.290010407849394</v>
      </c>
      <c r="AN111" s="16" t="n">
        <v>0.374194276163507</v>
      </c>
      <c r="AO111" s="16"/>
      <c r="AP111" s="16" t="n">
        <v>0.378922669419913</v>
      </c>
      <c r="AQ111" s="16" t="n">
        <v>0.477970100551413</v>
      </c>
      <c r="AR111" s="16" t="n">
        <v>0.379169723616878</v>
      </c>
      <c r="AS111" s="16" t="n">
        <v>0.232080895232359</v>
      </c>
      <c r="AT111" s="16" t="n">
        <v>0.395576225341399</v>
      </c>
      <c r="AU111" s="16"/>
      <c r="AV111" s="16" t="n">
        <v>0.402207219037043</v>
      </c>
      <c r="AW111" s="16" t="n">
        <v>0.387575427861897</v>
      </c>
      <c r="AX111" s="16" t="n">
        <v>0.416100230405452</v>
      </c>
      <c r="AY111" s="16" t="n">
        <v>0.422428355294657</v>
      </c>
      <c r="AZ111" s="16" t="n">
        <v>0.379774225240228</v>
      </c>
      <c r="BA111" s="16"/>
      <c r="BB111" s="16" t="n">
        <v>0.480188507289469</v>
      </c>
      <c r="BC111" s="16" t="n">
        <v>0.161182038307491</v>
      </c>
      <c r="BD111" s="16" t="n">
        <v>0.444363865130039</v>
      </c>
      <c r="BE111" s="16"/>
      <c r="BF111" s="16" t="n">
        <v>0.376426420090991</v>
      </c>
    </row>
    <row r="112">
      <c r="B112" t="s">
        <v>81</v>
      </c>
      <c r="C112" s="16" t="n">
        <v>0.138190503791207</v>
      </c>
      <c r="D112" s="16" t="n">
        <v>0.139313117391257</v>
      </c>
      <c r="E112" s="16" t="n">
        <v>0.136257529928063</v>
      </c>
      <c r="F112" s="16"/>
      <c r="G112" s="16" t="n">
        <v>0.12046826148917</v>
      </c>
      <c r="H112" s="16" t="n">
        <v>0.154741384825961</v>
      </c>
      <c r="I112" s="16" t="n">
        <v>0.150091792052245</v>
      </c>
      <c r="J112" s="16" t="n">
        <v>0.145437521337587</v>
      </c>
      <c r="K112" s="16" t="n">
        <v>0.115458545507376</v>
      </c>
      <c r="L112" s="16" t="n">
        <v>0.13611441675889</v>
      </c>
      <c r="M112" s="16"/>
      <c r="N112" s="16" t="n">
        <v>0.160566537114716</v>
      </c>
      <c r="O112" s="16" t="n">
        <v>0.140403437675393</v>
      </c>
      <c r="P112" s="16" t="n">
        <v>0.131717144787472</v>
      </c>
      <c r="Q112" s="16" t="n">
        <v>0.119355598133534</v>
      </c>
      <c r="R112" s="16"/>
      <c r="S112" s="16" t="n">
        <v>0.194740528538068</v>
      </c>
      <c r="T112" s="16" t="n">
        <v>0.120719389524927</v>
      </c>
      <c r="U112" s="16" t="n">
        <v>0.11573505000669</v>
      </c>
      <c r="V112" s="16" t="n">
        <v>0.140123938837093</v>
      </c>
      <c r="W112" s="16" t="n">
        <v>0.119603237082779</v>
      </c>
      <c r="X112" s="16" t="n">
        <v>0.136974066795418</v>
      </c>
      <c r="Y112" s="16" t="n">
        <v>0.138782882119645</v>
      </c>
      <c r="Z112" s="16" t="n">
        <v>0.146396059658503</v>
      </c>
      <c r="AA112" s="16" t="n">
        <v>0.120998824239886</v>
      </c>
      <c r="AB112" s="16" t="n">
        <v>0.10288344975461</v>
      </c>
      <c r="AC112" s="16" t="n">
        <v>0.143862790248941</v>
      </c>
      <c r="AD112" s="16" t="n">
        <v>0.197934615467841</v>
      </c>
      <c r="AE112" s="16"/>
      <c r="AF112" s="16" t="n">
        <v>0.112024287565724</v>
      </c>
      <c r="AG112" s="16" t="n">
        <v>0.185611336280786</v>
      </c>
      <c r="AH112" s="16" t="n">
        <v>0.0939287124269059</v>
      </c>
      <c r="AI112" s="16"/>
      <c r="AJ112" s="16" t="n">
        <v>0.11394743427195</v>
      </c>
      <c r="AK112" s="16" t="n">
        <v>0.170830235546746</v>
      </c>
      <c r="AL112" s="16" t="n">
        <v>0.322444140954208</v>
      </c>
      <c r="AM112" s="16" t="n">
        <v>0.12125596067972</v>
      </c>
      <c r="AN112" s="16" t="n">
        <v>0.0731544721526571</v>
      </c>
      <c r="AO112" s="16"/>
      <c r="AP112" s="16" t="n">
        <v>0.0893442517717173</v>
      </c>
      <c r="AQ112" s="16" t="n">
        <v>0.171205611934927</v>
      </c>
      <c r="AR112" s="16" t="n">
        <v>0.343277036405071</v>
      </c>
      <c r="AS112" s="16" t="n">
        <v>0.0833861992159958</v>
      </c>
      <c r="AT112" s="16" t="n">
        <v>0.0696560995675368</v>
      </c>
      <c r="AU112" s="16"/>
      <c r="AV112" s="16" t="n">
        <v>0.116910353461411</v>
      </c>
      <c r="AW112" s="16" t="n">
        <v>0.109890161334307</v>
      </c>
      <c r="AX112" s="16" t="n">
        <v>0.173273777739946</v>
      </c>
      <c r="AY112" s="16" t="n">
        <v>0.196696310476624</v>
      </c>
      <c r="AZ112" s="16" t="n">
        <v>0.137927579360415</v>
      </c>
      <c r="BA112" s="16"/>
      <c r="BB112" s="16" t="n">
        <v>0.202373684632006</v>
      </c>
      <c r="BC112" s="16" t="n">
        <v>0.0511834434273476</v>
      </c>
      <c r="BD112" s="16" t="n">
        <v>0.0958711872648167</v>
      </c>
      <c r="BE112" s="16"/>
      <c r="BF112" s="16" t="n">
        <v>0.13927377063666</v>
      </c>
    </row>
    <row r="113">
      <c r="B113" t="s">
        <v>82</v>
      </c>
      <c r="C113" s="16" t="n">
        <v>0.0262225381762314</v>
      </c>
      <c r="D113" s="16" t="n">
        <v>0.0360490002655222</v>
      </c>
      <c r="E113" s="16" t="n">
        <v>0.0166688813409958</v>
      </c>
      <c r="F113" s="16"/>
      <c r="G113" s="16" t="n">
        <v>0.0356584122319571</v>
      </c>
      <c r="H113" s="16" t="n">
        <v>0.0195889633751605</v>
      </c>
      <c r="I113" s="16" t="n">
        <v>0.0306941845280456</v>
      </c>
      <c r="J113" s="16" t="n">
        <v>0.0202342422658242</v>
      </c>
      <c r="K113" s="16" t="n">
        <v>0.0226299902605157</v>
      </c>
      <c r="L113" s="16" t="n">
        <v>0.0290535351857737</v>
      </c>
      <c r="M113" s="16"/>
      <c r="N113" s="16" t="n">
        <v>0.0328117646053041</v>
      </c>
      <c r="O113" s="16" t="n">
        <v>0.0206961205379235</v>
      </c>
      <c r="P113" s="16" t="n">
        <v>0.0344657710134594</v>
      </c>
      <c r="Q113" s="16" t="n">
        <v>0.0179646223627506</v>
      </c>
      <c r="R113" s="16"/>
      <c r="S113" s="16" t="n">
        <v>0.0437830600019686</v>
      </c>
      <c r="T113" s="16" t="n">
        <v>0.0281062207898329</v>
      </c>
      <c r="U113" s="16" t="n">
        <v>0.0281993295652374</v>
      </c>
      <c r="V113" s="16" t="n">
        <v>0.0278729069029767</v>
      </c>
      <c r="W113" s="16" t="n">
        <v>0.0128651921353562</v>
      </c>
      <c r="X113" s="16" t="n">
        <v>0.0112840746983955</v>
      </c>
      <c r="Y113" s="16" t="n">
        <v>0.0359890388471651</v>
      </c>
      <c r="Z113" s="16" t="n">
        <v>0.0303374124451163</v>
      </c>
      <c r="AA113" s="16" t="n">
        <v>0.0228191726563406</v>
      </c>
      <c r="AB113" s="16" t="n">
        <v>0.0211015974625747</v>
      </c>
      <c r="AC113" s="16" t="n">
        <v>0.0250131347456408</v>
      </c>
      <c r="AD113" s="16" t="n">
        <v>0</v>
      </c>
      <c r="AE113" s="16"/>
      <c r="AF113" s="16" t="n">
        <v>0.0168853800980401</v>
      </c>
      <c r="AG113" s="16" t="n">
        <v>0.0410393616038051</v>
      </c>
      <c r="AH113" s="16" t="n">
        <v>0.0150446659600588</v>
      </c>
      <c r="AI113" s="16"/>
      <c r="AJ113" s="16" t="n">
        <v>0.0171598585679646</v>
      </c>
      <c r="AK113" s="16" t="n">
        <v>0.0276432508716998</v>
      </c>
      <c r="AL113" s="16" t="n">
        <v>0.118839724258263</v>
      </c>
      <c r="AM113" s="16" t="n">
        <v>0</v>
      </c>
      <c r="AN113" s="16" t="n">
        <v>0.00672983264478359</v>
      </c>
      <c r="AO113" s="16"/>
      <c r="AP113" s="16" t="n">
        <v>0.0199674334191712</v>
      </c>
      <c r="AQ113" s="16" t="n">
        <v>0.0266250392143996</v>
      </c>
      <c r="AR113" s="16" t="n">
        <v>0.141120762168203</v>
      </c>
      <c r="AS113" s="16" t="n">
        <v>0.0187545104804427</v>
      </c>
      <c r="AT113" s="16" t="n">
        <v>0.00494371209038763</v>
      </c>
      <c r="AU113" s="16"/>
      <c r="AV113" s="16" t="n">
        <v>0.0154420929992342</v>
      </c>
      <c r="AW113" s="16" t="n">
        <v>0.0257351991563131</v>
      </c>
      <c r="AX113" s="16" t="n">
        <v>0.025140776358582</v>
      </c>
      <c r="AY113" s="16" t="n">
        <v>0.0477465726472456</v>
      </c>
      <c r="AZ113" s="16" t="n">
        <v>0.0438839533825401</v>
      </c>
      <c r="BA113" s="16"/>
      <c r="BB113" s="16" t="n">
        <v>0.0110341660230924</v>
      </c>
      <c r="BC113" s="16" t="n">
        <v>0</v>
      </c>
      <c r="BD113" s="16" t="n">
        <v>0.0138201762703825</v>
      </c>
      <c r="BE113" s="16"/>
      <c r="BF113" s="16" t="n">
        <v>0.0148676337798116</v>
      </c>
    </row>
    <row r="114">
      <c r="B114" t="s">
        <v>83</v>
      </c>
      <c r="C114" s="16" t="n">
        <v>0.171030350279088</v>
      </c>
      <c r="D114" s="16" t="n">
        <v>0.109679367037117</v>
      </c>
      <c r="E114" s="16" t="n">
        <v>0.231337739098265</v>
      </c>
      <c r="F114" s="16"/>
      <c r="G114" s="16" t="n">
        <v>0.310077267467365</v>
      </c>
      <c r="H114" s="16" t="n">
        <v>0.185746124880744</v>
      </c>
      <c r="I114" s="16" t="n">
        <v>0.204640519125859</v>
      </c>
      <c r="J114" s="16" t="n">
        <v>0.155630429017982</v>
      </c>
      <c r="K114" s="16" t="n">
        <v>0.146839199013957</v>
      </c>
      <c r="L114" s="16" t="n">
        <v>0.0688424843302532</v>
      </c>
      <c r="M114" s="16"/>
      <c r="N114" s="16" t="n">
        <v>0.0981337743318209</v>
      </c>
      <c r="O114" s="16" t="n">
        <v>0.180765619271473</v>
      </c>
      <c r="P114" s="16" t="n">
        <v>0.193816353094457</v>
      </c>
      <c r="Q114" s="16" t="n">
        <v>0.217850705584421</v>
      </c>
      <c r="R114" s="16"/>
      <c r="S114" s="16" t="n">
        <v>0.140485482321635</v>
      </c>
      <c r="T114" s="16" t="n">
        <v>0.151739517344506</v>
      </c>
      <c r="U114" s="16" t="n">
        <v>0.209057977154852</v>
      </c>
      <c r="V114" s="16" t="n">
        <v>0.158246910234749</v>
      </c>
      <c r="W114" s="16" t="n">
        <v>0.201580603071168</v>
      </c>
      <c r="X114" s="16" t="n">
        <v>0.199399049717048</v>
      </c>
      <c r="Y114" s="16" t="n">
        <v>0.132506933177805</v>
      </c>
      <c r="Z114" s="16" t="n">
        <v>0.137494409050667</v>
      </c>
      <c r="AA114" s="16" t="n">
        <v>0.168851665209798</v>
      </c>
      <c r="AB114" s="16" t="n">
        <v>0.184320178611614</v>
      </c>
      <c r="AC114" s="16" t="n">
        <v>0.219345345982025</v>
      </c>
      <c r="AD114" s="16" t="n">
        <v>0.21231363734707</v>
      </c>
      <c r="AE114" s="16"/>
      <c r="AF114" s="16" t="n">
        <v>0.12273319806709</v>
      </c>
      <c r="AG114" s="16" t="n">
        <v>0.136443975528012</v>
      </c>
      <c r="AH114" s="16" t="n">
        <v>0.243369965465333</v>
      </c>
      <c r="AI114" s="16"/>
      <c r="AJ114" s="16" t="n">
        <v>0.099090148764418</v>
      </c>
      <c r="AK114" s="16" t="n">
        <v>0.153857727831505</v>
      </c>
      <c r="AL114" s="16" t="n">
        <v>0.110217216172677</v>
      </c>
      <c r="AM114" s="16" t="n">
        <v>0.0636593718889645</v>
      </c>
      <c r="AN114" s="16" t="n">
        <v>0.33078427163785</v>
      </c>
      <c r="AO114" s="16"/>
      <c r="AP114" s="16" t="n">
        <v>0.0950707079404345</v>
      </c>
      <c r="AQ114" s="16" t="n">
        <v>0.158449392659715</v>
      </c>
      <c r="AR114" s="16" t="n">
        <v>0.10707401803021</v>
      </c>
      <c r="AS114" s="16" t="n">
        <v>0.091498537469046</v>
      </c>
      <c r="AT114" s="16" t="n">
        <v>0.310810316908532</v>
      </c>
      <c r="AU114" s="16"/>
      <c r="AV114" s="16" t="n">
        <v>0.178212233802749</v>
      </c>
      <c r="AW114" s="16" t="n">
        <v>0.214755786118549</v>
      </c>
      <c r="AX114" s="16" t="n">
        <v>0.149986852993667</v>
      </c>
      <c r="AY114" s="16" t="n">
        <v>0.109989268555361</v>
      </c>
      <c r="AZ114" s="16" t="n">
        <v>0.200021635458638</v>
      </c>
      <c r="BA114" s="16"/>
      <c r="BB114" s="16" t="n">
        <v>0.122734230148286</v>
      </c>
      <c r="BC114" s="16" t="n">
        <v>0.0801370746440701</v>
      </c>
      <c r="BD114" s="16" t="n">
        <v>0.103669173074369</v>
      </c>
      <c r="BE114" s="16"/>
      <c r="BF114" s="16" t="n">
        <v>0.105220917207114</v>
      </c>
    </row>
    <row r="115">
      <c r="B115" t="s">
        <v>84</v>
      </c>
      <c r="C115" s="16" t="n">
        <v>0.264268370583868</v>
      </c>
      <c r="D115" s="16" t="n">
        <v>0.323155991701429</v>
      </c>
      <c r="E115" s="16" t="n">
        <v>0.207226700138804</v>
      </c>
      <c r="F115" s="16"/>
      <c r="G115" s="16" t="n">
        <v>0.180833946903445</v>
      </c>
      <c r="H115" s="16" t="n">
        <v>0.222048661950171</v>
      </c>
      <c r="I115" s="16" t="n">
        <v>0.192945054726111</v>
      </c>
      <c r="J115" s="16" t="n">
        <v>0.248823669676656</v>
      </c>
      <c r="K115" s="16" t="n">
        <v>0.320777935020695</v>
      </c>
      <c r="L115" s="16" t="n">
        <v>0.386159201438864</v>
      </c>
      <c r="M115" s="16"/>
      <c r="N115" s="16" t="n">
        <v>0.290902733823748</v>
      </c>
      <c r="O115" s="16" t="n">
        <v>0.282754720501528</v>
      </c>
      <c r="P115" s="16" t="n">
        <v>0.226021313448892</v>
      </c>
      <c r="Q115" s="16" t="n">
        <v>0.251804692227929</v>
      </c>
      <c r="R115" s="16"/>
      <c r="S115" s="16" t="n">
        <v>0.188851677943925</v>
      </c>
      <c r="T115" s="16" t="n">
        <v>0.28730682903017</v>
      </c>
      <c r="U115" s="16" t="n">
        <v>0.259886104373932</v>
      </c>
      <c r="V115" s="16" t="n">
        <v>0.315924360126213</v>
      </c>
      <c r="W115" s="16" t="n">
        <v>0.308154716058729</v>
      </c>
      <c r="X115" s="16" t="n">
        <v>0.221127152132081</v>
      </c>
      <c r="Y115" s="16" t="n">
        <v>0.281805413182919</v>
      </c>
      <c r="Z115" s="16" t="n">
        <v>0.333165677744203</v>
      </c>
      <c r="AA115" s="16" t="n">
        <v>0.261234288316557</v>
      </c>
      <c r="AB115" s="16" t="n">
        <v>0.276701885359825</v>
      </c>
      <c r="AC115" s="16" t="n">
        <v>0.273725567616504</v>
      </c>
      <c r="AD115" s="16" t="n">
        <v>0.220277162152415</v>
      </c>
      <c r="AE115" s="16"/>
      <c r="AF115" s="16" t="n">
        <v>0.379013259025998</v>
      </c>
      <c r="AG115" s="16" t="n">
        <v>0.212949164817317</v>
      </c>
      <c r="AH115" s="16" t="n">
        <v>0.184214017694325</v>
      </c>
      <c r="AI115" s="16"/>
      <c r="AJ115" s="16" t="n">
        <v>0.398275192973453</v>
      </c>
      <c r="AK115" s="16" t="n">
        <v>0.170522265057777</v>
      </c>
      <c r="AL115" s="16" t="n">
        <v>0.091603169528756</v>
      </c>
      <c r="AM115" s="16" t="n">
        <v>0.525074259581921</v>
      </c>
      <c r="AN115" s="16" t="n">
        <v>0.215137147401202</v>
      </c>
      <c r="AO115" s="16"/>
      <c r="AP115" s="16" t="n">
        <v>0.416694937448764</v>
      </c>
      <c r="AQ115" s="16" t="n">
        <v>0.165749855639545</v>
      </c>
      <c r="AR115" s="16" t="n">
        <v>0.0293584597796374</v>
      </c>
      <c r="AS115" s="16" t="n">
        <v>0.574279857602157</v>
      </c>
      <c r="AT115" s="16" t="n">
        <v>0.219013646092144</v>
      </c>
      <c r="AU115" s="16"/>
      <c r="AV115" s="16" t="n">
        <v>0.287228100699563</v>
      </c>
      <c r="AW115" s="16" t="n">
        <v>0.262043425528934</v>
      </c>
      <c r="AX115" s="16" t="n">
        <v>0.235498362502352</v>
      </c>
      <c r="AY115" s="16" t="n">
        <v>0.223139493026112</v>
      </c>
      <c r="AZ115" s="16" t="n">
        <v>0.238392606558178</v>
      </c>
      <c r="BA115" s="16"/>
      <c r="BB115" s="16" t="n">
        <v>0.183669411907146</v>
      </c>
      <c r="BC115" s="16" t="n">
        <v>0.707497443621091</v>
      </c>
      <c r="BD115" s="16" t="n">
        <v>0.342275598260392</v>
      </c>
      <c r="BE115" s="16"/>
      <c r="BF115" s="16" t="n">
        <v>0.364211258285423</v>
      </c>
    </row>
    <row r="116">
      <c r="B116" t="s">
        <v>85</v>
      </c>
      <c r="C116" s="16" t="n">
        <v>0.164413041967438</v>
      </c>
      <c r="D116" s="16" t="n">
        <v>0.175362117656779</v>
      </c>
      <c r="E116" s="16" t="n">
        <v>0.152926411269059</v>
      </c>
      <c r="F116" s="16"/>
      <c r="G116" s="16" t="n">
        <v>0.156126673721127</v>
      </c>
      <c r="H116" s="16" t="n">
        <v>0.174330348201121</v>
      </c>
      <c r="I116" s="16" t="n">
        <v>0.18078597658029</v>
      </c>
      <c r="J116" s="16" t="n">
        <v>0.165671763603411</v>
      </c>
      <c r="K116" s="16" t="n">
        <v>0.138088535767892</v>
      </c>
      <c r="L116" s="16" t="n">
        <v>0.165167951944664</v>
      </c>
      <c r="M116" s="16"/>
      <c r="N116" s="16" t="n">
        <v>0.19337830172002</v>
      </c>
      <c r="O116" s="16" t="n">
        <v>0.161099558213316</v>
      </c>
      <c r="P116" s="16" t="n">
        <v>0.166182915800931</v>
      </c>
      <c r="Q116" s="16" t="n">
        <v>0.137320220496285</v>
      </c>
      <c r="R116" s="16"/>
      <c r="S116" s="16" t="n">
        <v>0.238523588540037</v>
      </c>
      <c r="T116" s="16" t="n">
        <v>0.14882561031476</v>
      </c>
      <c r="U116" s="16" t="n">
        <v>0.143934379571927</v>
      </c>
      <c r="V116" s="16" t="n">
        <v>0.16799684574007</v>
      </c>
      <c r="W116" s="16" t="n">
        <v>0.132468429218135</v>
      </c>
      <c r="X116" s="16" t="n">
        <v>0.148258141493813</v>
      </c>
      <c r="Y116" s="16" t="n">
        <v>0.174771920966811</v>
      </c>
      <c r="Z116" s="16" t="n">
        <v>0.176733472103619</v>
      </c>
      <c r="AA116" s="16" t="n">
        <v>0.143817996896227</v>
      </c>
      <c r="AB116" s="16" t="n">
        <v>0.123985047217184</v>
      </c>
      <c r="AC116" s="16" t="n">
        <v>0.168875924994582</v>
      </c>
      <c r="AD116" s="16" t="n">
        <v>0.197934615467841</v>
      </c>
      <c r="AE116" s="16"/>
      <c r="AF116" s="16" t="n">
        <v>0.128909667663764</v>
      </c>
      <c r="AG116" s="16" t="n">
        <v>0.226650697884591</v>
      </c>
      <c r="AH116" s="16" t="n">
        <v>0.108973378386965</v>
      </c>
      <c r="AI116" s="16"/>
      <c r="AJ116" s="16" t="n">
        <v>0.131107292839914</v>
      </c>
      <c r="AK116" s="16" t="n">
        <v>0.198473486418446</v>
      </c>
      <c r="AL116" s="16" t="n">
        <v>0.441283865212471</v>
      </c>
      <c r="AM116" s="16" t="n">
        <v>0.12125596067972</v>
      </c>
      <c r="AN116" s="16" t="n">
        <v>0.0798843047974407</v>
      </c>
      <c r="AO116" s="16"/>
      <c r="AP116" s="16" t="n">
        <v>0.109311685190888</v>
      </c>
      <c r="AQ116" s="16" t="n">
        <v>0.197830651149327</v>
      </c>
      <c r="AR116" s="16" t="n">
        <v>0.484397798573275</v>
      </c>
      <c r="AS116" s="16" t="n">
        <v>0.102140709696438</v>
      </c>
      <c r="AT116" s="16" t="n">
        <v>0.0745998116579245</v>
      </c>
      <c r="AU116" s="16"/>
      <c r="AV116" s="16" t="n">
        <v>0.132352446460645</v>
      </c>
      <c r="AW116" s="16" t="n">
        <v>0.135625360490621</v>
      </c>
      <c r="AX116" s="16" t="n">
        <v>0.198414554098528</v>
      </c>
      <c r="AY116" s="16" t="n">
        <v>0.24444288312387</v>
      </c>
      <c r="AZ116" s="16" t="n">
        <v>0.181811532742955</v>
      </c>
      <c r="BA116" s="16"/>
      <c r="BB116" s="16" t="n">
        <v>0.213407850655099</v>
      </c>
      <c r="BC116" s="16" t="n">
        <v>0.0511834434273476</v>
      </c>
      <c r="BD116" s="16" t="n">
        <v>0.109691363535199</v>
      </c>
      <c r="BE116" s="16"/>
      <c r="BF116" s="16" t="n">
        <v>0.154141404416472</v>
      </c>
    </row>
    <row r="117">
      <c r="B117" t="s">
        <v>86</v>
      </c>
      <c r="C117" s="16" t="n">
        <v>0.0998553286164304</v>
      </c>
      <c r="D117" s="16" t="n">
        <v>0.147793874044651</v>
      </c>
      <c r="E117" s="16" t="n">
        <v>0.0543002888697454</v>
      </c>
      <c r="F117" s="16"/>
      <c r="G117" s="16" t="n">
        <v>0.0247072731823187</v>
      </c>
      <c r="H117" s="16" t="n">
        <v>0.0477183137490495</v>
      </c>
      <c r="I117" s="16" t="n">
        <v>0.0121590781458208</v>
      </c>
      <c r="J117" s="16" t="n">
        <v>0.0831519060732448</v>
      </c>
      <c r="K117" s="16" t="n">
        <v>0.182689399252803</v>
      </c>
      <c r="L117" s="16" t="n">
        <v>0.2209912494942</v>
      </c>
      <c r="M117" s="16"/>
      <c r="N117" s="16" t="n">
        <v>0.0975244321037277</v>
      </c>
      <c r="O117" s="16" t="n">
        <v>0.121655162288212</v>
      </c>
      <c r="P117" s="16" t="n">
        <v>0.0598383976479605</v>
      </c>
      <c r="Q117" s="16" t="n">
        <v>0.114484471731644</v>
      </c>
      <c r="R117" s="16"/>
      <c r="S117" s="16" t="n">
        <v>-0.0496719105961114</v>
      </c>
      <c r="T117" s="16" t="n">
        <v>0.13848121871541</v>
      </c>
      <c r="U117" s="16" t="n">
        <v>0.115951724802004</v>
      </c>
      <c r="V117" s="16" t="n">
        <v>0.147927514386143</v>
      </c>
      <c r="W117" s="16" t="n">
        <v>0.175686286840594</v>
      </c>
      <c r="X117" s="16" t="n">
        <v>0.0728690106382674</v>
      </c>
      <c r="Y117" s="16" t="n">
        <v>0.107033492216109</v>
      </c>
      <c r="Z117" s="16" t="n">
        <v>0.156432205640584</v>
      </c>
      <c r="AA117" s="16" t="n">
        <v>0.11741629142033</v>
      </c>
      <c r="AB117" s="16" t="n">
        <v>0.152716838142641</v>
      </c>
      <c r="AC117" s="16" t="n">
        <v>0.104849642621922</v>
      </c>
      <c r="AD117" s="16" t="n">
        <v>0.0223425466845746</v>
      </c>
      <c r="AE117" s="16"/>
      <c r="AF117" s="16" t="n">
        <v>0.250103591362235</v>
      </c>
      <c r="AG117" s="16" t="n">
        <v>-0.013701533067274</v>
      </c>
      <c r="AH117" s="16" t="n">
        <v>0.0752406393073607</v>
      </c>
      <c r="AI117" s="16"/>
      <c r="AJ117" s="16" t="n">
        <v>0.267167900133539</v>
      </c>
      <c r="AK117" s="16" t="n">
        <v>-0.0279512213606688</v>
      </c>
      <c r="AL117" s="16" t="n">
        <v>-0.349680695683715</v>
      </c>
      <c r="AM117" s="16" t="n">
        <v>0.403818298902201</v>
      </c>
      <c r="AN117" s="16" t="n">
        <v>0.135252842603762</v>
      </c>
      <c r="AO117" s="16"/>
      <c r="AP117" s="16" t="n">
        <v>0.307383252257875</v>
      </c>
      <c r="AQ117" s="16" t="n">
        <v>-0.0320807955097817</v>
      </c>
      <c r="AR117" s="16" t="n">
        <v>-0.455039338793637</v>
      </c>
      <c r="AS117" s="16" t="n">
        <v>0.472139147905718</v>
      </c>
      <c r="AT117" s="16" t="n">
        <v>0.14441383443422</v>
      </c>
      <c r="AU117" s="16"/>
      <c r="AV117" s="16" t="n">
        <v>0.154875654238917</v>
      </c>
      <c r="AW117" s="16" t="n">
        <v>0.126418065038314</v>
      </c>
      <c r="AX117" s="16" t="n">
        <v>0.0370838084038246</v>
      </c>
      <c r="AY117" s="16" t="n">
        <v>-0.0213033900977573</v>
      </c>
      <c r="AZ117" s="16" t="n">
        <v>0.0565810738152231</v>
      </c>
      <c r="BA117" s="16"/>
      <c r="BB117" s="16" t="n">
        <v>-0.0297384387479527</v>
      </c>
      <c r="BC117" s="16" t="n">
        <v>0.656314000193743</v>
      </c>
      <c r="BD117" s="16" t="n">
        <v>0.232584234725193</v>
      </c>
      <c r="BE117" s="16"/>
      <c r="BF117" s="16" t="n">
        <v>0.210069853868952</v>
      </c>
    </row>
    <row r="118">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row>
    <row r="119">
      <c r="B119" s="7" t="s">
        <v>109</v>
      </c>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row>
    <row r="120">
      <c r="B120" s="26" t="s">
        <v>90</v>
      </c>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row>
    <row r="121">
      <c r="B121" t="s">
        <v>78</v>
      </c>
      <c r="C121" s="16" t="n">
        <v>0.318808771760951</v>
      </c>
      <c r="D121" s="16" t="n">
        <v>0.33126949100081</v>
      </c>
      <c r="E121" s="16" t="n">
        <v>0.307256702878451</v>
      </c>
      <c r="F121" s="16"/>
      <c r="G121" s="16" t="n">
        <v>0.270268327988058</v>
      </c>
      <c r="H121" s="16" t="n">
        <v>0.2660356409229</v>
      </c>
      <c r="I121" s="16" t="n">
        <v>0.320065327085736</v>
      </c>
      <c r="J121" s="16" t="n">
        <v>0.351114054326637</v>
      </c>
      <c r="K121" s="16" t="n">
        <v>0.346173861415816</v>
      </c>
      <c r="L121" s="16" t="n">
        <v>0.34811022914858</v>
      </c>
      <c r="M121" s="16"/>
      <c r="N121" s="16" t="n">
        <v>0.393118917500868</v>
      </c>
      <c r="O121" s="16" t="n">
        <v>0.340885509235308</v>
      </c>
      <c r="P121" s="16" t="n">
        <v>0.259270869808153</v>
      </c>
      <c r="Q121" s="16" t="n">
        <v>0.268351989033854</v>
      </c>
      <c r="R121" s="16"/>
      <c r="S121" s="16" t="n">
        <v>0.267757666039511</v>
      </c>
      <c r="T121" s="16" t="n">
        <v>0.340697004569437</v>
      </c>
      <c r="U121" s="16" t="n">
        <v>0.324573485194418</v>
      </c>
      <c r="V121" s="16" t="n">
        <v>0.228428574713023</v>
      </c>
      <c r="W121" s="16" t="n">
        <v>0.326695394862502</v>
      </c>
      <c r="X121" s="16" t="n">
        <v>0.321461241188407</v>
      </c>
      <c r="Y121" s="16" t="n">
        <v>0.318487023766217</v>
      </c>
      <c r="Z121" s="16" t="n">
        <v>0.304842139590734</v>
      </c>
      <c r="AA121" s="16" t="n">
        <v>0.302602534118927</v>
      </c>
      <c r="AB121" s="16" t="n">
        <v>0.39768194675627</v>
      </c>
      <c r="AC121" s="16" t="n">
        <v>0.386320836825962</v>
      </c>
      <c r="AD121" s="16" t="n">
        <v>0.421792824198232</v>
      </c>
      <c r="AE121" s="16"/>
      <c r="AF121" s="16" t="n">
        <v>0.154898180548197</v>
      </c>
      <c r="AG121" s="16" t="n">
        <v>0.494715761904244</v>
      </c>
      <c r="AH121" s="16" t="n">
        <v>0.227236736806416</v>
      </c>
      <c r="AI121" s="16"/>
      <c r="AJ121" s="16" t="n">
        <v>0.154491776853487</v>
      </c>
      <c r="AK121" s="16" t="n">
        <v>0.447511602363826</v>
      </c>
      <c r="AL121" s="16" t="n">
        <v>0.569252860360279</v>
      </c>
      <c r="AM121" s="16" t="n">
        <v>0.0366710381802079</v>
      </c>
      <c r="AN121" s="16" t="n">
        <v>0.230526273210862</v>
      </c>
      <c r="AO121" s="16"/>
      <c r="AP121" s="16" t="n">
        <v>0.142028185030573</v>
      </c>
      <c r="AQ121" s="16" t="n">
        <v>0.391386292710686</v>
      </c>
      <c r="AR121" s="16" t="n">
        <v>0.475157910355112</v>
      </c>
      <c r="AS121" s="16" t="n">
        <v>0.044650667069364</v>
      </c>
      <c r="AT121" s="16" t="n">
        <v>0.238254433224206</v>
      </c>
      <c r="AU121" s="16"/>
      <c r="AV121" s="16" t="n">
        <v>0.221063181963278</v>
      </c>
      <c r="AW121" s="16" t="n">
        <v>0.299570465856353</v>
      </c>
      <c r="AX121" s="16" t="n">
        <v>0.404236496869775</v>
      </c>
      <c r="AY121" s="16" t="n">
        <v>0.355798513909816</v>
      </c>
      <c r="AZ121" s="16" t="n">
        <v>0.262162378429654</v>
      </c>
      <c r="BA121" s="16"/>
      <c r="BB121" s="16" t="n">
        <v>0.23084894116118</v>
      </c>
      <c r="BC121" s="16" t="n">
        <v>0.0494523328120737</v>
      </c>
      <c r="BD121" s="16" t="n">
        <v>0.143257107094095</v>
      </c>
      <c r="BE121" s="16"/>
      <c r="BF121" s="16" t="n">
        <v>0.167194519330801</v>
      </c>
    </row>
    <row r="122">
      <c r="B122" t="s">
        <v>79</v>
      </c>
      <c r="C122" s="16" t="n">
        <v>0.166733966017366</v>
      </c>
      <c r="D122" s="16" t="n">
        <v>0.14818665238399</v>
      </c>
      <c r="E122" s="16" t="n">
        <v>0.184084520648115</v>
      </c>
      <c r="F122" s="16"/>
      <c r="G122" s="16" t="n">
        <v>0.199800542572278</v>
      </c>
      <c r="H122" s="16" t="n">
        <v>0.151667686899075</v>
      </c>
      <c r="I122" s="16" t="n">
        <v>0.153458014763859</v>
      </c>
      <c r="J122" s="16" t="n">
        <v>0.176991786811591</v>
      </c>
      <c r="K122" s="16" t="n">
        <v>0.18712802955892</v>
      </c>
      <c r="L122" s="16" t="n">
        <v>0.145924761945348</v>
      </c>
      <c r="M122" s="16"/>
      <c r="N122" s="16" t="n">
        <v>0.155270488744516</v>
      </c>
      <c r="O122" s="16" t="n">
        <v>0.181254721923673</v>
      </c>
      <c r="P122" s="16" t="n">
        <v>0.157671934992808</v>
      </c>
      <c r="Q122" s="16" t="n">
        <v>0.174318638315523</v>
      </c>
      <c r="R122" s="16"/>
      <c r="S122" s="16" t="n">
        <v>0.169969306354841</v>
      </c>
      <c r="T122" s="16" t="n">
        <v>0.183591707580504</v>
      </c>
      <c r="U122" s="16" t="n">
        <v>0.155477790306902</v>
      </c>
      <c r="V122" s="16" t="n">
        <v>0.172927912906203</v>
      </c>
      <c r="W122" s="16" t="n">
        <v>0.221718236782101</v>
      </c>
      <c r="X122" s="16" t="n">
        <v>0.177801121146918</v>
      </c>
      <c r="Y122" s="16" t="n">
        <v>0.182813668546395</v>
      </c>
      <c r="Z122" s="16" t="n">
        <v>0.137935946689271</v>
      </c>
      <c r="AA122" s="16" t="n">
        <v>0.125770934720144</v>
      </c>
      <c r="AB122" s="16" t="n">
        <v>0.181135281743597</v>
      </c>
      <c r="AC122" s="16" t="n">
        <v>0.140308591770061</v>
      </c>
      <c r="AD122" s="16" t="n">
        <v>0.0742792466055665</v>
      </c>
      <c r="AE122" s="16"/>
      <c r="AF122" s="16" t="n">
        <v>0.144452595285411</v>
      </c>
      <c r="AG122" s="16" t="n">
        <v>0.190245730167947</v>
      </c>
      <c r="AH122" s="16" t="n">
        <v>0.143456780673003</v>
      </c>
      <c r="AI122" s="16"/>
      <c r="AJ122" s="16" t="n">
        <v>0.168726112662482</v>
      </c>
      <c r="AK122" s="16" t="n">
        <v>0.15850734309655</v>
      </c>
      <c r="AL122" s="16" t="n">
        <v>0.195562366592712</v>
      </c>
      <c r="AM122" s="16" t="n">
        <v>0.0413570871857538</v>
      </c>
      <c r="AN122" s="16" t="n">
        <v>0.155826399976966</v>
      </c>
      <c r="AO122" s="16"/>
      <c r="AP122" s="16" t="n">
        <v>0.170805924852138</v>
      </c>
      <c r="AQ122" s="16" t="n">
        <v>0.176621736095882</v>
      </c>
      <c r="AR122" s="16" t="n">
        <v>0.237155163013631</v>
      </c>
      <c r="AS122" s="16" t="n">
        <v>0.0341688809294607</v>
      </c>
      <c r="AT122" s="16" t="n">
        <v>0.188852934627115</v>
      </c>
      <c r="AU122" s="16"/>
      <c r="AV122" s="16" t="n">
        <v>0.173103757970062</v>
      </c>
      <c r="AW122" s="16" t="n">
        <v>0.1726656343147</v>
      </c>
      <c r="AX122" s="16" t="n">
        <v>0.186325142277669</v>
      </c>
      <c r="AY122" s="16" t="n">
        <v>0.122847942346706</v>
      </c>
      <c r="AZ122" s="16" t="n">
        <v>0.181105661323368</v>
      </c>
      <c r="BA122" s="16"/>
      <c r="BB122" s="16" t="n">
        <v>0.246892971858557</v>
      </c>
      <c r="BC122" s="16" t="n">
        <v>0</v>
      </c>
      <c r="BD122" s="16" t="n">
        <v>0.165944847662958</v>
      </c>
      <c r="BE122" s="16"/>
      <c r="BF122" s="16" t="n">
        <v>0.169843501662836</v>
      </c>
    </row>
    <row r="123">
      <c r="B123" t="s">
        <v>80</v>
      </c>
      <c r="C123" s="16" t="n">
        <v>0.223193751116247</v>
      </c>
      <c r="D123" s="16" t="n">
        <v>0.217946372377926</v>
      </c>
      <c r="E123" s="16" t="n">
        <v>0.227900224227699</v>
      </c>
      <c r="F123" s="16"/>
      <c r="G123" s="16" t="n">
        <v>0.24756622546872</v>
      </c>
      <c r="H123" s="16" t="n">
        <v>0.319207237223606</v>
      </c>
      <c r="I123" s="16" t="n">
        <v>0.231208960819396</v>
      </c>
      <c r="J123" s="16" t="n">
        <v>0.189413476693033</v>
      </c>
      <c r="K123" s="16" t="n">
        <v>0.190233759505158</v>
      </c>
      <c r="L123" s="16" t="n">
        <v>0.172071721190277</v>
      </c>
      <c r="M123" s="16"/>
      <c r="N123" s="16" t="n">
        <v>0.198888608937425</v>
      </c>
      <c r="O123" s="16" t="n">
        <v>0.199183682664121</v>
      </c>
      <c r="P123" s="16" t="n">
        <v>0.251415902881</v>
      </c>
      <c r="Q123" s="16" t="n">
        <v>0.246934728755074</v>
      </c>
      <c r="R123" s="16"/>
      <c r="S123" s="16" t="n">
        <v>0.271681830676995</v>
      </c>
      <c r="T123" s="16" t="n">
        <v>0.172339417433089</v>
      </c>
      <c r="U123" s="16" t="n">
        <v>0.233247171401566</v>
      </c>
      <c r="V123" s="16" t="n">
        <v>0.248666938237196</v>
      </c>
      <c r="W123" s="16" t="n">
        <v>0.175979315505598</v>
      </c>
      <c r="X123" s="16" t="n">
        <v>0.255892776943132</v>
      </c>
      <c r="Y123" s="16" t="n">
        <v>0.136542806705133</v>
      </c>
      <c r="Z123" s="16" t="n">
        <v>0.286008560439435</v>
      </c>
      <c r="AA123" s="16" t="n">
        <v>0.231813668961347</v>
      </c>
      <c r="AB123" s="16" t="n">
        <v>0.201243824794184</v>
      </c>
      <c r="AC123" s="16" t="n">
        <v>0.248982304807696</v>
      </c>
      <c r="AD123" s="16" t="n">
        <v>0.264795771348551</v>
      </c>
      <c r="AE123" s="16"/>
      <c r="AF123" s="16" t="n">
        <v>0.231568484425879</v>
      </c>
      <c r="AG123" s="16" t="n">
        <v>0.16973781568125</v>
      </c>
      <c r="AH123" s="16" t="n">
        <v>0.365238654417783</v>
      </c>
      <c r="AI123" s="16"/>
      <c r="AJ123" s="16" t="n">
        <v>0.236645703125609</v>
      </c>
      <c r="AK123" s="16" t="n">
        <v>0.212755679133824</v>
      </c>
      <c r="AL123" s="16" t="n">
        <v>0.154208786625392</v>
      </c>
      <c r="AM123" s="16" t="n">
        <v>0.211827509454361</v>
      </c>
      <c r="AN123" s="16" t="n">
        <v>0.330569967396687</v>
      </c>
      <c r="AO123" s="16"/>
      <c r="AP123" s="16" t="n">
        <v>0.285139023942713</v>
      </c>
      <c r="AQ123" s="16" t="n">
        <v>0.237639889058032</v>
      </c>
      <c r="AR123" s="16" t="n">
        <v>0.167837120393624</v>
      </c>
      <c r="AS123" s="16" t="n">
        <v>0.105680679306263</v>
      </c>
      <c r="AT123" s="16" t="n">
        <v>0.229036555487874</v>
      </c>
      <c r="AU123" s="16"/>
      <c r="AV123" s="16" t="n">
        <v>0.235972388022386</v>
      </c>
      <c r="AW123" s="16" t="n">
        <v>0.19362776440069</v>
      </c>
      <c r="AX123" s="16" t="n">
        <v>0.224399762233624</v>
      </c>
      <c r="AY123" s="16" t="n">
        <v>0.289284531333306</v>
      </c>
      <c r="AZ123" s="16" t="n">
        <v>0.189814828419391</v>
      </c>
      <c r="BA123" s="16"/>
      <c r="BB123" s="16" t="n">
        <v>0.268188351700358</v>
      </c>
      <c r="BC123" s="16" t="n">
        <v>0.0584221806095852</v>
      </c>
      <c r="BD123" s="16" t="n">
        <v>0.277346508477152</v>
      </c>
      <c r="BE123" s="16"/>
      <c r="BF123" s="16" t="n">
        <v>0.208882315864277</v>
      </c>
    </row>
    <row r="124">
      <c r="B124" t="s">
        <v>81</v>
      </c>
      <c r="C124" s="16" t="n">
        <v>0.159192668748444</v>
      </c>
      <c r="D124" s="16" t="n">
        <v>0.168119863318319</v>
      </c>
      <c r="E124" s="16" t="n">
        <v>0.150780070885619</v>
      </c>
      <c r="F124" s="16"/>
      <c r="G124" s="16" t="n">
        <v>0.114924269912285</v>
      </c>
      <c r="H124" s="16" t="n">
        <v>0.164892534934279</v>
      </c>
      <c r="I124" s="16" t="n">
        <v>0.160663365649885</v>
      </c>
      <c r="J124" s="16" t="n">
        <v>0.158927380878539</v>
      </c>
      <c r="K124" s="16" t="n">
        <v>0.1557928927143</v>
      </c>
      <c r="L124" s="16" t="n">
        <v>0.185055406062081</v>
      </c>
      <c r="M124" s="16"/>
      <c r="N124" s="16" t="n">
        <v>0.140655365186529</v>
      </c>
      <c r="O124" s="16" t="n">
        <v>0.166793605627372</v>
      </c>
      <c r="P124" s="16" t="n">
        <v>0.177249848438003</v>
      </c>
      <c r="Q124" s="16" t="n">
        <v>0.157635234718941</v>
      </c>
      <c r="R124" s="16"/>
      <c r="S124" s="16" t="n">
        <v>0.154466601434204</v>
      </c>
      <c r="T124" s="16" t="n">
        <v>0.158488183965137</v>
      </c>
      <c r="U124" s="16" t="n">
        <v>0.149025877631808</v>
      </c>
      <c r="V124" s="16" t="n">
        <v>0.184931773051828</v>
      </c>
      <c r="W124" s="16" t="n">
        <v>0.174467816901905</v>
      </c>
      <c r="X124" s="16" t="n">
        <v>0.146275802529539</v>
      </c>
      <c r="Y124" s="16" t="n">
        <v>0.212417984098222</v>
      </c>
      <c r="Z124" s="16" t="n">
        <v>0.148153253686035</v>
      </c>
      <c r="AA124" s="16" t="n">
        <v>0.207310387744615</v>
      </c>
      <c r="AB124" s="16" t="n">
        <v>0.126144590923684</v>
      </c>
      <c r="AC124" s="16" t="n">
        <v>0.0484808579341322</v>
      </c>
      <c r="AD124" s="16" t="n">
        <v>0.117900723568809</v>
      </c>
      <c r="AE124" s="16"/>
      <c r="AF124" s="16" t="n">
        <v>0.261267836267545</v>
      </c>
      <c r="AG124" s="16" t="n">
        <v>0.0962304512565581</v>
      </c>
      <c r="AH124" s="16" t="n">
        <v>0.135363776570438</v>
      </c>
      <c r="AI124" s="16"/>
      <c r="AJ124" s="16" t="n">
        <v>0.271135814343256</v>
      </c>
      <c r="AK124" s="16" t="n">
        <v>0.107630345520421</v>
      </c>
      <c r="AL124" s="16" t="n">
        <v>0.0283190867271852</v>
      </c>
      <c r="AM124" s="16" t="n">
        <v>0.285685888441291</v>
      </c>
      <c r="AN124" s="16" t="n">
        <v>0.11425151515637</v>
      </c>
      <c r="AO124" s="16"/>
      <c r="AP124" s="16" t="n">
        <v>0.284233848692031</v>
      </c>
      <c r="AQ124" s="16" t="n">
        <v>0.123484298049759</v>
      </c>
      <c r="AR124" s="16" t="n">
        <v>0.0547342498691147</v>
      </c>
      <c r="AS124" s="16" t="n">
        <v>0.320270670909572</v>
      </c>
      <c r="AT124" s="16" t="n">
        <v>0.140100595195807</v>
      </c>
      <c r="AU124" s="16"/>
      <c r="AV124" s="16" t="n">
        <v>0.20501051682159</v>
      </c>
      <c r="AW124" s="16" t="n">
        <v>0.181677206114927</v>
      </c>
      <c r="AX124" s="16" t="n">
        <v>0.106221926797065</v>
      </c>
      <c r="AY124" s="16" t="n">
        <v>0.164505304050357</v>
      </c>
      <c r="AZ124" s="16" t="n">
        <v>0.157299626980821</v>
      </c>
      <c r="BA124" s="16"/>
      <c r="BB124" s="16" t="n">
        <v>0.204963357601095</v>
      </c>
      <c r="BC124" s="16" t="n">
        <v>0.334274920074003</v>
      </c>
      <c r="BD124" s="16" t="n">
        <v>0.291920817804342</v>
      </c>
      <c r="BE124" s="16"/>
      <c r="BF124" s="16" t="n">
        <v>0.241933510627725</v>
      </c>
    </row>
    <row r="125">
      <c r="B125" t="s">
        <v>82</v>
      </c>
      <c r="C125" s="16" t="n">
        <v>0.0862926342328866</v>
      </c>
      <c r="D125" s="16" t="n">
        <v>0.109268479338078</v>
      </c>
      <c r="E125" s="16" t="n">
        <v>0.0640038769365744</v>
      </c>
      <c r="F125" s="16"/>
      <c r="G125" s="16" t="n">
        <v>0.042454185909322</v>
      </c>
      <c r="H125" s="16" t="n">
        <v>0.0643878083078748</v>
      </c>
      <c r="I125" s="16" t="n">
        <v>0.0750949889028568</v>
      </c>
      <c r="J125" s="16" t="n">
        <v>0.0942980786440942</v>
      </c>
      <c r="K125" s="16" t="n">
        <v>0.105882314472114</v>
      </c>
      <c r="L125" s="16" t="n">
        <v>0.12245884804266</v>
      </c>
      <c r="M125" s="16"/>
      <c r="N125" s="16" t="n">
        <v>0.0917136312537193</v>
      </c>
      <c r="O125" s="16" t="n">
        <v>0.0747452171414647</v>
      </c>
      <c r="P125" s="16" t="n">
        <v>0.100162699802682</v>
      </c>
      <c r="Q125" s="16" t="n">
        <v>0.0814439205396946</v>
      </c>
      <c r="R125" s="16"/>
      <c r="S125" s="16" t="n">
        <v>0.089213339927051</v>
      </c>
      <c r="T125" s="16" t="n">
        <v>0.106205899447795</v>
      </c>
      <c r="U125" s="16" t="n">
        <v>0.0532109372351179</v>
      </c>
      <c r="V125" s="16" t="n">
        <v>0.128824096773675</v>
      </c>
      <c r="W125" s="16" t="n">
        <v>0.0686128822256857</v>
      </c>
      <c r="X125" s="16" t="n">
        <v>0.0701395663606584</v>
      </c>
      <c r="Y125" s="16" t="n">
        <v>0.10537903406077</v>
      </c>
      <c r="Z125" s="16" t="n">
        <v>0.0882067909025252</v>
      </c>
      <c r="AA125" s="16" t="n">
        <v>0.0848119048913737</v>
      </c>
      <c r="AB125" s="16" t="n">
        <v>0.0508353449413296</v>
      </c>
      <c r="AC125" s="16" t="n">
        <v>0.102754006290884</v>
      </c>
      <c r="AD125" s="16" t="n">
        <v>0.0676407369774043</v>
      </c>
      <c r="AE125" s="16"/>
      <c r="AF125" s="16" t="n">
        <v>0.181515896839247</v>
      </c>
      <c r="AG125" s="16" t="n">
        <v>0.0296608670692214</v>
      </c>
      <c r="AH125" s="16" t="n">
        <v>0.0462729869292545</v>
      </c>
      <c r="AI125" s="16"/>
      <c r="AJ125" s="16" t="n">
        <v>0.15798265192489</v>
      </c>
      <c r="AK125" s="16" t="n">
        <v>0.0421983488168967</v>
      </c>
      <c r="AL125" s="16" t="n">
        <v>0.031592202178732</v>
      </c>
      <c r="AM125" s="16" t="n">
        <v>0.424458476738386</v>
      </c>
      <c r="AN125" s="16" t="n">
        <v>0.037413096053108</v>
      </c>
      <c r="AO125" s="16"/>
      <c r="AP125" s="16" t="n">
        <v>0.107438400797884</v>
      </c>
      <c r="AQ125" s="16" t="n">
        <v>0.0298089629002937</v>
      </c>
      <c r="AR125" s="16" t="n">
        <v>0.0245351769564639</v>
      </c>
      <c r="AS125" s="16" t="n">
        <v>0.49522910178534</v>
      </c>
      <c r="AT125" s="16" t="n">
        <v>0.0608638471339207</v>
      </c>
      <c r="AU125" s="16"/>
      <c r="AV125" s="16" t="n">
        <v>0.104024950033163</v>
      </c>
      <c r="AW125" s="16" t="n">
        <v>0.0961876808287294</v>
      </c>
      <c r="AX125" s="16" t="n">
        <v>0.0467753459873585</v>
      </c>
      <c r="AY125" s="16" t="n">
        <v>0.0478788726903642</v>
      </c>
      <c r="AZ125" s="16" t="n">
        <v>0.152116262407124</v>
      </c>
      <c r="BA125" s="16"/>
      <c r="BB125" s="16" t="n">
        <v>0.0340734186388413</v>
      </c>
      <c r="BC125" s="16" t="n">
        <v>0.557850566504338</v>
      </c>
      <c r="BD125" s="16" t="n">
        <v>0.0940060894189519</v>
      </c>
      <c r="BE125" s="16"/>
      <c r="BF125" s="16" t="n">
        <v>0.201359144892558</v>
      </c>
    </row>
    <row r="126">
      <c r="B126" t="s">
        <v>83</v>
      </c>
      <c r="C126" s="16" t="n">
        <v>0.0457782081241056</v>
      </c>
      <c r="D126" s="16" t="n">
        <v>0.0252091415808761</v>
      </c>
      <c r="E126" s="16" t="n">
        <v>0.065974604423542</v>
      </c>
      <c r="F126" s="16"/>
      <c r="G126" s="16" t="n">
        <v>0.124986448149337</v>
      </c>
      <c r="H126" s="16" t="n">
        <v>0.0338090917122652</v>
      </c>
      <c r="I126" s="16" t="n">
        <v>0.0595093427782675</v>
      </c>
      <c r="J126" s="16" t="n">
        <v>0.0292552226461055</v>
      </c>
      <c r="K126" s="16" t="n">
        <v>0.0147891423336919</v>
      </c>
      <c r="L126" s="16" t="n">
        <v>0.0263790336110535</v>
      </c>
      <c r="M126" s="16"/>
      <c r="N126" s="16" t="n">
        <v>0.0203529883769433</v>
      </c>
      <c r="O126" s="16" t="n">
        <v>0.0371372634080615</v>
      </c>
      <c r="P126" s="16" t="n">
        <v>0.0542287440773543</v>
      </c>
      <c r="Q126" s="16" t="n">
        <v>0.0713154886369122</v>
      </c>
      <c r="R126" s="16"/>
      <c r="S126" s="16" t="n">
        <v>0.0469112555673974</v>
      </c>
      <c r="T126" s="16" t="n">
        <v>0.0386777870040388</v>
      </c>
      <c r="U126" s="16" t="n">
        <v>0.0844647382301882</v>
      </c>
      <c r="V126" s="16" t="n">
        <v>0.036220704318075</v>
      </c>
      <c r="W126" s="16" t="n">
        <v>0.0325263537222083</v>
      </c>
      <c r="X126" s="16" t="n">
        <v>0.0284294918313449</v>
      </c>
      <c r="Y126" s="16" t="n">
        <v>0.044359482823263</v>
      </c>
      <c r="Z126" s="16" t="n">
        <v>0.0348533086920006</v>
      </c>
      <c r="AA126" s="16" t="n">
        <v>0.0476905695635922</v>
      </c>
      <c r="AB126" s="16" t="n">
        <v>0.042959010840935</v>
      </c>
      <c r="AC126" s="16" t="n">
        <v>0.0731534023712644</v>
      </c>
      <c r="AD126" s="16" t="n">
        <v>0.0535906973014379</v>
      </c>
      <c r="AE126" s="16"/>
      <c r="AF126" s="16" t="n">
        <v>0.026297006633721</v>
      </c>
      <c r="AG126" s="16" t="n">
        <v>0.0194093739207791</v>
      </c>
      <c r="AH126" s="16" t="n">
        <v>0.0824310646031054</v>
      </c>
      <c r="AI126" s="16"/>
      <c r="AJ126" s="16" t="n">
        <v>0.0110179410902757</v>
      </c>
      <c r="AK126" s="16" t="n">
        <v>0.0313966810684817</v>
      </c>
      <c r="AL126" s="16" t="n">
        <v>0.0210646975156998</v>
      </c>
      <c r="AM126" s="16" t="n">
        <v>0</v>
      </c>
      <c r="AN126" s="16" t="n">
        <v>0.131412748206007</v>
      </c>
      <c r="AO126" s="16"/>
      <c r="AP126" s="16" t="n">
        <v>0.0103546166846611</v>
      </c>
      <c r="AQ126" s="16" t="n">
        <v>0.0410588211853478</v>
      </c>
      <c r="AR126" s="16" t="n">
        <v>0.0405803794120552</v>
      </c>
      <c r="AS126" s="16" t="n">
        <v>0</v>
      </c>
      <c r="AT126" s="16" t="n">
        <v>0.142891634331077</v>
      </c>
      <c r="AU126" s="16"/>
      <c r="AV126" s="16" t="n">
        <v>0.0608252051895209</v>
      </c>
      <c r="AW126" s="16" t="n">
        <v>0.0562712484846007</v>
      </c>
      <c r="AX126" s="16" t="n">
        <v>0.0320413258345086</v>
      </c>
      <c r="AY126" s="16" t="n">
        <v>0.0196848356694501</v>
      </c>
      <c r="AZ126" s="16" t="n">
        <v>0.0575012424396419</v>
      </c>
      <c r="BA126" s="16"/>
      <c r="BB126" s="16" t="n">
        <v>0.0150329590399685</v>
      </c>
      <c r="BC126" s="16" t="n">
        <v>0</v>
      </c>
      <c r="BD126" s="16" t="n">
        <v>0.0275246295425002</v>
      </c>
      <c r="BE126" s="16"/>
      <c r="BF126" s="16" t="n">
        <v>0.0107870076218031</v>
      </c>
    </row>
    <row r="127">
      <c r="B127" t="s">
        <v>84</v>
      </c>
      <c r="C127" s="16" t="n">
        <v>0.485542737778316</v>
      </c>
      <c r="D127" s="16" t="n">
        <v>0.4794561433848</v>
      </c>
      <c r="E127" s="16" t="n">
        <v>0.491341223526566</v>
      </c>
      <c r="F127" s="16"/>
      <c r="G127" s="16" t="n">
        <v>0.470068870560336</v>
      </c>
      <c r="H127" s="16" t="n">
        <v>0.417703327821974</v>
      </c>
      <c r="I127" s="16" t="n">
        <v>0.473523341849595</v>
      </c>
      <c r="J127" s="16" t="n">
        <v>0.528105841138228</v>
      </c>
      <c r="K127" s="16" t="n">
        <v>0.533301890974736</v>
      </c>
      <c r="L127" s="16" t="n">
        <v>0.494034991093929</v>
      </c>
      <c r="M127" s="16"/>
      <c r="N127" s="16" t="n">
        <v>0.548389406245384</v>
      </c>
      <c r="O127" s="16" t="n">
        <v>0.522140231158981</v>
      </c>
      <c r="P127" s="16" t="n">
        <v>0.416942804800961</v>
      </c>
      <c r="Q127" s="16" t="n">
        <v>0.442670627349378</v>
      </c>
      <c r="R127" s="16"/>
      <c r="S127" s="16" t="n">
        <v>0.437726972394352</v>
      </c>
      <c r="T127" s="16" t="n">
        <v>0.524288712149941</v>
      </c>
      <c r="U127" s="16" t="n">
        <v>0.48005127550132</v>
      </c>
      <c r="V127" s="16" t="n">
        <v>0.401356487619226</v>
      </c>
      <c r="W127" s="16" t="n">
        <v>0.548413631644602</v>
      </c>
      <c r="X127" s="16" t="n">
        <v>0.499262362335326</v>
      </c>
      <c r="Y127" s="16" t="n">
        <v>0.501300692312612</v>
      </c>
      <c r="Z127" s="16" t="n">
        <v>0.442778086280005</v>
      </c>
      <c r="AA127" s="16" t="n">
        <v>0.428373468839071</v>
      </c>
      <c r="AB127" s="16" t="n">
        <v>0.578817228499867</v>
      </c>
      <c r="AC127" s="16" t="n">
        <v>0.526629428596023</v>
      </c>
      <c r="AD127" s="16" t="n">
        <v>0.496072070803798</v>
      </c>
      <c r="AE127" s="16"/>
      <c r="AF127" s="16" t="n">
        <v>0.299350775833608</v>
      </c>
      <c r="AG127" s="16" t="n">
        <v>0.684961492072191</v>
      </c>
      <c r="AH127" s="16" t="n">
        <v>0.370693517479419</v>
      </c>
      <c r="AI127" s="16"/>
      <c r="AJ127" s="16" t="n">
        <v>0.323217889515969</v>
      </c>
      <c r="AK127" s="16" t="n">
        <v>0.606018945460376</v>
      </c>
      <c r="AL127" s="16" t="n">
        <v>0.764815226952991</v>
      </c>
      <c r="AM127" s="16" t="n">
        <v>0.0780281253659617</v>
      </c>
      <c r="AN127" s="16" t="n">
        <v>0.386352673187828</v>
      </c>
      <c r="AO127" s="16"/>
      <c r="AP127" s="16" t="n">
        <v>0.312834109882711</v>
      </c>
      <c r="AQ127" s="16" t="n">
        <v>0.568008028806568</v>
      </c>
      <c r="AR127" s="16" t="n">
        <v>0.712313073368742</v>
      </c>
      <c r="AS127" s="16" t="n">
        <v>0.0788195479988247</v>
      </c>
      <c r="AT127" s="16" t="n">
        <v>0.427107367851321</v>
      </c>
      <c r="AU127" s="16"/>
      <c r="AV127" s="16" t="n">
        <v>0.39416693993334</v>
      </c>
      <c r="AW127" s="16" t="n">
        <v>0.472236100171053</v>
      </c>
      <c r="AX127" s="16" t="n">
        <v>0.590561639147444</v>
      </c>
      <c r="AY127" s="16" t="n">
        <v>0.478646456256522</v>
      </c>
      <c r="AZ127" s="16" t="n">
        <v>0.443268039753022</v>
      </c>
      <c r="BA127" s="16"/>
      <c r="BB127" s="16" t="n">
        <v>0.477741913019737</v>
      </c>
      <c r="BC127" s="16" t="n">
        <v>0.0494523328120737</v>
      </c>
      <c r="BD127" s="16" t="n">
        <v>0.309201954757053</v>
      </c>
      <c r="BE127" s="16"/>
      <c r="BF127" s="16" t="n">
        <v>0.337038020993637</v>
      </c>
    </row>
    <row r="128">
      <c r="B128" t="s">
        <v>85</v>
      </c>
      <c r="C128" s="16" t="n">
        <v>0.245485302981331</v>
      </c>
      <c r="D128" s="16" t="n">
        <v>0.277388342656398</v>
      </c>
      <c r="E128" s="16" t="n">
        <v>0.214783947822193</v>
      </c>
      <c r="F128" s="16"/>
      <c r="G128" s="16" t="n">
        <v>0.157378455821607</v>
      </c>
      <c r="H128" s="16" t="n">
        <v>0.229280343242154</v>
      </c>
      <c r="I128" s="16" t="n">
        <v>0.235758354552742</v>
      </c>
      <c r="J128" s="16" t="n">
        <v>0.253225459522633</v>
      </c>
      <c r="K128" s="16" t="n">
        <v>0.261675207186414</v>
      </c>
      <c r="L128" s="16" t="n">
        <v>0.307514254104741</v>
      </c>
      <c r="M128" s="16"/>
      <c r="N128" s="16" t="n">
        <v>0.232368996440249</v>
      </c>
      <c r="O128" s="16" t="n">
        <v>0.241538822768837</v>
      </c>
      <c r="P128" s="16" t="n">
        <v>0.277412548240684</v>
      </c>
      <c r="Q128" s="16" t="n">
        <v>0.239079155258636</v>
      </c>
      <c r="R128" s="16"/>
      <c r="S128" s="16" t="n">
        <v>0.243679941361255</v>
      </c>
      <c r="T128" s="16" t="n">
        <v>0.264694083412932</v>
      </c>
      <c r="U128" s="16" t="n">
        <v>0.202236814866926</v>
      </c>
      <c r="V128" s="16" t="n">
        <v>0.313755869825503</v>
      </c>
      <c r="W128" s="16" t="n">
        <v>0.243080699127591</v>
      </c>
      <c r="X128" s="16" t="n">
        <v>0.216415368890197</v>
      </c>
      <c r="Y128" s="16" t="n">
        <v>0.317797018158992</v>
      </c>
      <c r="Z128" s="16" t="n">
        <v>0.23636004458856</v>
      </c>
      <c r="AA128" s="16" t="n">
        <v>0.292122292635989</v>
      </c>
      <c r="AB128" s="16" t="n">
        <v>0.176979935865014</v>
      </c>
      <c r="AC128" s="16" t="n">
        <v>0.151234864225017</v>
      </c>
      <c r="AD128" s="16" t="n">
        <v>0.185541460546213</v>
      </c>
      <c r="AE128" s="16"/>
      <c r="AF128" s="16" t="n">
        <v>0.442783733106792</v>
      </c>
      <c r="AG128" s="16" t="n">
        <v>0.12589131832578</v>
      </c>
      <c r="AH128" s="16" t="n">
        <v>0.181636763499693</v>
      </c>
      <c r="AI128" s="16"/>
      <c r="AJ128" s="16" t="n">
        <v>0.429118466268146</v>
      </c>
      <c r="AK128" s="16" t="n">
        <v>0.149828694337318</v>
      </c>
      <c r="AL128" s="16" t="n">
        <v>0.0599112889059172</v>
      </c>
      <c r="AM128" s="16" t="n">
        <v>0.710144365179677</v>
      </c>
      <c r="AN128" s="16" t="n">
        <v>0.151664611209478</v>
      </c>
      <c r="AO128" s="16"/>
      <c r="AP128" s="16" t="n">
        <v>0.391672249489915</v>
      </c>
      <c r="AQ128" s="16" t="n">
        <v>0.153293260950052</v>
      </c>
      <c r="AR128" s="16" t="n">
        <v>0.0792694268255785</v>
      </c>
      <c r="AS128" s="16" t="n">
        <v>0.815499772694912</v>
      </c>
      <c r="AT128" s="16" t="n">
        <v>0.200964442329728</v>
      </c>
      <c r="AU128" s="16"/>
      <c r="AV128" s="16" t="n">
        <v>0.309035466854753</v>
      </c>
      <c r="AW128" s="16" t="n">
        <v>0.277864886943656</v>
      </c>
      <c r="AX128" s="16" t="n">
        <v>0.152997272784423</v>
      </c>
      <c r="AY128" s="16" t="n">
        <v>0.212384176740722</v>
      </c>
      <c r="AZ128" s="16" t="n">
        <v>0.309415889387945</v>
      </c>
      <c r="BA128" s="16"/>
      <c r="BB128" s="16" t="n">
        <v>0.239036776239936</v>
      </c>
      <c r="BC128" s="16" t="n">
        <v>0.892125486578341</v>
      </c>
      <c r="BD128" s="16" t="n">
        <v>0.385926907223294</v>
      </c>
      <c r="BE128" s="16"/>
      <c r="BF128" s="16" t="n">
        <v>0.443292655520283</v>
      </c>
    </row>
    <row r="129">
      <c r="B129" t="s">
        <v>86</v>
      </c>
      <c r="C129" s="16" t="n">
        <v>0.240057434796985</v>
      </c>
      <c r="D129" s="16" t="n">
        <v>0.202067800728403</v>
      </c>
      <c r="E129" s="16" t="n">
        <v>0.276557275704372</v>
      </c>
      <c r="F129" s="16"/>
      <c r="G129" s="16" t="n">
        <v>0.31269041473873</v>
      </c>
      <c r="H129" s="16" t="n">
        <v>0.18842298457982</v>
      </c>
      <c r="I129" s="16" t="n">
        <v>0.237764987296853</v>
      </c>
      <c r="J129" s="16" t="n">
        <v>0.274880381615595</v>
      </c>
      <c r="K129" s="16" t="n">
        <v>0.271626683788322</v>
      </c>
      <c r="L129" s="16" t="n">
        <v>0.186520736989188</v>
      </c>
      <c r="M129" s="16"/>
      <c r="N129" s="16" t="n">
        <v>0.316020409805135</v>
      </c>
      <c r="O129" s="16" t="n">
        <v>0.280601408390144</v>
      </c>
      <c r="P129" s="16" t="n">
        <v>0.139530256560277</v>
      </c>
      <c r="Q129" s="16" t="n">
        <v>0.203591472090742</v>
      </c>
      <c r="R129" s="16"/>
      <c r="S129" s="16" t="n">
        <v>0.194047031033097</v>
      </c>
      <c r="T129" s="16" t="n">
        <v>0.259594628737009</v>
      </c>
      <c r="U129" s="16" t="n">
        <v>0.277814460634394</v>
      </c>
      <c r="V129" s="16" t="n">
        <v>0.087600617793723</v>
      </c>
      <c r="W129" s="16" t="n">
        <v>0.305332932517011</v>
      </c>
      <c r="X129" s="16" t="n">
        <v>0.282846993445128</v>
      </c>
      <c r="Y129" s="16" t="n">
        <v>0.18350367415362</v>
      </c>
      <c r="Z129" s="16" t="n">
        <v>0.206418041691445</v>
      </c>
      <c r="AA129" s="16" t="n">
        <v>0.136251176203082</v>
      </c>
      <c r="AB129" s="16" t="n">
        <v>0.401837292634854</v>
      </c>
      <c r="AC129" s="16" t="n">
        <v>0.375394564371007</v>
      </c>
      <c r="AD129" s="16" t="n">
        <v>0.310530610257585</v>
      </c>
      <c r="AE129" s="16"/>
      <c r="AF129" s="16" t="n">
        <v>-0.143432957273184</v>
      </c>
      <c r="AG129" s="16" t="n">
        <v>0.559070173746411</v>
      </c>
      <c r="AH129" s="16" t="n">
        <v>0.189056753979726</v>
      </c>
      <c r="AI129" s="16"/>
      <c r="AJ129" s="16" t="n">
        <v>-0.105900576752177</v>
      </c>
      <c r="AK129" s="16" t="n">
        <v>0.456190251123058</v>
      </c>
      <c r="AL129" s="16" t="n">
        <v>0.704903938047074</v>
      </c>
      <c r="AM129" s="16" t="n">
        <v>-0.632116239813715</v>
      </c>
      <c r="AN129" s="16" t="n">
        <v>0.234688061978351</v>
      </c>
      <c r="AO129" s="16"/>
      <c r="AP129" s="16" t="n">
        <v>-0.0788381396072036</v>
      </c>
      <c r="AQ129" s="16" t="n">
        <v>0.414714767856516</v>
      </c>
      <c r="AR129" s="16" t="n">
        <v>0.633043646543164</v>
      </c>
      <c r="AS129" s="16" t="n">
        <v>-0.736680224696088</v>
      </c>
      <c r="AT129" s="16" t="n">
        <v>0.226142925521593</v>
      </c>
      <c r="AU129" s="16"/>
      <c r="AV129" s="16" t="n">
        <v>0.085131473078587</v>
      </c>
      <c r="AW129" s="16" t="n">
        <v>0.194371213227397</v>
      </c>
      <c r="AX129" s="16" t="n">
        <v>0.437564366363021</v>
      </c>
      <c r="AY129" s="16" t="n">
        <v>0.266262279515801</v>
      </c>
      <c r="AZ129" s="16" t="n">
        <v>0.133852150365076</v>
      </c>
      <c r="BA129" s="16"/>
      <c r="BB129" s="16" t="n">
        <v>0.238705136779801</v>
      </c>
      <c r="BC129" s="16" t="n">
        <v>-0.842673153766267</v>
      </c>
      <c r="BD129" s="16" t="n">
        <v>-0.0767249524662409</v>
      </c>
      <c r="BE129" s="16"/>
      <c r="BF129" s="16" t="n">
        <v>-0.106254634526646</v>
      </c>
    </row>
    <row r="130">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row>
    <row r="131">
      <c r="B131" s="7" t="s">
        <v>110</v>
      </c>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row>
    <row r="132">
      <c r="B132" s="26" t="s">
        <v>90</v>
      </c>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row>
    <row r="133">
      <c r="B133" t="s">
        <v>78</v>
      </c>
      <c r="C133" s="16" t="n">
        <v>0.150785421345568</v>
      </c>
      <c r="D133" s="16" t="n">
        <v>0.204385055016163</v>
      </c>
      <c r="E133" s="16" t="n">
        <v>0.0986891118865558</v>
      </c>
      <c r="F133" s="16"/>
      <c r="G133" s="16" t="n">
        <v>0.0578894810726009</v>
      </c>
      <c r="H133" s="16" t="n">
        <v>0.0874737811570032</v>
      </c>
      <c r="I133" s="16" t="n">
        <v>0.147844861444046</v>
      </c>
      <c r="J133" s="16" t="n">
        <v>0.143620829198039</v>
      </c>
      <c r="K133" s="16" t="n">
        <v>0.198610149753002</v>
      </c>
      <c r="L133" s="16" t="n">
        <v>0.239702646241834</v>
      </c>
      <c r="M133" s="16"/>
      <c r="N133" s="16" t="n">
        <v>0.207033469904667</v>
      </c>
      <c r="O133" s="16" t="n">
        <v>0.168521645836628</v>
      </c>
      <c r="P133" s="16" t="n">
        <v>0.0933167234868628</v>
      </c>
      <c r="Q133" s="16" t="n">
        <v>0.124295254628586</v>
      </c>
      <c r="R133" s="16"/>
      <c r="S133" s="16" t="n">
        <v>0.133110311857886</v>
      </c>
      <c r="T133" s="16" t="n">
        <v>0.173324018643872</v>
      </c>
      <c r="U133" s="16" t="n">
        <v>0.0858148641304854</v>
      </c>
      <c r="V133" s="16" t="n">
        <v>0.12249308776689</v>
      </c>
      <c r="W133" s="16" t="n">
        <v>0.123853134026604</v>
      </c>
      <c r="X133" s="16" t="n">
        <v>0.133796684798923</v>
      </c>
      <c r="Y133" s="16" t="n">
        <v>0.142818014975206</v>
      </c>
      <c r="Z133" s="16" t="n">
        <v>0.135742310361354</v>
      </c>
      <c r="AA133" s="16" t="n">
        <v>0.148031966020112</v>
      </c>
      <c r="AB133" s="16" t="n">
        <v>0.205256737673322</v>
      </c>
      <c r="AC133" s="16" t="n">
        <v>0.25873428630969</v>
      </c>
      <c r="AD133" s="16" t="n">
        <v>0.215617504747021</v>
      </c>
      <c r="AE133" s="16"/>
      <c r="AF133" s="16" t="n">
        <v>0.0984994451044649</v>
      </c>
      <c r="AG133" s="16" t="n">
        <v>0.236663335903737</v>
      </c>
      <c r="AH133" s="16" t="n">
        <v>0.080940496543254</v>
      </c>
      <c r="AI133" s="16"/>
      <c r="AJ133" s="16" t="n">
        <v>0.0836231435347914</v>
      </c>
      <c r="AK133" s="16" t="n">
        <v>0.199436568967959</v>
      </c>
      <c r="AL133" s="16" t="n">
        <v>0.330477298967371</v>
      </c>
      <c r="AM133" s="16" t="n">
        <v>0</v>
      </c>
      <c r="AN133" s="16" t="n">
        <v>0.100794377994488</v>
      </c>
      <c r="AO133" s="16"/>
      <c r="AP133" s="16" t="n">
        <v>0.0792572065876428</v>
      </c>
      <c r="AQ133" s="16" t="n">
        <v>0.188186965090223</v>
      </c>
      <c r="AR133" s="16" t="n">
        <v>0.224353419570369</v>
      </c>
      <c r="AS133" s="16" t="n">
        <v>0.037153511645774</v>
      </c>
      <c r="AT133" s="16" t="n">
        <v>0.0672093784721044</v>
      </c>
      <c r="AU133" s="16"/>
      <c r="AV133" s="16" t="n">
        <v>0.117983812198765</v>
      </c>
      <c r="AW133" s="16" t="n">
        <v>0.126557358419308</v>
      </c>
      <c r="AX133" s="16" t="n">
        <v>0.206351488732078</v>
      </c>
      <c r="AY133" s="16" t="n">
        <v>0.154180138809459</v>
      </c>
      <c r="AZ133" s="16" t="n">
        <v>0.13357810123552</v>
      </c>
      <c r="BA133" s="16"/>
      <c r="BB133" s="16" t="n">
        <v>0.11323000997411</v>
      </c>
      <c r="BC133" s="16" t="n">
        <v>0.0412708487612374</v>
      </c>
      <c r="BD133" s="16" t="n">
        <v>0.0714045589309092</v>
      </c>
      <c r="BE133" s="16"/>
      <c r="BF133" s="16" t="n">
        <v>0.089569289630729</v>
      </c>
    </row>
    <row r="134">
      <c r="B134" t="s">
        <v>79</v>
      </c>
      <c r="C134" s="16" t="n">
        <v>0.090244952696254</v>
      </c>
      <c r="D134" s="16" t="n">
        <v>0.100758846670298</v>
      </c>
      <c r="E134" s="16" t="n">
        <v>0.0801454950234284</v>
      </c>
      <c r="F134" s="16"/>
      <c r="G134" s="16" t="n">
        <v>0.107635084985979</v>
      </c>
      <c r="H134" s="16" t="n">
        <v>0.0837959849511027</v>
      </c>
      <c r="I134" s="16" t="n">
        <v>0.0643417635635207</v>
      </c>
      <c r="J134" s="16" t="n">
        <v>0.081045980837807</v>
      </c>
      <c r="K134" s="16" t="n">
        <v>0.104360579059097</v>
      </c>
      <c r="L134" s="16" t="n">
        <v>0.103047440118847</v>
      </c>
      <c r="M134" s="16"/>
      <c r="N134" s="16" t="n">
        <v>0.100307151543958</v>
      </c>
      <c r="O134" s="16" t="n">
        <v>0.0911138838198091</v>
      </c>
      <c r="P134" s="16" t="n">
        <v>0.0794904561615996</v>
      </c>
      <c r="Q134" s="16" t="n">
        <v>0.0892032060868254</v>
      </c>
      <c r="R134" s="16"/>
      <c r="S134" s="16" t="n">
        <v>0.10995239104143</v>
      </c>
      <c r="T134" s="16" t="n">
        <v>0.091913088592414</v>
      </c>
      <c r="U134" s="16" t="n">
        <v>0.10353007997814</v>
      </c>
      <c r="V134" s="16" t="n">
        <v>0.108690513065965</v>
      </c>
      <c r="W134" s="16" t="n">
        <v>0.115843433830604</v>
      </c>
      <c r="X134" s="16" t="n">
        <v>0.0653564422260398</v>
      </c>
      <c r="Y134" s="16" t="n">
        <v>0.0868990682776108</v>
      </c>
      <c r="Z134" s="16" t="n">
        <v>0.126174167685747</v>
      </c>
      <c r="AA134" s="16" t="n">
        <v>0.0585217168709061</v>
      </c>
      <c r="AB134" s="16" t="n">
        <v>0.0748941200734427</v>
      </c>
      <c r="AC134" s="16" t="n">
        <v>0.067541920482069</v>
      </c>
      <c r="AD134" s="16" t="n">
        <v>0.0764391616399696</v>
      </c>
      <c r="AE134" s="16"/>
      <c r="AF134" s="16" t="n">
        <v>0.0808478614879656</v>
      </c>
      <c r="AG134" s="16" t="n">
        <v>0.108786957665355</v>
      </c>
      <c r="AH134" s="16" t="n">
        <v>0.0683235644305965</v>
      </c>
      <c r="AI134" s="16"/>
      <c r="AJ134" s="16" t="n">
        <v>0.106214706024182</v>
      </c>
      <c r="AK134" s="16" t="n">
        <v>0.0838590008997905</v>
      </c>
      <c r="AL134" s="16" t="n">
        <v>0.0889384439328221</v>
      </c>
      <c r="AM134" s="16" t="n">
        <v>0.0766545213007166</v>
      </c>
      <c r="AN134" s="16" t="n">
        <v>0.0561781418268072</v>
      </c>
      <c r="AO134" s="16"/>
      <c r="AP134" s="16" t="n">
        <v>0.125172610256517</v>
      </c>
      <c r="AQ134" s="16" t="n">
        <v>0.0909871956527958</v>
      </c>
      <c r="AR134" s="16" t="n">
        <v>0.110172296289647</v>
      </c>
      <c r="AS134" s="16" t="n">
        <v>0.0360362231798792</v>
      </c>
      <c r="AT134" s="16" t="n">
        <v>0.0514307039444563</v>
      </c>
      <c r="AU134" s="16"/>
      <c r="AV134" s="16" t="n">
        <v>0.105865877413422</v>
      </c>
      <c r="AW134" s="16" t="n">
        <v>0.0776231485482573</v>
      </c>
      <c r="AX134" s="16" t="n">
        <v>0.0891569670927315</v>
      </c>
      <c r="AY134" s="16" t="n">
        <v>0.125393134103023</v>
      </c>
      <c r="AZ134" s="16" t="n">
        <v>0.133842155109119</v>
      </c>
      <c r="BA134" s="16"/>
      <c r="BB134" s="16" t="n">
        <v>0.10947650161933</v>
      </c>
      <c r="BC134" s="16" t="n">
        <v>0.00895009929985456</v>
      </c>
      <c r="BD134" s="16" t="n">
        <v>0.113527316264481</v>
      </c>
      <c r="BE134" s="16"/>
      <c r="BF134" s="16" t="n">
        <v>0.0883986137045432</v>
      </c>
    </row>
    <row r="135">
      <c r="B135" t="s">
        <v>80</v>
      </c>
      <c r="C135" s="16" t="n">
        <v>0.336214266486895</v>
      </c>
      <c r="D135" s="16" t="n">
        <v>0.338305455037594</v>
      </c>
      <c r="E135" s="16" t="n">
        <v>0.333724735862355</v>
      </c>
      <c r="F135" s="16"/>
      <c r="G135" s="16" t="n">
        <v>0.37065351279738</v>
      </c>
      <c r="H135" s="16" t="n">
        <v>0.383124374015572</v>
      </c>
      <c r="I135" s="16" t="n">
        <v>0.363431328849503</v>
      </c>
      <c r="J135" s="16" t="n">
        <v>0.382263967004916</v>
      </c>
      <c r="K135" s="16" t="n">
        <v>0.276489486011127</v>
      </c>
      <c r="L135" s="16" t="n">
        <v>0.255860713107189</v>
      </c>
      <c r="M135" s="16"/>
      <c r="N135" s="16" t="n">
        <v>0.308891269436025</v>
      </c>
      <c r="O135" s="16" t="n">
        <v>0.317719398111957</v>
      </c>
      <c r="P135" s="16" t="n">
        <v>0.398168462414246</v>
      </c>
      <c r="Q135" s="16" t="n">
        <v>0.329597113251784</v>
      </c>
      <c r="R135" s="16"/>
      <c r="S135" s="16" t="n">
        <v>0.33223595565861</v>
      </c>
      <c r="T135" s="16" t="n">
        <v>0.290347498306658</v>
      </c>
      <c r="U135" s="16" t="n">
        <v>0.357287131489424</v>
      </c>
      <c r="V135" s="16" t="n">
        <v>0.293852723199568</v>
      </c>
      <c r="W135" s="16" t="n">
        <v>0.289958539401189</v>
      </c>
      <c r="X135" s="16" t="n">
        <v>0.398260592626491</v>
      </c>
      <c r="Y135" s="16" t="n">
        <v>0.40500170106283</v>
      </c>
      <c r="Z135" s="16" t="n">
        <v>0.342745426821719</v>
      </c>
      <c r="AA135" s="16" t="n">
        <v>0.408449683925161</v>
      </c>
      <c r="AB135" s="16" t="n">
        <v>0.292744893203062</v>
      </c>
      <c r="AC135" s="16" t="n">
        <v>0.275401598686784</v>
      </c>
      <c r="AD135" s="16" t="n">
        <v>0.321323335798869</v>
      </c>
      <c r="AE135" s="16"/>
      <c r="AF135" s="16" t="n">
        <v>0.345045966533569</v>
      </c>
      <c r="AG135" s="16" t="n">
        <v>0.310948206026023</v>
      </c>
      <c r="AH135" s="16" t="n">
        <v>0.406103763180611</v>
      </c>
      <c r="AI135" s="16"/>
      <c r="AJ135" s="16" t="n">
        <v>0.351295831688752</v>
      </c>
      <c r="AK135" s="16" t="n">
        <v>0.375069363301886</v>
      </c>
      <c r="AL135" s="16" t="n">
        <v>0.243799479882346</v>
      </c>
      <c r="AM135" s="16" t="n">
        <v>0.441534154540193</v>
      </c>
      <c r="AN135" s="16" t="n">
        <v>0.339706450577556</v>
      </c>
      <c r="AO135" s="16"/>
      <c r="AP135" s="16" t="n">
        <v>0.409644927195633</v>
      </c>
      <c r="AQ135" s="16" t="n">
        <v>0.373798380430224</v>
      </c>
      <c r="AR135" s="16" t="n">
        <v>0.237022375770512</v>
      </c>
      <c r="AS135" s="16" t="n">
        <v>0.221552929480028</v>
      </c>
      <c r="AT135" s="16" t="n">
        <v>0.326231971571852</v>
      </c>
      <c r="AU135" s="16"/>
      <c r="AV135" s="16" t="n">
        <v>0.313761530140635</v>
      </c>
      <c r="AW135" s="16" t="n">
        <v>0.351679629207041</v>
      </c>
      <c r="AX135" s="16" t="n">
        <v>0.32076366801146</v>
      </c>
      <c r="AY135" s="16" t="n">
        <v>0.34485974527588</v>
      </c>
      <c r="AZ135" s="16" t="n">
        <v>0.228323338569565</v>
      </c>
      <c r="BA135" s="16"/>
      <c r="BB135" s="16" t="n">
        <v>0.345311688545046</v>
      </c>
      <c r="BC135" s="16" t="n">
        <v>0.15943239270498</v>
      </c>
      <c r="BD135" s="16" t="n">
        <v>0.395743701763911</v>
      </c>
      <c r="BE135" s="16"/>
      <c r="BF135" s="16" t="n">
        <v>0.297244778533422</v>
      </c>
    </row>
    <row r="136">
      <c r="B136" t="s">
        <v>81</v>
      </c>
      <c r="C136" s="16" t="n">
        <v>0.0969757904636882</v>
      </c>
      <c r="D136" s="16" t="n">
        <v>0.109126216531121</v>
      </c>
      <c r="E136" s="16" t="n">
        <v>0.0852898923608533</v>
      </c>
      <c r="F136" s="16"/>
      <c r="G136" s="16" t="n">
        <v>0.10848764047118</v>
      </c>
      <c r="H136" s="16" t="n">
        <v>0.124413536387983</v>
      </c>
      <c r="I136" s="16" t="n">
        <v>0.0840920008816805</v>
      </c>
      <c r="J136" s="16" t="n">
        <v>0.0826980244810476</v>
      </c>
      <c r="K136" s="16" t="n">
        <v>0.0763476802445002</v>
      </c>
      <c r="L136" s="16" t="n">
        <v>0.102962544654726</v>
      </c>
      <c r="M136" s="16"/>
      <c r="N136" s="16" t="n">
        <v>0.0939324922401419</v>
      </c>
      <c r="O136" s="16" t="n">
        <v>0.0891235265268095</v>
      </c>
      <c r="P136" s="16" t="n">
        <v>0.098698651528161</v>
      </c>
      <c r="Q136" s="16" t="n">
        <v>0.106138297487652</v>
      </c>
      <c r="R136" s="16"/>
      <c r="S136" s="16" t="n">
        <v>0.156914001703381</v>
      </c>
      <c r="T136" s="16" t="n">
        <v>0.0955832025076756</v>
      </c>
      <c r="U136" s="16" t="n">
        <v>0.0810705314422667</v>
      </c>
      <c r="V136" s="16" t="n">
        <v>0.116324425616156</v>
      </c>
      <c r="W136" s="16" t="n">
        <v>0.111197330579533</v>
      </c>
      <c r="X136" s="16" t="n">
        <v>0.0912644341724053</v>
      </c>
      <c r="Y136" s="16" t="n">
        <v>0.0961375231870455</v>
      </c>
      <c r="Z136" s="16" t="n">
        <v>0.084131483454272</v>
      </c>
      <c r="AA136" s="16" t="n">
        <v>0.0806542211327141</v>
      </c>
      <c r="AB136" s="16" t="n">
        <v>0.0601824269043194</v>
      </c>
      <c r="AC136" s="16" t="n">
        <v>0.0536575514612814</v>
      </c>
      <c r="AD136" s="16" t="n">
        <v>0.0528521244918998</v>
      </c>
      <c r="AE136" s="16"/>
      <c r="AF136" s="16" t="n">
        <v>0.148662603463364</v>
      </c>
      <c r="AG136" s="16" t="n">
        <v>0.0662124958029297</v>
      </c>
      <c r="AH136" s="16" t="n">
        <v>0.0759441931496885</v>
      </c>
      <c r="AI136" s="16"/>
      <c r="AJ136" s="16" t="n">
        <v>0.150872583986054</v>
      </c>
      <c r="AK136" s="16" t="n">
        <v>0.0863069454976103</v>
      </c>
      <c r="AL136" s="16" t="n">
        <v>0.0422422814322209</v>
      </c>
      <c r="AM136" s="16" t="n">
        <v>0.149682208611761</v>
      </c>
      <c r="AN136" s="16" t="n">
        <v>0.0543517621500287</v>
      </c>
      <c r="AO136" s="16"/>
      <c r="AP136" s="16" t="n">
        <v>0.121070400071662</v>
      </c>
      <c r="AQ136" s="16" t="n">
        <v>0.0801482594924637</v>
      </c>
      <c r="AR136" s="16" t="n">
        <v>0.0582498688575327</v>
      </c>
      <c r="AS136" s="16" t="n">
        <v>0.310101400224993</v>
      </c>
      <c r="AT136" s="16" t="n">
        <v>0.0578664026351672</v>
      </c>
      <c r="AU136" s="16"/>
      <c r="AV136" s="16" t="n">
        <v>0.114157560636048</v>
      </c>
      <c r="AW136" s="16" t="n">
        <v>0.0830554392366506</v>
      </c>
      <c r="AX136" s="16" t="n">
        <v>0.0741058217517918</v>
      </c>
      <c r="AY136" s="16" t="n">
        <v>0.13325428850562</v>
      </c>
      <c r="AZ136" s="16" t="n">
        <v>0.239151113581949</v>
      </c>
      <c r="BA136" s="16"/>
      <c r="BB136" s="16" t="n">
        <v>0.0888158503931306</v>
      </c>
      <c r="BC136" s="16" t="n">
        <v>0.383142840734697</v>
      </c>
      <c r="BD136" s="16" t="n">
        <v>0.132113199077419</v>
      </c>
      <c r="BE136" s="16"/>
      <c r="BF136" s="16" t="n">
        <v>0.180202005859231</v>
      </c>
    </row>
    <row r="137">
      <c r="B137" t="s">
        <v>82</v>
      </c>
      <c r="C137" s="16" t="n">
        <v>0.0387433675779915</v>
      </c>
      <c r="D137" s="16" t="n">
        <v>0.0466418573917358</v>
      </c>
      <c r="E137" s="16" t="n">
        <v>0.0310989698274562</v>
      </c>
      <c r="F137" s="16"/>
      <c r="G137" s="16" t="n">
        <v>0.0189905819410298</v>
      </c>
      <c r="H137" s="16" t="n">
        <v>0.0451203750847151</v>
      </c>
      <c r="I137" s="16" t="n">
        <v>0.0269049992392567</v>
      </c>
      <c r="J137" s="16" t="n">
        <v>0.0286220983624113</v>
      </c>
      <c r="K137" s="16" t="n">
        <v>0.0491483496616393</v>
      </c>
      <c r="L137" s="16" t="n">
        <v>0.05743533318967</v>
      </c>
      <c r="M137" s="16"/>
      <c r="N137" s="16" t="n">
        <v>0.0466318642289819</v>
      </c>
      <c r="O137" s="16" t="n">
        <v>0.0338165151243405</v>
      </c>
      <c r="P137" s="16" t="n">
        <v>0.0474418965327201</v>
      </c>
      <c r="Q137" s="16" t="n">
        <v>0.0282331195623766</v>
      </c>
      <c r="R137" s="16"/>
      <c r="S137" s="16" t="n">
        <v>0.0530138939541972</v>
      </c>
      <c r="T137" s="16" t="n">
        <v>0.0321864749453195</v>
      </c>
      <c r="U137" s="16" t="n">
        <v>0.0219622882363751</v>
      </c>
      <c r="V137" s="16" t="n">
        <v>0.0600644943991016</v>
      </c>
      <c r="W137" s="16" t="n">
        <v>0.0331334506601273</v>
      </c>
      <c r="X137" s="16" t="n">
        <v>0.0361940400375616</v>
      </c>
      <c r="Y137" s="16" t="n">
        <v>0.0427082173940157</v>
      </c>
      <c r="Z137" s="16" t="n">
        <v>0.0321044754097047</v>
      </c>
      <c r="AA137" s="16" t="n">
        <v>0.0474636959107061</v>
      </c>
      <c r="AB137" s="16" t="n">
        <v>0.0295774171290786</v>
      </c>
      <c r="AC137" s="16" t="n">
        <v>0.0231063167287683</v>
      </c>
      <c r="AD137" s="16" t="n">
        <v>0.021844828608911</v>
      </c>
      <c r="AE137" s="16"/>
      <c r="AF137" s="16" t="n">
        <v>0.073305207200954</v>
      </c>
      <c r="AG137" s="16" t="n">
        <v>0.0189200826862702</v>
      </c>
      <c r="AH137" s="16" t="n">
        <v>0.020013068221945</v>
      </c>
      <c r="AI137" s="16"/>
      <c r="AJ137" s="16" t="n">
        <v>0.0743314209024521</v>
      </c>
      <c r="AK137" s="16" t="n">
        <v>0.011501758066505</v>
      </c>
      <c r="AL137" s="16" t="n">
        <v>0.00767130934144752</v>
      </c>
      <c r="AM137" s="16" t="n">
        <v>0.290772028361576</v>
      </c>
      <c r="AN137" s="16" t="n">
        <v>0.0123532904287079</v>
      </c>
      <c r="AO137" s="16"/>
      <c r="AP137" s="16" t="n">
        <v>0.0405692330379075</v>
      </c>
      <c r="AQ137" s="16" t="n">
        <v>0.00977805898758245</v>
      </c>
      <c r="AR137" s="16" t="n">
        <v>0.00827775231967939</v>
      </c>
      <c r="AS137" s="16" t="n">
        <v>0.290998448597678</v>
      </c>
      <c r="AT137" s="16" t="n">
        <v>0.024761806076194</v>
      </c>
      <c r="AU137" s="16"/>
      <c r="AV137" s="16" t="n">
        <v>0.036151457207331</v>
      </c>
      <c r="AW137" s="16" t="n">
        <v>0.0453933524335978</v>
      </c>
      <c r="AX137" s="16" t="n">
        <v>0.0277743701215275</v>
      </c>
      <c r="AY137" s="16" t="n">
        <v>0.030997165863026</v>
      </c>
      <c r="AZ137" s="16" t="n">
        <v>0.0440804599095692</v>
      </c>
      <c r="BA137" s="16"/>
      <c r="BB137" s="16" t="n">
        <v>0.0287453297816694</v>
      </c>
      <c r="BC137" s="16" t="n">
        <v>0.290842523536072</v>
      </c>
      <c r="BD137" s="16" t="n">
        <v>0.0412365527135551</v>
      </c>
      <c r="BE137" s="16"/>
      <c r="BF137" s="16" t="n">
        <v>0.104466664144875</v>
      </c>
    </row>
    <row r="138">
      <c r="B138" t="s">
        <v>83</v>
      </c>
      <c r="C138" s="16" t="n">
        <v>0.287036201429604</v>
      </c>
      <c r="D138" s="16" t="n">
        <v>0.200782569353088</v>
      </c>
      <c r="E138" s="16" t="n">
        <v>0.371051795039352</v>
      </c>
      <c r="F138" s="16"/>
      <c r="G138" s="16" t="n">
        <v>0.336343698731831</v>
      </c>
      <c r="H138" s="16" t="n">
        <v>0.276071948403624</v>
      </c>
      <c r="I138" s="16" t="n">
        <v>0.313385046021994</v>
      </c>
      <c r="J138" s="16" t="n">
        <v>0.281749100115779</v>
      </c>
      <c r="K138" s="16" t="n">
        <v>0.295043755270634</v>
      </c>
      <c r="L138" s="16" t="n">
        <v>0.240991322687734</v>
      </c>
      <c r="M138" s="16"/>
      <c r="N138" s="16" t="n">
        <v>0.243203752646226</v>
      </c>
      <c r="O138" s="16" t="n">
        <v>0.299705030580456</v>
      </c>
      <c r="P138" s="16" t="n">
        <v>0.28288380987641</v>
      </c>
      <c r="Q138" s="16" t="n">
        <v>0.322533008982776</v>
      </c>
      <c r="R138" s="16"/>
      <c r="S138" s="16" t="n">
        <v>0.214773445784495</v>
      </c>
      <c r="T138" s="16" t="n">
        <v>0.316645717004061</v>
      </c>
      <c r="U138" s="16" t="n">
        <v>0.350335104723308</v>
      </c>
      <c r="V138" s="16" t="n">
        <v>0.29857475595232</v>
      </c>
      <c r="W138" s="16" t="n">
        <v>0.326014111501944</v>
      </c>
      <c r="X138" s="16" t="n">
        <v>0.275127806138579</v>
      </c>
      <c r="Y138" s="16" t="n">
        <v>0.226435475103292</v>
      </c>
      <c r="Z138" s="16" t="n">
        <v>0.279102136267204</v>
      </c>
      <c r="AA138" s="16" t="n">
        <v>0.2568787161404</v>
      </c>
      <c r="AB138" s="16" t="n">
        <v>0.337344405016776</v>
      </c>
      <c r="AC138" s="16" t="n">
        <v>0.321558326331407</v>
      </c>
      <c r="AD138" s="16" t="n">
        <v>0.311923044713329</v>
      </c>
      <c r="AE138" s="16"/>
      <c r="AF138" s="16" t="n">
        <v>0.253638916209683</v>
      </c>
      <c r="AG138" s="16" t="n">
        <v>0.258468921915685</v>
      </c>
      <c r="AH138" s="16" t="n">
        <v>0.348674914473905</v>
      </c>
      <c r="AI138" s="16"/>
      <c r="AJ138" s="16" t="n">
        <v>0.233662313863769</v>
      </c>
      <c r="AK138" s="16" t="n">
        <v>0.24382636326625</v>
      </c>
      <c r="AL138" s="16" t="n">
        <v>0.286871186443793</v>
      </c>
      <c r="AM138" s="16" t="n">
        <v>0.0413570871857538</v>
      </c>
      <c r="AN138" s="16" t="n">
        <v>0.436615977022413</v>
      </c>
      <c r="AO138" s="16"/>
      <c r="AP138" s="16" t="n">
        <v>0.224285622850638</v>
      </c>
      <c r="AQ138" s="16" t="n">
        <v>0.257101140346711</v>
      </c>
      <c r="AR138" s="16" t="n">
        <v>0.36192428719226</v>
      </c>
      <c r="AS138" s="16" t="n">
        <v>0.104157486871648</v>
      </c>
      <c r="AT138" s="16" t="n">
        <v>0.472499737300227</v>
      </c>
      <c r="AU138" s="16"/>
      <c r="AV138" s="16" t="n">
        <v>0.312079762403799</v>
      </c>
      <c r="AW138" s="16" t="n">
        <v>0.315691072155145</v>
      </c>
      <c r="AX138" s="16" t="n">
        <v>0.281847684290411</v>
      </c>
      <c r="AY138" s="16" t="n">
        <v>0.211315527442992</v>
      </c>
      <c r="AZ138" s="16" t="n">
        <v>0.221024831594279</v>
      </c>
      <c r="BA138" s="16"/>
      <c r="BB138" s="16" t="n">
        <v>0.314420619686713</v>
      </c>
      <c r="BC138" s="16" t="n">
        <v>0.116361294963159</v>
      </c>
      <c r="BD138" s="16" t="n">
        <v>0.245974671249725</v>
      </c>
      <c r="BE138" s="16"/>
      <c r="BF138" s="16" t="n">
        <v>0.2401186481272</v>
      </c>
    </row>
    <row r="139">
      <c r="B139" t="s">
        <v>84</v>
      </c>
      <c r="C139" s="16" t="n">
        <v>0.241030374041822</v>
      </c>
      <c r="D139" s="16" t="n">
        <v>0.305143901686461</v>
      </c>
      <c r="E139" s="16" t="n">
        <v>0.178834606909984</v>
      </c>
      <c r="F139" s="16"/>
      <c r="G139" s="16" t="n">
        <v>0.16552456605858</v>
      </c>
      <c r="H139" s="16" t="n">
        <v>0.171269766108106</v>
      </c>
      <c r="I139" s="16" t="n">
        <v>0.212186625007567</v>
      </c>
      <c r="J139" s="16" t="n">
        <v>0.224666810035846</v>
      </c>
      <c r="K139" s="16" t="n">
        <v>0.302970728812099</v>
      </c>
      <c r="L139" s="16" t="n">
        <v>0.342750086360681</v>
      </c>
      <c r="M139" s="16"/>
      <c r="N139" s="16" t="n">
        <v>0.307340621448625</v>
      </c>
      <c r="O139" s="16" t="n">
        <v>0.259635529656437</v>
      </c>
      <c r="P139" s="16" t="n">
        <v>0.172807179648462</v>
      </c>
      <c r="Q139" s="16" t="n">
        <v>0.213498460715411</v>
      </c>
      <c r="R139" s="16"/>
      <c r="S139" s="16" t="n">
        <v>0.243062702899317</v>
      </c>
      <c r="T139" s="16" t="n">
        <v>0.265237107236286</v>
      </c>
      <c r="U139" s="16" t="n">
        <v>0.189344944108626</v>
      </c>
      <c r="V139" s="16" t="n">
        <v>0.231183600832855</v>
      </c>
      <c r="W139" s="16" t="n">
        <v>0.239696567857207</v>
      </c>
      <c r="X139" s="16" t="n">
        <v>0.199153127024963</v>
      </c>
      <c r="Y139" s="16" t="n">
        <v>0.229717083252817</v>
      </c>
      <c r="Z139" s="16" t="n">
        <v>0.261916478047101</v>
      </c>
      <c r="AA139" s="16" t="n">
        <v>0.206553682891018</v>
      </c>
      <c r="AB139" s="16" t="n">
        <v>0.280150857746765</v>
      </c>
      <c r="AC139" s="16" t="n">
        <v>0.326276206791759</v>
      </c>
      <c r="AD139" s="16" t="n">
        <v>0.292056666386991</v>
      </c>
      <c r="AE139" s="16"/>
      <c r="AF139" s="16" t="n">
        <v>0.17934730659243</v>
      </c>
      <c r="AG139" s="16" t="n">
        <v>0.345450293569092</v>
      </c>
      <c r="AH139" s="16" t="n">
        <v>0.14926406097385</v>
      </c>
      <c r="AI139" s="16"/>
      <c r="AJ139" s="16" t="n">
        <v>0.189837849558973</v>
      </c>
      <c r="AK139" s="16" t="n">
        <v>0.28329556986775</v>
      </c>
      <c r="AL139" s="16" t="n">
        <v>0.419415742900193</v>
      </c>
      <c r="AM139" s="16" t="n">
        <v>0.0766545213007166</v>
      </c>
      <c r="AN139" s="16" t="n">
        <v>0.156972519821295</v>
      </c>
      <c r="AO139" s="16"/>
      <c r="AP139" s="16" t="n">
        <v>0.20442981684416</v>
      </c>
      <c r="AQ139" s="16" t="n">
        <v>0.279174160743019</v>
      </c>
      <c r="AR139" s="16" t="n">
        <v>0.334525715860015</v>
      </c>
      <c r="AS139" s="16" t="n">
        <v>0.0731897348256532</v>
      </c>
      <c r="AT139" s="16" t="n">
        <v>0.118640082416561</v>
      </c>
      <c r="AU139" s="16"/>
      <c r="AV139" s="16" t="n">
        <v>0.223849689612187</v>
      </c>
      <c r="AW139" s="16" t="n">
        <v>0.204180506967565</v>
      </c>
      <c r="AX139" s="16" t="n">
        <v>0.29550845582481</v>
      </c>
      <c r="AY139" s="16" t="n">
        <v>0.279573272912482</v>
      </c>
      <c r="AZ139" s="16" t="n">
        <v>0.267420256344638</v>
      </c>
      <c r="BA139" s="16"/>
      <c r="BB139" s="16" t="n">
        <v>0.22270651159344</v>
      </c>
      <c r="BC139" s="16" t="n">
        <v>0.0502209480610919</v>
      </c>
      <c r="BD139" s="16" t="n">
        <v>0.18493187519539</v>
      </c>
      <c r="BE139" s="16"/>
      <c r="BF139" s="16" t="n">
        <v>0.177967903335272</v>
      </c>
    </row>
    <row r="140">
      <c r="B140" t="s">
        <v>85</v>
      </c>
      <c r="C140" s="16" t="n">
        <v>0.13571915804168</v>
      </c>
      <c r="D140" s="16" t="n">
        <v>0.155768073922857</v>
      </c>
      <c r="E140" s="16" t="n">
        <v>0.116388862188309</v>
      </c>
      <c r="F140" s="16"/>
      <c r="G140" s="16" t="n">
        <v>0.127478222412209</v>
      </c>
      <c r="H140" s="16" t="n">
        <v>0.169533911472698</v>
      </c>
      <c r="I140" s="16" t="n">
        <v>0.110997000120937</v>
      </c>
      <c r="J140" s="16" t="n">
        <v>0.111320122843459</v>
      </c>
      <c r="K140" s="16" t="n">
        <v>0.125496029906139</v>
      </c>
      <c r="L140" s="16" t="n">
        <v>0.160397877844396</v>
      </c>
      <c r="M140" s="16"/>
      <c r="N140" s="16" t="n">
        <v>0.140564356469124</v>
      </c>
      <c r="O140" s="16" t="n">
        <v>0.12294004165115</v>
      </c>
      <c r="P140" s="16" t="n">
        <v>0.146140548060881</v>
      </c>
      <c r="Q140" s="16" t="n">
        <v>0.134371417050028</v>
      </c>
      <c r="R140" s="16"/>
      <c r="S140" s="16" t="n">
        <v>0.209927895657579</v>
      </c>
      <c r="T140" s="16" t="n">
        <v>0.127769677452995</v>
      </c>
      <c r="U140" s="16" t="n">
        <v>0.103032819678642</v>
      </c>
      <c r="V140" s="16" t="n">
        <v>0.176388920015258</v>
      </c>
      <c r="W140" s="16" t="n">
        <v>0.14433078123966</v>
      </c>
      <c r="X140" s="16" t="n">
        <v>0.127458474209967</v>
      </c>
      <c r="Y140" s="16" t="n">
        <v>0.138845740581061</v>
      </c>
      <c r="Z140" s="16" t="n">
        <v>0.116235958863977</v>
      </c>
      <c r="AA140" s="16" t="n">
        <v>0.12811791704342</v>
      </c>
      <c r="AB140" s="16" t="n">
        <v>0.089759844033398</v>
      </c>
      <c r="AC140" s="16" t="n">
        <v>0.0767638681900497</v>
      </c>
      <c r="AD140" s="16" t="n">
        <v>0.0746969531008109</v>
      </c>
      <c r="AE140" s="16"/>
      <c r="AF140" s="16" t="n">
        <v>0.221967810664318</v>
      </c>
      <c r="AG140" s="16" t="n">
        <v>0.0851325784892</v>
      </c>
      <c r="AH140" s="16" t="n">
        <v>0.0959572613716335</v>
      </c>
      <c r="AI140" s="16"/>
      <c r="AJ140" s="16" t="n">
        <v>0.225204004888506</v>
      </c>
      <c r="AK140" s="16" t="n">
        <v>0.0978087035641153</v>
      </c>
      <c r="AL140" s="16" t="n">
        <v>0.0499135907736684</v>
      </c>
      <c r="AM140" s="16" t="n">
        <v>0.440454236973337</v>
      </c>
      <c r="AN140" s="16" t="n">
        <v>0.0667050525787366</v>
      </c>
      <c r="AO140" s="16"/>
      <c r="AP140" s="16" t="n">
        <v>0.16163963310957</v>
      </c>
      <c r="AQ140" s="16" t="n">
        <v>0.0899263184800461</v>
      </c>
      <c r="AR140" s="16" t="n">
        <v>0.0665276211772121</v>
      </c>
      <c r="AS140" s="16" t="n">
        <v>0.601099848822671</v>
      </c>
      <c r="AT140" s="16" t="n">
        <v>0.0826282087113612</v>
      </c>
      <c r="AU140" s="16"/>
      <c r="AV140" s="16" t="n">
        <v>0.150309017843379</v>
      </c>
      <c r="AW140" s="16" t="n">
        <v>0.128448791670248</v>
      </c>
      <c r="AX140" s="16" t="n">
        <v>0.101880191873319</v>
      </c>
      <c r="AY140" s="16" t="n">
        <v>0.164251454368646</v>
      </c>
      <c r="AZ140" s="16" t="n">
        <v>0.283231573491518</v>
      </c>
      <c r="BA140" s="16"/>
      <c r="BB140" s="16" t="n">
        <v>0.1175611801748</v>
      </c>
      <c r="BC140" s="16" t="n">
        <v>0.673985364270769</v>
      </c>
      <c r="BD140" s="16" t="n">
        <v>0.173349751790974</v>
      </c>
      <c r="BE140" s="16"/>
      <c r="BF140" s="16" t="n">
        <v>0.284668670004106</v>
      </c>
    </row>
    <row r="141">
      <c r="B141" t="s">
        <v>86</v>
      </c>
      <c r="C141" s="16" t="n">
        <v>0.105311216000142</v>
      </c>
      <c r="D141" s="16" t="n">
        <v>0.149375827763604</v>
      </c>
      <c r="E141" s="16" t="n">
        <v>0.0624457447216748</v>
      </c>
      <c r="F141" s="16"/>
      <c r="G141" s="16" t="n">
        <v>0.0380463436463705</v>
      </c>
      <c r="H141" s="16" t="n">
        <v>0.00173585463540779</v>
      </c>
      <c r="I141" s="16" t="n">
        <v>0.10118962488663</v>
      </c>
      <c r="J141" s="16" t="n">
        <v>0.113346687192387</v>
      </c>
      <c r="K141" s="16" t="n">
        <v>0.17747469890596</v>
      </c>
      <c r="L141" s="16" t="n">
        <v>0.182352208516285</v>
      </c>
      <c r="M141" s="16"/>
      <c r="N141" s="16" t="n">
        <v>0.166776264979502</v>
      </c>
      <c r="O141" s="16" t="n">
        <v>0.136695488005287</v>
      </c>
      <c r="P141" s="16" t="n">
        <v>0.0266666315875813</v>
      </c>
      <c r="Q141" s="16" t="n">
        <v>0.0791270436653831</v>
      </c>
      <c r="R141" s="16"/>
      <c r="S141" s="16" t="n">
        <v>0.033134807241738</v>
      </c>
      <c r="T141" s="16" t="n">
        <v>0.137467429783291</v>
      </c>
      <c r="U141" s="16" t="n">
        <v>0.0863121244299838</v>
      </c>
      <c r="V141" s="16" t="n">
        <v>0.0547946808175973</v>
      </c>
      <c r="W141" s="16" t="n">
        <v>0.0953657866175468</v>
      </c>
      <c r="X141" s="16" t="n">
        <v>0.0716946528149958</v>
      </c>
      <c r="Y141" s="16" t="n">
        <v>0.0908713426717556</v>
      </c>
      <c r="Z141" s="16" t="n">
        <v>0.145680519183124</v>
      </c>
      <c r="AA141" s="16" t="n">
        <v>0.0784357658475983</v>
      </c>
      <c r="AB141" s="16" t="n">
        <v>0.190391013713367</v>
      </c>
      <c r="AC141" s="16" t="n">
        <v>0.249512338601709</v>
      </c>
      <c r="AD141" s="16" t="n">
        <v>0.21735971328618</v>
      </c>
      <c r="AE141" s="16"/>
      <c r="AF141" s="16" t="n">
        <v>-0.0426205040718872</v>
      </c>
      <c r="AG141" s="16" t="n">
        <v>0.260317715079892</v>
      </c>
      <c r="AH141" s="16" t="n">
        <v>0.0533067996022169</v>
      </c>
      <c r="AI141" s="16"/>
      <c r="AJ141" s="16" t="n">
        <v>-0.0353661553295328</v>
      </c>
      <c r="AK141" s="16" t="n">
        <v>0.185486866303634</v>
      </c>
      <c r="AL141" s="16" t="n">
        <v>0.369502152126524</v>
      </c>
      <c r="AM141" s="16" t="n">
        <v>-0.36379971567262</v>
      </c>
      <c r="AN141" s="16" t="n">
        <v>0.0902674672425583</v>
      </c>
      <c r="AO141" s="16"/>
      <c r="AP141" s="16" t="n">
        <v>0.0427901837345898</v>
      </c>
      <c r="AQ141" s="16" t="n">
        <v>0.189247842262973</v>
      </c>
      <c r="AR141" s="16" t="n">
        <v>0.267998094682803</v>
      </c>
      <c r="AS141" s="16" t="n">
        <v>-0.527910113997018</v>
      </c>
      <c r="AT141" s="16" t="n">
        <v>0.0360118737051995</v>
      </c>
      <c r="AU141" s="16"/>
      <c r="AV141" s="16" t="n">
        <v>0.0735406717688075</v>
      </c>
      <c r="AW141" s="16" t="n">
        <v>0.0757317152973165</v>
      </c>
      <c r="AX141" s="16" t="n">
        <v>0.19362826395149</v>
      </c>
      <c r="AY141" s="16" t="n">
        <v>0.115321818543835</v>
      </c>
      <c r="AZ141" s="16" t="n">
        <v>-0.0158113171468797</v>
      </c>
      <c r="BA141" s="16"/>
      <c r="BB141" s="16" t="n">
        <v>0.10514533141864</v>
      </c>
      <c r="BC141" s="16" t="n">
        <v>-0.623764416209677</v>
      </c>
      <c r="BD141" s="16" t="n">
        <v>0.011582123404416</v>
      </c>
      <c r="BE141" s="16"/>
      <c r="BF141" s="16" t="n">
        <v>-0.106700766668834</v>
      </c>
    </row>
    <row r="142">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row>
    <row r="143">
      <c r="B143" s="7" t="s">
        <v>111</v>
      </c>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row>
    <row r="144">
      <c r="B144" s="26" t="s">
        <v>90</v>
      </c>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row>
    <row r="145">
      <c r="B145" t="s">
        <v>78</v>
      </c>
      <c r="C145" s="16" t="n">
        <v>0.0691447632681215</v>
      </c>
      <c r="D145" s="16" t="n">
        <v>0.10286732343776</v>
      </c>
      <c r="E145" s="16" t="n">
        <v>0.0363173403839229</v>
      </c>
      <c r="F145" s="16"/>
      <c r="G145" s="16" t="n">
        <v>0.0197278775499475</v>
      </c>
      <c r="H145" s="16" t="n">
        <v>0.0593132237505349</v>
      </c>
      <c r="I145" s="16" t="n">
        <v>0.0532381149526393</v>
      </c>
      <c r="J145" s="16" t="n">
        <v>0.0808786912062245</v>
      </c>
      <c r="K145" s="16" t="n">
        <v>0.0911376440681893</v>
      </c>
      <c r="L145" s="16" t="n">
        <v>0.0983375064948291</v>
      </c>
      <c r="M145" s="16"/>
      <c r="N145" s="16" t="n">
        <v>0.0658687798065155</v>
      </c>
      <c r="O145" s="16" t="n">
        <v>0.0659823756809118</v>
      </c>
      <c r="P145" s="16" t="n">
        <v>0.0825794789910942</v>
      </c>
      <c r="Q145" s="16" t="n">
        <v>0.06511125966475</v>
      </c>
      <c r="R145" s="16"/>
      <c r="S145" s="16" t="n">
        <v>0.0550366709420407</v>
      </c>
      <c r="T145" s="16" t="n">
        <v>0.0629783199025078</v>
      </c>
      <c r="U145" s="16" t="n">
        <v>0.05383385666836</v>
      </c>
      <c r="V145" s="16" t="n">
        <v>0.0653565406771113</v>
      </c>
      <c r="W145" s="16" t="n">
        <v>0.0572888003708826</v>
      </c>
      <c r="X145" s="16" t="n">
        <v>0.0477464405070489</v>
      </c>
      <c r="Y145" s="16" t="n">
        <v>0.076879207079589</v>
      </c>
      <c r="Z145" s="16" t="n">
        <v>0.081296971887497</v>
      </c>
      <c r="AA145" s="16" t="n">
        <v>0.0603839612018114</v>
      </c>
      <c r="AB145" s="16" t="n">
        <v>0.117575259132501</v>
      </c>
      <c r="AC145" s="16" t="n">
        <v>0.0715451660226491</v>
      </c>
      <c r="AD145" s="16" t="n">
        <v>0.152384110733665</v>
      </c>
      <c r="AE145" s="16"/>
      <c r="AF145" s="16" t="n">
        <v>0.105046851673227</v>
      </c>
      <c r="AG145" s="16" t="n">
        <v>0.053895179239021</v>
      </c>
      <c r="AH145" s="16" t="n">
        <v>0.052347248272122</v>
      </c>
      <c r="AI145" s="16"/>
      <c r="AJ145" s="16" t="n">
        <v>0.0963410266553985</v>
      </c>
      <c r="AK145" s="16" t="n">
        <v>0.0407336709201123</v>
      </c>
      <c r="AL145" s="16" t="n">
        <v>0.0400687038660567</v>
      </c>
      <c r="AM145" s="16" t="n">
        <v>0.0360755611140192</v>
      </c>
      <c r="AN145" s="16" t="n">
        <v>0.0855462749728133</v>
      </c>
      <c r="AO145" s="16"/>
      <c r="AP145" s="16" t="n">
        <v>0.0912896826696234</v>
      </c>
      <c r="AQ145" s="16" t="n">
        <v>0.0390435013336443</v>
      </c>
      <c r="AR145" s="16" t="n">
        <v>0.0197955456044019</v>
      </c>
      <c r="AS145" s="16" t="n">
        <v>0.203421534495801</v>
      </c>
      <c r="AT145" s="16" t="n">
        <v>0.0433462422781119</v>
      </c>
      <c r="AU145" s="16"/>
      <c r="AV145" s="16" t="n">
        <v>0.0757829099618454</v>
      </c>
      <c r="AW145" s="16" t="n">
        <v>0.0663041882099738</v>
      </c>
      <c r="AX145" s="16" t="n">
        <v>0.0568362062411992</v>
      </c>
      <c r="AY145" s="16" t="n">
        <v>0.0539488293576664</v>
      </c>
      <c r="AZ145" s="16" t="n">
        <v>0.0225223985971988</v>
      </c>
      <c r="BA145" s="16"/>
      <c r="BB145" s="16" t="n">
        <v>0.0240242285045365</v>
      </c>
      <c r="BC145" s="16" t="n">
        <v>0.258185278564152</v>
      </c>
      <c r="BD145" s="16" t="n">
        <v>0.0459396976022227</v>
      </c>
      <c r="BE145" s="16"/>
      <c r="BF145" s="16" t="n">
        <v>0.0964996478402738</v>
      </c>
    </row>
    <row r="146">
      <c r="B146" t="s">
        <v>79</v>
      </c>
      <c r="C146" s="16" t="n">
        <v>0.0844224259550533</v>
      </c>
      <c r="D146" s="16" t="n">
        <v>0.102792817238308</v>
      </c>
      <c r="E146" s="16" t="n">
        <v>0.0666317973868293</v>
      </c>
      <c r="F146" s="16"/>
      <c r="G146" s="16" t="n">
        <v>0.0974160404469318</v>
      </c>
      <c r="H146" s="16" t="n">
        <v>0.0772712440038176</v>
      </c>
      <c r="I146" s="16" t="n">
        <v>0.0865117705283764</v>
      </c>
      <c r="J146" s="16" t="n">
        <v>0.0552965368651695</v>
      </c>
      <c r="K146" s="16" t="n">
        <v>0.0893386663315831</v>
      </c>
      <c r="L146" s="16" t="n">
        <v>0.100373281391411</v>
      </c>
      <c r="M146" s="16"/>
      <c r="N146" s="16" t="n">
        <v>0.0861220204551367</v>
      </c>
      <c r="O146" s="16" t="n">
        <v>0.0781859653397497</v>
      </c>
      <c r="P146" s="16" t="n">
        <v>0.10003521696574</v>
      </c>
      <c r="Q146" s="16" t="n">
        <v>0.0765091155798047</v>
      </c>
      <c r="R146" s="16"/>
      <c r="S146" s="16" t="n">
        <v>0.0801527138500912</v>
      </c>
      <c r="T146" s="16" t="n">
        <v>0.0818039519198458</v>
      </c>
      <c r="U146" s="16" t="n">
        <v>0.107166313832752</v>
      </c>
      <c r="V146" s="16" t="n">
        <v>0.0808329376759625</v>
      </c>
      <c r="W146" s="16" t="n">
        <v>0.112000673173387</v>
      </c>
      <c r="X146" s="16" t="n">
        <v>0.0741202848825637</v>
      </c>
      <c r="Y146" s="16" t="n">
        <v>0.0409809783273857</v>
      </c>
      <c r="Z146" s="16" t="n">
        <v>0.0816983095680727</v>
      </c>
      <c r="AA146" s="16" t="n">
        <v>0.0940965625578567</v>
      </c>
      <c r="AB146" s="16" t="n">
        <v>0.12585080286984</v>
      </c>
      <c r="AC146" s="16" t="n">
        <v>0.0793920363995911</v>
      </c>
      <c r="AD146" s="16" t="n">
        <v>0</v>
      </c>
      <c r="AE146" s="16"/>
      <c r="AF146" s="16" t="n">
        <v>0.0973845064446288</v>
      </c>
      <c r="AG146" s="16" t="n">
        <v>0.0906035963851455</v>
      </c>
      <c r="AH146" s="16" t="n">
        <v>0.0443620824678985</v>
      </c>
      <c r="AI146" s="16"/>
      <c r="AJ146" s="16" t="n">
        <v>0.110924885843897</v>
      </c>
      <c r="AK146" s="16" t="n">
        <v>0.0907145657873236</v>
      </c>
      <c r="AL146" s="16" t="n">
        <v>0.0486816590133749</v>
      </c>
      <c r="AM146" s="16" t="n">
        <v>0.11294696054318</v>
      </c>
      <c r="AN146" s="16" t="n">
        <v>0.0443091876915986</v>
      </c>
      <c r="AO146" s="16"/>
      <c r="AP146" s="16" t="n">
        <v>0.140419404332255</v>
      </c>
      <c r="AQ146" s="16" t="n">
        <v>0.0837138656097706</v>
      </c>
      <c r="AR146" s="16" t="n">
        <v>0.0456495037181271</v>
      </c>
      <c r="AS146" s="16" t="n">
        <v>0.0713746086270649</v>
      </c>
      <c r="AT146" s="16" t="n">
        <v>0.0462167034030167</v>
      </c>
      <c r="AU146" s="16"/>
      <c r="AV146" s="16" t="n">
        <v>0.100590231646763</v>
      </c>
      <c r="AW146" s="16" t="n">
        <v>0.0760786963159454</v>
      </c>
      <c r="AX146" s="16" t="n">
        <v>0.0827192826494398</v>
      </c>
      <c r="AY146" s="16" t="n">
        <v>0.0898753400848353</v>
      </c>
      <c r="AZ146" s="16" t="n">
        <v>0.138018350773187</v>
      </c>
      <c r="BA146" s="16"/>
      <c r="BB146" s="16" t="n">
        <v>0.07429502786641</v>
      </c>
      <c r="BC146" s="16" t="n">
        <v>0.0600809473022542</v>
      </c>
      <c r="BD146" s="16" t="n">
        <v>0.0963529514899292</v>
      </c>
      <c r="BE146" s="16"/>
      <c r="BF146" s="16" t="n">
        <v>0.0818078915015172</v>
      </c>
    </row>
    <row r="147">
      <c r="B147" t="s">
        <v>80</v>
      </c>
      <c r="C147" s="16" t="n">
        <v>0.34522552113922</v>
      </c>
      <c r="D147" s="16" t="n">
        <v>0.340670986190724</v>
      </c>
      <c r="E147" s="16" t="n">
        <v>0.350357856783142</v>
      </c>
      <c r="F147" s="16"/>
      <c r="G147" s="16" t="n">
        <v>0.37623798262152</v>
      </c>
      <c r="H147" s="16" t="n">
        <v>0.417681391215128</v>
      </c>
      <c r="I147" s="16" t="n">
        <v>0.380324716246735</v>
      </c>
      <c r="J147" s="16" t="n">
        <v>0.358884713474454</v>
      </c>
      <c r="K147" s="16" t="n">
        <v>0.288634354996068</v>
      </c>
      <c r="L147" s="16" t="n">
        <v>0.264193335988606</v>
      </c>
      <c r="M147" s="16"/>
      <c r="N147" s="16" t="n">
        <v>0.343504171453055</v>
      </c>
      <c r="O147" s="16" t="n">
        <v>0.323024124659749</v>
      </c>
      <c r="P147" s="16" t="n">
        <v>0.381472893512887</v>
      </c>
      <c r="Q147" s="16" t="n">
        <v>0.337280755289537</v>
      </c>
      <c r="R147" s="16"/>
      <c r="S147" s="16" t="n">
        <v>0.37132043739878</v>
      </c>
      <c r="T147" s="16" t="n">
        <v>0.338612653852312</v>
      </c>
      <c r="U147" s="16" t="n">
        <v>0.319756898235357</v>
      </c>
      <c r="V147" s="16" t="n">
        <v>0.370389510960941</v>
      </c>
      <c r="W147" s="16" t="n">
        <v>0.305709477894322</v>
      </c>
      <c r="X147" s="16" t="n">
        <v>0.348057229749965</v>
      </c>
      <c r="Y147" s="16" t="n">
        <v>0.397402950890364</v>
      </c>
      <c r="Z147" s="16" t="n">
        <v>0.371252357647051</v>
      </c>
      <c r="AA147" s="16" t="n">
        <v>0.360417421526154</v>
      </c>
      <c r="AB147" s="16" t="n">
        <v>0.266205947854717</v>
      </c>
      <c r="AC147" s="16" t="n">
        <v>0.33556758027337</v>
      </c>
      <c r="AD147" s="16" t="n">
        <v>0.352065642464528</v>
      </c>
      <c r="AE147" s="16"/>
      <c r="AF147" s="16" t="n">
        <v>0.322137037384636</v>
      </c>
      <c r="AG147" s="16" t="n">
        <v>0.340387038095008</v>
      </c>
      <c r="AH147" s="16" t="n">
        <v>0.448025077000599</v>
      </c>
      <c r="AI147" s="16"/>
      <c r="AJ147" s="16" t="n">
        <v>0.331985163472151</v>
      </c>
      <c r="AK147" s="16" t="n">
        <v>0.382347301189765</v>
      </c>
      <c r="AL147" s="16" t="n">
        <v>0.294021281516212</v>
      </c>
      <c r="AM147" s="16" t="n">
        <v>0.361241352829989</v>
      </c>
      <c r="AN147" s="16" t="n">
        <v>0.382716261023769</v>
      </c>
      <c r="AO147" s="16"/>
      <c r="AP147" s="16" t="n">
        <v>0.354722632592347</v>
      </c>
      <c r="AQ147" s="16" t="n">
        <v>0.40194441458807</v>
      </c>
      <c r="AR147" s="16" t="n">
        <v>0.337048368775258</v>
      </c>
      <c r="AS147" s="16" t="n">
        <v>0.353713135808462</v>
      </c>
      <c r="AT147" s="16" t="n">
        <v>0.242591992140418</v>
      </c>
      <c r="AU147" s="16"/>
      <c r="AV147" s="16" t="n">
        <v>0.332570722689225</v>
      </c>
      <c r="AW147" s="16" t="n">
        <v>0.356283773612496</v>
      </c>
      <c r="AX147" s="16" t="n">
        <v>0.348965096112924</v>
      </c>
      <c r="AY147" s="16" t="n">
        <v>0.382008863872527</v>
      </c>
      <c r="AZ147" s="16" t="n">
        <v>0.270001650538559</v>
      </c>
      <c r="BA147" s="16"/>
      <c r="BB147" s="16" t="n">
        <v>0.344917039034757</v>
      </c>
      <c r="BC147" s="16" t="n">
        <v>0.317778224107458</v>
      </c>
      <c r="BD147" s="16" t="n">
        <v>0.306771741144065</v>
      </c>
      <c r="BE147" s="16"/>
      <c r="BF147" s="16" t="n">
        <v>0.323701861597254</v>
      </c>
    </row>
    <row r="148">
      <c r="B148" t="s">
        <v>81</v>
      </c>
      <c r="C148" s="16" t="n">
        <v>0.0797831964276589</v>
      </c>
      <c r="D148" s="16" t="n">
        <v>0.09288699063886</v>
      </c>
      <c r="E148" s="16" t="n">
        <v>0.0671315050977282</v>
      </c>
      <c r="F148" s="16"/>
      <c r="G148" s="16" t="n">
        <v>0.102142237991459</v>
      </c>
      <c r="H148" s="16" t="n">
        <v>0.109269247124219</v>
      </c>
      <c r="I148" s="16" t="n">
        <v>0.103982548301926</v>
      </c>
      <c r="J148" s="16" t="n">
        <v>0.0681521037255117</v>
      </c>
      <c r="K148" s="16" t="n">
        <v>0.0469917284174364</v>
      </c>
      <c r="L148" s="16" t="n">
        <v>0.0528759514005463</v>
      </c>
      <c r="M148" s="16"/>
      <c r="N148" s="16" t="n">
        <v>0.0993045082780331</v>
      </c>
      <c r="O148" s="16" t="n">
        <v>0.0788207916398208</v>
      </c>
      <c r="P148" s="16" t="n">
        <v>0.07211350246484</v>
      </c>
      <c r="Q148" s="16" t="n">
        <v>0.0675700239646011</v>
      </c>
      <c r="R148" s="16"/>
      <c r="S148" s="16" t="n">
        <v>0.119340281286909</v>
      </c>
      <c r="T148" s="16" t="n">
        <v>0.0519693327675493</v>
      </c>
      <c r="U148" s="16" t="n">
        <v>0.0702467172777943</v>
      </c>
      <c r="V148" s="16" t="n">
        <v>0.0632808060112198</v>
      </c>
      <c r="W148" s="16" t="n">
        <v>0.0689206336715655</v>
      </c>
      <c r="X148" s="16" t="n">
        <v>0.105767052328154</v>
      </c>
      <c r="Y148" s="16" t="n">
        <v>0.0960781088945385</v>
      </c>
      <c r="Z148" s="16" t="n">
        <v>0.0484155342776235</v>
      </c>
      <c r="AA148" s="16" t="n">
        <v>0.0818736211597552</v>
      </c>
      <c r="AB148" s="16" t="n">
        <v>0.0611407208861283</v>
      </c>
      <c r="AC148" s="16" t="n">
        <v>0.0714085481274954</v>
      </c>
      <c r="AD148" s="16" t="n">
        <v>0.0980918134608401</v>
      </c>
      <c r="AE148" s="16"/>
      <c r="AF148" s="16" t="n">
        <v>0.0646473365220856</v>
      </c>
      <c r="AG148" s="16" t="n">
        <v>0.103529898686878</v>
      </c>
      <c r="AH148" s="16" t="n">
        <v>0.0495142315775976</v>
      </c>
      <c r="AI148" s="16"/>
      <c r="AJ148" s="16" t="n">
        <v>0.064033211322904</v>
      </c>
      <c r="AK148" s="16" t="n">
        <v>0.109718306944051</v>
      </c>
      <c r="AL148" s="16" t="n">
        <v>0.10152531664927</v>
      </c>
      <c r="AM148" s="16" t="n">
        <v>0.0413570871857538</v>
      </c>
      <c r="AN148" s="16" t="n">
        <v>0.0173525263568308</v>
      </c>
      <c r="AO148" s="16"/>
      <c r="AP148" s="16" t="n">
        <v>0.0602392736087977</v>
      </c>
      <c r="AQ148" s="16" t="n">
        <v>0.104764418255049</v>
      </c>
      <c r="AR148" s="16" t="n">
        <v>0.0697270032265193</v>
      </c>
      <c r="AS148" s="16" t="n">
        <v>0.0392228148233792</v>
      </c>
      <c r="AT148" s="16" t="n">
        <v>0.0375645574875923</v>
      </c>
      <c r="AU148" s="16"/>
      <c r="AV148" s="16" t="n">
        <v>0.0443956466320617</v>
      </c>
      <c r="AW148" s="16" t="n">
        <v>0.0701476870230294</v>
      </c>
      <c r="AX148" s="16" t="n">
        <v>0.0947445887731147</v>
      </c>
      <c r="AY148" s="16" t="n">
        <v>0.143109992966023</v>
      </c>
      <c r="AZ148" s="16" t="n">
        <v>0.156562162453433</v>
      </c>
      <c r="BA148" s="16"/>
      <c r="BB148" s="16" t="n">
        <v>0.141398509944842</v>
      </c>
      <c r="BC148" s="16" t="n">
        <v>0.00925333159655803</v>
      </c>
      <c r="BD148" s="16" t="n">
        <v>0</v>
      </c>
      <c r="BE148" s="16"/>
      <c r="BF148" s="16" t="n">
        <v>0.0698632375587222</v>
      </c>
    </row>
    <row r="149">
      <c r="B149" t="s">
        <v>82</v>
      </c>
      <c r="C149" s="16" t="n">
        <v>0.0149914691737866</v>
      </c>
      <c r="D149" s="16" t="n">
        <v>0.0165153641248176</v>
      </c>
      <c r="E149" s="16" t="n">
        <v>0.0135314093705742</v>
      </c>
      <c r="F149" s="16"/>
      <c r="G149" s="16" t="n">
        <v>0.00902809890382322</v>
      </c>
      <c r="H149" s="16" t="n">
        <v>0.0288203317447288</v>
      </c>
      <c r="I149" s="16" t="n">
        <v>0.0165895358295107</v>
      </c>
      <c r="J149" s="16" t="n">
        <v>0.0102519835399397</v>
      </c>
      <c r="K149" s="16" t="n">
        <v>0.0233878445333145</v>
      </c>
      <c r="L149" s="16" t="n">
        <v>0.00459319039581585</v>
      </c>
      <c r="M149" s="16"/>
      <c r="N149" s="16" t="n">
        <v>0.0289016206999048</v>
      </c>
      <c r="O149" s="16" t="n">
        <v>0.0120545793883167</v>
      </c>
      <c r="P149" s="16" t="n">
        <v>0.014148993570496</v>
      </c>
      <c r="Q149" s="16" t="n">
        <v>0.00397589956873164</v>
      </c>
      <c r="R149" s="16"/>
      <c r="S149" s="16" t="n">
        <v>0.0212271191601723</v>
      </c>
      <c r="T149" s="16" t="n">
        <v>0.0215590337928764</v>
      </c>
      <c r="U149" s="16" t="n">
        <v>0</v>
      </c>
      <c r="V149" s="16" t="n">
        <v>0.00836477765755497</v>
      </c>
      <c r="W149" s="16" t="n">
        <v>0.0171574343731938</v>
      </c>
      <c r="X149" s="16" t="n">
        <v>0.00912938266290437</v>
      </c>
      <c r="Y149" s="16" t="n">
        <v>0.0156245198123541</v>
      </c>
      <c r="Z149" s="16" t="n">
        <v>0.0192050409196215</v>
      </c>
      <c r="AA149" s="16" t="n">
        <v>0.0252527983307236</v>
      </c>
      <c r="AB149" s="16" t="n">
        <v>0.0122336335619108</v>
      </c>
      <c r="AC149" s="16" t="n">
        <v>0.0109174909919088</v>
      </c>
      <c r="AD149" s="16" t="n">
        <v>0</v>
      </c>
      <c r="AE149" s="16"/>
      <c r="AF149" s="16" t="n">
        <v>0.00667196410420156</v>
      </c>
      <c r="AG149" s="16" t="n">
        <v>0.0226819769663995</v>
      </c>
      <c r="AH149" s="16" t="n">
        <v>0.0144812924823443</v>
      </c>
      <c r="AI149" s="16"/>
      <c r="AJ149" s="16" t="n">
        <v>0.00904749407935299</v>
      </c>
      <c r="AK149" s="16" t="n">
        <v>0.0205143470441537</v>
      </c>
      <c r="AL149" s="16" t="n">
        <v>0.0228815246340132</v>
      </c>
      <c r="AM149" s="16" t="n">
        <v>0</v>
      </c>
      <c r="AN149" s="16" t="n">
        <v>0</v>
      </c>
      <c r="AO149" s="16"/>
      <c r="AP149" s="16" t="n">
        <v>0.0102025422595285</v>
      </c>
      <c r="AQ149" s="16" t="n">
        <v>0.0129427443341767</v>
      </c>
      <c r="AR149" s="16" t="n">
        <v>0.00794481808287773</v>
      </c>
      <c r="AS149" s="16" t="n">
        <v>0</v>
      </c>
      <c r="AT149" s="16" t="n">
        <v>0.00400158848593321</v>
      </c>
      <c r="AU149" s="16"/>
      <c r="AV149" s="16" t="n">
        <v>0.00611612698709866</v>
      </c>
      <c r="AW149" s="16" t="n">
        <v>0.006943777888911</v>
      </c>
      <c r="AX149" s="16" t="n">
        <v>0.0205533587862209</v>
      </c>
      <c r="AY149" s="16" t="n">
        <v>0.0296983678691498</v>
      </c>
      <c r="AZ149" s="16" t="n">
        <v>0.0868853340975343</v>
      </c>
      <c r="BA149" s="16"/>
      <c r="BB149" s="16" t="n">
        <v>0.01881095931719</v>
      </c>
      <c r="BC149" s="16" t="n">
        <v>0</v>
      </c>
      <c r="BD149" s="16" t="n">
        <v>0</v>
      </c>
      <c r="BE149" s="16"/>
      <c r="BF149" s="16" t="n">
        <v>0.00701847507493479</v>
      </c>
    </row>
    <row r="150">
      <c r="B150" t="s">
        <v>83</v>
      </c>
      <c r="C150" s="16" t="n">
        <v>0.40643262403616</v>
      </c>
      <c r="D150" s="16" t="n">
        <v>0.34426651836953</v>
      </c>
      <c r="E150" s="16" t="n">
        <v>0.466030090977804</v>
      </c>
      <c r="F150" s="16"/>
      <c r="G150" s="16" t="n">
        <v>0.395447762486318</v>
      </c>
      <c r="H150" s="16" t="n">
        <v>0.307644562161572</v>
      </c>
      <c r="I150" s="16" t="n">
        <v>0.359353314140813</v>
      </c>
      <c r="J150" s="16" t="n">
        <v>0.426535971188701</v>
      </c>
      <c r="K150" s="16" t="n">
        <v>0.460509761653409</v>
      </c>
      <c r="L150" s="16" t="n">
        <v>0.479626734328792</v>
      </c>
      <c r="M150" s="16"/>
      <c r="N150" s="16" t="n">
        <v>0.376298899307355</v>
      </c>
      <c r="O150" s="16" t="n">
        <v>0.441932163291452</v>
      </c>
      <c r="P150" s="16" t="n">
        <v>0.349649914494943</v>
      </c>
      <c r="Q150" s="16" t="n">
        <v>0.449552945932575</v>
      </c>
      <c r="R150" s="16"/>
      <c r="S150" s="16" t="n">
        <v>0.352922777362006</v>
      </c>
      <c r="T150" s="16" t="n">
        <v>0.443076707764909</v>
      </c>
      <c r="U150" s="16" t="n">
        <v>0.448996213985736</v>
      </c>
      <c r="V150" s="16" t="n">
        <v>0.411775427017211</v>
      </c>
      <c r="W150" s="16" t="n">
        <v>0.438922980516649</v>
      </c>
      <c r="X150" s="16" t="n">
        <v>0.415179609869364</v>
      </c>
      <c r="Y150" s="16" t="n">
        <v>0.373034234995769</v>
      </c>
      <c r="Z150" s="16" t="n">
        <v>0.398131785700134</v>
      </c>
      <c r="AA150" s="16" t="n">
        <v>0.377975635223699</v>
      </c>
      <c r="AB150" s="16" t="n">
        <v>0.416993635694903</v>
      </c>
      <c r="AC150" s="16" t="n">
        <v>0.431169178184986</v>
      </c>
      <c r="AD150" s="16" t="n">
        <v>0.397458433340967</v>
      </c>
      <c r="AE150" s="16"/>
      <c r="AF150" s="16" t="n">
        <v>0.40411230387122</v>
      </c>
      <c r="AG150" s="16" t="n">
        <v>0.388902310627548</v>
      </c>
      <c r="AH150" s="16" t="n">
        <v>0.391270068199439</v>
      </c>
      <c r="AI150" s="16"/>
      <c r="AJ150" s="16" t="n">
        <v>0.387668218626296</v>
      </c>
      <c r="AK150" s="16" t="n">
        <v>0.355971808114594</v>
      </c>
      <c r="AL150" s="16" t="n">
        <v>0.492821514321073</v>
      </c>
      <c r="AM150" s="16" t="n">
        <v>0.448379038327058</v>
      </c>
      <c r="AN150" s="16" t="n">
        <v>0.470075749954988</v>
      </c>
      <c r="AO150" s="16"/>
      <c r="AP150" s="16" t="n">
        <v>0.343126464537449</v>
      </c>
      <c r="AQ150" s="16" t="n">
        <v>0.357591055879289</v>
      </c>
      <c r="AR150" s="16" t="n">
        <v>0.519834760592816</v>
      </c>
      <c r="AS150" s="16" t="n">
        <v>0.332267906245292</v>
      </c>
      <c r="AT150" s="16" t="n">
        <v>0.626278916204928</v>
      </c>
      <c r="AU150" s="16"/>
      <c r="AV150" s="16" t="n">
        <v>0.440544362083006</v>
      </c>
      <c r="AW150" s="16" t="n">
        <v>0.424241876949645</v>
      </c>
      <c r="AX150" s="16" t="n">
        <v>0.396181467437101</v>
      </c>
      <c r="AY150" s="16" t="n">
        <v>0.301358605849798</v>
      </c>
      <c r="AZ150" s="16" t="n">
        <v>0.326010103540088</v>
      </c>
      <c r="BA150" s="16"/>
      <c r="BB150" s="16" t="n">
        <v>0.396554235332264</v>
      </c>
      <c r="BC150" s="16" t="n">
        <v>0.354702218429578</v>
      </c>
      <c r="BD150" s="16" t="n">
        <v>0.550935609763783</v>
      </c>
      <c r="BE150" s="16"/>
      <c r="BF150" s="16" t="n">
        <v>0.421108886427298</v>
      </c>
    </row>
    <row r="151">
      <c r="B151" t="s">
        <v>84</v>
      </c>
      <c r="C151" s="16" t="n">
        <v>0.153567189223175</v>
      </c>
      <c r="D151" s="16" t="n">
        <v>0.205660140676068</v>
      </c>
      <c r="E151" s="16" t="n">
        <v>0.102949137770752</v>
      </c>
      <c r="F151" s="16"/>
      <c r="G151" s="16" t="n">
        <v>0.117143917996879</v>
      </c>
      <c r="H151" s="16" t="n">
        <v>0.136584467754352</v>
      </c>
      <c r="I151" s="16" t="n">
        <v>0.139749885481016</v>
      </c>
      <c r="J151" s="16" t="n">
        <v>0.136175228071394</v>
      </c>
      <c r="K151" s="16" t="n">
        <v>0.180476310399772</v>
      </c>
      <c r="L151" s="16" t="n">
        <v>0.19871078788624</v>
      </c>
      <c r="M151" s="16"/>
      <c r="N151" s="16" t="n">
        <v>0.151990800261652</v>
      </c>
      <c r="O151" s="16" t="n">
        <v>0.144168341020661</v>
      </c>
      <c r="P151" s="16" t="n">
        <v>0.182614695956835</v>
      </c>
      <c r="Q151" s="16" t="n">
        <v>0.141620375244555</v>
      </c>
      <c r="R151" s="16"/>
      <c r="S151" s="16" t="n">
        <v>0.135189384792132</v>
      </c>
      <c r="T151" s="16" t="n">
        <v>0.144782271822354</v>
      </c>
      <c r="U151" s="16" t="n">
        <v>0.161000170501112</v>
      </c>
      <c r="V151" s="16" t="n">
        <v>0.146189478353074</v>
      </c>
      <c r="W151" s="16" t="n">
        <v>0.16928947354427</v>
      </c>
      <c r="X151" s="16" t="n">
        <v>0.121866725389613</v>
      </c>
      <c r="Y151" s="16" t="n">
        <v>0.117860185406975</v>
      </c>
      <c r="Z151" s="16" t="n">
        <v>0.16299528145557</v>
      </c>
      <c r="AA151" s="16" t="n">
        <v>0.154480523759668</v>
      </c>
      <c r="AB151" s="16" t="n">
        <v>0.243426062002341</v>
      </c>
      <c r="AC151" s="16" t="n">
        <v>0.15093720242224</v>
      </c>
      <c r="AD151" s="16" t="n">
        <v>0.152384110733665</v>
      </c>
      <c r="AE151" s="16"/>
      <c r="AF151" s="16" t="n">
        <v>0.202431358117856</v>
      </c>
      <c r="AG151" s="16" t="n">
        <v>0.144498775624167</v>
      </c>
      <c r="AH151" s="16" t="n">
        <v>0.0967093307400205</v>
      </c>
      <c r="AI151" s="16"/>
      <c r="AJ151" s="16" t="n">
        <v>0.207265912499296</v>
      </c>
      <c r="AK151" s="16" t="n">
        <v>0.131448236707436</v>
      </c>
      <c r="AL151" s="16" t="n">
        <v>0.0887503628794316</v>
      </c>
      <c r="AM151" s="16" t="n">
        <v>0.149022521657199</v>
      </c>
      <c r="AN151" s="16" t="n">
        <v>0.129855462664412</v>
      </c>
      <c r="AO151" s="16"/>
      <c r="AP151" s="16" t="n">
        <v>0.231709087001878</v>
      </c>
      <c r="AQ151" s="16" t="n">
        <v>0.122757366943415</v>
      </c>
      <c r="AR151" s="16" t="n">
        <v>0.065445049322529</v>
      </c>
      <c r="AS151" s="16" t="n">
        <v>0.274796143122866</v>
      </c>
      <c r="AT151" s="16" t="n">
        <v>0.0895629456811286</v>
      </c>
      <c r="AU151" s="16"/>
      <c r="AV151" s="16" t="n">
        <v>0.176373141608608</v>
      </c>
      <c r="AW151" s="16" t="n">
        <v>0.142382884525919</v>
      </c>
      <c r="AX151" s="16" t="n">
        <v>0.139555488890639</v>
      </c>
      <c r="AY151" s="16" t="n">
        <v>0.143824169442502</v>
      </c>
      <c r="AZ151" s="16" t="n">
        <v>0.160540749370385</v>
      </c>
      <c r="BA151" s="16"/>
      <c r="BB151" s="16" t="n">
        <v>0.0983192563709465</v>
      </c>
      <c r="BC151" s="16" t="n">
        <v>0.318266225866406</v>
      </c>
      <c r="BD151" s="16" t="n">
        <v>0.142292649092152</v>
      </c>
      <c r="BE151" s="16"/>
      <c r="BF151" s="16" t="n">
        <v>0.178307539341791</v>
      </c>
    </row>
    <row r="152">
      <c r="B152" t="s">
        <v>85</v>
      </c>
      <c r="C152" s="16" t="n">
        <v>0.0947746656014455</v>
      </c>
      <c r="D152" s="16" t="n">
        <v>0.109402354763678</v>
      </c>
      <c r="E152" s="16" t="n">
        <v>0.0806629144683024</v>
      </c>
      <c r="F152" s="16"/>
      <c r="G152" s="16" t="n">
        <v>0.111170336895283</v>
      </c>
      <c r="H152" s="16" t="n">
        <v>0.138089578868948</v>
      </c>
      <c r="I152" s="16" t="n">
        <v>0.120572084131436</v>
      </c>
      <c r="J152" s="16" t="n">
        <v>0.0784040872654514</v>
      </c>
      <c r="K152" s="16" t="n">
        <v>0.0703795729507509</v>
      </c>
      <c r="L152" s="16" t="n">
        <v>0.0574691417963622</v>
      </c>
      <c r="M152" s="16"/>
      <c r="N152" s="16" t="n">
        <v>0.128206128977938</v>
      </c>
      <c r="O152" s="16" t="n">
        <v>0.0908753710281375</v>
      </c>
      <c r="P152" s="16" t="n">
        <v>0.086262496035336</v>
      </c>
      <c r="Q152" s="16" t="n">
        <v>0.0715459235333328</v>
      </c>
      <c r="R152" s="16"/>
      <c r="S152" s="16" t="n">
        <v>0.140567400447082</v>
      </c>
      <c r="T152" s="16" t="n">
        <v>0.0735283665604258</v>
      </c>
      <c r="U152" s="16" t="n">
        <v>0.0702467172777943</v>
      </c>
      <c r="V152" s="16" t="n">
        <v>0.0716455836687748</v>
      </c>
      <c r="W152" s="16" t="n">
        <v>0.0860780680447593</v>
      </c>
      <c r="X152" s="16" t="n">
        <v>0.114896434991058</v>
      </c>
      <c r="Y152" s="16" t="n">
        <v>0.111702628706893</v>
      </c>
      <c r="Z152" s="16" t="n">
        <v>0.067620575197245</v>
      </c>
      <c r="AA152" s="16" t="n">
        <v>0.107126419490479</v>
      </c>
      <c r="AB152" s="16" t="n">
        <v>0.0733743544480392</v>
      </c>
      <c r="AC152" s="16" t="n">
        <v>0.0823260391194042</v>
      </c>
      <c r="AD152" s="16" t="n">
        <v>0.0980918134608401</v>
      </c>
      <c r="AE152" s="16"/>
      <c r="AF152" s="16" t="n">
        <v>0.0713193006262872</v>
      </c>
      <c r="AG152" s="16" t="n">
        <v>0.126211875653277</v>
      </c>
      <c r="AH152" s="16" t="n">
        <v>0.0639955240599419</v>
      </c>
      <c r="AI152" s="16"/>
      <c r="AJ152" s="16" t="n">
        <v>0.0730807054022569</v>
      </c>
      <c r="AK152" s="16" t="n">
        <v>0.130232653988205</v>
      </c>
      <c r="AL152" s="16" t="n">
        <v>0.124406841283283</v>
      </c>
      <c r="AM152" s="16" t="n">
        <v>0.0413570871857538</v>
      </c>
      <c r="AN152" s="16" t="n">
        <v>0.0173525263568308</v>
      </c>
      <c r="AO152" s="16"/>
      <c r="AP152" s="16" t="n">
        <v>0.0704418158683262</v>
      </c>
      <c r="AQ152" s="16" t="n">
        <v>0.117707162589226</v>
      </c>
      <c r="AR152" s="16" t="n">
        <v>0.077671821309397</v>
      </c>
      <c r="AS152" s="16" t="n">
        <v>0.0392228148233792</v>
      </c>
      <c r="AT152" s="16" t="n">
        <v>0.0415661459735255</v>
      </c>
      <c r="AU152" s="16"/>
      <c r="AV152" s="16" t="n">
        <v>0.0505117736191604</v>
      </c>
      <c r="AW152" s="16" t="n">
        <v>0.0770914649119404</v>
      </c>
      <c r="AX152" s="16" t="n">
        <v>0.115297947559336</v>
      </c>
      <c r="AY152" s="16" t="n">
        <v>0.172808360835173</v>
      </c>
      <c r="AZ152" s="16" t="n">
        <v>0.243447496550967</v>
      </c>
      <c r="BA152" s="16"/>
      <c r="BB152" s="16" t="n">
        <v>0.160209469262032</v>
      </c>
      <c r="BC152" s="16" t="n">
        <v>0.00925333159655803</v>
      </c>
      <c r="BD152" s="16" t="n">
        <v>0</v>
      </c>
      <c r="BE152" s="16"/>
      <c r="BF152" s="16" t="n">
        <v>0.076881712633657</v>
      </c>
    </row>
    <row r="153">
      <c r="B153" t="s">
        <v>86</v>
      </c>
      <c r="C153" s="16" t="n">
        <v>0.0587925236217293</v>
      </c>
      <c r="D153" s="16" t="n">
        <v>0.0962577859123902</v>
      </c>
      <c r="E153" s="16" t="n">
        <v>0.0222862233024497</v>
      </c>
      <c r="F153" s="16"/>
      <c r="G153" s="16" t="n">
        <v>0.00597358110159665</v>
      </c>
      <c r="H153" s="16" t="n">
        <v>-0.00150511111459506</v>
      </c>
      <c r="I153" s="16" t="n">
        <v>0.0191778013495794</v>
      </c>
      <c r="J153" s="16" t="n">
        <v>0.0577711408059426</v>
      </c>
      <c r="K153" s="16" t="n">
        <v>0.110096737449022</v>
      </c>
      <c r="L153" s="16" t="n">
        <v>0.141241646089878</v>
      </c>
      <c r="M153" s="16"/>
      <c r="N153" s="16" t="n">
        <v>0.0237846712837143</v>
      </c>
      <c r="O153" s="16" t="n">
        <v>0.053292969992524</v>
      </c>
      <c r="P153" s="16" t="n">
        <v>0.0963521999214987</v>
      </c>
      <c r="Q153" s="16" t="n">
        <v>0.070074451711222</v>
      </c>
      <c r="R153" s="16"/>
      <c r="S153" s="16" t="n">
        <v>-0.00537801565494972</v>
      </c>
      <c r="T153" s="16" t="n">
        <v>0.0712539052619279</v>
      </c>
      <c r="U153" s="16" t="n">
        <v>0.0907534532233175</v>
      </c>
      <c r="V153" s="16" t="n">
        <v>0.0745438946842991</v>
      </c>
      <c r="W153" s="16" t="n">
        <v>0.0832114054995108</v>
      </c>
      <c r="X153" s="16" t="n">
        <v>0.0069702903985546</v>
      </c>
      <c r="Y153" s="16" t="n">
        <v>0.00615755670008221</v>
      </c>
      <c r="Z153" s="16" t="n">
        <v>0.0953747062583248</v>
      </c>
      <c r="AA153" s="16" t="n">
        <v>0.0473541042691892</v>
      </c>
      <c r="AB153" s="16" t="n">
        <v>0.170051707554302</v>
      </c>
      <c r="AC153" s="16" t="n">
        <v>0.0686111633028359</v>
      </c>
      <c r="AD153" s="16" t="n">
        <v>0.0542922972728247</v>
      </c>
      <c r="AE153" s="16"/>
      <c r="AF153" s="16" t="n">
        <v>0.131112057491569</v>
      </c>
      <c r="AG153" s="16" t="n">
        <v>0.0182868999708891</v>
      </c>
      <c r="AH153" s="16" t="n">
        <v>0.0327138066800786</v>
      </c>
      <c r="AI153" s="16"/>
      <c r="AJ153" s="16" t="n">
        <v>0.134185207097039</v>
      </c>
      <c r="AK153" s="16" t="n">
        <v>0.00121558271923128</v>
      </c>
      <c r="AL153" s="16" t="n">
        <v>-0.0356564784038519</v>
      </c>
      <c r="AM153" s="16" t="n">
        <v>0.107665434471446</v>
      </c>
      <c r="AN153" s="16" t="n">
        <v>0.112502936307581</v>
      </c>
      <c r="AO153" s="16"/>
      <c r="AP153" s="16" t="n">
        <v>0.161267271133552</v>
      </c>
      <c r="AQ153" s="16" t="n">
        <v>0.00505020435418886</v>
      </c>
      <c r="AR153" s="16" t="n">
        <v>-0.0122267719868681</v>
      </c>
      <c r="AS153" s="16" t="n">
        <v>0.235573328299487</v>
      </c>
      <c r="AT153" s="16" t="n">
        <v>0.0479967997076031</v>
      </c>
      <c r="AU153" s="16"/>
      <c r="AV153" s="16" t="n">
        <v>0.125861367989448</v>
      </c>
      <c r="AW153" s="16" t="n">
        <v>0.0652914196139787</v>
      </c>
      <c r="AX153" s="16" t="n">
        <v>0.0242575413313034</v>
      </c>
      <c r="AY153" s="16" t="n">
        <v>-0.0289841913926713</v>
      </c>
      <c r="AZ153" s="16" t="n">
        <v>-0.0829067471805819</v>
      </c>
      <c r="BA153" s="16"/>
      <c r="BB153" s="16" t="n">
        <v>-0.0618902128910857</v>
      </c>
      <c r="BC153" s="16" t="n">
        <v>0.309012894269848</v>
      </c>
      <c r="BD153" s="16" t="n">
        <v>0.142292649092152</v>
      </c>
      <c r="BE153" s="16"/>
      <c r="BF153" s="16" t="n">
        <v>0.101425826708134</v>
      </c>
    </row>
    <row r="154">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row>
    <row r="155">
      <c r="B155" s="7" t="s">
        <v>112</v>
      </c>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row>
    <row r="156">
      <c r="B156" s="26" t="s">
        <v>90</v>
      </c>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row>
    <row r="157">
      <c r="B157" t="s">
        <v>78</v>
      </c>
      <c r="C157" s="16" t="n">
        <v>0.0694790358962078</v>
      </c>
      <c r="D157" s="16" t="n">
        <v>0.102364376432154</v>
      </c>
      <c r="E157" s="16" t="n">
        <v>0.0374706508267508</v>
      </c>
      <c r="F157" s="16"/>
      <c r="G157" s="16" t="n">
        <v>0.0323783475552762</v>
      </c>
      <c r="H157" s="16" t="n">
        <v>0.0742530120919485</v>
      </c>
      <c r="I157" s="16" t="n">
        <v>0.0426690193810152</v>
      </c>
      <c r="J157" s="16" t="n">
        <v>0.0728821441040419</v>
      </c>
      <c r="K157" s="16" t="n">
        <v>0.0733274880582857</v>
      </c>
      <c r="L157" s="16" t="n">
        <v>0.106460908342955</v>
      </c>
      <c r="M157" s="16"/>
      <c r="N157" s="16" t="n">
        <v>0.0632177069038366</v>
      </c>
      <c r="O157" s="16" t="n">
        <v>0.0635975229591002</v>
      </c>
      <c r="P157" s="16" t="n">
        <v>0.0848474272944353</v>
      </c>
      <c r="Q157" s="16" t="n">
        <v>0.0697994747580063</v>
      </c>
      <c r="R157" s="16"/>
      <c r="S157" s="16" t="n">
        <v>0.0491237136333644</v>
      </c>
      <c r="T157" s="16" t="n">
        <v>0.0665981792213856</v>
      </c>
      <c r="U157" s="16" t="n">
        <v>0.0364517856755508</v>
      </c>
      <c r="V157" s="16" t="n">
        <v>0.0640400068370359</v>
      </c>
      <c r="W157" s="16" t="n">
        <v>0.0520290688550852</v>
      </c>
      <c r="X157" s="16" t="n">
        <v>0.0548449118900371</v>
      </c>
      <c r="Y157" s="16" t="n">
        <v>0.080604499130331</v>
      </c>
      <c r="Z157" s="16" t="n">
        <v>0.0673510269339614</v>
      </c>
      <c r="AA157" s="16" t="n">
        <v>0.0708336443967651</v>
      </c>
      <c r="AB157" s="16" t="n">
        <v>0.117015949602119</v>
      </c>
      <c r="AC157" s="16" t="n">
        <v>0.0964238316516178</v>
      </c>
      <c r="AD157" s="16" t="n">
        <v>0.147111769636162</v>
      </c>
      <c r="AE157" s="16"/>
      <c r="AF157" s="16" t="n">
        <v>0.0958328538512003</v>
      </c>
      <c r="AG157" s="16" t="n">
        <v>0.0596419022083085</v>
      </c>
      <c r="AH157" s="16" t="n">
        <v>0.0500262372780905</v>
      </c>
      <c r="AI157" s="16"/>
      <c r="AJ157" s="16" t="n">
        <v>0.0877391743687632</v>
      </c>
      <c r="AK157" s="16" t="n">
        <v>0.0524557544433644</v>
      </c>
      <c r="AL157" s="16" t="n">
        <v>0.0376776649515622</v>
      </c>
      <c r="AM157" s="16" t="n">
        <v>0.0827751691339174</v>
      </c>
      <c r="AN157" s="16" t="n">
        <v>0.0807528302103674</v>
      </c>
      <c r="AO157" s="16"/>
      <c r="AP157" s="16" t="n">
        <v>0.0815115801453253</v>
      </c>
      <c r="AQ157" s="16" t="n">
        <v>0.0447175486080275</v>
      </c>
      <c r="AR157" s="16" t="n">
        <v>0.033215019458558</v>
      </c>
      <c r="AS157" s="16" t="n">
        <v>0.184379105830493</v>
      </c>
      <c r="AT157" s="16" t="n">
        <v>0.0240154175186729</v>
      </c>
      <c r="AU157" s="16"/>
      <c r="AV157" s="16" t="n">
        <v>0.0794851263044473</v>
      </c>
      <c r="AW157" s="16" t="n">
        <v>0.0580140470782193</v>
      </c>
      <c r="AX157" s="16" t="n">
        <v>0.0570752323874879</v>
      </c>
      <c r="AY157" s="16" t="n">
        <v>0.0378341288141936</v>
      </c>
      <c r="AZ157" s="16" t="n">
        <v>0.0225223985971988</v>
      </c>
      <c r="BA157" s="16"/>
      <c r="BB157" s="16" t="n">
        <v>0.0207800075706451</v>
      </c>
      <c r="BC157" s="16" t="n">
        <v>0.227428149622581</v>
      </c>
      <c r="BD157" s="16" t="n">
        <v>0.0291970029408998</v>
      </c>
      <c r="BE157" s="16"/>
      <c r="BF157" s="16" t="n">
        <v>0.0899113843230044</v>
      </c>
    </row>
    <row r="158">
      <c r="B158" t="s">
        <v>79</v>
      </c>
      <c r="C158" s="16" t="n">
        <v>0.0870687919834314</v>
      </c>
      <c r="D158" s="16" t="n">
        <v>0.0972278347705685</v>
      </c>
      <c r="E158" s="16" t="n">
        <v>0.0773099411579018</v>
      </c>
      <c r="F158" s="16"/>
      <c r="G158" s="16" t="n">
        <v>0.1208763145794</v>
      </c>
      <c r="H158" s="16" t="n">
        <v>0.0896827163570716</v>
      </c>
      <c r="I158" s="16" t="n">
        <v>0.101560541000314</v>
      </c>
      <c r="J158" s="16" t="n">
        <v>0.0602037266408484</v>
      </c>
      <c r="K158" s="16" t="n">
        <v>0.0688639056379188</v>
      </c>
      <c r="L158" s="16" t="n">
        <v>0.0849610023734175</v>
      </c>
      <c r="M158" s="16"/>
      <c r="N158" s="16" t="n">
        <v>0.0971073989478263</v>
      </c>
      <c r="O158" s="16" t="n">
        <v>0.0787213001510482</v>
      </c>
      <c r="P158" s="16" t="n">
        <v>0.0897534428047683</v>
      </c>
      <c r="Q158" s="16" t="n">
        <v>0.083762818747121</v>
      </c>
      <c r="R158" s="16"/>
      <c r="S158" s="16" t="n">
        <v>0.0922594354341623</v>
      </c>
      <c r="T158" s="16" t="n">
        <v>0.0715889936245084</v>
      </c>
      <c r="U158" s="16" t="n">
        <v>0.107392037910714</v>
      </c>
      <c r="V158" s="16" t="n">
        <v>0.103822452205805</v>
      </c>
      <c r="W158" s="16" t="n">
        <v>0.134074123894124</v>
      </c>
      <c r="X158" s="16" t="n">
        <v>0.0840031091085697</v>
      </c>
      <c r="Y158" s="16" t="n">
        <v>0.068766964700616</v>
      </c>
      <c r="Z158" s="16" t="n">
        <v>0.0955797366439202</v>
      </c>
      <c r="AA158" s="16" t="n">
        <v>0.0922492836666729</v>
      </c>
      <c r="AB158" s="16" t="n">
        <v>0.0721547651524589</v>
      </c>
      <c r="AC158" s="16" t="n">
        <v>0.0520267481337268</v>
      </c>
      <c r="AD158" s="16" t="n">
        <v>0.046358592879177</v>
      </c>
      <c r="AE158" s="16"/>
      <c r="AF158" s="16" t="n">
        <v>0.0993146564294522</v>
      </c>
      <c r="AG158" s="16" t="n">
        <v>0.0881898161253563</v>
      </c>
      <c r="AH158" s="16" t="n">
        <v>0.0668853159714892</v>
      </c>
      <c r="AI158" s="16"/>
      <c r="AJ158" s="16" t="n">
        <v>0.115003633516779</v>
      </c>
      <c r="AK158" s="16" t="n">
        <v>0.0844487495289214</v>
      </c>
      <c r="AL158" s="16" t="n">
        <v>0.0598418256725836</v>
      </c>
      <c r="AM158" s="16" t="n">
        <v>0.0892710717747243</v>
      </c>
      <c r="AN158" s="16" t="n">
        <v>0.042117982599729</v>
      </c>
      <c r="AO158" s="16"/>
      <c r="AP158" s="16" t="n">
        <v>0.140114505306709</v>
      </c>
      <c r="AQ158" s="16" t="n">
        <v>0.082460866459042</v>
      </c>
      <c r="AR158" s="16" t="n">
        <v>0.0503015658080047</v>
      </c>
      <c r="AS158" s="16" t="n">
        <v>0.112352469317588</v>
      </c>
      <c r="AT158" s="16" t="n">
        <v>0.0398967761416835</v>
      </c>
      <c r="AU158" s="16"/>
      <c r="AV158" s="16" t="n">
        <v>0.0805461859659058</v>
      </c>
      <c r="AW158" s="16" t="n">
        <v>0.0988046711343243</v>
      </c>
      <c r="AX158" s="16" t="n">
        <v>0.0823599265467269</v>
      </c>
      <c r="AY158" s="16" t="n">
        <v>0.0974021420572186</v>
      </c>
      <c r="AZ158" s="16" t="n">
        <v>0.0984761139992777</v>
      </c>
      <c r="BA158" s="16"/>
      <c r="BB158" s="16" t="n">
        <v>0.0985474706545337</v>
      </c>
      <c r="BC158" s="16" t="n">
        <v>0.108145825068619</v>
      </c>
      <c r="BD158" s="16" t="n">
        <v>0.070853240701309</v>
      </c>
      <c r="BE158" s="16"/>
      <c r="BF158" s="16" t="n">
        <v>0.0914697622289316</v>
      </c>
    </row>
    <row r="159">
      <c r="B159" t="s">
        <v>80</v>
      </c>
      <c r="C159" s="16" t="n">
        <v>0.332705341929345</v>
      </c>
      <c r="D159" s="16" t="n">
        <v>0.329856940801259</v>
      </c>
      <c r="E159" s="16" t="n">
        <v>0.335037327378825</v>
      </c>
      <c r="F159" s="16"/>
      <c r="G159" s="16" t="n">
        <v>0.370225426245296</v>
      </c>
      <c r="H159" s="16" t="n">
        <v>0.375534482091031</v>
      </c>
      <c r="I159" s="16" t="n">
        <v>0.345073038528589</v>
      </c>
      <c r="J159" s="16" t="n">
        <v>0.383278114884467</v>
      </c>
      <c r="K159" s="16" t="n">
        <v>0.282679807637466</v>
      </c>
      <c r="L159" s="16" t="n">
        <v>0.255498275062841</v>
      </c>
      <c r="M159" s="16"/>
      <c r="N159" s="16" t="n">
        <v>0.323365910968038</v>
      </c>
      <c r="O159" s="16" t="n">
        <v>0.316707491298078</v>
      </c>
      <c r="P159" s="16" t="n">
        <v>0.365572497469355</v>
      </c>
      <c r="Q159" s="16" t="n">
        <v>0.331026856677784</v>
      </c>
      <c r="R159" s="16"/>
      <c r="S159" s="16" t="n">
        <v>0.33491838597628</v>
      </c>
      <c r="T159" s="16" t="n">
        <v>0.284375258833921</v>
      </c>
      <c r="U159" s="16" t="n">
        <v>0.32505240723189</v>
      </c>
      <c r="V159" s="16" t="n">
        <v>0.306479260041202</v>
      </c>
      <c r="W159" s="16" t="n">
        <v>0.280517549790134</v>
      </c>
      <c r="X159" s="16" t="n">
        <v>0.358856633195754</v>
      </c>
      <c r="Y159" s="16" t="n">
        <v>0.385631580879581</v>
      </c>
      <c r="Z159" s="16" t="n">
        <v>0.380210099903089</v>
      </c>
      <c r="AA159" s="16" t="n">
        <v>0.340742627227159</v>
      </c>
      <c r="AB159" s="16" t="n">
        <v>0.336912587760182</v>
      </c>
      <c r="AC159" s="16" t="n">
        <v>0.383765972594924</v>
      </c>
      <c r="AD159" s="16" t="n">
        <v>0.342315068956019</v>
      </c>
      <c r="AE159" s="16"/>
      <c r="AF159" s="16" t="n">
        <v>0.314163310297351</v>
      </c>
      <c r="AG159" s="16" t="n">
        <v>0.332237079055828</v>
      </c>
      <c r="AH159" s="16" t="n">
        <v>0.398370678771294</v>
      </c>
      <c r="AI159" s="16"/>
      <c r="AJ159" s="16" t="n">
        <v>0.320375656733375</v>
      </c>
      <c r="AK159" s="16" t="n">
        <v>0.377992719355928</v>
      </c>
      <c r="AL159" s="16" t="n">
        <v>0.247418882909291</v>
      </c>
      <c r="AM159" s="16" t="n">
        <v>0.314957725062619</v>
      </c>
      <c r="AN159" s="16" t="n">
        <v>0.318734226404018</v>
      </c>
      <c r="AO159" s="16"/>
      <c r="AP159" s="16" t="n">
        <v>0.32303628050831</v>
      </c>
      <c r="AQ159" s="16" t="n">
        <v>0.386705586058672</v>
      </c>
      <c r="AR159" s="16" t="n">
        <v>0.290749322807958</v>
      </c>
      <c r="AS159" s="16" t="n">
        <v>0.288079524990861</v>
      </c>
      <c r="AT159" s="16" t="n">
        <v>0.274738857975326</v>
      </c>
      <c r="AU159" s="16"/>
      <c r="AV159" s="16" t="n">
        <v>0.334931689972595</v>
      </c>
      <c r="AW159" s="16" t="n">
        <v>0.330474211074413</v>
      </c>
      <c r="AX159" s="16" t="n">
        <v>0.343676287486383</v>
      </c>
      <c r="AY159" s="16" t="n">
        <v>0.364553696171449</v>
      </c>
      <c r="AZ159" s="16" t="n">
        <v>0.183697061698494</v>
      </c>
      <c r="BA159" s="16"/>
      <c r="BB159" s="16" t="n">
        <v>0.359570843341736</v>
      </c>
      <c r="BC159" s="16" t="n">
        <v>0.235762072228377</v>
      </c>
      <c r="BD159" s="16" t="n">
        <v>0.360178074226039</v>
      </c>
      <c r="BE159" s="16"/>
      <c r="BF159" s="16" t="n">
        <v>0.322410444923958</v>
      </c>
    </row>
    <row r="160">
      <c r="B160" t="s">
        <v>81</v>
      </c>
      <c r="C160" s="16" t="n">
        <v>0.0707503141561303</v>
      </c>
      <c r="D160" s="16" t="n">
        <v>0.0833685874569823</v>
      </c>
      <c r="E160" s="16" t="n">
        <v>0.0585554177073915</v>
      </c>
      <c r="F160" s="16"/>
      <c r="G160" s="16" t="n">
        <v>0.088883642240146</v>
      </c>
      <c r="H160" s="16" t="n">
        <v>0.107357545318932</v>
      </c>
      <c r="I160" s="16" t="n">
        <v>0.110203259109085</v>
      </c>
      <c r="J160" s="16" t="n">
        <v>0.0520876607605867</v>
      </c>
      <c r="K160" s="16" t="n">
        <v>0.0423356150436159</v>
      </c>
      <c r="L160" s="16" t="n">
        <v>0.0312429392574365</v>
      </c>
      <c r="M160" s="16"/>
      <c r="N160" s="16" t="n">
        <v>0.0885682632866582</v>
      </c>
      <c r="O160" s="16" t="n">
        <v>0.0751877661254732</v>
      </c>
      <c r="P160" s="16" t="n">
        <v>0.07414242523599</v>
      </c>
      <c r="Q160" s="16" t="n">
        <v>0.0448978356276502</v>
      </c>
      <c r="R160" s="16"/>
      <c r="S160" s="16" t="n">
        <v>0.123574213704016</v>
      </c>
      <c r="T160" s="16" t="n">
        <v>0.0691732569366735</v>
      </c>
      <c r="U160" s="16" t="n">
        <v>0.0470849258020835</v>
      </c>
      <c r="V160" s="16" t="n">
        <v>0.0685266397049353</v>
      </c>
      <c r="W160" s="16" t="n">
        <v>0.0635246911630874</v>
      </c>
      <c r="X160" s="16" t="n">
        <v>0.0622283485184069</v>
      </c>
      <c r="Y160" s="16" t="n">
        <v>0.0564677204819512</v>
      </c>
      <c r="Z160" s="16" t="n">
        <v>0.0313951591294557</v>
      </c>
      <c r="AA160" s="16" t="n">
        <v>0.0883373560741909</v>
      </c>
      <c r="AB160" s="16" t="n">
        <v>0.0347156453204347</v>
      </c>
      <c r="AC160" s="16" t="n">
        <v>0.055773689286684</v>
      </c>
      <c r="AD160" s="16" t="n">
        <v>0.102185812716622</v>
      </c>
      <c r="AE160" s="16"/>
      <c r="AF160" s="16" t="n">
        <v>0.0541411243520169</v>
      </c>
      <c r="AG160" s="16" t="n">
        <v>0.0940857953383804</v>
      </c>
      <c r="AH160" s="16" t="n">
        <v>0.0425125549788711</v>
      </c>
      <c r="AI160" s="16"/>
      <c r="AJ160" s="16" t="n">
        <v>0.051787088516965</v>
      </c>
      <c r="AK160" s="16" t="n">
        <v>0.109137161086514</v>
      </c>
      <c r="AL160" s="16" t="n">
        <v>0.102895212773299</v>
      </c>
      <c r="AM160" s="16" t="n">
        <v>0</v>
      </c>
      <c r="AN160" s="16" t="n">
        <v>0.0279932513953627</v>
      </c>
      <c r="AO160" s="16"/>
      <c r="AP160" s="16" t="n">
        <v>0.0643685014765552</v>
      </c>
      <c r="AQ160" s="16" t="n">
        <v>0.098449274819561</v>
      </c>
      <c r="AR160" s="16" t="n">
        <v>0.110174178814547</v>
      </c>
      <c r="AS160" s="16" t="n">
        <v>0.0243016889642543</v>
      </c>
      <c r="AT160" s="16" t="n">
        <v>0.0217808504054964</v>
      </c>
      <c r="AU160" s="16"/>
      <c r="AV160" s="16" t="n">
        <v>0.0339873832138209</v>
      </c>
      <c r="AW160" s="16" t="n">
        <v>0.0643954459331551</v>
      </c>
      <c r="AX160" s="16" t="n">
        <v>0.0790760178803041</v>
      </c>
      <c r="AY160" s="16" t="n">
        <v>0.122912205210917</v>
      </c>
      <c r="AZ160" s="16" t="n">
        <v>0.23715681118708</v>
      </c>
      <c r="BA160" s="16"/>
      <c r="BB160" s="16" t="n">
        <v>0.0736834507010701</v>
      </c>
      <c r="BC160" s="16" t="n">
        <v>0.0106907974721948</v>
      </c>
      <c r="BD160" s="16" t="n">
        <v>0</v>
      </c>
      <c r="BE160" s="16"/>
      <c r="BF160" s="16" t="n">
        <v>0.0410852113233978</v>
      </c>
    </row>
    <row r="161">
      <c r="B161" t="s">
        <v>82</v>
      </c>
      <c r="C161" s="16" t="n">
        <v>0.0156977024708933</v>
      </c>
      <c r="D161" s="16" t="n">
        <v>0.024106236731983</v>
      </c>
      <c r="E161" s="16" t="n">
        <v>0.00750932482606786</v>
      </c>
      <c r="F161" s="16"/>
      <c r="G161" s="16" t="n">
        <v>0.0208134248691545</v>
      </c>
      <c r="H161" s="16" t="n">
        <v>0.0315280159951818</v>
      </c>
      <c r="I161" s="16" t="n">
        <v>0.0185556688637191</v>
      </c>
      <c r="J161" s="16" t="n">
        <v>0.0123116742164717</v>
      </c>
      <c r="K161" s="16" t="n">
        <v>0.0125645547066934</v>
      </c>
      <c r="L161" s="16" t="n">
        <v>0.00197799409430265</v>
      </c>
      <c r="M161" s="16"/>
      <c r="N161" s="16" t="n">
        <v>0.020490883995265</v>
      </c>
      <c r="O161" s="16" t="n">
        <v>0.00887742353198533</v>
      </c>
      <c r="P161" s="16" t="n">
        <v>0.0260066987048001</v>
      </c>
      <c r="Q161" s="16" t="n">
        <v>0.00875932063582204</v>
      </c>
      <c r="R161" s="16"/>
      <c r="S161" s="16" t="n">
        <v>0.0430896020742431</v>
      </c>
      <c r="T161" s="16" t="n">
        <v>0.0102041652820178</v>
      </c>
      <c r="U161" s="16" t="n">
        <v>0</v>
      </c>
      <c r="V161" s="16" t="n">
        <v>0.00460765597637376</v>
      </c>
      <c r="W161" s="16" t="n">
        <v>0.0175517722937145</v>
      </c>
      <c r="X161" s="16" t="n">
        <v>0.0248844728333413</v>
      </c>
      <c r="Y161" s="16" t="n">
        <v>0.0167571359302759</v>
      </c>
      <c r="Z161" s="16" t="n">
        <v>0.00981259241746995</v>
      </c>
      <c r="AA161" s="16" t="n">
        <v>0.0118975395651971</v>
      </c>
      <c r="AB161" s="16" t="n">
        <v>0.00641503298641356</v>
      </c>
      <c r="AC161" s="16" t="n">
        <v>0</v>
      </c>
      <c r="AD161" s="16" t="n">
        <v>0.027789113239967</v>
      </c>
      <c r="AE161" s="16"/>
      <c r="AF161" s="16" t="n">
        <v>0.00774109700343419</v>
      </c>
      <c r="AG161" s="16" t="n">
        <v>0.0211228058414459</v>
      </c>
      <c r="AH161" s="16" t="n">
        <v>0.0214325900624054</v>
      </c>
      <c r="AI161" s="16"/>
      <c r="AJ161" s="16" t="n">
        <v>0.0112842849069207</v>
      </c>
      <c r="AK161" s="16" t="n">
        <v>0.0221287602497269</v>
      </c>
      <c r="AL161" s="16" t="n">
        <v>0.0166566965309091</v>
      </c>
      <c r="AM161" s="16" t="n">
        <v>0</v>
      </c>
      <c r="AN161" s="16" t="n">
        <v>0</v>
      </c>
      <c r="AO161" s="16"/>
      <c r="AP161" s="16" t="n">
        <v>0.013866881890206</v>
      </c>
      <c r="AQ161" s="16" t="n">
        <v>0.0135638147956322</v>
      </c>
      <c r="AR161" s="16" t="n">
        <v>0.00518259807088485</v>
      </c>
      <c r="AS161" s="16" t="n">
        <v>0.0102575960024816</v>
      </c>
      <c r="AT161" s="16" t="n">
        <v>0</v>
      </c>
      <c r="AU161" s="16"/>
      <c r="AV161" s="16" t="n">
        <v>0.00960243413706988</v>
      </c>
      <c r="AW161" s="16" t="n">
        <v>0.00592603441010624</v>
      </c>
      <c r="AX161" s="16" t="n">
        <v>0.0152576477958928</v>
      </c>
      <c r="AY161" s="16" t="n">
        <v>0.0471653169218196</v>
      </c>
      <c r="AZ161" s="16" t="n">
        <v>0.0669924038480572</v>
      </c>
      <c r="BA161" s="16"/>
      <c r="BB161" s="16" t="n">
        <v>0.0125609266727628</v>
      </c>
      <c r="BC161" s="16" t="n">
        <v>0</v>
      </c>
      <c r="BD161" s="16" t="n">
        <v>0</v>
      </c>
      <c r="BE161" s="16"/>
      <c r="BF161" s="16" t="n">
        <v>0.0075178275999249</v>
      </c>
    </row>
    <row r="162">
      <c r="B162" t="s">
        <v>83</v>
      </c>
      <c r="C162" s="16" t="n">
        <v>0.424298813563992</v>
      </c>
      <c r="D162" s="16" t="n">
        <v>0.363076023807053</v>
      </c>
      <c r="E162" s="16" t="n">
        <v>0.484117338103063</v>
      </c>
      <c r="F162" s="16"/>
      <c r="G162" s="16" t="n">
        <v>0.366822844510728</v>
      </c>
      <c r="H162" s="16" t="n">
        <v>0.321644228145835</v>
      </c>
      <c r="I162" s="16" t="n">
        <v>0.381938473117278</v>
      </c>
      <c r="J162" s="16" t="n">
        <v>0.419236679393584</v>
      </c>
      <c r="K162" s="16" t="n">
        <v>0.52022862891602</v>
      </c>
      <c r="L162" s="16" t="n">
        <v>0.519858880869048</v>
      </c>
      <c r="M162" s="16"/>
      <c r="N162" s="16" t="n">
        <v>0.407249835898376</v>
      </c>
      <c r="O162" s="16" t="n">
        <v>0.456908495934315</v>
      </c>
      <c r="P162" s="16" t="n">
        <v>0.359677508490651</v>
      </c>
      <c r="Q162" s="16" t="n">
        <v>0.461753693553616</v>
      </c>
      <c r="R162" s="16"/>
      <c r="S162" s="16" t="n">
        <v>0.357034649177934</v>
      </c>
      <c r="T162" s="16" t="n">
        <v>0.498060146101494</v>
      </c>
      <c r="U162" s="16" t="n">
        <v>0.484018843379762</v>
      </c>
      <c r="V162" s="16" t="n">
        <v>0.452523985234648</v>
      </c>
      <c r="W162" s="16" t="n">
        <v>0.452302794003856</v>
      </c>
      <c r="X162" s="16" t="n">
        <v>0.415182524453891</v>
      </c>
      <c r="Y162" s="16" t="n">
        <v>0.391772098877245</v>
      </c>
      <c r="Z162" s="16" t="n">
        <v>0.415651384972104</v>
      </c>
      <c r="AA162" s="16" t="n">
        <v>0.395939549070015</v>
      </c>
      <c r="AB162" s="16" t="n">
        <v>0.432786019178392</v>
      </c>
      <c r="AC162" s="16" t="n">
        <v>0.412009758333048</v>
      </c>
      <c r="AD162" s="16" t="n">
        <v>0.334239642572052</v>
      </c>
      <c r="AE162" s="16"/>
      <c r="AF162" s="16" t="n">
        <v>0.428806958066546</v>
      </c>
      <c r="AG162" s="16" t="n">
        <v>0.404722601430681</v>
      </c>
      <c r="AH162" s="16" t="n">
        <v>0.42077262293785</v>
      </c>
      <c r="AI162" s="16"/>
      <c r="AJ162" s="16" t="n">
        <v>0.413810161957197</v>
      </c>
      <c r="AK162" s="16" t="n">
        <v>0.353836855335546</v>
      </c>
      <c r="AL162" s="16" t="n">
        <v>0.535509717162355</v>
      </c>
      <c r="AM162" s="16" t="n">
        <v>0.512996034028739</v>
      </c>
      <c r="AN162" s="16" t="n">
        <v>0.530401709390523</v>
      </c>
      <c r="AO162" s="16"/>
      <c r="AP162" s="16" t="n">
        <v>0.377102250672894</v>
      </c>
      <c r="AQ162" s="16" t="n">
        <v>0.374102909259065</v>
      </c>
      <c r="AR162" s="16" t="n">
        <v>0.510377315040047</v>
      </c>
      <c r="AS162" s="16" t="n">
        <v>0.380629614894323</v>
      </c>
      <c r="AT162" s="16" t="n">
        <v>0.639568097958822</v>
      </c>
      <c r="AU162" s="16"/>
      <c r="AV162" s="16" t="n">
        <v>0.461447180406161</v>
      </c>
      <c r="AW162" s="16" t="n">
        <v>0.442385590369782</v>
      </c>
      <c r="AX162" s="16" t="n">
        <v>0.422554887903205</v>
      </c>
      <c r="AY162" s="16" t="n">
        <v>0.330132510824402</v>
      </c>
      <c r="AZ162" s="16" t="n">
        <v>0.391155210669892</v>
      </c>
      <c r="BA162" s="16"/>
      <c r="BB162" s="16" t="n">
        <v>0.434857301059253</v>
      </c>
      <c r="BC162" s="16" t="n">
        <v>0.417973155608228</v>
      </c>
      <c r="BD162" s="16" t="n">
        <v>0.539771682131753</v>
      </c>
      <c r="BE162" s="16"/>
      <c r="BF162" s="16" t="n">
        <v>0.447605369600783</v>
      </c>
    </row>
    <row r="163">
      <c r="B163" t="s">
        <v>84</v>
      </c>
      <c r="C163" s="16" t="n">
        <v>0.156547827879639</v>
      </c>
      <c r="D163" s="16" t="n">
        <v>0.199592211202722</v>
      </c>
      <c r="E163" s="16" t="n">
        <v>0.114780591984653</v>
      </c>
      <c r="F163" s="16"/>
      <c r="G163" s="16" t="n">
        <v>0.153254662134676</v>
      </c>
      <c r="H163" s="16" t="n">
        <v>0.16393572844902</v>
      </c>
      <c r="I163" s="16" t="n">
        <v>0.144229560381329</v>
      </c>
      <c r="J163" s="16" t="n">
        <v>0.13308587074489</v>
      </c>
      <c r="K163" s="16" t="n">
        <v>0.142191393696204</v>
      </c>
      <c r="L163" s="16" t="n">
        <v>0.191421910716372</v>
      </c>
      <c r="M163" s="16"/>
      <c r="N163" s="16" t="n">
        <v>0.160325105851663</v>
      </c>
      <c r="O163" s="16" t="n">
        <v>0.142318823110148</v>
      </c>
      <c r="P163" s="16" t="n">
        <v>0.174600870099204</v>
      </c>
      <c r="Q163" s="16" t="n">
        <v>0.153562293505127</v>
      </c>
      <c r="R163" s="16"/>
      <c r="S163" s="16" t="n">
        <v>0.141383149067527</v>
      </c>
      <c r="T163" s="16" t="n">
        <v>0.138187172845894</v>
      </c>
      <c r="U163" s="16" t="n">
        <v>0.143843823586265</v>
      </c>
      <c r="V163" s="16" t="n">
        <v>0.167862459042841</v>
      </c>
      <c r="W163" s="16" t="n">
        <v>0.186103192749209</v>
      </c>
      <c r="X163" s="16" t="n">
        <v>0.138848020998607</v>
      </c>
      <c r="Y163" s="16" t="n">
        <v>0.149371463830947</v>
      </c>
      <c r="Z163" s="16" t="n">
        <v>0.162930763577882</v>
      </c>
      <c r="AA163" s="16" t="n">
        <v>0.163082928063438</v>
      </c>
      <c r="AB163" s="16" t="n">
        <v>0.189170714754578</v>
      </c>
      <c r="AC163" s="16" t="n">
        <v>0.148450579785345</v>
      </c>
      <c r="AD163" s="16" t="n">
        <v>0.193470362515339</v>
      </c>
      <c r="AE163" s="16"/>
      <c r="AF163" s="16" t="n">
        <v>0.195147510280652</v>
      </c>
      <c r="AG163" s="16" t="n">
        <v>0.147831718333665</v>
      </c>
      <c r="AH163" s="16" t="n">
        <v>0.11691155324958</v>
      </c>
      <c r="AI163" s="16"/>
      <c r="AJ163" s="16" t="n">
        <v>0.202742807885542</v>
      </c>
      <c r="AK163" s="16" t="n">
        <v>0.136904503972286</v>
      </c>
      <c r="AL163" s="16" t="n">
        <v>0.0975194906241458</v>
      </c>
      <c r="AM163" s="16" t="n">
        <v>0.172046240908642</v>
      </c>
      <c r="AN163" s="16" t="n">
        <v>0.122870812810096</v>
      </c>
      <c r="AO163" s="16"/>
      <c r="AP163" s="16" t="n">
        <v>0.221626085452034</v>
      </c>
      <c r="AQ163" s="16" t="n">
        <v>0.127178415067069</v>
      </c>
      <c r="AR163" s="16" t="n">
        <v>0.0835165852665627</v>
      </c>
      <c r="AS163" s="16" t="n">
        <v>0.29673157514808</v>
      </c>
      <c r="AT163" s="16" t="n">
        <v>0.0639121936603563</v>
      </c>
      <c r="AU163" s="16"/>
      <c r="AV163" s="16" t="n">
        <v>0.160031312270353</v>
      </c>
      <c r="AW163" s="16" t="n">
        <v>0.156818718212544</v>
      </c>
      <c r="AX163" s="16" t="n">
        <v>0.139435158934215</v>
      </c>
      <c r="AY163" s="16" t="n">
        <v>0.135236270871412</v>
      </c>
      <c r="AZ163" s="16" t="n">
        <v>0.120998512596476</v>
      </c>
      <c r="BA163" s="16"/>
      <c r="BB163" s="16" t="n">
        <v>0.119327478225179</v>
      </c>
      <c r="BC163" s="16" t="n">
        <v>0.3355739746912</v>
      </c>
      <c r="BD163" s="16" t="n">
        <v>0.100050243642209</v>
      </c>
      <c r="BE163" s="16"/>
      <c r="BF163" s="16" t="n">
        <v>0.181381146551936</v>
      </c>
    </row>
    <row r="164">
      <c r="B164" t="s">
        <v>85</v>
      </c>
      <c r="C164" s="16" t="n">
        <v>0.0864480166270236</v>
      </c>
      <c r="D164" s="16" t="n">
        <v>0.107474824188965</v>
      </c>
      <c r="E164" s="16" t="n">
        <v>0.0660647425334593</v>
      </c>
      <c r="F164" s="16"/>
      <c r="G164" s="16" t="n">
        <v>0.1096970671093</v>
      </c>
      <c r="H164" s="16" t="n">
        <v>0.138885561314114</v>
      </c>
      <c r="I164" s="16" t="n">
        <v>0.128758927972804</v>
      </c>
      <c r="J164" s="16" t="n">
        <v>0.0643993349770584</v>
      </c>
      <c r="K164" s="16" t="n">
        <v>0.0549001697503093</v>
      </c>
      <c r="L164" s="16" t="n">
        <v>0.0332209333517391</v>
      </c>
      <c r="M164" s="16"/>
      <c r="N164" s="16" t="n">
        <v>0.109059147281923</v>
      </c>
      <c r="O164" s="16" t="n">
        <v>0.0840651896574585</v>
      </c>
      <c r="P164" s="16" t="n">
        <v>0.10014912394079</v>
      </c>
      <c r="Q164" s="16" t="n">
        <v>0.0536571562634722</v>
      </c>
      <c r="R164" s="16"/>
      <c r="S164" s="16" t="n">
        <v>0.166663815778259</v>
      </c>
      <c r="T164" s="16" t="n">
        <v>0.0793774222186913</v>
      </c>
      <c r="U164" s="16" t="n">
        <v>0.0470849258020835</v>
      </c>
      <c r="V164" s="16" t="n">
        <v>0.0731342956813091</v>
      </c>
      <c r="W164" s="16" t="n">
        <v>0.0810764634568019</v>
      </c>
      <c r="X164" s="16" t="n">
        <v>0.0871128213517482</v>
      </c>
      <c r="Y164" s="16" t="n">
        <v>0.0732248564122271</v>
      </c>
      <c r="Z164" s="16" t="n">
        <v>0.0412077515469257</v>
      </c>
      <c r="AA164" s="16" t="n">
        <v>0.100234895639388</v>
      </c>
      <c r="AB164" s="16" t="n">
        <v>0.0411306783068482</v>
      </c>
      <c r="AC164" s="16" t="n">
        <v>0.055773689286684</v>
      </c>
      <c r="AD164" s="16" t="n">
        <v>0.129974925956589</v>
      </c>
      <c r="AE164" s="16"/>
      <c r="AF164" s="16" t="n">
        <v>0.0618822213554511</v>
      </c>
      <c r="AG164" s="16" t="n">
        <v>0.115208601179826</v>
      </c>
      <c r="AH164" s="16" t="n">
        <v>0.0639451450412764</v>
      </c>
      <c r="AI164" s="16"/>
      <c r="AJ164" s="16" t="n">
        <v>0.0630713734238858</v>
      </c>
      <c r="AK164" s="16" t="n">
        <v>0.13126592133624</v>
      </c>
      <c r="AL164" s="16" t="n">
        <v>0.119551909304208</v>
      </c>
      <c r="AM164" s="16" t="n">
        <v>0</v>
      </c>
      <c r="AN164" s="16" t="n">
        <v>0.0279932513953627</v>
      </c>
      <c r="AO164" s="16"/>
      <c r="AP164" s="16" t="n">
        <v>0.0782353833667613</v>
      </c>
      <c r="AQ164" s="16" t="n">
        <v>0.112013089615193</v>
      </c>
      <c r="AR164" s="16" t="n">
        <v>0.115356776885432</v>
      </c>
      <c r="AS164" s="16" t="n">
        <v>0.0345592849667359</v>
      </c>
      <c r="AT164" s="16" t="n">
        <v>0.0217808504054964</v>
      </c>
      <c r="AU164" s="16"/>
      <c r="AV164" s="16" t="n">
        <v>0.0435898173508908</v>
      </c>
      <c r="AW164" s="16" t="n">
        <v>0.0703214803432613</v>
      </c>
      <c r="AX164" s="16" t="n">
        <v>0.0943336656761969</v>
      </c>
      <c r="AY164" s="16" t="n">
        <v>0.170077522132736</v>
      </c>
      <c r="AZ164" s="16" t="n">
        <v>0.304149215035137</v>
      </c>
      <c r="BA164" s="16"/>
      <c r="BB164" s="16" t="n">
        <v>0.0862443773738329</v>
      </c>
      <c r="BC164" s="16" t="n">
        <v>0.0106907974721948</v>
      </c>
      <c r="BD164" s="16" t="n">
        <v>0</v>
      </c>
      <c r="BE164" s="16"/>
      <c r="BF164" s="16" t="n">
        <v>0.0486030389233227</v>
      </c>
    </row>
    <row r="165">
      <c r="B165" t="s">
        <v>86</v>
      </c>
      <c r="C165" s="16" t="n">
        <v>0.0700998112526157</v>
      </c>
      <c r="D165" s="16" t="n">
        <v>0.0921173870137567</v>
      </c>
      <c r="E165" s="16" t="n">
        <v>0.0487158494511933</v>
      </c>
      <c r="F165" s="16"/>
      <c r="G165" s="16" t="n">
        <v>0.0435575950253756</v>
      </c>
      <c r="H165" s="16" t="n">
        <v>0.0250501671349061</v>
      </c>
      <c r="I165" s="16" t="n">
        <v>0.0154706324085252</v>
      </c>
      <c r="J165" s="16" t="n">
        <v>0.0686865357678319</v>
      </c>
      <c r="K165" s="16" t="n">
        <v>0.0872912239458952</v>
      </c>
      <c r="L165" s="16" t="n">
        <v>0.158200977364633</v>
      </c>
      <c r="M165" s="16"/>
      <c r="N165" s="16" t="n">
        <v>0.0512659585697396</v>
      </c>
      <c r="O165" s="16" t="n">
        <v>0.0582536334526899</v>
      </c>
      <c r="P165" s="16" t="n">
        <v>0.0744517461584134</v>
      </c>
      <c r="Q165" s="16" t="n">
        <v>0.0999051372416551</v>
      </c>
      <c r="R165" s="16"/>
      <c r="S165" s="16" t="n">
        <v>-0.0252806667107324</v>
      </c>
      <c r="T165" s="16" t="n">
        <v>0.0588097506272027</v>
      </c>
      <c r="U165" s="16" t="n">
        <v>0.0967588977841813</v>
      </c>
      <c r="V165" s="16" t="n">
        <v>0.0947281633615318</v>
      </c>
      <c r="W165" s="16" t="n">
        <v>0.105026729292407</v>
      </c>
      <c r="X165" s="16" t="n">
        <v>0.0517351996468587</v>
      </c>
      <c r="Y165" s="16" t="n">
        <v>0.0761466074187198</v>
      </c>
      <c r="Z165" s="16" t="n">
        <v>0.121723012030956</v>
      </c>
      <c r="AA165" s="16" t="n">
        <v>0.0628480324240501</v>
      </c>
      <c r="AB165" s="16" t="n">
        <v>0.14804003644773</v>
      </c>
      <c r="AC165" s="16" t="n">
        <v>0.0926768904986606</v>
      </c>
      <c r="AD165" s="16" t="n">
        <v>0.0634954365587499</v>
      </c>
      <c r="AE165" s="16"/>
      <c r="AF165" s="16" t="n">
        <v>0.133265288925201</v>
      </c>
      <c r="AG165" s="16" t="n">
        <v>0.0326231171538384</v>
      </c>
      <c r="AH165" s="16" t="n">
        <v>0.0529664082083033</v>
      </c>
      <c r="AI165" s="16"/>
      <c r="AJ165" s="16" t="n">
        <v>0.139671434461656</v>
      </c>
      <c r="AK165" s="16" t="n">
        <v>0.00563858263604536</v>
      </c>
      <c r="AL165" s="16" t="n">
        <v>-0.0220324186800621</v>
      </c>
      <c r="AM165" s="16" t="n">
        <v>0.172046240908642</v>
      </c>
      <c r="AN165" s="16" t="n">
        <v>0.0948775614147336</v>
      </c>
      <c r="AO165" s="16"/>
      <c r="AP165" s="16" t="n">
        <v>0.143390702085273</v>
      </c>
      <c r="AQ165" s="16" t="n">
        <v>0.0151653254518763</v>
      </c>
      <c r="AR165" s="16" t="n">
        <v>-0.0318401916188693</v>
      </c>
      <c r="AS165" s="16" t="n">
        <v>0.262172290181344</v>
      </c>
      <c r="AT165" s="16" t="n">
        <v>0.0421313432548599</v>
      </c>
      <c r="AU165" s="16"/>
      <c r="AV165" s="16" t="n">
        <v>0.116441494919462</v>
      </c>
      <c r="AW165" s="16" t="n">
        <v>0.0864972378692822</v>
      </c>
      <c r="AX165" s="16" t="n">
        <v>0.0451014932580179</v>
      </c>
      <c r="AY165" s="16" t="n">
        <v>-0.034841251261324</v>
      </c>
      <c r="AZ165" s="16" t="n">
        <v>-0.183150702438661</v>
      </c>
      <c r="BA165" s="16"/>
      <c r="BB165" s="16" t="n">
        <v>0.0330831008513459</v>
      </c>
      <c r="BC165" s="16" t="n">
        <v>0.324883177219006</v>
      </c>
      <c r="BD165" s="16" t="n">
        <v>0.100050243642209</v>
      </c>
      <c r="BE165" s="16"/>
      <c r="BF165" s="16" t="n">
        <v>0.132778107628613</v>
      </c>
    </row>
    <row r="16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row>
    <row r="167">
      <c r="B167" s="7" t="s">
        <v>113</v>
      </c>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row>
    <row r="168">
      <c r="B168" s="26" t="s">
        <v>90</v>
      </c>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row>
    <row r="169">
      <c r="B169" t="s">
        <v>78</v>
      </c>
      <c r="C169" s="16" t="n">
        <v>0.107317734048253</v>
      </c>
      <c r="D169" s="16" t="n">
        <v>0.154119914531452</v>
      </c>
      <c r="E169" s="16" t="n">
        <v>0.0617802534485271</v>
      </c>
      <c r="F169" s="16"/>
      <c r="G169" s="16" t="n">
        <v>0.0434335536693742</v>
      </c>
      <c r="H169" s="16" t="n">
        <v>0.0794068785159429</v>
      </c>
      <c r="I169" s="16" t="n">
        <v>0.0724510546944078</v>
      </c>
      <c r="J169" s="16" t="n">
        <v>0.118858901324802</v>
      </c>
      <c r="K169" s="16" t="n">
        <v>0.139892595917621</v>
      </c>
      <c r="L169" s="16" t="n">
        <v>0.169203163828973</v>
      </c>
      <c r="M169" s="16"/>
      <c r="N169" s="16" t="n">
        <v>0.105599883138019</v>
      </c>
      <c r="O169" s="16" t="n">
        <v>0.0978418040983102</v>
      </c>
      <c r="P169" s="16" t="n">
        <v>0.116660296703721</v>
      </c>
      <c r="Q169" s="16" t="n">
        <v>0.112302705811993</v>
      </c>
      <c r="R169" s="16"/>
      <c r="S169" s="16" t="n">
        <v>0.0712244327901627</v>
      </c>
      <c r="T169" s="16" t="n">
        <v>0.0897699554293274</v>
      </c>
      <c r="U169" s="16" t="n">
        <v>0.0840375176551364</v>
      </c>
      <c r="V169" s="16" t="n">
        <v>0.0683054333601943</v>
      </c>
      <c r="W169" s="16" t="n">
        <v>0.0976616469360916</v>
      </c>
      <c r="X169" s="16" t="n">
        <v>0.0702667254356505</v>
      </c>
      <c r="Y169" s="16" t="n">
        <v>0.113190569934756</v>
      </c>
      <c r="Z169" s="16" t="n">
        <v>0.156631055595921</v>
      </c>
      <c r="AA169" s="16" t="n">
        <v>0.0936858060799706</v>
      </c>
      <c r="AB169" s="16" t="n">
        <v>0.264266568083679</v>
      </c>
      <c r="AC169" s="16" t="n">
        <v>0.117612885950183</v>
      </c>
      <c r="AD169" s="16" t="n">
        <v>0.1458271424105</v>
      </c>
      <c r="AE169" s="16"/>
      <c r="AF169" s="16" t="n">
        <v>0.160424069770512</v>
      </c>
      <c r="AG169" s="16" t="n">
        <v>0.0855707790122344</v>
      </c>
      <c r="AH169" s="16" t="n">
        <v>0.0784930962640096</v>
      </c>
      <c r="AI169" s="16"/>
      <c r="AJ169" s="16" t="n">
        <v>0.162931404804105</v>
      </c>
      <c r="AK169" s="16" t="n">
        <v>0.0593425764073429</v>
      </c>
      <c r="AL169" s="16" t="n">
        <v>0.0787430251396</v>
      </c>
      <c r="AM169" s="16" t="n">
        <v>0.339739599768293</v>
      </c>
      <c r="AN169" s="16" t="n">
        <v>0.0819737571772379</v>
      </c>
      <c r="AO169" s="16"/>
      <c r="AP169" s="16" t="n">
        <v>0.144079007649103</v>
      </c>
      <c r="AQ169" s="16" t="n">
        <v>0.0613295468607569</v>
      </c>
      <c r="AR169" s="16" t="n">
        <v>0.0622268912528834</v>
      </c>
      <c r="AS169" s="16" t="n">
        <v>0.281786601884422</v>
      </c>
      <c r="AT169" s="16" t="n">
        <v>0.0790229951100011</v>
      </c>
      <c r="AU169" s="16"/>
      <c r="AV169" s="16" t="n">
        <v>0.11515610916894</v>
      </c>
      <c r="AW169" s="16" t="n">
        <v>0.0998622732439763</v>
      </c>
      <c r="AX169" s="16" t="n">
        <v>0.0844068211094268</v>
      </c>
      <c r="AY169" s="16" t="n">
        <v>0.0854222597428698</v>
      </c>
      <c r="AZ169" s="16" t="n">
        <v>0.0588331235662785</v>
      </c>
      <c r="BA169" s="16"/>
      <c r="BB169" s="16" t="n">
        <v>0.0674721802166385</v>
      </c>
      <c r="BC169" s="16" t="n">
        <v>0.326825695818306</v>
      </c>
      <c r="BD169" s="16" t="n">
        <v>0.135363656080676</v>
      </c>
      <c r="BE169" s="16"/>
      <c r="BF169" s="16" t="n">
        <v>0.172290813840545</v>
      </c>
    </row>
    <row r="170">
      <c r="B170" t="s">
        <v>79</v>
      </c>
      <c r="C170" s="16" t="n">
        <v>0.125268860471223</v>
      </c>
      <c r="D170" s="16" t="n">
        <v>0.146987214505063</v>
      </c>
      <c r="E170" s="16" t="n">
        <v>0.104286101833403</v>
      </c>
      <c r="F170" s="16"/>
      <c r="G170" s="16" t="n">
        <v>0.107261518919844</v>
      </c>
      <c r="H170" s="16" t="n">
        <v>0.0913342270469692</v>
      </c>
      <c r="I170" s="16" t="n">
        <v>0.0990776154383914</v>
      </c>
      <c r="J170" s="16" t="n">
        <v>0.0975229745487874</v>
      </c>
      <c r="K170" s="16" t="n">
        <v>0.165284907367274</v>
      </c>
      <c r="L170" s="16" t="n">
        <v>0.181728237278156</v>
      </c>
      <c r="M170" s="16"/>
      <c r="N170" s="16" t="n">
        <v>0.162634471231321</v>
      </c>
      <c r="O170" s="16" t="n">
        <v>0.106583601425819</v>
      </c>
      <c r="P170" s="16" t="n">
        <v>0.126514110775415</v>
      </c>
      <c r="Q170" s="16" t="n">
        <v>0.103167855188848</v>
      </c>
      <c r="R170" s="16"/>
      <c r="S170" s="16" t="n">
        <v>0.0933745642923003</v>
      </c>
      <c r="T170" s="16" t="n">
        <v>0.143423419459795</v>
      </c>
      <c r="U170" s="16" t="n">
        <v>0.186697961596456</v>
      </c>
      <c r="V170" s="16" t="n">
        <v>0.148386504735085</v>
      </c>
      <c r="W170" s="16" t="n">
        <v>0.193489275404384</v>
      </c>
      <c r="X170" s="16" t="n">
        <v>0.0835006116394822</v>
      </c>
      <c r="Y170" s="16" t="n">
        <v>0.0994719217186701</v>
      </c>
      <c r="Z170" s="16" t="n">
        <v>0.203231091608513</v>
      </c>
      <c r="AA170" s="16" t="n">
        <v>0.11288095761161</v>
      </c>
      <c r="AB170" s="16" t="n">
        <v>0.136041221119124</v>
      </c>
      <c r="AC170" s="16" t="n">
        <v>0.0431823630072104</v>
      </c>
      <c r="AD170" s="16" t="n">
        <v>0.0438861444671567</v>
      </c>
      <c r="AE170" s="16"/>
      <c r="AF170" s="16" t="n">
        <v>0.144443687180954</v>
      </c>
      <c r="AG170" s="16" t="n">
        <v>0.142219766083932</v>
      </c>
      <c r="AH170" s="16" t="n">
        <v>0.0768232939366513</v>
      </c>
      <c r="AI170" s="16"/>
      <c r="AJ170" s="16" t="n">
        <v>0.177527610598587</v>
      </c>
      <c r="AK170" s="16" t="n">
        <v>0.107287539064491</v>
      </c>
      <c r="AL170" s="16" t="n">
        <v>0.165786515036254</v>
      </c>
      <c r="AM170" s="16" t="n">
        <v>0.0892710717747243</v>
      </c>
      <c r="AN170" s="16" t="n">
        <v>0.0738513142517811</v>
      </c>
      <c r="AO170" s="16"/>
      <c r="AP170" s="16" t="n">
        <v>0.202536512830644</v>
      </c>
      <c r="AQ170" s="16" t="n">
        <v>0.105021502324791</v>
      </c>
      <c r="AR170" s="16" t="n">
        <v>0.134943084205867</v>
      </c>
      <c r="AS170" s="16" t="n">
        <v>0.144617567033958</v>
      </c>
      <c r="AT170" s="16" t="n">
        <v>0.0937035801662628</v>
      </c>
      <c r="AU170" s="16"/>
      <c r="AV170" s="16" t="n">
        <v>0.126833784679189</v>
      </c>
      <c r="AW170" s="16" t="n">
        <v>0.121917706030186</v>
      </c>
      <c r="AX170" s="16" t="n">
        <v>0.126247539548698</v>
      </c>
      <c r="AY170" s="16" t="n">
        <v>0.10126879455042</v>
      </c>
      <c r="AZ170" s="16" t="n">
        <v>0.239884706127143</v>
      </c>
      <c r="BA170" s="16"/>
      <c r="BB170" s="16" t="n">
        <v>0.152984776575169</v>
      </c>
      <c r="BC170" s="16" t="n">
        <v>0.187078429990796</v>
      </c>
      <c r="BD170" s="16" t="n">
        <v>0.119389379603987</v>
      </c>
      <c r="BE170" s="16"/>
      <c r="BF170" s="16" t="n">
        <v>0.155345841827817</v>
      </c>
    </row>
    <row r="171">
      <c r="B171" t="s">
        <v>80</v>
      </c>
      <c r="C171" s="16" t="n">
        <v>0.363613238856991</v>
      </c>
      <c r="D171" s="16" t="n">
        <v>0.347311303714967</v>
      </c>
      <c r="E171" s="16" t="n">
        <v>0.379156910666027</v>
      </c>
      <c r="F171" s="16"/>
      <c r="G171" s="16" t="n">
        <v>0.380659167942304</v>
      </c>
      <c r="H171" s="16" t="n">
        <v>0.400891666848905</v>
      </c>
      <c r="I171" s="16" t="n">
        <v>0.395268686258967</v>
      </c>
      <c r="J171" s="16" t="n">
        <v>0.36801030669793</v>
      </c>
      <c r="K171" s="16" t="n">
        <v>0.309651689186071</v>
      </c>
      <c r="L171" s="16" t="n">
        <v>0.328988177490382</v>
      </c>
      <c r="M171" s="16"/>
      <c r="N171" s="16" t="n">
        <v>0.379283206160263</v>
      </c>
      <c r="O171" s="16" t="n">
        <v>0.358883737657167</v>
      </c>
      <c r="P171" s="16" t="n">
        <v>0.3430641056977</v>
      </c>
      <c r="Q171" s="16" t="n">
        <v>0.370661388495581</v>
      </c>
      <c r="R171" s="16"/>
      <c r="S171" s="16" t="n">
        <v>0.368481548126693</v>
      </c>
      <c r="T171" s="16" t="n">
        <v>0.373150350453289</v>
      </c>
      <c r="U171" s="16" t="n">
        <v>0.359192338260617</v>
      </c>
      <c r="V171" s="16" t="n">
        <v>0.37856808560393</v>
      </c>
      <c r="W171" s="16" t="n">
        <v>0.293592921080067</v>
      </c>
      <c r="X171" s="16" t="n">
        <v>0.41152108038513</v>
      </c>
      <c r="Y171" s="16" t="n">
        <v>0.430999435244343</v>
      </c>
      <c r="Z171" s="16" t="n">
        <v>0.317232185015924</v>
      </c>
      <c r="AA171" s="16" t="n">
        <v>0.377783912574602</v>
      </c>
      <c r="AB171" s="16" t="n">
        <v>0.244506202525035</v>
      </c>
      <c r="AC171" s="16" t="n">
        <v>0.383916374636286</v>
      </c>
      <c r="AD171" s="16" t="n">
        <v>0.439979444404637</v>
      </c>
      <c r="AE171" s="16"/>
      <c r="AF171" s="16" t="n">
        <v>0.314150256668104</v>
      </c>
      <c r="AG171" s="16" t="n">
        <v>0.383984954496474</v>
      </c>
      <c r="AH171" s="16" t="n">
        <v>0.422484119605114</v>
      </c>
      <c r="AI171" s="16"/>
      <c r="AJ171" s="16" t="n">
        <v>0.300848485945065</v>
      </c>
      <c r="AK171" s="16" t="n">
        <v>0.452106884796794</v>
      </c>
      <c r="AL171" s="16" t="n">
        <v>0.352719958749677</v>
      </c>
      <c r="AM171" s="16" t="n">
        <v>0.436907164184772</v>
      </c>
      <c r="AN171" s="16" t="n">
        <v>0.353694324130366</v>
      </c>
      <c r="AO171" s="16"/>
      <c r="AP171" s="16" t="n">
        <v>0.337912932745015</v>
      </c>
      <c r="AQ171" s="16" t="n">
        <v>0.431493221261636</v>
      </c>
      <c r="AR171" s="16" t="n">
        <v>0.388847877355234</v>
      </c>
      <c r="AS171" s="16" t="n">
        <v>0.235190662806876</v>
      </c>
      <c r="AT171" s="16" t="n">
        <v>0.335144755733715</v>
      </c>
      <c r="AU171" s="16"/>
      <c r="AV171" s="16" t="n">
        <v>0.334754772726506</v>
      </c>
      <c r="AW171" s="16" t="n">
        <v>0.359677080799703</v>
      </c>
      <c r="AX171" s="16" t="n">
        <v>0.392053845320289</v>
      </c>
      <c r="AY171" s="16" t="n">
        <v>0.402021734245696</v>
      </c>
      <c r="AZ171" s="16" t="n">
        <v>0.201352526212318</v>
      </c>
      <c r="BA171" s="16"/>
      <c r="BB171" s="16" t="n">
        <v>0.306939915014796</v>
      </c>
      <c r="BC171" s="16" t="n">
        <v>0.169352903952078</v>
      </c>
      <c r="BD171" s="16" t="n">
        <v>0.376506615989247</v>
      </c>
      <c r="BE171" s="16"/>
      <c r="BF171" s="16" t="n">
        <v>0.286491137360547</v>
      </c>
    </row>
    <row r="172">
      <c r="B172" t="s">
        <v>81</v>
      </c>
      <c r="C172" s="16" t="n">
        <v>0.0818062105683922</v>
      </c>
      <c r="D172" s="16" t="n">
        <v>0.0954912718305585</v>
      </c>
      <c r="E172" s="16" t="n">
        <v>0.0685903193515543</v>
      </c>
      <c r="F172" s="16"/>
      <c r="G172" s="16" t="n">
        <v>0.093521034996921</v>
      </c>
      <c r="H172" s="16" t="n">
        <v>0.116958999953357</v>
      </c>
      <c r="I172" s="16" t="n">
        <v>0.11976948868812</v>
      </c>
      <c r="J172" s="16" t="n">
        <v>0.0747082372877917</v>
      </c>
      <c r="K172" s="16" t="n">
        <v>0.0590067895776787</v>
      </c>
      <c r="L172" s="16" t="n">
        <v>0.0357475367947424</v>
      </c>
      <c r="M172" s="16"/>
      <c r="N172" s="16" t="n">
        <v>0.105928953168465</v>
      </c>
      <c r="O172" s="16" t="n">
        <v>0.0906715837085152</v>
      </c>
      <c r="P172" s="16" t="n">
        <v>0.0732214040590492</v>
      </c>
      <c r="Q172" s="16" t="n">
        <v>0.0552379071591224</v>
      </c>
      <c r="R172" s="16"/>
      <c r="S172" s="16" t="n">
        <v>0.177272806959381</v>
      </c>
      <c r="T172" s="16" t="n">
        <v>0.0533521260102104</v>
      </c>
      <c r="U172" s="16" t="n">
        <v>0.0262581297525151</v>
      </c>
      <c r="V172" s="16" t="n">
        <v>0.0445633574052296</v>
      </c>
      <c r="W172" s="16" t="n">
        <v>0.0678112540179675</v>
      </c>
      <c r="X172" s="16" t="n">
        <v>0.0508124857832091</v>
      </c>
      <c r="Y172" s="16" t="n">
        <v>0.0602181494356132</v>
      </c>
      <c r="Z172" s="16" t="n">
        <v>0.0527586230885851</v>
      </c>
      <c r="AA172" s="16" t="n">
        <v>0.0761027375152796</v>
      </c>
      <c r="AB172" s="16" t="n">
        <v>0.155205594324072</v>
      </c>
      <c r="AC172" s="16" t="n">
        <v>0.091820749858265</v>
      </c>
      <c r="AD172" s="16" t="n">
        <v>0.0240840205974679</v>
      </c>
      <c r="AE172" s="16"/>
      <c r="AF172" s="16" t="n">
        <v>0.0645537544298817</v>
      </c>
      <c r="AG172" s="16" t="n">
        <v>0.103735670793614</v>
      </c>
      <c r="AH172" s="16" t="n">
        <v>0.0652562117591711</v>
      </c>
      <c r="AI172" s="16"/>
      <c r="AJ172" s="16" t="n">
        <v>0.0727796797020935</v>
      </c>
      <c r="AK172" s="16" t="n">
        <v>0.112585734401233</v>
      </c>
      <c r="AL172" s="16" t="n">
        <v>0.0863581148843855</v>
      </c>
      <c r="AM172" s="16" t="n">
        <v>0</v>
      </c>
      <c r="AN172" s="16" t="n">
        <v>0.0235850271188891</v>
      </c>
      <c r="AO172" s="16"/>
      <c r="AP172" s="16" t="n">
        <v>0.0740693806539382</v>
      </c>
      <c r="AQ172" s="16" t="n">
        <v>0.11318188904487</v>
      </c>
      <c r="AR172" s="16" t="n">
        <v>0.092520790469222</v>
      </c>
      <c r="AS172" s="16" t="n">
        <v>0.0631825171395188</v>
      </c>
      <c r="AT172" s="16" t="n">
        <v>0.0174776568630783</v>
      </c>
      <c r="AU172" s="16"/>
      <c r="AV172" s="16" t="n">
        <v>0.0387487282704915</v>
      </c>
      <c r="AW172" s="16" t="n">
        <v>0.0634914700989674</v>
      </c>
      <c r="AX172" s="16" t="n">
        <v>0.0997417502568722</v>
      </c>
      <c r="AY172" s="16" t="n">
        <v>0.17817109623452</v>
      </c>
      <c r="AZ172" s="16" t="n">
        <v>0.205608663928506</v>
      </c>
      <c r="BA172" s="16"/>
      <c r="BB172" s="16" t="n">
        <v>0.127477160666976</v>
      </c>
      <c r="BC172" s="16" t="n">
        <v>0.025081179250044</v>
      </c>
      <c r="BD172" s="16" t="n">
        <v>0.0116882250435779</v>
      </c>
      <c r="BE172" s="16"/>
      <c r="BF172" s="16" t="n">
        <v>0.0651169776522166</v>
      </c>
    </row>
    <row r="173">
      <c r="B173" t="s">
        <v>82</v>
      </c>
      <c r="C173" s="16" t="n">
        <v>0.0250821223677328</v>
      </c>
      <c r="D173" s="16" t="n">
        <v>0.0346712314846871</v>
      </c>
      <c r="E173" s="16" t="n">
        <v>0.0157582299067911</v>
      </c>
      <c r="F173" s="16"/>
      <c r="G173" s="16" t="n">
        <v>0.0525973757728484</v>
      </c>
      <c r="H173" s="16" t="n">
        <v>0.0164820334019799</v>
      </c>
      <c r="I173" s="16" t="n">
        <v>0.0362389437060661</v>
      </c>
      <c r="J173" s="16" t="n">
        <v>0.024289659742084</v>
      </c>
      <c r="K173" s="16" t="n">
        <v>0.014625154687692</v>
      </c>
      <c r="L173" s="16" t="n">
        <v>0.0125462309573531</v>
      </c>
      <c r="M173" s="16"/>
      <c r="N173" s="16" t="n">
        <v>0.0312498655909737</v>
      </c>
      <c r="O173" s="16" t="n">
        <v>0.0114266871983893</v>
      </c>
      <c r="P173" s="16" t="n">
        <v>0.0398530145228413</v>
      </c>
      <c r="Q173" s="16" t="n">
        <v>0.0177496900232825</v>
      </c>
      <c r="R173" s="16"/>
      <c r="S173" s="16" t="n">
        <v>0.0194520791906755</v>
      </c>
      <c r="T173" s="16" t="n">
        <v>0.00942317248529621</v>
      </c>
      <c r="U173" s="16" t="n">
        <v>0</v>
      </c>
      <c r="V173" s="16" t="n">
        <v>0</v>
      </c>
      <c r="W173" s="16" t="n">
        <v>0.0129326579116353</v>
      </c>
      <c r="X173" s="16" t="n">
        <v>0.0325461306008462</v>
      </c>
      <c r="Y173" s="16" t="n">
        <v>0.0107381914749603</v>
      </c>
      <c r="Z173" s="16" t="n">
        <v>0</v>
      </c>
      <c r="AA173" s="16" t="n">
        <v>0.0304792402653228</v>
      </c>
      <c r="AB173" s="16" t="n">
        <v>0.139779732210896</v>
      </c>
      <c r="AC173" s="16" t="n">
        <v>0.0100600365276901</v>
      </c>
      <c r="AD173" s="16" t="n">
        <v>0</v>
      </c>
      <c r="AE173" s="16"/>
      <c r="AF173" s="16" t="n">
        <v>0.00893400728739287</v>
      </c>
      <c r="AG173" s="16" t="n">
        <v>0.0409557923682603</v>
      </c>
      <c r="AH173" s="16" t="n">
        <v>0.0238108060883749</v>
      </c>
      <c r="AI173" s="16"/>
      <c r="AJ173" s="16" t="n">
        <v>0.01136676094149</v>
      </c>
      <c r="AK173" s="16" t="n">
        <v>0.0229409513692391</v>
      </c>
      <c r="AL173" s="16" t="n">
        <v>0.0284049354191314</v>
      </c>
      <c r="AM173" s="16" t="n">
        <v>0</v>
      </c>
      <c r="AN173" s="16" t="n">
        <v>0.0216033800965587</v>
      </c>
      <c r="AO173" s="16"/>
      <c r="AP173" s="16" t="n">
        <v>0.0161523711421254</v>
      </c>
      <c r="AQ173" s="16" t="n">
        <v>0.0242590754424201</v>
      </c>
      <c r="AR173" s="16" t="n">
        <v>0.0147585462083868</v>
      </c>
      <c r="AS173" s="16" t="n">
        <v>0.0097917862817859</v>
      </c>
      <c r="AT173" s="16" t="n">
        <v>0.0079711226667479</v>
      </c>
      <c r="AU173" s="16"/>
      <c r="AV173" s="16" t="n">
        <v>0.026218837891677</v>
      </c>
      <c r="AW173" s="16" t="n">
        <v>0.0159848043037588</v>
      </c>
      <c r="AX173" s="16" t="n">
        <v>0.0296564611255122</v>
      </c>
      <c r="AY173" s="16" t="n">
        <v>0.0346850260554483</v>
      </c>
      <c r="AZ173" s="16" t="n">
        <v>0.0237880778323328</v>
      </c>
      <c r="BA173" s="16"/>
      <c r="BB173" s="16" t="n">
        <v>0.0139617308724799</v>
      </c>
      <c r="BC173" s="16" t="n">
        <v>0</v>
      </c>
      <c r="BD173" s="16" t="n">
        <v>0</v>
      </c>
      <c r="BE173" s="16"/>
      <c r="BF173" s="16" t="n">
        <v>0.00520920057712854</v>
      </c>
    </row>
    <row r="174">
      <c r="B174" t="s">
        <v>83</v>
      </c>
      <c r="C174" s="16" t="n">
        <v>0.296911833687408</v>
      </c>
      <c r="D174" s="16" t="n">
        <v>0.221419063933273</v>
      </c>
      <c r="E174" s="16" t="n">
        <v>0.370428184793697</v>
      </c>
      <c r="F174" s="16"/>
      <c r="G174" s="16" t="n">
        <v>0.322527348698708</v>
      </c>
      <c r="H174" s="16" t="n">
        <v>0.294926194232846</v>
      </c>
      <c r="I174" s="16" t="n">
        <v>0.277194211214047</v>
      </c>
      <c r="J174" s="16" t="n">
        <v>0.316609920398605</v>
      </c>
      <c r="K174" s="16" t="n">
        <v>0.311538863263664</v>
      </c>
      <c r="L174" s="16" t="n">
        <v>0.271786653650393</v>
      </c>
      <c r="M174" s="16"/>
      <c r="N174" s="16" t="n">
        <v>0.215303620710959</v>
      </c>
      <c r="O174" s="16" t="n">
        <v>0.334592585911799</v>
      </c>
      <c r="P174" s="16" t="n">
        <v>0.300687068241273</v>
      </c>
      <c r="Q174" s="16" t="n">
        <v>0.340880453321173</v>
      </c>
      <c r="R174" s="16"/>
      <c r="S174" s="16" t="n">
        <v>0.270194568640788</v>
      </c>
      <c r="T174" s="16" t="n">
        <v>0.330880976162081</v>
      </c>
      <c r="U174" s="16" t="n">
        <v>0.343814052735275</v>
      </c>
      <c r="V174" s="16" t="n">
        <v>0.36017661889556</v>
      </c>
      <c r="W174" s="16" t="n">
        <v>0.334512244649854</v>
      </c>
      <c r="X174" s="16" t="n">
        <v>0.351352966155682</v>
      </c>
      <c r="Y174" s="16" t="n">
        <v>0.285381732191658</v>
      </c>
      <c r="Z174" s="16" t="n">
        <v>0.270147044691056</v>
      </c>
      <c r="AA174" s="16" t="n">
        <v>0.309067345953215</v>
      </c>
      <c r="AB174" s="16" t="n">
        <v>0.060200681737195</v>
      </c>
      <c r="AC174" s="16" t="n">
        <v>0.353407590020366</v>
      </c>
      <c r="AD174" s="16" t="n">
        <v>0.346223248120238</v>
      </c>
      <c r="AE174" s="16"/>
      <c r="AF174" s="16" t="n">
        <v>0.307494224663155</v>
      </c>
      <c r="AG174" s="16" t="n">
        <v>0.243533037245485</v>
      </c>
      <c r="AH174" s="16" t="n">
        <v>0.333132472346679</v>
      </c>
      <c r="AI174" s="16"/>
      <c r="AJ174" s="16" t="n">
        <v>0.27454605800866</v>
      </c>
      <c r="AK174" s="16" t="n">
        <v>0.2457363139609</v>
      </c>
      <c r="AL174" s="16" t="n">
        <v>0.287987450770951</v>
      </c>
      <c r="AM174" s="16" t="n">
        <v>0.134082164272211</v>
      </c>
      <c r="AN174" s="16" t="n">
        <v>0.445292197225167</v>
      </c>
      <c r="AO174" s="16"/>
      <c r="AP174" s="16" t="n">
        <v>0.225249794979174</v>
      </c>
      <c r="AQ174" s="16" t="n">
        <v>0.264714765065527</v>
      </c>
      <c r="AR174" s="16" t="n">
        <v>0.306702810508407</v>
      </c>
      <c r="AS174" s="16" t="n">
        <v>0.26543086485344</v>
      </c>
      <c r="AT174" s="16" t="n">
        <v>0.466679889460195</v>
      </c>
      <c r="AU174" s="16"/>
      <c r="AV174" s="16" t="n">
        <v>0.358287767263197</v>
      </c>
      <c r="AW174" s="16" t="n">
        <v>0.339066665523409</v>
      </c>
      <c r="AX174" s="16" t="n">
        <v>0.267893582639202</v>
      </c>
      <c r="AY174" s="16" t="n">
        <v>0.198431089171045</v>
      </c>
      <c r="AZ174" s="16" t="n">
        <v>0.270532902333423</v>
      </c>
      <c r="BA174" s="16"/>
      <c r="BB174" s="16" t="n">
        <v>0.331164236653941</v>
      </c>
      <c r="BC174" s="16" t="n">
        <v>0.291661790988776</v>
      </c>
      <c r="BD174" s="16" t="n">
        <v>0.357052123282512</v>
      </c>
      <c r="BE174" s="16"/>
      <c r="BF174" s="16" t="n">
        <v>0.315546028741746</v>
      </c>
    </row>
    <row r="175">
      <c r="B175" t="s">
        <v>84</v>
      </c>
      <c r="C175" s="16" t="n">
        <v>0.232586594519476</v>
      </c>
      <c r="D175" s="16" t="n">
        <v>0.301107129036514</v>
      </c>
      <c r="E175" s="16" t="n">
        <v>0.166066355281931</v>
      </c>
      <c r="F175" s="16"/>
      <c r="G175" s="16" t="n">
        <v>0.150695072589218</v>
      </c>
      <c r="H175" s="16" t="n">
        <v>0.170741105562912</v>
      </c>
      <c r="I175" s="16" t="n">
        <v>0.171528670132799</v>
      </c>
      <c r="J175" s="16" t="n">
        <v>0.216381875873589</v>
      </c>
      <c r="K175" s="16" t="n">
        <v>0.305177503284894</v>
      </c>
      <c r="L175" s="16" t="n">
        <v>0.35093140110713</v>
      </c>
      <c r="M175" s="16"/>
      <c r="N175" s="16" t="n">
        <v>0.26823435436934</v>
      </c>
      <c r="O175" s="16" t="n">
        <v>0.20442540552413</v>
      </c>
      <c r="P175" s="16" t="n">
        <v>0.243174407479136</v>
      </c>
      <c r="Q175" s="16" t="n">
        <v>0.215470561000841</v>
      </c>
      <c r="R175" s="16"/>
      <c r="S175" s="16" t="n">
        <v>0.164598997082463</v>
      </c>
      <c r="T175" s="16" t="n">
        <v>0.233193374889123</v>
      </c>
      <c r="U175" s="16" t="n">
        <v>0.270735479251593</v>
      </c>
      <c r="V175" s="16" t="n">
        <v>0.21669193809528</v>
      </c>
      <c r="W175" s="16" t="n">
        <v>0.291150922340476</v>
      </c>
      <c r="X175" s="16" t="n">
        <v>0.153767337075133</v>
      </c>
      <c r="Y175" s="16" t="n">
        <v>0.212662491653426</v>
      </c>
      <c r="Z175" s="16" t="n">
        <v>0.359862147204434</v>
      </c>
      <c r="AA175" s="16" t="n">
        <v>0.20656676369158</v>
      </c>
      <c r="AB175" s="16" t="n">
        <v>0.400307789202803</v>
      </c>
      <c r="AC175" s="16" t="n">
        <v>0.160795248957393</v>
      </c>
      <c r="AD175" s="16" t="n">
        <v>0.189713286877657</v>
      </c>
      <c r="AE175" s="16"/>
      <c r="AF175" s="16" t="n">
        <v>0.304867756951466</v>
      </c>
      <c r="AG175" s="16" t="n">
        <v>0.227790545096166</v>
      </c>
      <c r="AH175" s="16" t="n">
        <v>0.155316390200661</v>
      </c>
      <c r="AI175" s="16"/>
      <c r="AJ175" s="16" t="n">
        <v>0.340459015402692</v>
      </c>
      <c r="AK175" s="16" t="n">
        <v>0.166630115471834</v>
      </c>
      <c r="AL175" s="16" t="n">
        <v>0.244529540175854</v>
      </c>
      <c r="AM175" s="16" t="n">
        <v>0.429010671543017</v>
      </c>
      <c r="AN175" s="16" t="n">
        <v>0.155825071429019</v>
      </c>
      <c r="AO175" s="16"/>
      <c r="AP175" s="16" t="n">
        <v>0.346615520479747</v>
      </c>
      <c r="AQ175" s="16" t="n">
        <v>0.166351049185548</v>
      </c>
      <c r="AR175" s="16" t="n">
        <v>0.19716997545875</v>
      </c>
      <c r="AS175" s="16" t="n">
        <v>0.426404168918379</v>
      </c>
      <c r="AT175" s="16" t="n">
        <v>0.172726575276264</v>
      </c>
      <c r="AU175" s="16"/>
      <c r="AV175" s="16" t="n">
        <v>0.241989893848129</v>
      </c>
      <c r="AW175" s="16" t="n">
        <v>0.221779979274163</v>
      </c>
      <c r="AX175" s="16" t="n">
        <v>0.210654360658125</v>
      </c>
      <c r="AY175" s="16" t="n">
        <v>0.18669105429329</v>
      </c>
      <c r="AZ175" s="16" t="n">
        <v>0.298717829693421</v>
      </c>
      <c r="BA175" s="16"/>
      <c r="BB175" s="16" t="n">
        <v>0.220456956791808</v>
      </c>
      <c r="BC175" s="16" t="n">
        <v>0.513904125809102</v>
      </c>
      <c r="BD175" s="16" t="n">
        <v>0.254753035684663</v>
      </c>
      <c r="BE175" s="16"/>
      <c r="BF175" s="16" t="n">
        <v>0.327636655668362</v>
      </c>
    </row>
    <row r="176">
      <c r="B176" t="s">
        <v>85</v>
      </c>
      <c r="C176" s="16" t="n">
        <v>0.106888332936125</v>
      </c>
      <c r="D176" s="16" t="n">
        <v>0.130162503315246</v>
      </c>
      <c r="E176" s="16" t="n">
        <v>0.0843485492583454</v>
      </c>
      <c r="F176" s="16"/>
      <c r="G176" s="16" t="n">
        <v>0.146118410769769</v>
      </c>
      <c r="H176" s="16" t="n">
        <v>0.133441033355337</v>
      </c>
      <c r="I176" s="16" t="n">
        <v>0.156008432394186</v>
      </c>
      <c r="J176" s="16" t="n">
        <v>0.0989978970298757</v>
      </c>
      <c r="K176" s="16" t="n">
        <v>0.0736319442653707</v>
      </c>
      <c r="L176" s="16" t="n">
        <v>0.0482937677520954</v>
      </c>
      <c r="M176" s="16"/>
      <c r="N176" s="16" t="n">
        <v>0.137178818759438</v>
      </c>
      <c r="O176" s="16" t="n">
        <v>0.102098270906905</v>
      </c>
      <c r="P176" s="16" t="n">
        <v>0.113074418581891</v>
      </c>
      <c r="Q176" s="16" t="n">
        <v>0.0729875971824048</v>
      </c>
      <c r="R176" s="16"/>
      <c r="S176" s="16" t="n">
        <v>0.196724886150056</v>
      </c>
      <c r="T176" s="16" t="n">
        <v>0.0627752984955066</v>
      </c>
      <c r="U176" s="16" t="n">
        <v>0.0262581297525151</v>
      </c>
      <c r="V176" s="16" t="n">
        <v>0.0445633574052296</v>
      </c>
      <c r="W176" s="16" t="n">
        <v>0.0807439119296028</v>
      </c>
      <c r="X176" s="16" t="n">
        <v>0.0833586163840553</v>
      </c>
      <c r="Y176" s="16" t="n">
        <v>0.0709563409105736</v>
      </c>
      <c r="Z176" s="16" t="n">
        <v>0.0527586230885851</v>
      </c>
      <c r="AA176" s="16" t="n">
        <v>0.106581977780602</v>
      </c>
      <c r="AB176" s="16" t="n">
        <v>0.294985326534967</v>
      </c>
      <c r="AC176" s="16" t="n">
        <v>0.101880786385955</v>
      </c>
      <c r="AD176" s="16" t="n">
        <v>0.0240840205974679</v>
      </c>
      <c r="AE176" s="16"/>
      <c r="AF176" s="16" t="n">
        <v>0.0734877617172746</v>
      </c>
      <c r="AG176" s="16" t="n">
        <v>0.144691463161874</v>
      </c>
      <c r="AH176" s="16" t="n">
        <v>0.089067017847546</v>
      </c>
      <c r="AI176" s="16"/>
      <c r="AJ176" s="16" t="n">
        <v>0.0841464406435835</v>
      </c>
      <c r="AK176" s="16" t="n">
        <v>0.135526685770472</v>
      </c>
      <c r="AL176" s="16" t="n">
        <v>0.114763050303517</v>
      </c>
      <c r="AM176" s="16" t="n">
        <v>0</v>
      </c>
      <c r="AN176" s="16" t="n">
        <v>0.0451884072154479</v>
      </c>
      <c r="AO176" s="16"/>
      <c r="AP176" s="16" t="n">
        <v>0.0902217517960636</v>
      </c>
      <c r="AQ176" s="16" t="n">
        <v>0.13744096448729</v>
      </c>
      <c r="AR176" s="16" t="n">
        <v>0.107279336677609</v>
      </c>
      <c r="AS176" s="16" t="n">
        <v>0.0729743034213047</v>
      </c>
      <c r="AT176" s="16" t="n">
        <v>0.0254487795298262</v>
      </c>
      <c r="AU176" s="16"/>
      <c r="AV176" s="16" t="n">
        <v>0.0649675661621686</v>
      </c>
      <c r="AW176" s="16" t="n">
        <v>0.0794762744027262</v>
      </c>
      <c r="AX176" s="16" t="n">
        <v>0.129398211382384</v>
      </c>
      <c r="AY176" s="16" t="n">
        <v>0.212856122289969</v>
      </c>
      <c r="AZ176" s="16" t="n">
        <v>0.229396741760839</v>
      </c>
      <c r="BA176" s="16"/>
      <c r="BB176" s="16" t="n">
        <v>0.141438891539456</v>
      </c>
      <c r="BC176" s="16" t="n">
        <v>0.025081179250044</v>
      </c>
      <c r="BD176" s="16" t="n">
        <v>0.0116882250435779</v>
      </c>
      <c r="BE176" s="16"/>
      <c r="BF176" s="16" t="n">
        <v>0.0703261782293452</v>
      </c>
    </row>
    <row r="177">
      <c r="B177" t="s">
        <v>86</v>
      </c>
      <c r="C177" s="16" t="n">
        <v>0.125698261583351</v>
      </c>
      <c r="D177" s="16" t="n">
        <v>0.170944625721269</v>
      </c>
      <c r="E177" s="16" t="n">
        <v>0.0817178060235851</v>
      </c>
      <c r="F177" s="16"/>
      <c r="G177" s="16" t="n">
        <v>0.00457666181944871</v>
      </c>
      <c r="H177" s="16" t="n">
        <v>0.0373000722075755</v>
      </c>
      <c r="I177" s="16" t="n">
        <v>0.0155202377386128</v>
      </c>
      <c r="J177" s="16" t="n">
        <v>0.117383978843714</v>
      </c>
      <c r="K177" s="16" t="n">
        <v>0.231545559019524</v>
      </c>
      <c r="L177" s="16" t="n">
        <v>0.302637633355035</v>
      </c>
      <c r="M177" s="16"/>
      <c r="N177" s="16" t="n">
        <v>0.131055535609902</v>
      </c>
      <c r="O177" s="16" t="n">
        <v>0.102327134617225</v>
      </c>
      <c r="P177" s="16" t="n">
        <v>0.130099988897245</v>
      </c>
      <c r="Q177" s="16" t="n">
        <v>0.142482963818436</v>
      </c>
      <c r="R177" s="16"/>
      <c r="S177" s="16" t="n">
        <v>-0.0321258890675932</v>
      </c>
      <c r="T177" s="16" t="n">
        <v>0.170418076393616</v>
      </c>
      <c r="U177" s="16" t="n">
        <v>0.244477349499078</v>
      </c>
      <c r="V177" s="16" t="n">
        <v>0.17212858069005</v>
      </c>
      <c r="W177" s="16" t="n">
        <v>0.210407010410873</v>
      </c>
      <c r="X177" s="16" t="n">
        <v>0.0704087206910774</v>
      </c>
      <c r="Y177" s="16" t="n">
        <v>0.141706150742852</v>
      </c>
      <c r="Z177" s="16" t="n">
        <v>0.307103524115849</v>
      </c>
      <c r="AA177" s="16" t="n">
        <v>0.099984785910978</v>
      </c>
      <c r="AB177" s="16" t="n">
        <v>0.105322462667836</v>
      </c>
      <c r="AC177" s="16" t="n">
        <v>0.0589144625714379</v>
      </c>
      <c r="AD177" s="16" t="n">
        <v>0.165629266280189</v>
      </c>
      <c r="AE177" s="16"/>
      <c r="AF177" s="16" t="n">
        <v>0.231379995234191</v>
      </c>
      <c r="AG177" s="16" t="n">
        <v>0.0830990819342915</v>
      </c>
      <c r="AH177" s="16" t="n">
        <v>0.0662493723531149</v>
      </c>
      <c r="AI177" s="16"/>
      <c r="AJ177" s="16" t="n">
        <v>0.256312574759109</v>
      </c>
      <c r="AK177" s="16" t="n">
        <v>0.0311034297013622</v>
      </c>
      <c r="AL177" s="16" t="n">
        <v>0.129766489872337</v>
      </c>
      <c r="AM177" s="16" t="n">
        <v>0.429010671543017</v>
      </c>
      <c r="AN177" s="16" t="n">
        <v>0.110636664213571</v>
      </c>
      <c r="AO177" s="16"/>
      <c r="AP177" s="16" t="n">
        <v>0.256393768683684</v>
      </c>
      <c r="AQ177" s="16" t="n">
        <v>0.0289100846982578</v>
      </c>
      <c r="AR177" s="16" t="n">
        <v>0.0898906387811411</v>
      </c>
      <c r="AS177" s="16" t="n">
        <v>0.353429865497075</v>
      </c>
      <c r="AT177" s="16" t="n">
        <v>0.147277795746438</v>
      </c>
      <c r="AU177" s="16"/>
      <c r="AV177" s="16" t="n">
        <v>0.17702232768596</v>
      </c>
      <c r="AW177" s="16" t="n">
        <v>0.142303704871436</v>
      </c>
      <c r="AX177" s="16" t="n">
        <v>0.0812561492757408</v>
      </c>
      <c r="AY177" s="16" t="n">
        <v>-0.0261650679966783</v>
      </c>
      <c r="AZ177" s="16" t="n">
        <v>0.0693210879325823</v>
      </c>
      <c r="BA177" s="16"/>
      <c r="BB177" s="16" t="n">
        <v>0.0790180652523521</v>
      </c>
      <c r="BC177" s="16" t="n">
        <v>0.488822946559058</v>
      </c>
      <c r="BD177" s="16" t="n">
        <v>0.243064810641085</v>
      </c>
      <c r="BE177" s="16"/>
      <c r="BF177" s="16" t="n">
        <v>0.257310477439017</v>
      </c>
    </row>
    <row r="178">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row>
    <row r="179">
      <c r="B179" s="7" t="s">
        <v>119</v>
      </c>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row>
    <row r="180">
      <c r="B180" s="26" t="s">
        <v>90</v>
      </c>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row>
    <row r="181">
      <c r="B181" t="s">
        <v>114</v>
      </c>
      <c r="C181" s="16" t="n">
        <v>0.302216683870186</v>
      </c>
      <c r="D181" s="16" t="n">
        <v>0.328467608777443</v>
      </c>
      <c r="E181" s="16" t="n">
        <v>0.277152043776697</v>
      </c>
      <c r="F181" s="16"/>
      <c r="G181" s="16" t="n">
        <v>0.393941249305611</v>
      </c>
      <c r="H181" s="16" t="n">
        <v>0.327361755505355</v>
      </c>
      <c r="I181" s="16" t="n">
        <v>0.337126980765187</v>
      </c>
      <c r="J181" s="16" t="n">
        <v>0.307986812911841</v>
      </c>
      <c r="K181" s="16" t="n">
        <v>0.292880285469531</v>
      </c>
      <c r="L181" s="16" t="n">
        <v>0.194504999635352</v>
      </c>
      <c r="M181" s="16"/>
      <c r="N181" s="16" t="n">
        <v>0.25664115381912</v>
      </c>
      <c r="O181" s="16" t="n">
        <v>0.291801003477974</v>
      </c>
      <c r="P181" s="16" t="n">
        <v>0.340363743764659</v>
      </c>
      <c r="Q181" s="16" t="n">
        <v>0.326883770489149</v>
      </c>
      <c r="R181" s="16"/>
      <c r="S181" s="16" t="n">
        <v>0.288101092247957</v>
      </c>
      <c r="T181" s="16" t="n">
        <v>0.236582546206102</v>
      </c>
      <c r="U181" s="16" t="n">
        <v>0.293689453515435</v>
      </c>
      <c r="V181" s="16" t="n">
        <v>0.282249970374689</v>
      </c>
      <c r="W181" s="16" t="n">
        <v>0.333047947181143</v>
      </c>
      <c r="X181" s="16" t="n">
        <v>0.292092860332304</v>
      </c>
      <c r="Y181" s="16" t="n">
        <v>0.324122812589319</v>
      </c>
      <c r="Z181" s="16" t="n">
        <v>0.293119554655878</v>
      </c>
      <c r="AA181" s="16" t="n">
        <v>0.378185787284343</v>
      </c>
      <c r="AB181" s="16" t="n">
        <v>0.330392447818878</v>
      </c>
      <c r="AC181" s="16" t="n">
        <v>0.372025882248491</v>
      </c>
      <c r="AD181" s="16" t="n">
        <v>0.166249711660725</v>
      </c>
      <c r="AE181" s="16"/>
      <c r="AF181" s="16" t="n">
        <v>0.226053235512695</v>
      </c>
      <c r="AG181" s="16" t="n">
        <v>0.348695797369785</v>
      </c>
      <c r="AH181" s="16" t="n">
        <v>0.268857234262409</v>
      </c>
      <c r="AI181" s="16"/>
      <c r="AJ181" s="16" t="n">
        <v>0.124443603659454</v>
      </c>
      <c r="AK181" s="16" t="n">
        <v>0.451207281285421</v>
      </c>
      <c r="AL181" s="16" t="n">
        <v>0.347934889525289</v>
      </c>
      <c r="AM181" s="16" t="n">
        <v>0.4702648893463</v>
      </c>
      <c r="AN181" s="16" t="n">
        <v>0.274572246823396</v>
      </c>
      <c r="AO181" s="16"/>
      <c r="AP181" s="16" t="n">
        <v>0.0155328170821181</v>
      </c>
      <c r="AQ181" s="16" t="n">
        <v>0.411225362989087</v>
      </c>
      <c r="AR181" s="16" t="n">
        <v>0.314884672132575</v>
      </c>
      <c r="AS181" s="16" t="n">
        <v>0.359173786755991</v>
      </c>
      <c r="AT181" s="16" t="n">
        <v>0.187577898770808</v>
      </c>
      <c r="AU181" s="16"/>
      <c r="AV181" s="16" t="n">
        <v>0.292680770492974</v>
      </c>
      <c r="AW181" s="16" t="n">
        <v>0.334427572077952</v>
      </c>
      <c r="AX181" s="16" t="n">
        <v>0.296462908689334</v>
      </c>
      <c r="AY181" s="16" t="n">
        <v>0.282068207162953</v>
      </c>
      <c r="AZ181" s="16" t="n">
        <v>0.184437684351586</v>
      </c>
      <c r="BA181" s="16"/>
      <c r="BB181" s="16" t="n">
        <v>0.299237312919203</v>
      </c>
      <c r="BC181" s="16" t="n">
        <v>0.285845419963936</v>
      </c>
      <c r="BD181" s="16" t="n">
        <v>0.092525295109151</v>
      </c>
      <c r="BE181" s="16"/>
      <c r="BF181" s="16" t="n">
        <v>0.235125681462889</v>
      </c>
    </row>
    <row r="182">
      <c r="B182" t="s">
        <v>115</v>
      </c>
      <c r="C182" s="16" t="n">
        <v>0.236495473920467</v>
      </c>
      <c r="D182" s="16" t="n">
        <v>0.224776804144727</v>
      </c>
      <c r="E182" s="16" t="n">
        <v>0.248416463668294</v>
      </c>
      <c r="F182" s="16"/>
      <c r="G182" s="16" t="n">
        <v>0.265534462038189</v>
      </c>
      <c r="H182" s="16" t="n">
        <v>0.206579038623994</v>
      </c>
      <c r="I182" s="16" t="n">
        <v>0.26041713539749</v>
      </c>
      <c r="J182" s="16" t="n">
        <v>0.258197773190102</v>
      </c>
      <c r="K182" s="16" t="n">
        <v>0.272585520835211</v>
      </c>
      <c r="L182" s="16" t="n">
        <v>0.18040911933493</v>
      </c>
      <c r="M182" s="16"/>
      <c r="N182" s="16" t="n">
        <v>0.211828808471387</v>
      </c>
      <c r="O182" s="16" t="n">
        <v>0.267337904165839</v>
      </c>
      <c r="P182" s="16" t="n">
        <v>0.22990829336957</v>
      </c>
      <c r="Q182" s="16" t="n">
        <v>0.2381707357668</v>
      </c>
      <c r="R182" s="16"/>
      <c r="S182" s="16" t="n">
        <v>0.207719212559147</v>
      </c>
      <c r="T182" s="16" t="n">
        <v>0.261832307101129</v>
      </c>
      <c r="U182" s="16" t="n">
        <v>0.218849140021787</v>
      </c>
      <c r="V182" s="16" t="n">
        <v>0.225034418136976</v>
      </c>
      <c r="W182" s="16" t="n">
        <v>0.192025861154339</v>
      </c>
      <c r="X182" s="16" t="n">
        <v>0.236138978263107</v>
      </c>
      <c r="Y182" s="16" t="n">
        <v>0.269831323389356</v>
      </c>
      <c r="Z182" s="16" t="n">
        <v>0.215200627647569</v>
      </c>
      <c r="AA182" s="16" t="n">
        <v>0.254552207398044</v>
      </c>
      <c r="AB182" s="16" t="n">
        <v>0.23997678886009</v>
      </c>
      <c r="AC182" s="16" t="n">
        <v>0.24655752378213</v>
      </c>
      <c r="AD182" s="16" t="n">
        <v>0.294051855258627</v>
      </c>
      <c r="AE182" s="16"/>
      <c r="AF182" s="16" t="n">
        <v>0.224786135237858</v>
      </c>
      <c r="AG182" s="16" t="n">
        <v>0.234329718264669</v>
      </c>
      <c r="AH182" s="16" t="n">
        <v>0.243111521398051</v>
      </c>
      <c r="AI182" s="16"/>
      <c r="AJ182" s="16" t="n">
        <v>0.191320287308444</v>
      </c>
      <c r="AK182" s="16" t="n">
        <v>0.260712773319738</v>
      </c>
      <c r="AL182" s="16" t="n">
        <v>0.242073551082572</v>
      </c>
      <c r="AM182" s="16" t="n">
        <v>0.178645610298298</v>
      </c>
      <c r="AN182" s="16" t="n">
        <v>0.292849703040623</v>
      </c>
      <c r="AO182" s="16"/>
      <c r="AP182" s="16" t="n">
        <v>0.0728184078816684</v>
      </c>
      <c r="AQ182" s="16" t="n">
        <v>0.282860942622953</v>
      </c>
      <c r="AR182" s="16" t="n">
        <v>0.326205485120025</v>
      </c>
      <c r="AS182" s="16" t="n">
        <v>0.260131901012985</v>
      </c>
      <c r="AT182" s="16" t="n">
        <v>0.250566695805369</v>
      </c>
      <c r="AU182" s="16"/>
      <c r="AV182" s="16" t="n">
        <v>0.237499351693179</v>
      </c>
      <c r="AW182" s="16" t="n">
        <v>0.260854414904366</v>
      </c>
      <c r="AX182" s="16" t="n">
        <v>0.244477128603775</v>
      </c>
      <c r="AY182" s="16" t="n">
        <v>0.203038567988638</v>
      </c>
      <c r="AZ182" s="16" t="n">
        <v>0.209967687145126</v>
      </c>
      <c r="BA182" s="16"/>
      <c r="BB182" s="16" t="n">
        <v>0.348668893835789</v>
      </c>
      <c r="BC182" s="16" t="n">
        <v>0.330373937691614</v>
      </c>
      <c r="BD182" s="16" t="n">
        <v>0.223723428178432</v>
      </c>
      <c r="BE182" s="16"/>
      <c r="BF182" s="16" t="n">
        <v>0.309593482357653</v>
      </c>
    </row>
    <row r="183">
      <c r="B183" t="s">
        <v>116</v>
      </c>
      <c r="C183" s="16" t="n">
        <v>0.213800640989128</v>
      </c>
      <c r="D183" s="16" t="n">
        <v>0.201567445728562</v>
      </c>
      <c r="E183" s="16" t="n">
        <v>0.224209275444931</v>
      </c>
      <c r="F183" s="16"/>
      <c r="G183" s="16" t="n">
        <v>0.157123194384994</v>
      </c>
      <c r="H183" s="16" t="n">
        <v>0.223356755891244</v>
      </c>
      <c r="I183" s="16" t="n">
        <v>0.172383479086437</v>
      </c>
      <c r="J183" s="16" t="n">
        <v>0.226480707918849</v>
      </c>
      <c r="K183" s="16" t="n">
        <v>0.213741569912847</v>
      </c>
      <c r="L183" s="16" t="n">
        <v>0.266727303244317</v>
      </c>
      <c r="M183" s="16"/>
      <c r="N183" s="16" t="n">
        <v>0.234006820488052</v>
      </c>
      <c r="O183" s="16" t="n">
        <v>0.210944521337835</v>
      </c>
      <c r="P183" s="16" t="n">
        <v>0.182569630255635</v>
      </c>
      <c r="Q183" s="16" t="n">
        <v>0.222997887953995</v>
      </c>
      <c r="R183" s="16"/>
      <c r="S183" s="16" t="n">
        <v>0.213669943147963</v>
      </c>
      <c r="T183" s="16" t="n">
        <v>0.260643053688419</v>
      </c>
      <c r="U183" s="16" t="n">
        <v>0.230274656590135</v>
      </c>
      <c r="V183" s="16" t="n">
        <v>0.257202964720404</v>
      </c>
      <c r="W183" s="16" t="n">
        <v>0.217664788141423</v>
      </c>
      <c r="X183" s="16" t="n">
        <v>0.191812491244523</v>
      </c>
      <c r="Y183" s="16" t="n">
        <v>0.138483696510158</v>
      </c>
      <c r="Z183" s="16" t="n">
        <v>0.20285038244903</v>
      </c>
      <c r="AA183" s="16" t="n">
        <v>0.18370572367681</v>
      </c>
      <c r="AB183" s="16" t="n">
        <v>0.204088948080375</v>
      </c>
      <c r="AC183" s="16" t="n">
        <v>0.202997446975145</v>
      </c>
      <c r="AD183" s="16" t="n">
        <v>0.267821877954231</v>
      </c>
      <c r="AE183" s="16"/>
      <c r="AF183" s="16" t="n">
        <v>0.233112340144405</v>
      </c>
      <c r="AG183" s="16" t="n">
        <v>0.199375532708883</v>
      </c>
      <c r="AH183" s="16" t="n">
        <v>0.247076528133384</v>
      </c>
      <c r="AI183" s="16"/>
      <c r="AJ183" s="16" t="n">
        <v>0.263548570845401</v>
      </c>
      <c r="AK183" s="16" t="n">
        <v>0.160671142986224</v>
      </c>
      <c r="AL183" s="16" t="n">
        <v>0.206808987462022</v>
      </c>
      <c r="AM183" s="16" t="n">
        <v>0.159332329821756</v>
      </c>
      <c r="AN183" s="16" t="n">
        <v>0.23182112140153</v>
      </c>
      <c r="AO183" s="16"/>
      <c r="AP183" s="16" t="n">
        <v>0.247640186366006</v>
      </c>
      <c r="AQ183" s="16" t="n">
        <v>0.184498264682231</v>
      </c>
      <c r="AR183" s="16" t="n">
        <v>0.196636987303134</v>
      </c>
      <c r="AS183" s="16" t="n">
        <v>0.219615368845904</v>
      </c>
      <c r="AT183" s="16" t="n">
        <v>0.36814147181435</v>
      </c>
      <c r="AU183" s="16"/>
      <c r="AV183" s="16" t="n">
        <v>0.235673996677263</v>
      </c>
      <c r="AW183" s="16" t="n">
        <v>0.178496495945448</v>
      </c>
      <c r="AX183" s="16" t="n">
        <v>0.238188490515744</v>
      </c>
      <c r="AY183" s="16" t="n">
        <v>0.204368245844814</v>
      </c>
      <c r="AZ183" s="16" t="n">
        <v>0.255769253119752</v>
      </c>
      <c r="BA183" s="16"/>
      <c r="BB183" s="16" t="n">
        <v>0.241465045933588</v>
      </c>
      <c r="BC183" s="16" t="n">
        <v>0.199104113508007</v>
      </c>
      <c r="BD183" s="16" t="n">
        <v>0.414494352111162</v>
      </c>
      <c r="BE183" s="16"/>
      <c r="BF183" s="16" t="n">
        <v>0.282422869750417</v>
      </c>
    </row>
    <row r="184">
      <c r="B184" t="s">
        <v>117</v>
      </c>
      <c r="C184" s="16" t="n">
        <v>0.173827278649656</v>
      </c>
      <c r="D184" s="16" t="n">
        <v>0.166153933908169</v>
      </c>
      <c r="E184" s="16" t="n">
        <v>0.181670485401473</v>
      </c>
      <c r="F184" s="16"/>
      <c r="G184" s="16" t="n">
        <v>0.113718860740343</v>
      </c>
      <c r="H184" s="16" t="n">
        <v>0.149309281175753</v>
      </c>
      <c r="I184" s="16" t="n">
        <v>0.15363399209807</v>
      </c>
      <c r="J184" s="16" t="n">
        <v>0.148601216351494</v>
      </c>
      <c r="K184" s="16" t="n">
        <v>0.163188723065509</v>
      </c>
      <c r="L184" s="16" t="n">
        <v>0.277471317837649</v>
      </c>
      <c r="M184" s="16"/>
      <c r="N184" s="16" t="n">
        <v>0.218034641588005</v>
      </c>
      <c r="O184" s="16" t="n">
        <v>0.167652602120479</v>
      </c>
      <c r="P184" s="16" t="n">
        <v>0.171385843773455</v>
      </c>
      <c r="Q184" s="16" t="n">
        <v>0.135398634389094</v>
      </c>
      <c r="R184" s="16"/>
      <c r="S184" s="16" t="n">
        <v>0.186193379526346</v>
      </c>
      <c r="T184" s="16" t="n">
        <v>0.176004161151102</v>
      </c>
      <c r="U184" s="16" t="n">
        <v>0.194624164383256</v>
      </c>
      <c r="V184" s="16" t="n">
        <v>0.167171969018673</v>
      </c>
      <c r="W184" s="16" t="n">
        <v>0.186854868611775</v>
      </c>
      <c r="X184" s="16" t="n">
        <v>0.196439109884832</v>
      </c>
      <c r="Y184" s="16" t="n">
        <v>0.175691544085688</v>
      </c>
      <c r="Z184" s="16" t="n">
        <v>0.188320060045487</v>
      </c>
      <c r="AA184" s="16" t="n">
        <v>0.129515055006824</v>
      </c>
      <c r="AB184" s="16" t="n">
        <v>0.154475757850737</v>
      </c>
      <c r="AC184" s="16" t="n">
        <v>0.150996630711476</v>
      </c>
      <c r="AD184" s="16" t="n">
        <v>0.207371222443815</v>
      </c>
      <c r="AE184" s="16"/>
      <c r="AF184" s="16" t="n">
        <v>0.238682039735498</v>
      </c>
      <c r="AG184" s="16" t="n">
        <v>0.149052245636717</v>
      </c>
      <c r="AH184" s="16" t="n">
        <v>0.150338183802106</v>
      </c>
      <c r="AI184" s="16"/>
      <c r="AJ184" s="16" t="n">
        <v>0.300840066577977</v>
      </c>
      <c r="AK184" s="16" t="n">
        <v>0.0922712515172901</v>
      </c>
      <c r="AL184" s="16" t="n">
        <v>0.158521376174176</v>
      </c>
      <c r="AM184" s="16" t="n">
        <v>0.191757170533646</v>
      </c>
      <c r="AN184" s="16" t="n">
        <v>0.103307961002232</v>
      </c>
      <c r="AO184" s="16"/>
      <c r="AP184" s="16" t="n">
        <v>0.450364915505654</v>
      </c>
      <c r="AQ184" s="16" t="n">
        <v>0.0855137706233443</v>
      </c>
      <c r="AR184" s="16" t="n">
        <v>0.123863098219619</v>
      </c>
      <c r="AS184" s="16" t="n">
        <v>0.14574919592247</v>
      </c>
      <c r="AT184" s="16" t="n">
        <v>0.14605994487081</v>
      </c>
      <c r="AU184" s="16"/>
      <c r="AV184" s="16" t="n">
        <v>0.162190022909031</v>
      </c>
      <c r="AW184" s="16" t="n">
        <v>0.162321942611745</v>
      </c>
      <c r="AX184" s="16" t="n">
        <v>0.167380190653859</v>
      </c>
      <c r="AY184" s="16" t="n">
        <v>0.197463423703954</v>
      </c>
      <c r="AZ184" s="16" t="n">
        <v>0.171953425719456</v>
      </c>
      <c r="BA184" s="16"/>
      <c r="BB184" s="16" t="n">
        <v>0.0787156731730898</v>
      </c>
      <c r="BC184" s="16" t="n">
        <v>0.176005034945124</v>
      </c>
      <c r="BD184" s="16" t="n">
        <v>0.245242195419103</v>
      </c>
      <c r="BE184" s="16"/>
      <c r="BF184" s="16" t="n">
        <v>0.15188873840741</v>
      </c>
    </row>
    <row r="185">
      <c r="B185" t="s">
        <v>118</v>
      </c>
      <c r="C185" s="16" t="n">
        <v>0.0531807713254332</v>
      </c>
      <c r="D185" s="16" t="n">
        <v>0.0634371825010219</v>
      </c>
      <c r="E185" s="16" t="n">
        <v>0.043259964201222</v>
      </c>
      <c r="F185" s="16"/>
      <c r="G185" s="16" t="n">
        <v>0.052661541124178</v>
      </c>
      <c r="H185" s="16" t="n">
        <v>0.0654019418523156</v>
      </c>
      <c r="I185" s="16" t="n">
        <v>0.0425699825609986</v>
      </c>
      <c r="J185" s="16" t="n">
        <v>0.0408718314175293</v>
      </c>
      <c r="K185" s="16" t="n">
        <v>0.0318860052746046</v>
      </c>
      <c r="L185" s="16" t="n">
        <v>0.0764895600994713</v>
      </c>
      <c r="M185" s="16"/>
      <c r="N185" s="16" t="n">
        <v>0.0699874832879837</v>
      </c>
      <c r="O185" s="16" t="n">
        <v>0.0417857269639827</v>
      </c>
      <c r="P185" s="16" t="n">
        <v>0.0592224977514187</v>
      </c>
      <c r="Q185" s="16" t="n">
        <v>0.0404695860139201</v>
      </c>
      <c r="R185" s="16"/>
      <c r="S185" s="16" t="n">
        <v>0.0777025996156637</v>
      </c>
      <c r="T185" s="16" t="n">
        <v>0.0479435825640308</v>
      </c>
      <c r="U185" s="16" t="n">
        <v>0.0330676948542756</v>
      </c>
      <c r="V185" s="16" t="n">
        <v>0.0582492994328557</v>
      </c>
      <c r="W185" s="16" t="n">
        <v>0.0574877529806345</v>
      </c>
      <c r="X185" s="16" t="n">
        <v>0.0675036347502284</v>
      </c>
      <c r="Y185" s="16" t="n">
        <v>0.0710839566816944</v>
      </c>
      <c r="Z185" s="16" t="n">
        <v>0.0776184439605322</v>
      </c>
      <c r="AA185" s="16" t="n">
        <v>0.0419634850160075</v>
      </c>
      <c r="AB185" s="16" t="n">
        <v>0.0519452050747999</v>
      </c>
      <c r="AC185" s="16" t="n">
        <v>0</v>
      </c>
      <c r="AD185" s="16" t="n">
        <v>0</v>
      </c>
      <c r="AE185" s="16"/>
      <c r="AF185" s="16" t="n">
        <v>0.0663395409324277</v>
      </c>
      <c r="AG185" s="16" t="n">
        <v>0.0523297722666369</v>
      </c>
      <c r="AH185" s="16" t="n">
        <v>0.0386174040767733</v>
      </c>
      <c r="AI185" s="16"/>
      <c r="AJ185" s="16" t="n">
        <v>0.113098004656115</v>
      </c>
      <c r="AK185" s="16" t="n">
        <v>0.0230235065934463</v>
      </c>
      <c r="AL185" s="16" t="n">
        <v>0.020020740552119</v>
      </c>
      <c r="AM185" s="16" t="n">
        <v>0</v>
      </c>
      <c r="AN185" s="16" t="n">
        <v>0.0221455659394282</v>
      </c>
      <c r="AO185" s="16"/>
      <c r="AP185" s="16" t="n">
        <v>0.205559851413253</v>
      </c>
      <c r="AQ185" s="16" t="n">
        <v>0.0208601987063978</v>
      </c>
      <c r="AR185" s="16" t="n">
        <v>0.0188182808479498</v>
      </c>
      <c r="AS185" s="16" t="n">
        <v>0.0097917862817859</v>
      </c>
      <c r="AT185" s="16" t="n">
        <v>0.0132597255616874</v>
      </c>
      <c r="AU185" s="16"/>
      <c r="AV185" s="16" t="n">
        <v>0.0480970913145289</v>
      </c>
      <c r="AW185" s="16" t="n">
        <v>0.0350555832077153</v>
      </c>
      <c r="AX185" s="16" t="n">
        <v>0.0430485970891237</v>
      </c>
      <c r="AY185" s="16" t="n">
        <v>0.102953066124986</v>
      </c>
      <c r="AZ185" s="16" t="n">
        <v>0.13015563761965</v>
      </c>
      <c r="BA185" s="16"/>
      <c r="BB185" s="16" t="n">
        <v>0.0258957690800155</v>
      </c>
      <c r="BC185" s="16" t="n">
        <v>0</v>
      </c>
      <c r="BD185" s="16" t="n">
        <v>0.0240147291821517</v>
      </c>
      <c r="BE185" s="16"/>
      <c r="BF185" s="16" t="n">
        <v>0.016244934835334</v>
      </c>
    </row>
    <row r="186">
      <c r="B186" t="s">
        <v>83</v>
      </c>
      <c r="C186" s="16" t="n">
        <v>0.0204791512451289</v>
      </c>
      <c r="D186" s="16" t="n">
        <v>0.0155970249400766</v>
      </c>
      <c r="E186" s="16" t="n">
        <v>0.0252917675073823</v>
      </c>
      <c r="F186" s="16"/>
      <c r="G186" s="16" t="n">
        <v>0.0170206924066854</v>
      </c>
      <c r="H186" s="16" t="n">
        <v>0.0279912269513376</v>
      </c>
      <c r="I186" s="16" t="n">
        <v>0.033868430091817</v>
      </c>
      <c r="J186" s="16" t="n">
        <v>0.017861658210184</v>
      </c>
      <c r="K186" s="16" t="n">
        <v>0.0257178954422976</v>
      </c>
      <c r="L186" s="16" t="n">
        <v>0.00439769984828048</v>
      </c>
      <c r="M186" s="16"/>
      <c r="N186" s="16" t="n">
        <v>0.0095010923454524</v>
      </c>
      <c r="O186" s="16" t="n">
        <v>0.0204782419338887</v>
      </c>
      <c r="P186" s="16" t="n">
        <v>0.0165499910852624</v>
      </c>
      <c r="Q186" s="16" t="n">
        <v>0.0360793853870416</v>
      </c>
      <c r="R186" s="16"/>
      <c r="S186" s="16" t="n">
        <v>0.0266137729029229</v>
      </c>
      <c r="T186" s="16" t="n">
        <v>0.0169943492892162</v>
      </c>
      <c r="U186" s="16" t="n">
        <v>0.0294948906351109</v>
      </c>
      <c r="V186" s="16" t="n">
        <v>0.0100913783164033</v>
      </c>
      <c r="W186" s="16" t="n">
        <v>0.0129187819306847</v>
      </c>
      <c r="X186" s="16" t="n">
        <v>0.0160129255250053</v>
      </c>
      <c r="Y186" s="16" t="n">
        <v>0.020786666743784</v>
      </c>
      <c r="Z186" s="16" t="n">
        <v>0.0228909312415038</v>
      </c>
      <c r="AA186" s="16" t="n">
        <v>0.0120777416179715</v>
      </c>
      <c r="AB186" s="16" t="n">
        <v>0.0191208523151197</v>
      </c>
      <c r="AC186" s="16" t="n">
        <v>0.027422516282758</v>
      </c>
      <c r="AD186" s="16" t="n">
        <v>0.0645053326826025</v>
      </c>
      <c r="AE186" s="16"/>
      <c r="AF186" s="16" t="n">
        <v>0.0110267084371175</v>
      </c>
      <c r="AG186" s="16" t="n">
        <v>0.0162169337533089</v>
      </c>
      <c r="AH186" s="16" t="n">
        <v>0.0519991283272762</v>
      </c>
      <c r="AI186" s="16"/>
      <c r="AJ186" s="16" t="n">
        <v>0.00674946695260824</v>
      </c>
      <c r="AK186" s="16" t="n">
        <v>0.0121140442978805</v>
      </c>
      <c r="AL186" s="16" t="n">
        <v>0.0246404552038223</v>
      </c>
      <c r="AM186" s="16" t="n">
        <v>0</v>
      </c>
      <c r="AN186" s="16" t="n">
        <v>0.0753034017927902</v>
      </c>
      <c r="AO186" s="16"/>
      <c r="AP186" s="16" t="n">
        <v>0.00808382175130011</v>
      </c>
      <c r="AQ186" s="16" t="n">
        <v>0.015041460375986</v>
      </c>
      <c r="AR186" s="16" t="n">
        <v>0.0195914763766959</v>
      </c>
      <c r="AS186" s="16" t="n">
        <v>0.00553796118086334</v>
      </c>
      <c r="AT186" s="16" t="n">
        <v>0.0343942631769752</v>
      </c>
      <c r="AU186" s="16"/>
      <c r="AV186" s="16" t="n">
        <v>0.0238587669130236</v>
      </c>
      <c r="AW186" s="16" t="n">
        <v>0.0288439912527739</v>
      </c>
      <c r="AX186" s="16" t="n">
        <v>0.0104426844481644</v>
      </c>
      <c r="AY186" s="16" t="n">
        <v>0.0101084891746552</v>
      </c>
      <c r="AZ186" s="16" t="n">
        <v>0.0477163120444302</v>
      </c>
      <c r="BA186" s="16"/>
      <c r="BB186" s="16" t="n">
        <v>0.00601730505831461</v>
      </c>
      <c r="BC186" s="16" t="n">
        <v>0.00867149389131943</v>
      </c>
      <c r="BD186" s="16" t="n">
        <v>0</v>
      </c>
      <c r="BE186" s="16"/>
      <c r="BF186" s="16" t="n">
        <v>0.0047242931862974</v>
      </c>
    </row>
    <row r="187">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row>
    <row r="188">
      <c r="B188" s="7" t="s">
        <v>120</v>
      </c>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row>
    <row r="189">
      <c r="B189" s="26" t="s">
        <v>90</v>
      </c>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row>
    <row r="190">
      <c r="B190" t="s">
        <v>114</v>
      </c>
      <c r="C190" s="16" t="n">
        <v>0.128399144004854</v>
      </c>
      <c r="D190" s="16" t="n">
        <v>0.15923960111864</v>
      </c>
      <c r="E190" s="16" t="n">
        <v>0.0985057317285598</v>
      </c>
      <c r="F190" s="16"/>
      <c r="G190" s="16" t="n">
        <v>0.0594592857099951</v>
      </c>
      <c r="H190" s="16" t="n">
        <v>0.0781313405256654</v>
      </c>
      <c r="I190" s="16" t="n">
        <v>0.0831260413604054</v>
      </c>
      <c r="J190" s="16" t="n">
        <v>0.162536351878742</v>
      </c>
      <c r="K190" s="16" t="n">
        <v>0.173915757433905</v>
      </c>
      <c r="L190" s="16" t="n">
        <v>0.193189360543336</v>
      </c>
      <c r="M190" s="16"/>
      <c r="N190" s="16" t="n">
        <v>0.0982754548867689</v>
      </c>
      <c r="O190" s="16" t="n">
        <v>0.130506770213487</v>
      </c>
      <c r="P190" s="16" t="n">
        <v>0.15096391879176</v>
      </c>
      <c r="Q190" s="16" t="n">
        <v>0.138830313781566</v>
      </c>
      <c r="R190" s="16"/>
      <c r="S190" s="16" t="n">
        <v>0.0599697105456148</v>
      </c>
      <c r="T190" s="16" t="n">
        <v>0.0968029836683388</v>
      </c>
      <c r="U190" s="16" t="n">
        <v>0.118412664497063</v>
      </c>
      <c r="V190" s="16" t="n">
        <v>0.183139228181484</v>
      </c>
      <c r="W190" s="16" t="n">
        <v>0.164570612629062</v>
      </c>
      <c r="X190" s="16" t="n">
        <v>0.120156900402041</v>
      </c>
      <c r="Y190" s="16" t="n">
        <v>0.172818015118526</v>
      </c>
      <c r="Z190" s="16" t="n">
        <v>0.212611054098465</v>
      </c>
      <c r="AA190" s="16" t="n">
        <v>0.122283983984571</v>
      </c>
      <c r="AB190" s="16" t="n">
        <v>0.130913164454944</v>
      </c>
      <c r="AC190" s="16" t="n">
        <v>0.141994506926754</v>
      </c>
      <c r="AD190" s="16" t="n">
        <v>0.149532235052999</v>
      </c>
      <c r="AE190" s="16"/>
      <c r="AF190" s="16" t="n">
        <v>0.226630166474981</v>
      </c>
      <c r="AG190" s="16" t="n">
        <v>0.0711423125029382</v>
      </c>
      <c r="AH190" s="16" t="n">
        <v>0.0855896450103436</v>
      </c>
      <c r="AI190" s="16"/>
      <c r="AJ190" s="16" t="n">
        <v>0.2369190309263</v>
      </c>
      <c r="AK190" s="16" t="n">
        <v>0.0307901377859753</v>
      </c>
      <c r="AL190" s="16" t="n">
        <v>0.0448472457639768</v>
      </c>
      <c r="AM190" s="16" t="n">
        <v>0.316317333326714</v>
      </c>
      <c r="AN190" s="16" t="n">
        <v>0.116573971006751</v>
      </c>
      <c r="AO190" s="16"/>
      <c r="AP190" s="16" t="n">
        <v>0.23504175783305</v>
      </c>
      <c r="AQ190" s="16" t="n">
        <v>0.014138326204603</v>
      </c>
      <c r="AR190" s="16" t="n">
        <v>0.0344356203111407</v>
      </c>
      <c r="AS190" s="16" t="n">
        <v>0.433939533880344</v>
      </c>
      <c r="AT190" s="16" t="n">
        <v>0.099613734962381</v>
      </c>
      <c r="AU190" s="16"/>
      <c r="AV190" s="16" t="n">
        <v>0.172246190599961</v>
      </c>
      <c r="AW190" s="16" t="n">
        <v>0.134267852686858</v>
      </c>
      <c r="AX190" s="16" t="n">
        <v>0.079148332000444</v>
      </c>
      <c r="AY190" s="16" t="n">
        <v>0.0825660679283246</v>
      </c>
      <c r="AZ190" s="16" t="n">
        <v>0.0774372110087357</v>
      </c>
      <c r="BA190" s="16"/>
      <c r="BB190" s="16" t="n">
        <v>0.0234396715710161</v>
      </c>
      <c r="BC190" s="16" t="n">
        <v>0.536127750530745</v>
      </c>
      <c r="BD190" s="16" t="n">
        <v>0.17536726905241</v>
      </c>
      <c r="BE190" s="16"/>
      <c r="BF190" s="16" t="n">
        <v>0.230527351791336</v>
      </c>
    </row>
    <row r="191">
      <c r="B191" t="s">
        <v>115</v>
      </c>
      <c r="C191" s="16" t="n">
        <v>0.151886062261161</v>
      </c>
      <c r="D191" s="16" t="n">
        <v>0.131739712543522</v>
      </c>
      <c r="E191" s="16" t="n">
        <v>0.171015707037988</v>
      </c>
      <c r="F191" s="16"/>
      <c r="G191" s="16" t="n">
        <v>0.112400429138675</v>
      </c>
      <c r="H191" s="16" t="n">
        <v>0.110227010034914</v>
      </c>
      <c r="I191" s="16" t="n">
        <v>0.128496986724673</v>
      </c>
      <c r="J191" s="16" t="n">
        <v>0.131650914062993</v>
      </c>
      <c r="K191" s="16" t="n">
        <v>0.175662789499619</v>
      </c>
      <c r="L191" s="16" t="n">
        <v>0.231314179307949</v>
      </c>
      <c r="M191" s="16"/>
      <c r="N191" s="16" t="n">
        <v>0.181598051706264</v>
      </c>
      <c r="O191" s="16" t="n">
        <v>0.15275791677424</v>
      </c>
      <c r="P191" s="16" t="n">
        <v>0.128671638139933</v>
      </c>
      <c r="Q191" s="16" t="n">
        <v>0.139461855428195</v>
      </c>
      <c r="R191" s="16"/>
      <c r="S191" s="16" t="n">
        <v>0.109697067267952</v>
      </c>
      <c r="T191" s="16" t="n">
        <v>0.182220787931194</v>
      </c>
      <c r="U191" s="16" t="n">
        <v>0.181526576424965</v>
      </c>
      <c r="V191" s="16" t="n">
        <v>0.14039217315013</v>
      </c>
      <c r="W191" s="16" t="n">
        <v>0.212020388987868</v>
      </c>
      <c r="X191" s="16" t="n">
        <v>0.152370708686762</v>
      </c>
      <c r="Y191" s="16" t="n">
        <v>0.170574119184515</v>
      </c>
      <c r="Z191" s="16" t="n">
        <v>0.198493272347619</v>
      </c>
      <c r="AA191" s="16" t="n">
        <v>0.140798288955493</v>
      </c>
      <c r="AB191" s="16" t="n">
        <v>0.170556030448717</v>
      </c>
      <c r="AC191" s="16" t="n">
        <v>0.0672364036654635</v>
      </c>
      <c r="AD191" s="16" t="n">
        <v>0.0452983862363055</v>
      </c>
      <c r="AE191" s="16"/>
      <c r="AF191" s="16" t="n">
        <v>0.222162848622061</v>
      </c>
      <c r="AG191" s="16" t="n">
        <v>0.113822273949724</v>
      </c>
      <c r="AH191" s="16" t="n">
        <v>0.124641058965162</v>
      </c>
      <c r="AI191" s="16"/>
      <c r="AJ191" s="16" t="n">
        <v>0.241115202764881</v>
      </c>
      <c r="AK191" s="16" t="n">
        <v>0.0619941112640677</v>
      </c>
      <c r="AL191" s="16" t="n">
        <v>0.132610318409792</v>
      </c>
      <c r="AM191" s="16" t="n">
        <v>0.192716954736696</v>
      </c>
      <c r="AN191" s="16" t="n">
        <v>0.153071301481814</v>
      </c>
      <c r="AO191" s="16"/>
      <c r="AP191" s="16" t="n">
        <v>0.301710901430688</v>
      </c>
      <c r="AQ191" s="16" t="n">
        <v>0.030498380383883</v>
      </c>
      <c r="AR191" s="16" t="n">
        <v>0.186921068152157</v>
      </c>
      <c r="AS191" s="16" t="n">
        <v>0.264343344833439</v>
      </c>
      <c r="AT191" s="16" t="n">
        <v>0.17702954170315</v>
      </c>
      <c r="AU191" s="16"/>
      <c r="AV191" s="16" t="n">
        <v>0.136844013797663</v>
      </c>
      <c r="AW191" s="16" t="n">
        <v>0.13207631801253</v>
      </c>
      <c r="AX191" s="16" t="n">
        <v>0.183099705518</v>
      </c>
      <c r="AY191" s="16" t="n">
        <v>0.139997979844948</v>
      </c>
      <c r="AZ191" s="16" t="n">
        <v>0.134640182336196</v>
      </c>
      <c r="BA191" s="16"/>
      <c r="BB191" s="16" t="n">
        <v>0.0150362347774889</v>
      </c>
      <c r="BC191" s="16" t="n">
        <v>0.305830768227172</v>
      </c>
      <c r="BD191" s="16" t="n">
        <v>0.255959467440894</v>
      </c>
      <c r="BE191" s="16"/>
      <c r="BF191" s="16" t="n">
        <v>0.173956471970368</v>
      </c>
    </row>
    <row r="192">
      <c r="B192" t="s">
        <v>116</v>
      </c>
      <c r="C192" s="16" t="n">
        <v>0.244780489403755</v>
      </c>
      <c r="D192" s="16" t="n">
        <v>0.232160828909006</v>
      </c>
      <c r="E192" s="16" t="n">
        <v>0.256490581879787</v>
      </c>
      <c r="F192" s="16"/>
      <c r="G192" s="16" t="n">
        <v>0.340242379055046</v>
      </c>
      <c r="H192" s="16" t="n">
        <v>0.266327995406375</v>
      </c>
      <c r="I192" s="16" t="n">
        <v>0.255038935520864</v>
      </c>
      <c r="J192" s="16" t="n">
        <v>0.205397736064424</v>
      </c>
      <c r="K192" s="16" t="n">
        <v>0.22657354304687</v>
      </c>
      <c r="L192" s="16" t="n">
        <v>0.200216898424556</v>
      </c>
      <c r="M192" s="16"/>
      <c r="N192" s="16" t="n">
        <v>0.230919968688762</v>
      </c>
      <c r="O192" s="16" t="n">
        <v>0.241448443022587</v>
      </c>
      <c r="P192" s="16" t="n">
        <v>0.258473664526048</v>
      </c>
      <c r="Q192" s="16" t="n">
        <v>0.252451596057317</v>
      </c>
      <c r="R192" s="16"/>
      <c r="S192" s="16" t="n">
        <v>0.285403712881072</v>
      </c>
      <c r="T192" s="16" t="n">
        <v>0.261546852393416</v>
      </c>
      <c r="U192" s="16" t="n">
        <v>0.322043961664941</v>
      </c>
      <c r="V192" s="16" t="n">
        <v>0.229895312254039</v>
      </c>
      <c r="W192" s="16" t="n">
        <v>0.227623115834428</v>
      </c>
      <c r="X192" s="16" t="n">
        <v>0.250477948208226</v>
      </c>
      <c r="Y192" s="16" t="n">
        <v>0.191986503071091</v>
      </c>
      <c r="Z192" s="16" t="n">
        <v>0.140638213753172</v>
      </c>
      <c r="AA192" s="16" t="n">
        <v>0.221437648922804</v>
      </c>
      <c r="AB192" s="16" t="n">
        <v>0.256452950360134</v>
      </c>
      <c r="AC192" s="16" t="n">
        <v>0.207412859901078</v>
      </c>
      <c r="AD192" s="16" t="n">
        <v>0.235826862916243</v>
      </c>
      <c r="AE192" s="16"/>
      <c r="AF192" s="16" t="n">
        <v>0.21694942746083</v>
      </c>
      <c r="AG192" s="16" t="n">
        <v>0.243562695914187</v>
      </c>
      <c r="AH192" s="16" t="n">
        <v>0.251930750514079</v>
      </c>
      <c r="AI192" s="16"/>
      <c r="AJ192" s="16" t="n">
        <v>0.235001801045212</v>
      </c>
      <c r="AK192" s="16" t="n">
        <v>0.179616279567659</v>
      </c>
      <c r="AL192" s="16" t="n">
        <v>0.364216023815364</v>
      </c>
      <c r="AM192" s="16" t="n">
        <v>0.253069914176359</v>
      </c>
      <c r="AN192" s="16" t="n">
        <v>0.252077108808828</v>
      </c>
      <c r="AO192" s="16"/>
      <c r="AP192" s="16" t="n">
        <v>0.270420165257726</v>
      </c>
      <c r="AQ192" s="16" t="n">
        <v>0.182778414156824</v>
      </c>
      <c r="AR192" s="16" t="n">
        <v>0.400585324935392</v>
      </c>
      <c r="AS192" s="16" t="n">
        <v>0.155962292810946</v>
      </c>
      <c r="AT192" s="16" t="n">
        <v>0.392943649503179</v>
      </c>
      <c r="AU192" s="16"/>
      <c r="AV192" s="16" t="n">
        <v>0.222462209308336</v>
      </c>
      <c r="AW192" s="16" t="n">
        <v>0.312612960440541</v>
      </c>
      <c r="AX192" s="16" t="n">
        <v>0.225340541629541</v>
      </c>
      <c r="AY192" s="16" t="n">
        <v>0.229609884955314</v>
      </c>
      <c r="AZ192" s="16" t="n">
        <v>0.18717227260536</v>
      </c>
      <c r="BA192" s="16"/>
      <c r="BB192" s="16" t="n">
        <v>0.157238409093071</v>
      </c>
      <c r="BC192" s="16" t="n">
        <v>0.0888196498413008</v>
      </c>
      <c r="BD192" s="16" t="n">
        <v>0.359560154053282</v>
      </c>
      <c r="BE192" s="16"/>
      <c r="BF192" s="16" t="n">
        <v>0.201574853995659</v>
      </c>
    </row>
    <row r="193">
      <c r="B193" t="s">
        <v>117</v>
      </c>
      <c r="C193" s="16" t="n">
        <v>0.294091421903972</v>
      </c>
      <c r="D193" s="16" t="n">
        <v>0.292427692680136</v>
      </c>
      <c r="E193" s="16" t="n">
        <v>0.296297241778221</v>
      </c>
      <c r="F193" s="16"/>
      <c r="G193" s="16" t="n">
        <v>0.294747948434892</v>
      </c>
      <c r="H193" s="16" t="n">
        <v>0.326890736711349</v>
      </c>
      <c r="I193" s="16" t="n">
        <v>0.321741393171729</v>
      </c>
      <c r="J193" s="16" t="n">
        <v>0.339077341517036</v>
      </c>
      <c r="K193" s="16" t="n">
        <v>0.250583087028565</v>
      </c>
      <c r="L193" s="16" t="n">
        <v>0.237135100012522</v>
      </c>
      <c r="M193" s="16"/>
      <c r="N193" s="16" t="n">
        <v>0.316369231775724</v>
      </c>
      <c r="O193" s="16" t="n">
        <v>0.342642844347243</v>
      </c>
      <c r="P193" s="16" t="n">
        <v>0.262106596254948</v>
      </c>
      <c r="Q193" s="16" t="n">
        <v>0.248444554197372</v>
      </c>
      <c r="R193" s="16"/>
      <c r="S193" s="16" t="n">
        <v>0.338221766339142</v>
      </c>
      <c r="T193" s="16" t="n">
        <v>0.335458676238196</v>
      </c>
      <c r="U193" s="16" t="n">
        <v>0.160979616280427</v>
      </c>
      <c r="V193" s="16" t="n">
        <v>0.322871251978131</v>
      </c>
      <c r="W193" s="16" t="n">
        <v>0.272513931609085</v>
      </c>
      <c r="X193" s="16" t="n">
        <v>0.268361624364842</v>
      </c>
      <c r="Y193" s="16" t="n">
        <v>0.282901887623257</v>
      </c>
      <c r="Z193" s="16" t="n">
        <v>0.259421799169316</v>
      </c>
      <c r="AA193" s="16" t="n">
        <v>0.303243189761314</v>
      </c>
      <c r="AB193" s="16" t="n">
        <v>0.248142982614737</v>
      </c>
      <c r="AC193" s="16" t="n">
        <v>0.376860481758155</v>
      </c>
      <c r="AD193" s="16" t="n">
        <v>0.347299747910074</v>
      </c>
      <c r="AE193" s="16"/>
      <c r="AF193" s="16" t="n">
        <v>0.212816922073178</v>
      </c>
      <c r="AG193" s="16" t="n">
        <v>0.370047339069383</v>
      </c>
      <c r="AH193" s="16" t="n">
        <v>0.275165383515392</v>
      </c>
      <c r="AI193" s="16"/>
      <c r="AJ193" s="16" t="n">
        <v>0.216567444396022</v>
      </c>
      <c r="AK193" s="16" t="n">
        <v>0.438835806755372</v>
      </c>
      <c r="AL193" s="16" t="n">
        <v>0.330069832312519</v>
      </c>
      <c r="AM193" s="16" t="n">
        <v>0.237895797760231</v>
      </c>
      <c r="AN193" s="16" t="n">
        <v>0.19030404791597</v>
      </c>
      <c r="AO193" s="16"/>
      <c r="AP193" s="16" t="n">
        <v>0.157280260807509</v>
      </c>
      <c r="AQ193" s="16" t="n">
        <v>0.469720940036208</v>
      </c>
      <c r="AR193" s="16" t="n">
        <v>0.317712435811133</v>
      </c>
      <c r="AS193" s="16" t="n">
        <v>0.112229390574786</v>
      </c>
      <c r="AT193" s="16" t="n">
        <v>0.112778528816073</v>
      </c>
      <c r="AU193" s="16"/>
      <c r="AV193" s="16" t="n">
        <v>0.285475488985201</v>
      </c>
      <c r="AW193" s="16" t="n">
        <v>0.262744778161105</v>
      </c>
      <c r="AX193" s="16" t="n">
        <v>0.332912360109715</v>
      </c>
      <c r="AY193" s="16" t="n">
        <v>0.346754656211723</v>
      </c>
      <c r="AZ193" s="16" t="n">
        <v>0.356727543886901</v>
      </c>
      <c r="BA193" s="16"/>
      <c r="BB193" s="16" t="n">
        <v>0.597707957653112</v>
      </c>
      <c r="BC193" s="16" t="n">
        <v>0.0506165199331379</v>
      </c>
      <c r="BD193" s="16" t="n">
        <v>0.107327009357224</v>
      </c>
      <c r="BE193" s="16"/>
      <c r="BF193" s="16" t="n">
        <v>0.287395246184461</v>
      </c>
    </row>
    <row r="194">
      <c r="B194" t="s">
        <v>118</v>
      </c>
      <c r="C194" s="16" t="n">
        <v>0.118119996593525</v>
      </c>
      <c r="D194" s="16" t="n">
        <v>0.136649773419684</v>
      </c>
      <c r="E194" s="16" t="n">
        <v>0.100239973006132</v>
      </c>
      <c r="F194" s="16"/>
      <c r="G194" s="16" t="n">
        <v>0.0624904011302135</v>
      </c>
      <c r="H194" s="16" t="n">
        <v>0.158436688229648</v>
      </c>
      <c r="I194" s="16" t="n">
        <v>0.130350071573266</v>
      </c>
      <c r="J194" s="16" t="n">
        <v>0.115704261035879</v>
      </c>
      <c r="K194" s="16" t="n">
        <v>0.125005273890785</v>
      </c>
      <c r="L194" s="16" t="n">
        <v>0.109419167985929</v>
      </c>
      <c r="M194" s="16"/>
      <c r="N194" s="16" t="n">
        <v>0.147548597725425</v>
      </c>
      <c r="O194" s="16" t="n">
        <v>0.0823114903025461</v>
      </c>
      <c r="P194" s="16" t="n">
        <v>0.125009711149606</v>
      </c>
      <c r="Q194" s="16" t="n">
        <v>0.116944231647354</v>
      </c>
      <c r="R194" s="16"/>
      <c r="S194" s="16" t="n">
        <v>0.114302285799931</v>
      </c>
      <c r="T194" s="16" t="n">
        <v>0.0706525029612927</v>
      </c>
      <c r="U194" s="16" t="n">
        <v>0.143900845255326</v>
      </c>
      <c r="V194" s="16" t="n">
        <v>0.110855437840514</v>
      </c>
      <c r="W194" s="16" t="n">
        <v>0.0700740583986792</v>
      </c>
      <c r="X194" s="16" t="n">
        <v>0.136219216487773</v>
      </c>
      <c r="Y194" s="16" t="n">
        <v>0.133290537520742</v>
      </c>
      <c r="Z194" s="16" t="n">
        <v>0.131830096651265</v>
      </c>
      <c r="AA194" s="16" t="n">
        <v>0.165258799337731</v>
      </c>
      <c r="AB194" s="16" t="n">
        <v>0.138638054532998</v>
      </c>
      <c r="AC194" s="16" t="n">
        <v>0.139461325385848</v>
      </c>
      <c r="AD194" s="16" t="n">
        <v>0.0231294558345732</v>
      </c>
      <c r="AE194" s="16"/>
      <c r="AF194" s="16" t="n">
        <v>0.089389212220245</v>
      </c>
      <c r="AG194" s="16" t="n">
        <v>0.165336688700655</v>
      </c>
      <c r="AH194" s="16" t="n">
        <v>0.0906873378284409</v>
      </c>
      <c r="AI194" s="16"/>
      <c r="AJ194" s="16" t="n">
        <v>0.0453085910873887</v>
      </c>
      <c r="AK194" s="16" t="n">
        <v>0.254691411738356</v>
      </c>
      <c r="AL194" s="16" t="n">
        <v>0.0911508180177065</v>
      </c>
      <c r="AM194" s="16" t="n">
        <v>0</v>
      </c>
      <c r="AN194" s="16" t="n">
        <v>0.0541447168088249</v>
      </c>
      <c r="AO194" s="16"/>
      <c r="AP194" s="16" t="n">
        <v>0.0128372937759597</v>
      </c>
      <c r="AQ194" s="16" t="n">
        <v>0.258976233495999</v>
      </c>
      <c r="AR194" s="16" t="n">
        <v>0.0163870256179698</v>
      </c>
      <c r="AS194" s="16" t="n">
        <v>0.0175388624355538</v>
      </c>
      <c r="AT194" s="16" t="n">
        <v>0.0156887718078708</v>
      </c>
      <c r="AU194" s="16"/>
      <c r="AV194" s="16" t="n">
        <v>0.117035532595284</v>
      </c>
      <c r="AW194" s="16" t="n">
        <v>0.0816860465170571</v>
      </c>
      <c r="AX194" s="16" t="n">
        <v>0.121047238478785</v>
      </c>
      <c r="AY194" s="16" t="n">
        <v>0.161962259881139</v>
      </c>
      <c r="AZ194" s="16" t="n">
        <v>0.196374452981027</v>
      </c>
      <c r="BA194" s="16"/>
      <c r="BB194" s="16" t="n">
        <v>0.181689403272957</v>
      </c>
      <c r="BC194" s="16" t="n">
        <v>0.0186053114676433</v>
      </c>
      <c r="BD194" s="16" t="n">
        <v>0.0308051422720315</v>
      </c>
      <c r="BE194" s="16"/>
      <c r="BF194" s="16" t="n">
        <v>0.078903927488336</v>
      </c>
    </row>
    <row r="195">
      <c r="B195" t="s">
        <v>83</v>
      </c>
      <c r="C195" s="16" t="n">
        <v>0.0627228858327337</v>
      </c>
      <c r="D195" s="16" t="n">
        <v>0.0477823913290122</v>
      </c>
      <c r="E195" s="16" t="n">
        <v>0.0774507645693121</v>
      </c>
      <c r="F195" s="16"/>
      <c r="G195" s="16" t="n">
        <v>0.130659556531178</v>
      </c>
      <c r="H195" s="16" t="n">
        <v>0.0599862290920479</v>
      </c>
      <c r="I195" s="16" t="n">
        <v>0.0812465716490626</v>
      </c>
      <c r="J195" s="16" t="n">
        <v>0.0456333954409246</v>
      </c>
      <c r="K195" s="16" t="n">
        <v>0.0482595491002565</v>
      </c>
      <c r="L195" s="16" t="n">
        <v>0.0287252937257076</v>
      </c>
      <c r="M195" s="16"/>
      <c r="N195" s="16" t="n">
        <v>0.0252886952170555</v>
      </c>
      <c r="O195" s="16" t="n">
        <v>0.0503325353398959</v>
      </c>
      <c r="P195" s="16" t="n">
        <v>0.0747744711377054</v>
      </c>
      <c r="Q195" s="16" t="n">
        <v>0.103867448888195</v>
      </c>
      <c r="R195" s="16"/>
      <c r="S195" s="16" t="n">
        <v>0.0924054571662891</v>
      </c>
      <c r="T195" s="16" t="n">
        <v>0.0533181968075631</v>
      </c>
      <c r="U195" s="16" t="n">
        <v>0.0731363358772785</v>
      </c>
      <c r="V195" s="16" t="n">
        <v>0.0128465965957017</v>
      </c>
      <c r="W195" s="16" t="n">
        <v>0.0531978925408775</v>
      </c>
      <c r="X195" s="16" t="n">
        <v>0.0724136018503558</v>
      </c>
      <c r="Y195" s="16" t="n">
        <v>0.0484289374818702</v>
      </c>
      <c r="Z195" s="16" t="n">
        <v>0.057005563980163</v>
      </c>
      <c r="AA195" s="16" t="n">
        <v>0.0469780890380873</v>
      </c>
      <c r="AB195" s="16" t="n">
        <v>0.05529681758847</v>
      </c>
      <c r="AC195" s="16" t="n">
        <v>0.0670344223627019</v>
      </c>
      <c r="AD195" s="16" t="n">
        <v>0.198913312049805</v>
      </c>
      <c r="AE195" s="16"/>
      <c r="AF195" s="16" t="n">
        <v>0.0320514231487049</v>
      </c>
      <c r="AG195" s="16" t="n">
        <v>0.0360886898631125</v>
      </c>
      <c r="AH195" s="16" t="n">
        <v>0.171985824166582</v>
      </c>
      <c r="AI195" s="16"/>
      <c r="AJ195" s="16" t="n">
        <v>0.025087929780196</v>
      </c>
      <c r="AK195" s="16" t="n">
        <v>0.0340722528885704</v>
      </c>
      <c r="AL195" s="16" t="n">
        <v>0.0371057616806422</v>
      </c>
      <c r="AM195" s="16" t="n">
        <v>0</v>
      </c>
      <c r="AN195" s="16" t="n">
        <v>0.233828853977813</v>
      </c>
      <c r="AO195" s="16"/>
      <c r="AP195" s="16" t="n">
        <v>0.0227096208950684</v>
      </c>
      <c r="AQ195" s="16" t="n">
        <v>0.043887705722483</v>
      </c>
      <c r="AR195" s="16" t="n">
        <v>0.0439585251722075</v>
      </c>
      <c r="AS195" s="16" t="n">
        <v>0.0159865754649309</v>
      </c>
      <c r="AT195" s="16" t="n">
        <v>0.201945773207346</v>
      </c>
      <c r="AU195" s="16"/>
      <c r="AV195" s="16" t="n">
        <v>0.0659365647135554</v>
      </c>
      <c r="AW195" s="16" t="n">
        <v>0.0766120441819083</v>
      </c>
      <c r="AX195" s="16" t="n">
        <v>0.0584518222635148</v>
      </c>
      <c r="AY195" s="16" t="n">
        <v>0.0391091511785514</v>
      </c>
      <c r="AZ195" s="16" t="n">
        <v>0.0476483371817804</v>
      </c>
      <c r="BA195" s="16"/>
      <c r="BB195" s="16" t="n">
        <v>0.0248883236323545</v>
      </c>
      <c r="BC195" s="16" t="n">
        <v>0</v>
      </c>
      <c r="BD195" s="16" t="n">
        <v>0.0709809578241585</v>
      </c>
      <c r="BE195" s="16"/>
      <c r="BF195" s="16" t="n">
        <v>0.0276421485698416</v>
      </c>
    </row>
    <row r="19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row>
    <row r="197">
      <c r="B197" s="7" t="s">
        <v>121</v>
      </c>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row>
    <row r="198">
      <c r="B198" s="26" t="s">
        <v>90</v>
      </c>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row>
    <row r="199">
      <c r="B199" t="s">
        <v>114</v>
      </c>
      <c r="C199" s="16" t="n">
        <v>0.0770411515778837</v>
      </c>
      <c r="D199" s="16" t="n">
        <v>0.106845639816717</v>
      </c>
      <c r="E199" s="16" t="n">
        <v>0.04805919001926</v>
      </c>
      <c r="F199" s="16"/>
      <c r="G199" s="16" t="n">
        <v>0.0100497845104305</v>
      </c>
      <c r="H199" s="16" t="n">
        <v>0.0558787746902525</v>
      </c>
      <c r="I199" s="16" t="n">
        <v>0.0546622910622998</v>
      </c>
      <c r="J199" s="16" t="n">
        <v>0.0850511082102976</v>
      </c>
      <c r="K199" s="16" t="n">
        <v>0.100809479752205</v>
      </c>
      <c r="L199" s="16" t="n">
        <v>0.134136028099582</v>
      </c>
      <c r="M199" s="16"/>
      <c r="N199" s="16" t="n">
        <v>0.0764608612948963</v>
      </c>
      <c r="O199" s="16" t="n">
        <v>0.0813562018269817</v>
      </c>
      <c r="P199" s="16" t="n">
        <v>0.0670362511816815</v>
      </c>
      <c r="Q199" s="16" t="n">
        <v>0.0812261619012851</v>
      </c>
      <c r="R199" s="16"/>
      <c r="S199" s="16" t="n">
        <v>0.0544242564846286</v>
      </c>
      <c r="T199" s="16" t="n">
        <v>0.0762252979089704</v>
      </c>
      <c r="U199" s="16" t="n">
        <v>0.0620216697807231</v>
      </c>
      <c r="V199" s="16" t="n">
        <v>0.076506340400071</v>
      </c>
      <c r="W199" s="16" t="n">
        <v>0.0976229426925738</v>
      </c>
      <c r="X199" s="16" t="n">
        <v>0.0620756775268208</v>
      </c>
      <c r="Y199" s="16" t="n">
        <v>0.132067459314871</v>
      </c>
      <c r="Z199" s="16" t="n">
        <v>0.0897363517038432</v>
      </c>
      <c r="AA199" s="16" t="n">
        <v>0.0636223550117141</v>
      </c>
      <c r="AB199" s="16" t="n">
        <v>0.0827598736138486</v>
      </c>
      <c r="AC199" s="16" t="n">
        <v>0.0912199511755824</v>
      </c>
      <c r="AD199" s="16" t="n">
        <v>0.069307473234109</v>
      </c>
      <c r="AE199" s="16"/>
      <c r="AF199" s="16" t="n">
        <v>0.147078324083991</v>
      </c>
      <c r="AG199" s="16" t="n">
        <v>0.0441888926757308</v>
      </c>
      <c r="AH199" s="16" t="n">
        <v>0.0336134983009551</v>
      </c>
      <c r="AI199" s="16"/>
      <c r="AJ199" s="16" t="n">
        <v>0.135938960549668</v>
      </c>
      <c r="AK199" s="16" t="n">
        <v>0.0372055164790137</v>
      </c>
      <c r="AL199" s="16" t="n">
        <v>0.0199458988930751</v>
      </c>
      <c r="AM199" s="16" t="n">
        <v>0.174621415518893</v>
      </c>
      <c r="AN199" s="16" t="n">
        <v>0.0627993905387128</v>
      </c>
      <c r="AO199" s="16"/>
      <c r="AP199" s="16" t="n">
        <v>0.101594817850452</v>
      </c>
      <c r="AQ199" s="16" t="n">
        <v>0.0298355941532685</v>
      </c>
      <c r="AR199" s="16" t="n">
        <v>0.0135400883558432</v>
      </c>
      <c r="AS199" s="16" t="n">
        <v>0.323551972324485</v>
      </c>
      <c r="AT199" s="16" t="n">
        <v>0.0661213913053082</v>
      </c>
      <c r="AU199" s="16"/>
      <c r="AV199" s="16" t="n">
        <v>0.0973377694445282</v>
      </c>
      <c r="AW199" s="16" t="n">
        <v>0.0696281373280265</v>
      </c>
      <c r="AX199" s="16" t="n">
        <v>0.0673688706712715</v>
      </c>
      <c r="AY199" s="16" t="n">
        <v>0.0454298604792374</v>
      </c>
      <c r="AZ199" s="16" t="n">
        <v>0.0936977715934692</v>
      </c>
      <c r="BA199" s="16"/>
      <c r="BB199" s="16" t="n">
        <v>0.0201878041071702</v>
      </c>
      <c r="BC199" s="16" t="n">
        <v>0.410718141580001</v>
      </c>
      <c r="BD199" s="16" t="n">
        <v>0.148414884991819</v>
      </c>
      <c r="BE199" s="16"/>
      <c r="BF199" s="16" t="n">
        <v>0.166905013644908</v>
      </c>
    </row>
    <row r="200">
      <c r="B200" t="s">
        <v>115</v>
      </c>
      <c r="C200" s="16" t="n">
        <v>0.113110477134518</v>
      </c>
      <c r="D200" s="16" t="n">
        <v>0.143591634354911</v>
      </c>
      <c r="E200" s="16" t="n">
        <v>0.0835381516364663</v>
      </c>
      <c r="F200" s="16"/>
      <c r="G200" s="16" t="n">
        <v>0.0951065482679765</v>
      </c>
      <c r="H200" s="16" t="n">
        <v>0.0891195363378448</v>
      </c>
      <c r="I200" s="16" t="n">
        <v>0.0788769022701279</v>
      </c>
      <c r="J200" s="16" t="n">
        <v>0.105504125317334</v>
      </c>
      <c r="K200" s="16" t="n">
        <v>0.126356338266268</v>
      </c>
      <c r="L200" s="16" t="n">
        <v>0.169580970742958</v>
      </c>
      <c r="M200" s="16"/>
      <c r="N200" s="16" t="n">
        <v>0.131479684633768</v>
      </c>
      <c r="O200" s="16" t="n">
        <v>0.141816829303363</v>
      </c>
      <c r="P200" s="16" t="n">
        <v>0.0937216974502007</v>
      </c>
      <c r="Q200" s="16" t="n">
        <v>0.0820695079601926</v>
      </c>
      <c r="R200" s="16"/>
      <c r="S200" s="16" t="n">
        <v>0.103945349014714</v>
      </c>
      <c r="T200" s="16" t="n">
        <v>0.154200358107726</v>
      </c>
      <c r="U200" s="16" t="n">
        <v>0.0923589562983251</v>
      </c>
      <c r="V200" s="16" t="n">
        <v>0.132530734438879</v>
      </c>
      <c r="W200" s="16" t="n">
        <v>0.112140675074999</v>
      </c>
      <c r="X200" s="16" t="n">
        <v>0.128358546320584</v>
      </c>
      <c r="Y200" s="16" t="n">
        <v>0.0551062115477325</v>
      </c>
      <c r="Z200" s="16" t="n">
        <v>0.150276143390257</v>
      </c>
      <c r="AA200" s="16" t="n">
        <v>0.112547802937603</v>
      </c>
      <c r="AB200" s="16" t="n">
        <v>0.0859022235522952</v>
      </c>
      <c r="AC200" s="16" t="n">
        <v>0.10868107273752</v>
      </c>
      <c r="AD200" s="16" t="n">
        <v>0.128540660176465</v>
      </c>
      <c r="AE200" s="16"/>
      <c r="AF200" s="16" t="n">
        <v>0.165192248158759</v>
      </c>
      <c r="AG200" s="16" t="n">
        <v>0.093119688143917</v>
      </c>
      <c r="AH200" s="16" t="n">
        <v>0.0746998917688921</v>
      </c>
      <c r="AI200" s="16"/>
      <c r="AJ200" s="16" t="n">
        <v>0.175828272644737</v>
      </c>
      <c r="AK200" s="16" t="n">
        <v>0.0771505528972064</v>
      </c>
      <c r="AL200" s="16" t="n">
        <v>0.0712473173578866</v>
      </c>
      <c r="AM200" s="16" t="n">
        <v>0.235360741140443</v>
      </c>
      <c r="AN200" s="16" t="n">
        <v>0.0826215436744422</v>
      </c>
      <c r="AO200" s="16"/>
      <c r="AP200" s="16" t="n">
        <v>0.227066508395026</v>
      </c>
      <c r="AQ200" s="16" t="n">
        <v>0.0623073255016026</v>
      </c>
      <c r="AR200" s="16" t="n">
        <v>0.0200548787199079</v>
      </c>
      <c r="AS200" s="16" t="n">
        <v>0.185361695676509</v>
      </c>
      <c r="AT200" s="16" t="n">
        <v>0.0865016436323197</v>
      </c>
      <c r="AU200" s="16"/>
      <c r="AV200" s="16" t="n">
        <v>0.120559329436113</v>
      </c>
      <c r="AW200" s="16" t="n">
        <v>0.130757424629604</v>
      </c>
      <c r="AX200" s="16" t="n">
        <v>0.0908278406432037</v>
      </c>
      <c r="AY200" s="16" t="n">
        <v>0.079759418220034</v>
      </c>
      <c r="AZ200" s="16" t="n">
        <v>0.0874800754142271</v>
      </c>
      <c r="BA200" s="16"/>
      <c r="BB200" s="16" t="n">
        <v>0.0684008485398502</v>
      </c>
      <c r="BC200" s="16" t="n">
        <v>0.170142142989311</v>
      </c>
      <c r="BD200" s="16" t="n">
        <v>0.129128406838896</v>
      </c>
      <c r="BE200" s="16"/>
      <c r="BF200" s="16" t="n">
        <v>0.111114238771456</v>
      </c>
    </row>
    <row r="201">
      <c r="B201" t="s">
        <v>116</v>
      </c>
      <c r="C201" s="16" t="n">
        <v>0.403137684395649</v>
      </c>
      <c r="D201" s="16" t="n">
        <v>0.413097841985506</v>
      </c>
      <c r="E201" s="16" t="n">
        <v>0.394196082177014</v>
      </c>
      <c r="F201" s="16"/>
      <c r="G201" s="16" t="n">
        <v>0.362723201647838</v>
      </c>
      <c r="H201" s="16" t="n">
        <v>0.417561321255033</v>
      </c>
      <c r="I201" s="16" t="n">
        <v>0.425975177332472</v>
      </c>
      <c r="J201" s="16" t="n">
        <v>0.42352576068734</v>
      </c>
      <c r="K201" s="16" t="n">
        <v>0.426886389431024</v>
      </c>
      <c r="L201" s="16" t="n">
        <v>0.367002032581748</v>
      </c>
      <c r="M201" s="16"/>
      <c r="N201" s="16" t="n">
        <v>0.462036867720888</v>
      </c>
      <c r="O201" s="16" t="n">
        <v>0.359130138145148</v>
      </c>
      <c r="P201" s="16" t="n">
        <v>0.408178065490002</v>
      </c>
      <c r="Q201" s="16" t="n">
        <v>0.382677614302451</v>
      </c>
      <c r="R201" s="16"/>
      <c r="S201" s="16" t="n">
        <v>0.418747078501317</v>
      </c>
      <c r="T201" s="16" t="n">
        <v>0.394309581696971</v>
      </c>
      <c r="U201" s="16" t="n">
        <v>0.388094551331762</v>
      </c>
      <c r="V201" s="16" t="n">
        <v>0.376414016945091</v>
      </c>
      <c r="W201" s="16" t="n">
        <v>0.390444797445528</v>
      </c>
      <c r="X201" s="16" t="n">
        <v>0.416256758715798</v>
      </c>
      <c r="Y201" s="16" t="n">
        <v>0.425855563396083</v>
      </c>
      <c r="Z201" s="16" t="n">
        <v>0.404152693616675</v>
      </c>
      <c r="AA201" s="16" t="n">
        <v>0.434394115742418</v>
      </c>
      <c r="AB201" s="16" t="n">
        <v>0.422303693054747</v>
      </c>
      <c r="AC201" s="16" t="n">
        <v>0.365048254524222</v>
      </c>
      <c r="AD201" s="16" t="n">
        <v>0.308271271112168</v>
      </c>
      <c r="AE201" s="16"/>
      <c r="AF201" s="16" t="n">
        <v>0.370867495571371</v>
      </c>
      <c r="AG201" s="16" t="n">
        <v>0.462222730567455</v>
      </c>
      <c r="AH201" s="16" t="n">
        <v>0.350941667396684</v>
      </c>
      <c r="AI201" s="16"/>
      <c r="AJ201" s="16" t="n">
        <v>0.395698962609709</v>
      </c>
      <c r="AK201" s="16" t="n">
        <v>0.466504300073202</v>
      </c>
      <c r="AL201" s="16" t="n">
        <v>0.335186367400162</v>
      </c>
      <c r="AM201" s="16" t="n">
        <v>0.391714421983812</v>
      </c>
      <c r="AN201" s="16" t="n">
        <v>0.294760048333278</v>
      </c>
      <c r="AO201" s="16"/>
      <c r="AP201" s="16" t="n">
        <v>0.416349105304579</v>
      </c>
      <c r="AQ201" s="16" t="n">
        <v>0.47060563818277</v>
      </c>
      <c r="AR201" s="16" t="n">
        <v>0.335603610390924</v>
      </c>
      <c r="AS201" s="16" t="n">
        <v>0.294209470611847</v>
      </c>
      <c r="AT201" s="16" t="n">
        <v>0.337927734653503</v>
      </c>
      <c r="AU201" s="16"/>
      <c r="AV201" s="16" t="n">
        <v>0.403467880553987</v>
      </c>
      <c r="AW201" s="16" t="n">
        <v>0.391544698909014</v>
      </c>
      <c r="AX201" s="16" t="n">
        <v>0.398437323910259</v>
      </c>
      <c r="AY201" s="16" t="n">
        <v>0.483398017064915</v>
      </c>
      <c r="AZ201" s="16" t="n">
        <v>0.435952301679432</v>
      </c>
      <c r="BA201" s="16"/>
      <c r="BB201" s="16" t="n">
        <v>0.451245553111664</v>
      </c>
      <c r="BC201" s="16" t="n">
        <v>0.303026589037875</v>
      </c>
      <c r="BD201" s="16" t="n">
        <v>0.399530137955113</v>
      </c>
      <c r="BE201" s="16"/>
      <c r="BF201" s="16" t="n">
        <v>0.38119232397071</v>
      </c>
    </row>
    <row r="202">
      <c r="B202" t="s">
        <v>117</v>
      </c>
      <c r="C202" s="16" t="n">
        <v>0.142090375553849</v>
      </c>
      <c r="D202" s="16" t="n">
        <v>0.149960002446132</v>
      </c>
      <c r="E202" s="16" t="n">
        <v>0.13356990609418</v>
      </c>
      <c r="F202" s="16"/>
      <c r="G202" s="16" t="n">
        <v>0.134127654124009</v>
      </c>
      <c r="H202" s="16" t="n">
        <v>0.158547098290682</v>
      </c>
      <c r="I202" s="16" t="n">
        <v>0.139769418889261</v>
      </c>
      <c r="J202" s="16" t="n">
        <v>0.129372291521819</v>
      </c>
      <c r="K202" s="16" t="n">
        <v>0.114488149878161</v>
      </c>
      <c r="L202" s="16" t="n">
        <v>0.164702328936542</v>
      </c>
      <c r="M202" s="16"/>
      <c r="N202" s="16" t="n">
        <v>0.160324556632021</v>
      </c>
      <c r="O202" s="16" t="n">
        <v>0.162392048001047</v>
      </c>
      <c r="P202" s="16" t="n">
        <v>0.132829587365743</v>
      </c>
      <c r="Q202" s="16" t="n">
        <v>0.111425259608839</v>
      </c>
      <c r="R202" s="16"/>
      <c r="S202" s="16" t="n">
        <v>0.185279511730504</v>
      </c>
      <c r="T202" s="16" t="n">
        <v>0.103626625210541</v>
      </c>
      <c r="U202" s="16" t="n">
        <v>0.135387323158967</v>
      </c>
      <c r="V202" s="16" t="n">
        <v>0.143953093150465</v>
      </c>
      <c r="W202" s="16" t="n">
        <v>0.130389011314061</v>
      </c>
      <c r="X202" s="16" t="n">
        <v>0.121316722497581</v>
      </c>
      <c r="Y202" s="16" t="n">
        <v>0.166312785192605</v>
      </c>
      <c r="Z202" s="16" t="n">
        <v>0.143864229863646</v>
      </c>
      <c r="AA202" s="16" t="n">
        <v>0.140180471964433</v>
      </c>
      <c r="AB202" s="16" t="n">
        <v>0.151472313479682</v>
      </c>
      <c r="AC202" s="16" t="n">
        <v>0.142172985139498</v>
      </c>
      <c r="AD202" s="16" t="n">
        <v>0.120175434289082</v>
      </c>
      <c r="AE202" s="16"/>
      <c r="AF202" s="16" t="n">
        <v>0.126401382133425</v>
      </c>
      <c r="AG202" s="16" t="n">
        <v>0.173761489234297</v>
      </c>
      <c r="AH202" s="16" t="n">
        <v>0.106430351448655</v>
      </c>
      <c r="AI202" s="16"/>
      <c r="AJ202" s="16" t="n">
        <v>0.124851756423431</v>
      </c>
      <c r="AK202" s="16" t="n">
        <v>0.15963227577323</v>
      </c>
      <c r="AL202" s="16" t="n">
        <v>0.343165360289702</v>
      </c>
      <c r="AM202" s="16" t="n">
        <v>0.159328402015814</v>
      </c>
      <c r="AN202" s="16" t="n">
        <v>0.0644320982533886</v>
      </c>
      <c r="AO202" s="16"/>
      <c r="AP202" s="16" t="n">
        <v>0.111064123966874</v>
      </c>
      <c r="AQ202" s="16" t="n">
        <v>0.176710391386819</v>
      </c>
      <c r="AR202" s="16" t="n">
        <v>0.326345426241767</v>
      </c>
      <c r="AS202" s="16" t="n">
        <v>0.0622172837683172</v>
      </c>
      <c r="AT202" s="16" t="n">
        <v>0.0514687117152516</v>
      </c>
      <c r="AU202" s="16"/>
      <c r="AV202" s="16" t="n">
        <v>0.103032002875416</v>
      </c>
      <c r="AW202" s="16" t="n">
        <v>0.102689071592598</v>
      </c>
      <c r="AX202" s="16" t="n">
        <v>0.178829836948348</v>
      </c>
      <c r="AY202" s="16" t="n">
        <v>0.212973355006961</v>
      </c>
      <c r="AZ202" s="16" t="n">
        <v>0.161290154541863</v>
      </c>
      <c r="BA202" s="16"/>
      <c r="BB202" s="16" t="n">
        <v>0.258192973942476</v>
      </c>
      <c r="BC202" s="16" t="n">
        <v>0.0198645697199723</v>
      </c>
      <c r="BD202" s="16" t="n">
        <v>0.0389151889949887</v>
      </c>
      <c r="BE202" s="16"/>
      <c r="BF202" s="16" t="n">
        <v>0.144653996066182</v>
      </c>
    </row>
    <row r="203">
      <c r="B203" t="s">
        <v>118</v>
      </c>
      <c r="C203" s="16" t="n">
        <v>0.021056246305999</v>
      </c>
      <c r="D203" s="16" t="n">
        <v>0.0269904193462057</v>
      </c>
      <c r="E203" s="16" t="n">
        <v>0.0152971070673337</v>
      </c>
      <c r="F203" s="16"/>
      <c r="G203" s="16" t="n">
        <v>0.0152165909624071</v>
      </c>
      <c r="H203" s="16" t="n">
        <v>0.0182271283445067</v>
      </c>
      <c r="I203" s="16" t="n">
        <v>0.0317704573862604</v>
      </c>
      <c r="J203" s="16" t="n">
        <v>0.00813518761470216</v>
      </c>
      <c r="K203" s="16" t="n">
        <v>0.01790706344428</v>
      </c>
      <c r="L203" s="16" t="n">
        <v>0.0311441147261746</v>
      </c>
      <c r="M203" s="16"/>
      <c r="N203" s="16" t="n">
        <v>0.029535318888501</v>
      </c>
      <c r="O203" s="16" t="n">
        <v>0.0084090625750261</v>
      </c>
      <c r="P203" s="16" t="n">
        <v>0.0242719116156315</v>
      </c>
      <c r="Q203" s="16" t="n">
        <v>0.0225159065441173</v>
      </c>
      <c r="R203" s="16"/>
      <c r="S203" s="16" t="n">
        <v>0.0336006247350218</v>
      </c>
      <c r="T203" s="16" t="n">
        <v>0.0223508365526516</v>
      </c>
      <c r="U203" s="16" t="n">
        <v>0.0251801576086065</v>
      </c>
      <c r="V203" s="16" t="n">
        <v>0.0160695361681233</v>
      </c>
      <c r="W203" s="16" t="n">
        <v>0.0186110241287425</v>
      </c>
      <c r="X203" s="16" t="n">
        <v>0.0101357368209119</v>
      </c>
      <c r="Y203" s="16" t="n">
        <v>0.0390755341413027</v>
      </c>
      <c r="Z203" s="16" t="n">
        <v>0.0202574262349763</v>
      </c>
      <c r="AA203" s="16" t="n">
        <v>0.0179575151753587</v>
      </c>
      <c r="AB203" s="16" t="n">
        <v>0.0206288895382764</v>
      </c>
      <c r="AC203" s="16" t="n">
        <v>0</v>
      </c>
      <c r="AD203" s="16" t="n">
        <v>0</v>
      </c>
      <c r="AE203" s="16"/>
      <c r="AF203" s="16" t="n">
        <v>0.0179642536331092</v>
      </c>
      <c r="AG203" s="16" t="n">
        <v>0.0275212772848217</v>
      </c>
      <c r="AH203" s="16" t="n">
        <v>0.0182512384798145</v>
      </c>
      <c r="AI203" s="16"/>
      <c r="AJ203" s="16" t="n">
        <v>0.0142979519281591</v>
      </c>
      <c r="AK203" s="16" t="n">
        <v>0.0252884820826278</v>
      </c>
      <c r="AL203" s="16" t="n">
        <v>0.0737197873193733</v>
      </c>
      <c r="AM203" s="16" t="n">
        <v>0</v>
      </c>
      <c r="AN203" s="16" t="n">
        <v>0.00878001347639835</v>
      </c>
      <c r="AO203" s="16"/>
      <c r="AP203" s="16" t="n">
        <v>0.00948942289829505</v>
      </c>
      <c r="AQ203" s="16" t="n">
        <v>0.0230610421996409</v>
      </c>
      <c r="AR203" s="16" t="n">
        <v>0.106377992310085</v>
      </c>
      <c r="AS203" s="16" t="n">
        <v>0.011179824140736</v>
      </c>
      <c r="AT203" s="16" t="n">
        <v>0.0156887718078708</v>
      </c>
      <c r="AU203" s="16"/>
      <c r="AV203" s="16" t="n">
        <v>0.0182914561528121</v>
      </c>
      <c r="AW203" s="16" t="n">
        <v>0.0132941250015557</v>
      </c>
      <c r="AX203" s="16" t="n">
        <v>0.0230593764725467</v>
      </c>
      <c r="AY203" s="16" t="n">
        <v>0.0273653355142031</v>
      </c>
      <c r="AZ203" s="16" t="n">
        <v>0.0215580613123704</v>
      </c>
      <c r="BA203" s="16"/>
      <c r="BB203" s="16" t="n">
        <v>0.0181579570432349</v>
      </c>
      <c r="BC203" s="16" t="n">
        <v>0</v>
      </c>
      <c r="BD203" s="16" t="n">
        <v>0.0308051422720315</v>
      </c>
      <c r="BE203" s="16"/>
      <c r="BF203" s="16" t="n">
        <v>0.0182703298482638</v>
      </c>
    </row>
    <row r="204">
      <c r="B204" t="s">
        <v>83</v>
      </c>
      <c r="C204" s="16" t="n">
        <v>0.243564065032102</v>
      </c>
      <c r="D204" s="16" t="n">
        <v>0.159514462050529</v>
      </c>
      <c r="E204" s="16" t="n">
        <v>0.325339563005746</v>
      </c>
      <c r="F204" s="16"/>
      <c r="G204" s="16" t="n">
        <v>0.382776220487339</v>
      </c>
      <c r="H204" s="16" t="n">
        <v>0.26066614108168</v>
      </c>
      <c r="I204" s="16" t="n">
        <v>0.268945753059579</v>
      </c>
      <c r="J204" s="16" t="n">
        <v>0.248411526648507</v>
      </c>
      <c r="K204" s="16" t="n">
        <v>0.213552579228062</v>
      </c>
      <c r="L204" s="16" t="n">
        <v>0.133434524912994</v>
      </c>
      <c r="M204" s="16"/>
      <c r="N204" s="16" t="n">
        <v>0.140162710829926</v>
      </c>
      <c r="O204" s="16" t="n">
        <v>0.246895720148435</v>
      </c>
      <c r="P204" s="16" t="n">
        <v>0.273962486896741</v>
      </c>
      <c r="Q204" s="16" t="n">
        <v>0.320085549683116</v>
      </c>
      <c r="R204" s="16"/>
      <c r="S204" s="16" t="n">
        <v>0.204003179533815</v>
      </c>
      <c r="T204" s="16" t="n">
        <v>0.249287300523141</v>
      </c>
      <c r="U204" s="16" t="n">
        <v>0.296957341821616</v>
      </c>
      <c r="V204" s="16" t="n">
        <v>0.254526278897371</v>
      </c>
      <c r="W204" s="16" t="n">
        <v>0.250791549344096</v>
      </c>
      <c r="X204" s="16" t="n">
        <v>0.261856558118305</v>
      </c>
      <c r="Y204" s="16" t="n">
        <v>0.181582446407406</v>
      </c>
      <c r="Z204" s="16" t="n">
        <v>0.191713155190603</v>
      </c>
      <c r="AA204" s="16" t="n">
        <v>0.231297739168473</v>
      </c>
      <c r="AB204" s="16" t="n">
        <v>0.236933006761151</v>
      </c>
      <c r="AC204" s="16" t="n">
        <v>0.292877736423178</v>
      </c>
      <c r="AD204" s="16" t="n">
        <v>0.373705161188175</v>
      </c>
      <c r="AE204" s="16"/>
      <c r="AF204" s="16" t="n">
        <v>0.172496296419345</v>
      </c>
      <c r="AG204" s="16" t="n">
        <v>0.199185922093778</v>
      </c>
      <c r="AH204" s="16" t="n">
        <v>0.416063352604999</v>
      </c>
      <c r="AI204" s="16"/>
      <c r="AJ204" s="16" t="n">
        <v>0.153384095844295</v>
      </c>
      <c r="AK204" s="16" t="n">
        <v>0.23421887269472</v>
      </c>
      <c r="AL204" s="16" t="n">
        <v>0.1567352687398</v>
      </c>
      <c r="AM204" s="16" t="n">
        <v>0.0389750193410384</v>
      </c>
      <c r="AN204" s="16" t="n">
        <v>0.48660690572378</v>
      </c>
      <c r="AO204" s="16"/>
      <c r="AP204" s="16" t="n">
        <v>0.134436021584774</v>
      </c>
      <c r="AQ204" s="16" t="n">
        <v>0.237480008575899</v>
      </c>
      <c r="AR204" s="16" t="n">
        <v>0.198078003981472</v>
      </c>
      <c r="AS204" s="16" t="n">
        <v>0.123479753478106</v>
      </c>
      <c r="AT204" s="16" t="n">
        <v>0.442291746885747</v>
      </c>
      <c r="AU204" s="16"/>
      <c r="AV204" s="16" t="n">
        <v>0.257311561537145</v>
      </c>
      <c r="AW204" s="16" t="n">
        <v>0.292086542539201</v>
      </c>
      <c r="AX204" s="16" t="n">
        <v>0.241476751354372</v>
      </c>
      <c r="AY204" s="16" t="n">
        <v>0.151074013714649</v>
      </c>
      <c r="AZ204" s="16" t="n">
        <v>0.200021635458638</v>
      </c>
      <c r="BA204" s="16"/>
      <c r="BB204" s="16" t="n">
        <v>0.183814863255605</v>
      </c>
      <c r="BC204" s="16" t="n">
        <v>0.0962485566728413</v>
      </c>
      <c r="BD204" s="16" t="n">
        <v>0.253206238947152</v>
      </c>
      <c r="BE204" s="16"/>
      <c r="BF204" s="16" t="n">
        <v>0.17786409769848</v>
      </c>
    </row>
    <row r="205">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row>
    <row r="206">
      <c r="B206" s="7" t="s">
        <v>129</v>
      </c>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row>
    <row r="207">
      <c r="B207" s="26" t="s">
        <v>90</v>
      </c>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row>
    <row r="208">
      <c r="B208" t="s">
        <v>122</v>
      </c>
      <c r="C208" s="16" t="n">
        <v>0.185407541980347</v>
      </c>
      <c r="D208" s="16" t="n">
        <v>0.194665430495826</v>
      </c>
      <c r="E208" s="16" t="n">
        <v>0.175860709104752</v>
      </c>
      <c r="F208" s="16"/>
      <c r="G208" s="16" t="n">
        <v>0.119922421776932</v>
      </c>
      <c r="H208" s="16" t="n">
        <v>0.161543613594054</v>
      </c>
      <c r="I208" s="16" t="n">
        <v>0.179783731322748</v>
      </c>
      <c r="J208" s="16" t="n">
        <v>0.165527073233247</v>
      </c>
      <c r="K208" s="16" t="n">
        <v>0.172831024952252</v>
      </c>
      <c r="L208" s="16" t="n">
        <v>0.277198179932478</v>
      </c>
      <c r="M208" s="16"/>
      <c r="N208" s="16" t="n">
        <v>0.205135352627773</v>
      </c>
      <c r="O208" s="16" t="n">
        <v>0.182691397103534</v>
      </c>
      <c r="P208" s="16" t="n">
        <v>0.180280567173014</v>
      </c>
      <c r="Q208" s="16" t="n">
        <v>0.170504592179645</v>
      </c>
      <c r="R208" s="16"/>
      <c r="S208" s="16" t="n">
        <v>0.192222845497275</v>
      </c>
      <c r="T208" s="16" t="n">
        <v>0.158754276721447</v>
      </c>
      <c r="U208" s="16" t="n">
        <v>0.232685559298243</v>
      </c>
      <c r="V208" s="16" t="n">
        <v>0.230295678330623</v>
      </c>
      <c r="W208" s="16" t="n">
        <v>0.163418472528775</v>
      </c>
      <c r="X208" s="16" t="n">
        <v>0.22473757348615</v>
      </c>
      <c r="Y208" s="16" t="n">
        <v>0.171118573598875</v>
      </c>
      <c r="Z208" s="16" t="n">
        <v>0.212242874860137</v>
      </c>
      <c r="AA208" s="16" t="n">
        <v>0.126323275029089</v>
      </c>
      <c r="AB208" s="16" t="n">
        <v>0.223468089757887</v>
      </c>
      <c r="AC208" s="16" t="n">
        <v>0.152312139145844</v>
      </c>
      <c r="AD208" s="16" t="n">
        <v>0.101117900642887</v>
      </c>
      <c r="AE208" s="16"/>
      <c r="AF208" s="16" t="n">
        <v>0.24964031622377</v>
      </c>
      <c r="AG208" s="16" t="n">
        <v>0.154104310839905</v>
      </c>
      <c r="AH208" s="16" t="n">
        <v>0.174292547065979</v>
      </c>
      <c r="AI208" s="16"/>
      <c r="AJ208" s="16" t="n">
        <v>0.336827874592762</v>
      </c>
      <c r="AK208" s="16" t="n">
        <v>0.0781301245996375</v>
      </c>
      <c r="AL208" s="16" t="n">
        <v>0.110018651869429</v>
      </c>
      <c r="AM208" s="16" t="n">
        <v>0.101731813225058</v>
      </c>
      <c r="AN208" s="16" t="n">
        <v>0.149698455212818</v>
      </c>
      <c r="AO208" s="16"/>
      <c r="AP208" s="16" t="n">
        <v>0.568692184897162</v>
      </c>
      <c r="AQ208" s="16" t="n">
        <v>0.0706727572557795</v>
      </c>
      <c r="AR208" s="16" t="n">
        <v>0.0969762103825492</v>
      </c>
      <c r="AS208" s="16" t="n">
        <v>0.100005324084932</v>
      </c>
      <c r="AT208" s="16" t="n">
        <v>0.155669366619174</v>
      </c>
      <c r="AU208" s="16"/>
      <c r="AV208" s="16" t="n">
        <v>0.223102427473374</v>
      </c>
      <c r="AW208" s="16" t="n">
        <v>0.152521479602861</v>
      </c>
      <c r="AX208" s="16" t="n">
        <v>0.174994944435424</v>
      </c>
      <c r="AY208" s="16" t="n">
        <v>0.195215176967969</v>
      </c>
      <c r="AZ208" s="16" t="n">
        <v>0.243487828708584</v>
      </c>
      <c r="BA208" s="16"/>
      <c r="BB208" s="16" t="n">
        <v>0.0839056300173122</v>
      </c>
      <c r="BC208" s="16" t="n">
        <v>0.087593643004629</v>
      </c>
      <c r="BD208" s="16" t="n">
        <v>0.164110279734135</v>
      </c>
      <c r="BE208" s="16"/>
      <c r="BF208" s="16" t="n">
        <v>0.103581440545744</v>
      </c>
    </row>
    <row r="209">
      <c r="B209" t="s">
        <v>123</v>
      </c>
      <c r="C209" s="16" t="n">
        <v>0.172096881307404</v>
      </c>
      <c r="D209" s="16" t="n">
        <v>0.168480148028014</v>
      </c>
      <c r="E209" s="16" t="n">
        <v>0.17597135543174</v>
      </c>
      <c r="F209" s="16"/>
      <c r="G209" s="16" t="n">
        <v>0.201848054088676</v>
      </c>
      <c r="H209" s="16" t="n">
        <v>0.168928528853508</v>
      </c>
      <c r="I209" s="16" t="n">
        <v>0.150634109508196</v>
      </c>
      <c r="J209" s="16" t="n">
        <v>0.136385890730953</v>
      </c>
      <c r="K209" s="16" t="n">
        <v>0.141268010268945</v>
      </c>
      <c r="L209" s="16" t="n">
        <v>0.222206985521576</v>
      </c>
      <c r="M209" s="16"/>
      <c r="N209" s="16" t="n">
        <v>0.18196336642558</v>
      </c>
      <c r="O209" s="16" t="n">
        <v>0.175765839502972</v>
      </c>
      <c r="P209" s="16" t="n">
        <v>0.162853543511115</v>
      </c>
      <c r="Q209" s="16" t="n">
        <v>0.165736681203791</v>
      </c>
      <c r="R209" s="16"/>
      <c r="S209" s="16" t="n">
        <v>0.174055799521814</v>
      </c>
      <c r="T209" s="16" t="n">
        <v>0.172366218940599</v>
      </c>
      <c r="U209" s="16" t="n">
        <v>0.15272103566205</v>
      </c>
      <c r="V209" s="16" t="n">
        <v>0.201914276479282</v>
      </c>
      <c r="W209" s="16" t="n">
        <v>0.190227572605587</v>
      </c>
      <c r="X209" s="16" t="n">
        <v>0.130665685393169</v>
      </c>
      <c r="Y209" s="16" t="n">
        <v>0.231868637038184</v>
      </c>
      <c r="Z209" s="16" t="n">
        <v>0.103669433001469</v>
      </c>
      <c r="AA209" s="16" t="n">
        <v>0.181369553150035</v>
      </c>
      <c r="AB209" s="16" t="n">
        <v>0.168941452375797</v>
      </c>
      <c r="AC209" s="16" t="n">
        <v>0.181789650828531</v>
      </c>
      <c r="AD209" s="16" t="n">
        <v>0.0960411107487872</v>
      </c>
      <c r="AE209" s="16"/>
      <c r="AF209" s="16" t="n">
        <v>0.20488582011407</v>
      </c>
      <c r="AG209" s="16" t="n">
        <v>0.158940116761295</v>
      </c>
      <c r="AH209" s="16" t="n">
        <v>0.145549923940477</v>
      </c>
      <c r="AI209" s="16"/>
      <c r="AJ209" s="16" t="n">
        <v>0.23232674390951</v>
      </c>
      <c r="AK209" s="16" t="n">
        <v>0.125927182058365</v>
      </c>
      <c r="AL209" s="16" t="n">
        <v>0.1793551126312</v>
      </c>
      <c r="AM209" s="16" t="n">
        <v>0.140685946246064</v>
      </c>
      <c r="AN209" s="16" t="n">
        <v>0.128452885195885</v>
      </c>
      <c r="AO209" s="16"/>
      <c r="AP209" s="16" t="n">
        <v>0.250007643199567</v>
      </c>
      <c r="AQ209" s="16" t="n">
        <v>0.151600860337817</v>
      </c>
      <c r="AR209" s="16" t="n">
        <v>0.200031385623197</v>
      </c>
      <c r="AS209" s="16" t="n">
        <v>0.163289838936456</v>
      </c>
      <c r="AT209" s="16" t="n">
        <v>0.221810973410969</v>
      </c>
      <c r="AU209" s="16"/>
      <c r="AV209" s="16" t="n">
        <v>0.164884231867181</v>
      </c>
      <c r="AW209" s="16" t="n">
        <v>0.150066520763383</v>
      </c>
      <c r="AX209" s="16" t="n">
        <v>0.166176415677119</v>
      </c>
      <c r="AY209" s="16" t="n">
        <v>0.208571115671553</v>
      </c>
      <c r="AZ209" s="16" t="n">
        <v>0.255234364549256</v>
      </c>
      <c r="BA209" s="16"/>
      <c r="BB209" s="16" t="n">
        <v>0.190050152245723</v>
      </c>
      <c r="BC209" s="16" t="n">
        <v>0.160404127022137</v>
      </c>
      <c r="BD209" s="16" t="n">
        <v>0.315238719612482</v>
      </c>
      <c r="BE209" s="16"/>
      <c r="BF209" s="16" t="n">
        <v>0.214574824212421</v>
      </c>
    </row>
    <row r="210">
      <c r="B210" t="s">
        <v>124</v>
      </c>
      <c r="C210" s="16" t="n">
        <v>0.140151517872521</v>
      </c>
      <c r="D210" s="16" t="n">
        <v>0.130675334300984</v>
      </c>
      <c r="E210" s="16" t="n">
        <v>0.14969063214772</v>
      </c>
      <c r="F210" s="16"/>
      <c r="G210" s="16" t="n">
        <v>0.15025030970261</v>
      </c>
      <c r="H210" s="16" t="n">
        <v>0.161027897599576</v>
      </c>
      <c r="I210" s="16" t="n">
        <v>0.144120341261539</v>
      </c>
      <c r="J210" s="16" t="n">
        <v>0.124289814917802</v>
      </c>
      <c r="K210" s="16" t="n">
        <v>0.151234427237242</v>
      </c>
      <c r="L210" s="16" t="n">
        <v>0.118745240602899</v>
      </c>
      <c r="M210" s="16"/>
      <c r="N210" s="16" t="n">
        <v>0.156890329619653</v>
      </c>
      <c r="O210" s="16" t="n">
        <v>0.119198541642144</v>
      </c>
      <c r="P210" s="16" t="n">
        <v>0.138825671807847</v>
      </c>
      <c r="Q210" s="16" t="n">
        <v>0.145001205686825</v>
      </c>
      <c r="R210" s="16"/>
      <c r="S210" s="16" t="n">
        <v>0.126289590750743</v>
      </c>
      <c r="T210" s="16" t="n">
        <v>0.195123565233534</v>
      </c>
      <c r="U210" s="16" t="n">
        <v>0.140044749573991</v>
      </c>
      <c r="V210" s="16" t="n">
        <v>0.117990163866121</v>
      </c>
      <c r="W210" s="16" t="n">
        <v>0.129424856401294</v>
      </c>
      <c r="X210" s="16" t="n">
        <v>0.162123681793384</v>
      </c>
      <c r="Y210" s="16" t="n">
        <v>0.122680297499224</v>
      </c>
      <c r="Z210" s="16" t="n">
        <v>0.205347261477034</v>
      </c>
      <c r="AA210" s="16" t="n">
        <v>0.147177946367757</v>
      </c>
      <c r="AB210" s="16" t="n">
        <v>0.0916304113193494</v>
      </c>
      <c r="AC210" s="16" t="n">
        <v>0.0896683661734834</v>
      </c>
      <c r="AD210" s="16" t="n">
        <v>0.157692197264562</v>
      </c>
      <c r="AE210" s="16"/>
      <c r="AF210" s="16" t="n">
        <v>0.157508359832781</v>
      </c>
      <c r="AG210" s="16" t="n">
        <v>0.127660265759892</v>
      </c>
      <c r="AH210" s="16" t="n">
        <v>0.143386996207459</v>
      </c>
      <c r="AI210" s="16"/>
      <c r="AJ210" s="16" t="n">
        <v>0.153375176615215</v>
      </c>
      <c r="AK210" s="16" t="n">
        <v>0.131090944916948</v>
      </c>
      <c r="AL210" s="16" t="n">
        <v>0.159069448589327</v>
      </c>
      <c r="AM210" s="16" t="n">
        <v>0.249355919714735</v>
      </c>
      <c r="AN210" s="16" t="n">
        <v>0.142102369778152</v>
      </c>
      <c r="AO210" s="16"/>
      <c r="AP210" s="16" t="n">
        <v>0.106086267813462</v>
      </c>
      <c r="AQ210" s="16" t="n">
        <v>0.141059975089708</v>
      </c>
      <c r="AR210" s="16" t="n">
        <v>0.144275407021039</v>
      </c>
      <c r="AS210" s="16" t="n">
        <v>0.218191340400125</v>
      </c>
      <c r="AT210" s="16" t="n">
        <v>0.14766858977794</v>
      </c>
      <c r="AU210" s="16"/>
      <c r="AV210" s="16" t="n">
        <v>0.136653522654525</v>
      </c>
      <c r="AW210" s="16" t="n">
        <v>0.147462581949658</v>
      </c>
      <c r="AX210" s="16" t="n">
        <v>0.140632244105515</v>
      </c>
      <c r="AY210" s="16" t="n">
        <v>0.130711609282148</v>
      </c>
      <c r="AZ210" s="16" t="n">
        <v>0.154592605505544</v>
      </c>
      <c r="BA210" s="16"/>
      <c r="BB210" s="16" t="n">
        <v>0.184312813150845</v>
      </c>
      <c r="BC210" s="16" t="n">
        <v>0.22033561010433</v>
      </c>
      <c r="BD210" s="16" t="n">
        <v>0.202094948754283</v>
      </c>
      <c r="BE210" s="16"/>
      <c r="BF210" s="16" t="n">
        <v>0.202866067392875</v>
      </c>
    </row>
    <row r="211">
      <c r="B211" t="s">
        <v>125</v>
      </c>
      <c r="C211" s="16" t="n">
        <v>0.134034949634254</v>
      </c>
      <c r="D211" s="16" t="n">
        <v>0.141547918578378</v>
      </c>
      <c r="E211" s="16" t="n">
        <v>0.125847238141567</v>
      </c>
      <c r="F211" s="16"/>
      <c r="G211" s="16" t="n">
        <v>0.158606424147978</v>
      </c>
      <c r="H211" s="16" t="n">
        <v>0.160228480647778</v>
      </c>
      <c r="I211" s="16" t="n">
        <v>0.11503583722894</v>
      </c>
      <c r="J211" s="16" t="n">
        <v>0.153235427117707</v>
      </c>
      <c r="K211" s="16" t="n">
        <v>0.116400261691602</v>
      </c>
      <c r="L211" s="16" t="n">
        <v>0.108137115561656</v>
      </c>
      <c r="M211" s="16"/>
      <c r="N211" s="16" t="n">
        <v>0.134777595813855</v>
      </c>
      <c r="O211" s="16" t="n">
        <v>0.154134756309389</v>
      </c>
      <c r="P211" s="16" t="n">
        <v>0.154832524651428</v>
      </c>
      <c r="Q211" s="16" t="n">
        <v>0.0958967125164016</v>
      </c>
      <c r="R211" s="16"/>
      <c r="S211" s="16" t="n">
        <v>0.138122335464628</v>
      </c>
      <c r="T211" s="16" t="n">
        <v>0.175772169329508</v>
      </c>
      <c r="U211" s="16" t="n">
        <v>0.128913043324223</v>
      </c>
      <c r="V211" s="16" t="n">
        <v>0.0901647326959219</v>
      </c>
      <c r="W211" s="16" t="n">
        <v>0.139432624631505</v>
      </c>
      <c r="X211" s="16" t="n">
        <v>0.109619978429967</v>
      </c>
      <c r="Y211" s="16" t="n">
        <v>0.115118918980617</v>
      </c>
      <c r="Z211" s="16" t="n">
        <v>0.117302050265418</v>
      </c>
      <c r="AA211" s="16" t="n">
        <v>0.165026592542891</v>
      </c>
      <c r="AB211" s="16" t="n">
        <v>0.105720236170269</v>
      </c>
      <c r="AC211" s="16" t="n">
        <v>0.0881835736710293</v>
      </c>
      <c r="AD211" s="16" t="n">
        <v>0.261877230971169</v>
      </c>
      <c r="AE211" s="16"/>
      <c r="AF211" s="16" t="n">
        <v>0.121458027943051</v>
      </c>
      <c r="AG211" s="16" t="n">
        <v>0.133744920168439</v>
      </c>
      <c r="AH211" s="16" t="n">
        <v>0.137806884182054</v>
      </c>
      <c r="AI211" s="16"/>
      <c r="AJ211" s="16" t="n">
        <v>0.100509658674098</v>
      </c>
      <c r="AK211" s="16" t="n">
        <v>0.151172866670632</v>
      </c>
      <c r="AL211" s="16" t="n">
        <v>0.160208083451952</v>
      </c>
      <c r="AM211" s="16" t="n">
        <v>0.115728083496008</v>
      </c>
      <c r="AN211" s="16" t="n">
        <v>0.15841911128174</v>
      </c>
      <c r="AO211" s="16"/>
      <c r="AP211" s="16" t="n">
        <v>0.0285068095335676</v>
      </c>
      <c r="AQ211" s="16" t="n">
        <v>0.165534161851629</v>
      </c>
      <c r="AR211" s="16" t="n">
        <v>0.182599689066127</v>
      </c>
      <c r="AS211" s="16" t="n">
        <v>0.178619199210894</v>
      </c>
      <c r="AT211" s="16" t="n">
        <v>0.112877683787976</v>
      </c>
      <c r="AU211" s="16"/>
      <c r="AV211" s="16" t="n">
        <v>0.117198026402179</v>
      </c>
      <c r="AW211" s="16" t="n">
        <v>0.177313281568422</v>
      </c>
      <c r="AX211" s="16" t="n">
        <v>0.138861543434681</v>
      </c>
      <c r="AY211" s="16" t="n">
        <v>0.107723203343817</v>
      </c>
      <c r="AZ211" s="16" t="n">
        <v>0.139241200233482</v>
      </c>
      <c r="BA211" s="16"/>
      <c r="BB211" s="16" t="n">
        <v>0.214042183275006</v>
      </c>
      <c r="BC211" s="16" t="n">
        <v>0.185932629466133</v>
      </c>
      <c r="BD211" s="16" t="n">
        <v>0.0918792905975974</v>
      </c>
      <c r="BE211" s="16"/>
      <c r="BF211" s="16" t="n">
        <v>0.173312587337761</v>
      </c>
    </row>
    <row r="212">
      <c r="B212" t="s">
        <v>126</v>
      </c>
      <c r="C212" s="16" t="n">
        <v>0.318221874523686</v>
      </c>
      <c r="D212" s="16" t="n">
        <v>0.328233867363375</v>
      </c>
      <c r="E212" s="16" t="n">
        <v>0.309062270136972</v>
      </c>
      <c r="F212" s="16"/>
      <c r="G212" s="16" t="n">
        <v>0.29752503985577</v>
      </c>
      <c r="H212" s="16" t="n">
        <v>0.304432607544481</v>
      </c>
      <c r="I212" s="16" t="n">
        <v>0.342007420059793</v>
      </c>
      <c r="J212" s="16" t="n">
        <v>0.365145972647082</v>
      </c>
      <c r="K212" s="16" t="n">
        <v>0.368423342126924</v>
      </c>
      <c r="L212" s="16" t="n">
        <v>0.251933689766598</v>
      </c>
      <c r="M212" s="16"/>
      <c r="N212" s="16" t="n">
        <v>0.304715439082343</v>
      </c>
      <c r="O212" s="16" t="n">
        <v>0.331894907042972</v>
      </c>
      <c r="P212" s="16" t="n">
        <v>0.298136303650444</v>
      </c>
      <c r="Q212" s="16" t="n">
        <v>0.334691410029646</v>
      </c>
      <c r="R212" s="16"/>
      <c r="S212" s="16" t="n">
        <v>0.306398706376247</v>
      </c>
      <c r="T212" s="16" t="n">
        <v>0.261643477855613</v>
      </c>
      <c r="U212" s="16" t="n">
        <v>0.278218920996041</v>
      </c>
      <c r="V212" s="16" t="n">
        <v>0.317473361714039</v>
      </c>
      <c r="W212" s="16" t="n">
        <v>0.338576482041796</v>
      </c>
      <c r="X212" s="16" t="n">
        <v>0.299852127420854</v>
      </c>
      <c r="Y212" s="16" t="n">
        <v>0.348931916282329</v>
      </c>
      <c r="Z212" s="16" t="n">
        <v>0.315508855423571</v>
      </c>
      <c r="AA212" s="16" t="n">
        <v>0.319816225513798</v>
      </c>
      <c r="AB212" s="16" t="n">
        <v>0.38871566213403</v>
      </c>
      <c r="AC212" s="16" t="n">
        <v>0.436174157090029</v>
      </c>
      <c r="AD212" s="16" t="n">
        <v>0.241188279864783</v>
      </c>
      <c r="AE212" s="16"/>
      <c r="AF212" s="16" t="n">
        <v>0.236637813736892</v>
      </c>
      <c r="AG212" s="16" t="n">
        <v>0.39382839698684</v>
      </c>
      <c r="AH212" s="16" t="n">
        <v>0.259259417963845</v>
      </c>
      <c r="AI212" s="16"/>
      <c r="AJ212" s="16" t="n">
        <v>0.15139032102297</v>
      </c>
      <c r="AK212" s="16" t="n">
        <v>0.484148358549644</v>
      </c>
      <c r="AL212" s="16" t="n">
        <v>0.391348703458091</v>
      </c>
      <c r="AM212" s="16" t="n">
        <v>0.392498237318134</v>
      </c>
      <c r="AN212" s="16" t="n">
        <v>0.222459801003938</v>
      </c>
      <c r="AO212" s="16"/>
      <c r="AP212" s="16" t="n">
        <v>0.0338265704232505</v>
      </c>
      <c r="AQ212" s="16" t="n">
        <v>0.440787193059641</v>
      </c>
      <c r="AR212" s="16" t="n">
        <v>0.358916766861017</v>
      </c>
      <c r="AS212" s="16" t="n">
        <v>0.316986054353055</v>
      </c>
      <c r="AT212" s="16" t="n">
        <v>0.198893313711959</v>
      </c>
      <c r="AU212" s="16"/>
      <c r="AV212" s="16" t="n">
        <v>0.29193406706029</v>
      </c>
      <c r="AW212" s="16" t="n">
        <v>0.319163219051165</v>
      </c>
      <c r="AX212" s="16" t="n">
        <v>0.340397905251639</v>
      </c>
      <c r="AY212" s="16" t="n">
        <v>0.32932393472594</v>
      </c>
      <c r="AZ212" s="16" t="n">
        <v>0.182619240059523</v>
      </c>
      <c r="BA212" s="16"/>
      <c r="BB212" s="16" t="n">
        <v>0.321479078106815</v>
      </c>
      <c r="BC212" s="16" t="n">
        <v>0.328655807148681</v>
      </c>
      <c r="BD212" s="16" t="n">
        <v>0.125767930935921</v>
      </c>
      <c r="BE212" s="16"/>
      <c r="BF212" s="16" t="n">
        <v>0.268564483808106</v>
      </c>
    </row>
    <row r="213">
      <c r="B213" t="s">
        <v>127</v>
      </c>
      <c r="C213" s="16" t="n">
        <v>0.0500872346817883</v>
      </c>
      <c r="D213" s="16" t="n">
        <v>0.0363973012334235</v>
      </c>
      <c r="E213" s="16" t="n">
        <v>0.0635677950372495</v>
      </c>
      <c r="F213" s="16"/>
      <c r="G213" s="16" t="n">
        <v>0.0718477504280327</v>
      </c>
      <c r="H213" s="16" t="n">
        <v>0.0438388717606034</v>
      </c>
      <c r="I213" s="16" t="n">
        <v>0.0684185606187845</v>
      </c>
      <c r="J213" s="16" t="n">
        <v>0.0554158213532102</v>
      </c>
      <c r="K213" s="16" t="n">
        <v>0.0498429337230354</v>
      </c>
      <c r="L213" s="16" t="n">
        <v>0.0217787886147938</v>
      </c>
      <c r="M213" s="16"/>
      <c r="N213" s="16" t="n">
        <v>0.0165179164307974</v>
      </c>
      <c r="O213" s="16" t="n">
        <v>0.0363145583989882</v>
      </c>
      <c r="P213" s="16" t="n">
        <v>0.0650713892061508</v>
      </c>
      <c r="Q213" s="16" t="n">
        <v>0.0881693983836917</v>
      </c>
      <c r="R213" s="16"/>
      <c r="S213" s="16" t="n">
        <v>0.0629107223892936</v>
      </c>
      <c r="T213" s="16" t="n">
        <v>0.0363402919192986</v>
      </c>
      <c r="U213" s="16" t="n">
        <v>0.0674166911454522</v>
      </c>
      <c r="V213" s="16" t="n">
        <v>0.0421617869140129</v>
      </c>
      <c r="W213" s="16" t="n">
        <v>0.0389199917910418</v>
      </c>
      <c r="X213" s="16" t="n">
        <v>0.0730009534764757</v>
      </c>
      <c r="Y213" s="16" t="n">
        <v>0.0102816566007711</v>
      </c>
      <c r="Z213" s="16" t="n">
        <v>0.0459295249723708</v>
      </c>
      <c r="AA213" s="16" t="n">
        <v>0.0602864073964298</v>
      </c>
      <c r="AB213" s="16" t="n">
        <v>0.0215241482426663</v>
      </c>
      <c r="AC213" s="16" t="n">
        <v>0.0518721130910821</v>
      </c>
      <c r="AD213" s="16" t="n">
        <v>0.142083280507812</v>
      </c>
      <c r="AE213" s="16"/>
      <c r="AF213" s="16" t="n">
        <v>0.0298696621494355</v>
      </c>
      <c r="AG213" s="16" t="n">
        <v>0.031721989483629</v>
      </c>
      <c r="AH213" s="16" t="n">
        <v>0.139704230640186</v>
      </c>
      <c r="AI213" s="16"/>
      <c r="AJ213" s="16" t="n">
        <v>0.0255702251854463</v>
      </c>
      <c r="AK213" s="16" t="n">
        <v>0.0295305232047727</v>
      </c>
      <c r="AL213" s="16" t="n">
        <v>0</v>
      </c>
      <c r="AM213" s="16" t="n">
        <v>0</v>
      </c>
      <c r="AN213" s="16" t="n">
        <v>0.198867377527467</v>
      </c>
      <c r="AO213" s="16"/>
      <c r="AP213" s="16" t="n">
        <v>0.0128805241329908</v>
      </c>
      <c r="AQ213" s="16" t="n">
        <v>0.0303450524054248</v>
      </c>
      <c r="AR213" s="16" t="n">
        <v>0.0172005410460705</v>
      </c>
      <c r="AS213" s="16" t="n">
        <v>0.0229082430145395</v>
      </c>
      <c r="AT213" s="16" t="n">
        <v>0.163080072691982</v>
      </c>
      <c r="AU213" s="16"/>
      <c r="AV213" s="16" t="n">
        <v>0.0662277245424514</v>
      </c>
      <c r="AW213" s="16" t="n">
        <v>0.0534729170645108</v>
      </c>
      <c r="AX213" s="16" t="n">
        <v>0.0389369470956215</v>
      </c>
      <c r="AY213" s="16" t="n">
        <v>0.0284549600085736</v>
      </c>
      <c r="AZ213" s="16" t="n">
        <v>0.0248247609436104</v>
      </c>
      <c r="BA213" s="16"/>
      <c r="BB213" s="16" t="n">
        <v>0.00621014320429929</v>
      </c>
      <c r="BC213" s="16" t="n">
        <v>0.0170781832540904</v>
      </c>
      <c r="BD213" s="16" t="n">
        <v>0.100908830365581</v>
      </c>
      <c r="BE213" s="16"/>
      <c r="BF213" s="16" t="n">
        <v>0.0371005967030926</v>
      </c>
    </row>
    <row r="214">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row>
    <row r="215">
      <c r="B215" s="7" t="s">
        <v>130</v>
      </c>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row>
    <row r="216">
      <c r="B216" s="26" t="s">
        <v>90</v>
      </c>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row>
    <row r="217">
      <c r="B217" t="s">
        <v>122</v>
      </c>
      <c r="C217" s="16" t="n">
        <v>0.427808849425415</v>
      </c>
      <c r="D217" s="16" t="n">
        <v>0.445204576020192</v>
      </c>
      <c r="E217" s="16" t="n">
        <v>0.410784981029983</v>
      </c>
      <c r="F217" s="16"/>
      <c r="G217" s="16" t="n">
        <v>0.408781086735673</v>
      </c>
      <c r="H217" s="16" t="n">
        <v>0.477183575482247</v>
      </c>
      <c r="I217" s="16" t="n">
        <v>0.481086005462991</v>
      </c>
      <c r="J217" s="16" t="n">
        <v>0.433695703415459</v>
      </c>
      <c r="K217" s="16" t="n">
        <v>0.382334399481035</v>
      </c>
      <c r="L217" s="16" t="n">
        <v>0.382682825063219</v>
      </c>
      <c r="M217" s="16"/>
      <c r="N217" s="16" t="n">
        <v>0.432788064006915</v>
      </c>
      <c r="O217" s="16" t="n">
        <v>0.43171299751055</v>
      </c>
      <c r="P217" s="16" t="n">
        <v>0.413549286406289</v>
      </c>
      <c r="Q217" s="16" t="n">
        <v>0.431315791110602</v>
      </c>
      <c r="R217" s="16"/>
      <c r="S217" s="16" t="n">
        <v>0.411407776842475</v>
      </c>
      <c r="T217" s="16" t="n">
        <v>0.430263805251569</v>
      </c>
      <c r="U217" s="16" t="n">
        <v>0.449407552846278</v>
      </c>
      <c r="V217" s="16" t="n">
        <v>0.458920535075711</v>
      </c>
      <c r="W217" s="16" t="n">
        <v>0.351170359201758</v>
      </c>
      <c r="X217" s="16" t="n">
        <v>0.42651218114038</v>
      </c>
      <c r="Y217" s="16" t="n">
        <v>0.409378708865049</v>
      </c>
      <c r="Z217" s="16" t="n">
        <v>0.456768129798395</v>
      </c>
      <c r="AA217" s="16" t="n">
        <v>0.463698414058949</v>
      </c>
      <c r="AB217" s="16" t="n">
        <v>0.428259290459647</v>
      </c>
      <c r="AC217" s="16" t="n">
        <v>0.514809434604846</v>
      </c>
      <c r="AD217" s="16" t="n">
        <v>0.257257011878785</v>
      </c>
      <c r="AE217" s="16"/>
      <c r="AF217" s="16" t="n">
        <v>0.31574355413001</v>
      </c>
      <c r="AG217" s="16" t="n">
        <v>0.521785311153125</v>
      </c>
      <c r="AH217" s="16" t="n">
        <v>0.44642567810908</v>
      </c>
      <c r="AI217" s="16"/>
      <c r="AJ217" s="16" t="n">
        <v>0.271510224594251</v>
      </c>
      <c r="AK217" s="16" t="n">
        <v>0.669436262493632</v>
      </c>
      <c r="AL217" s="16" t="n">
        <v>0.461841155880424</v>
      </c>
      <c r="AM217" s="16" t="n">
        <v>0.18344961041785</v>
      </c>
      <c r="AN217" s="16" t="n">
        <v>0.372309406372159</v>
      </c>
      <c r="AO217" s="16"/>
      <c r="AP217" s="16" t="n">
        <v>0.214631739970191</v>
      </c>
      <c r="AQ217" s="16" t="n">
        <v>0.708235706958279</v>
      </c>
      <c r="AR217" s="16" t="n">
        <v>0.321837803324415</v>
      </c>
      <c r="AS217" s="16" t="n">
        <v>0.119882706742299</v>
      </c>
      <c r="AT217" s="16" t="n">
        <v>0.239097550889909</v>
      </c>
      <c r="AU217" s="16"/>
      <c r="AV217" s="16" t="n">
        <v>0.401967283701685</v>
      </c>
      <c r="AW217" s="16" t="n">
        <v>0.413752152915011</v>
      </c>
      <c r="AX217" s="16" t="n">
        <v>0.451121040569565</v>
      </c>
      <c r="AY217" s="16" t="n">
        <v>0.515216572996173</v>
      </c>
      <c r="AZ217" s="16" t="n">
        <v>0.466031972401149</v>
      </c>
      <c r="BA217" s="16"/>
      <c r="BB217" s="16" t="n">
        <v>0.674888586812172</v>
      </c>
      <c r="BC217" s="16" t="n">
        <v>0.0530297394404348</v>
      </c>
      <c r="BD217" s="16" t="n">
        <v>0.212781791517812</v>
      </c>
      <c r="BE217" s="16"/>
      <c r="BF217" s="16" t="n">
        <v>0.337740614088026</v>
      </c>
    </row>
    <row r="218">
      <c r="B218" t="s">
        <v>123</v>
      </c>
      <c r="C218" s="16" t="n">
        <v>0.180931652924418</v>
      </c>
      <c r="D218" s="16" t="n">
        <v>0.162246013214727</v>
      </c>
      <c r="E218" s="16" t="n">
        <v>0.198445398463396</v>
      </c>
      <c r="F218" s="16"/>
      <c r="G218" s="16" t="n">
        <v>0.225729564837822</v>
      </c>
      <c r="H218" s="16" t="n">
        <v>0.168130684383829</v>
      </c>
      <c r="I218" s="16" t="n">
        <v>0.174316567294986</v>
      </c>
      <c r="J218" s="16" t="n">
        <v>0.19480269163254</v>
      </c>
      <c r="K218" s="16" t="n">
        <v>0.180027485406537</v>
      </c>
      <c r="L218" s="16" t="n">
        <v>0.156492525224387</v>
      </c>
      <c r="M218" s="16"/>
      <c r="N218" s="16" t="n">
        <v>0.201138046485207</v>
      </c>
      <c r="O218" s="16" t="n">
        <v>0.183303215369188</v>
      </c>
      <c r="P218" s="16" t="n">
        <v>0.165730860702145</v>
      </c>
      <c r="Q218" s="16" t="n">
        <v>0.170122617535158</v>
      </c>
      <c r="R218" s="16"/>
      <c r="S218" s="16" t="n">
        <v>0.188818373287301</v>
      </c>
      <c r="T218" s="16" t="n">
        <v>0.183502293098123</v>
      </c>
      <c r="U218" s="16" t="n">
        <v>0.141730369628605</v>
      </c>
      <c r="V218" s="16" t="n">
        <v>0.170071691470881</v>
      </c>
      <c r="W218" s="16" t="n">
        <v>0.174478235092423</v>
      </c>
      <c r="X218" s="16" t="n">
        <v>0.18523867759749</v>
      </c>
      <c r="Y218" s="16" t="n">
        <v>0.181607144260361</v>
      </c>
      <c r="Z218" s="16" t="n">
        <v>0.171837603304992</v>
      </c>
      <c r="AA218" s="16" t="n">
        <v>0.202574830781166</v>
      </c>
      <c r="AB218" s="16" t="n">
        <v>0.156927658886172</v>
      </c>
      <c r="AC218" s="16" t="n">
        <v>0.185263719971119</v>
      </c>
      <c r="AD218" s="16" t="n">
        <v>0.268531367886108</v>
      </c>
      <c r="AE218" s="16"/>
      <c r="AF218" s="16" t="n">
        <v>0.177223388322223</v>
      </c>
      <c r="AG218" s="16" t="n">
        <v>0.177935797723005</v>
      </c>
      <c r="AH218" s="16" t="n">
        <v>0.142550130350729</v>
      </c>
      <c r="AI218" s="16"/>
      <c r="AJ218" s="16" t="n">
        <v>0.181406392386463</v>
      </c>
      <c r="AK218" s="16" t="n">
        <v>0.152851425943535</v>
      </c>
      <c r="AL218" s="16" t="n">
        <v>0.251187121757859</v>
      </c>
      <c r="AM218" s="16" t="n">
        <v>0.171706620424117</v>
      </c>
      <c r="AN218" s="16" t="n">
        <v>0.140268142321454</v>
      </c>
      <c r="AO218" s="16"/>
      <c r="AP218" s="16" t="n">
        <v>0.174894627834912</v>
      </c>
      <c r="AQ218" s="16" t="n">
        <v>0.148770191318693</v>
      </c>
      <c r="AR218" s="16" t="n">
        <v>0.298605477895729</v>
      </c>
      <c r="AS218" s="16" t="n">
        <v>0.151804919276536</v>
      </c>
      <c r="AT218" s="16" t="n">
        <v>0.223631018136444</v>
      </c>
      <c r="AU218" s="16"/>
      <c r="AV218" s="16" t="n">
        <v>0.161403304401149</v>
      </c>
      <c r="AW218" s="16" t="n">
        <v>0.190191765896386</v>
      </c>
      <c r="AX218" s="16" t="n">
        <v>0.206419990868693</v>
      </c>
      <c r="AY218" s="16" t="n">
        <v>0.151609017295461</v>
      </c>
      <c r="AZ218" s="16" t="n">
        <v>0.197811200112615</v>
      </c>
      <c r="BA218" s="16"/>
      <c r="BB218" s="16" t="n">
        <v>0.188771649509392</v>
      </c>
      <c r="BC218" s="16" t="n">
        <v>0.137044081314458</v>
      </c>
      <c r="BD218" s="16" t="n">
        <v>0.20419525950602</v>
      </c>
      <c r="BE218" s="16"/>
      <c r="BF218" s="16" t="n">
        <v>0.190645629001079</v>
      </c>
    </row>
    <row r="219">
      <c r="B219" t="s">
        <v>124</v>
      </c>
      <c r="C219" s="16" t="n">
        <v>0.129017148533435</v>
      </c>
      <c r="D219" s="16" t="n">
        <v>0.134514710123765</v>
      </c>
      <c r="E219" s="16" t="n">
        <v>0.123897540978815</v>
      </c>
      <c r="F219" s="16"/>
      <c r="G219" s="16" t="n">
        <v>0.151107295775182</v>
      </c>
      <c r="H219" s="16" t="n">
        <v>0.141298279573788</v>
      </c>
      <c r="I219" s="16" t="n">
        <v>0.12899738152648</v>
      </c>
      <c r="J219" s="16" t="n">
        <v>0.0888227673261299</v>
      </c>
      <c r="K219" s="16" t="n">
        <v>0.132454809461565</v>
      </c>
      <c r="L219" s="16" t="n">
        <v>0.134859879681779</v>
      </c>
      <c r="M219" s="16"/>
      <c r="N219" s="16" t="n">
        <v>0.133573984057823</v>
      </c>
      <c r="O219" s="16" t="n">
        <v>0.125579448405956</v>
      </c>
      <c r="P219" s="16" t="n">
        <v>0.14145838595892</v>
      </c>
      <c r="Q219" s="16" t="n">
        <v>0.114405118278879</v>
      </c>
      <c r="R219" s="16"/>
      <c r="S219" s="16" t="n">
        <v>0.159231677524731</v>
      </c>
      <c r="T219" s="16" t="n">
        <v>0.128235192431793</v>
      </c>
      <c r="U219" s="16" t="n">
        <v>0.153427856290274</v>
      </c>
      <c r="V219" s="16" t="n">
        <v>0.107465867401975</v>
      </c>
      <c r="W219" s="16" t="n">
        <v>0.172539042737176</v>
      </c>
      <c r="X219" s="16" t="n">
        <v>0.115522154285743</v>
      </c>
      <c r="Y219" s="16" t="n">
        <v>0.129419613967366</v>
      </c>
      <c r="Z219" s="16" t="n">
        <v>0.126003251195309</v>
      </c>
      <c r="AA219" s="16" t="n">
        <v>0.10362461765857</v>
      </c>
      <c r="AB219" s="16" t="n">
        <v>0.154248700986212</v>
      </c>
      <c r="AC219" s="16" t="n">
        <v>0.0487739436381451</v>
      </c>
      <c r="AD219" s="16" t="n">
        <v>0.0837819426430343</v>
      </c>
      <c r="AE219" s="16"/>
      <c r="AF219" s="16" t="n">
        <v>0.140612378845606</v>
      </c>
      <c r="AG219" s="16" t="n">
        <v>0.125895311328221</v>
      </c>
      <c r="AH219" s="16" t="n">
        <v>0.110992698528403</v>
      </c>
      <c r="AI219" s="16"/>
      <c r="AJ219" s="16" t="n">
        <v>0.159826912368435</v>
      </c>
      <c r="AK219" s="16" t="n">
        <v>0.0764037166334991</v>
      </c>
      <c r="AL219" s="16" t="n">
        <v>0.148394835881879</v>
      </c>
      <c r="AM219" s="16" t="n">
        <v>0.18356060887904</v>
      </c>
      <c r="AN219" s="16" t="n">
        <v>0.129411766595865</v>
      </c>
      <c r="AO219" s="16"/>
      <c r="AP219" s="16" t="n">
        <v>0.203281834578194</v>
      </c>
      <c r="AQ219" s="16" t="n">
        <v>0.0548289466053162</v>
      </c>
      <c r="AR219" s="16" t="n">
        <v>0.217964402689239</v>
      </c>
      <c r="AS219" s="16" t="n">
        <v>0.201678927167781</v>
      </c>
      <c r="AT219" s="16" t="n">
        <v>0.144387430897698</v>
      </c>
      <c r="AU219" s="16"/>
      <c r="AV219" s="16" t="n">
        <v>0.123998927715162</v>
      </c>
      <c r="AW219" s="16" t="n">
        <v>0.124752566623168</v>
      </c>
      <c r="AX219" s="16" t="n">
        <v>0.137240310233539</v>
      </c>
      <c r="AY219" s="16" t="n">
        <v>0.106751668363667</v>
      </c>
      <c r="AZ219" s="16" t="n">
        <v>0.189609784565942</v>
      </c>
      <c r="BA219" s="16"/>
      <c r="BB219" s="16" t="n">
        <v>0.0277103470495855</v>
      </c>
      <c r="BC219" s="16" t="n">
        <v>0.185339246450105</v>
      </c>
      <c r="BD219" s="16" t="n">
        <v>0.124825748004898</v>
      </c>
      <c r="BE219" s="16"/>
      <c r="BF219" s="16" t="n">
        <v>0.121379851422804</v>
      </c>
    </row>
    <row r="220">
      <c r="B220" t="s">
        <v>125</v>
      </c>
      <c r="C220" s="16" t="n">
        <v>0.0866593908181465</v>
      </c>
      <c r="D220" s="16" t="n">
        <v>0.0929337013330135</v>
      </c>
      <c r="E220" s="16" t="n">
        <v>0.0806970447017443</v>
      </c>
      <c r="F220" s="16"/>
      <c r="G220" s="16" t="n">
        <v>0.0804516353015616</v>
      </c>
      <c r="H220" s="16" t="n">
        <v>0.0725008358447123</v>
      </c>
      <c r="I220" s="16" t="n">
        <v>0.0665218072639027</v>
      </c>
      <c r="J220" s="16" t="n">
        <v>0.0675614956659402</v>
      </c>
      <c r="K220" s="16" t="n">
        <v>0.106507648429275</v>
      </c>
      <c r="L220" s="16" t="n">
        <v>0.120829417968569</v>
      </c>
      <c r="M220" s="16"/>
      <c r="N220" s="16" t="n">
        <v>0.0952559290847277</v>
      </c>
      <c r="O220" s="16" t="n">
        <v>0.0904093244027589</v>
      </c>
      <c r="P220" s="16" t="n">
        <v>0.0862756793036241</v>
      </c>
      <c r="Q220" s="16" t="n">
        <v>0.0750254385503379</v>
      </c>
      <c r="R220" s="16"/>
      <c r="S220" s="16" t="n">
        <v>0.0676516000748633</v>
      </c>
      <c r="T220" s="16" t="n">
        <v>0.0839368228297379</v>
      </c>
      <c r="U220" s="16" t="n">
        <v>0.102928596077734</v>
      </c>
      <c r="V220" s="16" t="n">
        <v>0.0911359500591486</v>
      </c>
      <c r="W220" s="16" t="n">
        <v>0.106661448417359</v>
      </c>
      <c r="X220" s="16" t="n">
        <v>0.0680439092363531</v>
      </c>
      <c r="Y220" s="16" t="n">
        <v>0.119882511337441</v>
      </c>
      <c r="Z220" s="16" t="n">
        <v>0.088714868440731</v>
      </c>
      <c r="AA220" s="16" t="n">
        <v>0.082354763313631</v>
      </c>
      <c r="AB220" s="16" t="n">
        <v>0.0972206072501269</v>
      </c>
      <c r="AC220" s="16" t="n">
        <v>0.0475047791875405</v>
      </c>
      <c r="AD220" s="16" t="n">
        <v>0.0978442455959282</v>
      </c>
      <c r="AE220" s="16"/>
      <c r="AF220" s="16" t="n">
        <v>0.132328045550746</v>
      </c>
      <c r="AG220" s="16" t="n">
        <v>0.0638483866455101</v>
      </c>
      <c r="AH220" s="16" t="n">
        <v>0.0660046375598316</v>
      </c>
      <c r="AI220" s="16"/>
      <c r="AJ220" s="16" t="n">
        <v>0.145748324244173</v>
      </c>
      <c r="AK220" s="16" t="n">
        <v>0.0391964387343838</v>
      </c>
      <c r="AL220" s="16" t="n">
        <v>0.0412603104026099</v>
      </c>
      <c r="AM220" s="16" t="n">
        <v>0.15529206799099</v>
      </c>
      <c r="AN220" s="16" t="n">
        <v>0.0680211263398768</v>
      </c>
      <c r="AO220" s="16"/>
      <c r="AP220" s="16" t="n">
        <v>0.188237395371968</v>
      </c>
      <c r="AQ220" s="16" t="n">
        <v>0.030056490267145</v>
      </c>
      <c r="AR220" s="16" t="n">
        <v>0.0315903779513926</v>
      </c>
      <c r="AS220" s="16" t="n">
        <v>0.152870978766161</v>
      </c>
      <c r="AT220" s="16" t="n">
        <v>0.09754802706687</v>
      </c>
      <c r="AU220" s="16"/>
      <c r="AV220" s="16" t="n">
        <v>0.101069221185012</v>
      </c>
      <c r="AW220" s="16" t="n">
        <v>0.0988858224567615</v>
      </c>
      <c r="AX220" s="16" t="n">
        <v>0.0670755079592235</v>
      </c>
      <c r="AY220" s="16" t="n">
        <v>0.0873992227190105</v>
      </c>
      <c r="AZ220" s="16" t="n">
        <v>0.0463733857407679</v>
      </c>
      <c r="BA220" s="16"/>
      <c r="BB220" s="16" t="n">
        <v>0.0258814513910646</v>
      </c>
      <c r="BC220" s="16" t="n">
        <v>0.173628758247371</v>
      </c>
      <c r="BD220" s="16" t="n">
        <v>0.173804186090665</v>
      </c>
      <c r="BE220" s="16"/>
      <c r="BF220" s="16" t="n">
        <v>0.0996794596028943</v>
      </c>
    </row>
    <row r="221">
      <c r="B221" t="s">
        <v>126</v>
      </c>
      <c r="C221" s="16" t="n">
        <v>0.105094397600347</v>
      </c>
      <c r="D221" s="16" t="n">
        <v>0.12724844383947</v>
      </c>
      <c r="E221" s="16" t="n">
        <v>0.0836459960445008</v>
      </c>
      <c r="F221" s="16"/>
      <c r="G221" s="16" t="n">
        <v>0.0519020988839922</v>
      </c>
      <c r="H221" s="16" t="n">
        <v>0.0763144464692638</v>
      </c>
      <c r="I221" s="16" t="n">
        <v>0.0729189859025701</v>
      </c>
      <c r="J221" s="16" t="n">
        <v>0.131846769249517</v>
      </c>
      <c r="K221" s="16" t="n">
        <v>0.123638794357542</v>
      </c>
      <c r="L221" s="16" t="n">
        <v>0.155493802221699</v>
      </c>
      <c r="M221" s="16"/>
      <c r="N221" s="16" t="n">
        <v>0.104104686746338</v>
      </c>
      <c r="O221" s="16" t="n">
        <v>0.097555565883489</v>
      </c>
      <c r="P221" s="16" t="n">
        <v>0.11481160837087</v>
      </c>
      <c r="Q221" s="16" t="n">
        <v>0.105080387426379</v>
      </c>
      <c r="R221" s="16"/>
      <c r="S221" s="16" t="n">
        <v>0.0922072325568317</v>
      </c>
      <c r="T221" s="16" t="n">
        <v>0.105251086500914</v>
      </c>
      <c r="U221" s="16" t="n">
        <v>0.0530305392455782</v>
      </c>
      <c r="V221" s="16" t="n">
        <v>0.112970211418229</v>
      </c>
      <c r="W221" s="16" t="n">
        <v>0.14942768909166</v>
      </c>
      <c r="X221" s="16" t="n">
        <v>0.113981594282946</v>
      </c>
      <c r="Y221" s="16" t="n">
        <v>0.123058581254622</v>
      </c>
      <c r="Z221" s="16" t="n">
        <v>0.110746622288202</v>
      </c>
      <c r="AA221" s="16" t="n">
        <v>0.0926096976236602</v>
      </c>
      <c r="AB221" s="16" t="n">
        <v>0.0962361314074984</v>
      </c>
      <c r="AC221" s="16" t="n">
        <v>0.129229837209845</v>
      </c>
      <c r="AD221" s="16" t="n">
        <v>0.126267803788683</v>
      </c>
      <c r="AE221" s="16"/>
      <c r="AF221" s="16" t="n">
        <v>0.184280691869707</v>
      </c>
      <c r="AG221" s="16" t="n">
        <v>0.0590705557990023</v>
      </c>
      <c r="AH221" s="16" t="n">
        <v>0.0788696253605218</v>
      </c>
      <c r="AI221" s="16"/>
      <c r="AJ221" s="16" t="n">
        <v>0.193400142253466</v>
      </c>
      <c r="AK221" s="16" t="n">
        <v>0.0314448889340961</v>
      </c>
      <c r="AL221" s="16" t="n">
        <v>0.0359926215323381</v>
      </c>
      <c r="AM221" s="16" t="n">
        <v>0.259849146827221</v>
      </c>
      <c r="AN221" s="16" t="n">
        <v>0.0887070454116263</v>
      </c>
      <c r="AO221" s="16"/>
      <c r="AP221" s="16" t="n">
        <v>0.182423700115095</v>
      </c>
      <c r="AQ221" s="16" t="n">
        <v>0.019587205470684</v>
      </c>
      <c r="AR221" s="16" t="n">
        <v>0.0478221205703632</v>
      </c>
      <c r="AS221" s="16" t="n">
        <v>0.35669240314338</v>
      </c>
      <c r="AT221" s="16" t="n">
        <v>0.0613603984539595</v>
      </c>
      <c r="AU221" s="16"/>
      <c r="AV221" s="16" t="n">
        <v>0.130641935455857</v>
      </c>
      <c r="AW221" s="16" t="n">
        <v>0.081209674818795</v>
      </c>
      <c r="AX221" s="16" t="n">
        <v>0.0870604141975402</v>
      </c>
      <c r="AY221" s="16" t="n">
        <v>0.0927289318715031</v>
      </c>
      <c r="AZ221" s="16" t="n">
        <v>0.075938858007925</v>
      </c>
      <c r="BA221" s="16"/>
      <c r="BB221" s="16" t="n">
        <v>0.0266729315798379</v>
      </c>
      <c r="BC221" s="16" t="n">
        <v>0.44255148518486</v>
      </c>
      <c r="BD221" s="16" t="n">
        <v>0.13459210317211</v>
      </c>
      <c r="BE221" s="16"/>
      <c r="BF221" s="16" t="n">
        <v>0.194060582431285</v>
      </c>
    </row>
    <row r="222">
      <c r="B222" t="s">
        <v>127</v>
      </c>
      <c r="C222" s="16" t="n">
        <v>0.0704885606982384</v>
      </c>
      <c r="D222" s="16" t="n">
        <v>0.0378525554688314</v>
      </c>
      <c r="E222" s="16" t="n">
        <v>0.102529038781561</v>
      </c>
      <c r="F222" s="16"/>
      <c r="G222" s="16" t="n">
        <v>0.0820283184657693</v>
      </c>
      <c r="H222" s="16" t="n">
        <v>0.0645721782461595</v>
      </c>
      <c r="I222" s="16" t="n">
        <v>0.07615925254907</v>
      </c>
      <c r="J222" s="16" t="n">
        <v>0.083270572710414</v>
      </c>
      <c r="K222" s="16" t="n">
        <v>0.0750368628640462</v>
      </c>
      <c r="L222" s="16" t="n">
        <v>0.0496415498403475</v>
      </c>
      <c r="M222" s="16"/>
      <c r="N222" s="16" t="n">
        <v>0.0331392896189895</v>
      </c>
      <c r="O222" s="16" t="n">
        <v>0.0714394484280579</v>
      </c>
      <c r="P222" s="16" t="n">
        <v>0.078174179258152</v>
      </c>
      <c r="Q222" s="16" t="n">
        <v>0.104050647098645</v>
      </c>
      <c r="R222" s="16"/>
      <c r="S222" s="16" t="n">
        <v>0.0806833397137984</v>
      </c>
      <c r="T222" s="16" t="n">
        <v>0.0688107998878623</v>
      </c>
      <c r="U222" s="16" t="n">
        <v>0.0994750859115314</v>
      </c>
      <c r="V222" s="16" t="n">
        <v>0.0594357445740561</v>
      </c>
      <c r="W222" s="16" t="n">
        <v>0.0457232254596248</v>
      </c>
      <c r="X222" s="16" t="n">
        <v>0.090701483457088</v>
      </c>
      <c r="Y222" s="16" t="n">
        <v>0.0366534403151616</v>
      </c>
      <c r="Z222" s="16" t="n">
        <v>0.0459295249723708</v>
      </c>
      <c r="AA222" s="16" t="n">
        <v>0.0551376765640246</v>
      </c>
      <c r="AB222" s="16" t="n">
        <v>0.0671076110103445</v>
      </c>
      <c r="AC222" s="16" t="n">
        <v>0.0744182853885048</v>
      </c>
      <c r="AD222" s="16" t="n">
        <v>0.166317628207462</v>
      </c>
      <c r="AE222" s="16"/>
      <c r="AF222" s="16" t="n">
        <v>0.0498119412817073</v>
      </c>
      <c r="AG222" s="16" t="n">
        <v>0.0514646373511366</v>
      </c>
      <c r="AH222" s="16" t="n">
        <v>0.155157230091434</v>
      </c>
      <c r="AI222" s="16"/>
      <c r="AJ222" s="16" t="n">
        <v>0.0481080041532122</v>
      </c>
      <c r="AK222" s="16" t="n">
        <v>0.0306672672608542</v>
      </c>
      <c r="AL222" s="16" t="n">
        <v>0.0613239545448906</v>
      </c>
      <c r="AM222" s="16" t="n">
        <v>0.0461419454607821</v>
      </c>
      <c r="AN222" s="16" t="n">
        <v>0.201282512959019</v>
      </c>
      <c r="AO222" s="16"/>
      <c r="AP222" s="16" t="n">
        <v>0.0365307021296409</v>
      </c>
      <c r="AQ222" s="16" t="n">
        <v>0.0385214593798828</v>
      </c>
      <c r="AR222" s="16" t="n">
        <v>0.0821798175688608</v>
      </c>
      <c r="AS222" s="16" t="n">
        <v>0.0170700649038427</v>
      </c>
      <c r="AT222" s="16" t="n">
        <v>0.23397557455512</v>
      </c>
      <c r="AU222" s="16"/>
      <c r="AV222" s="16" t="n">
        <v>0.0809193275411345</v>
      </c>
      <c r="AW222" s="16" t="n">
        <v>0.0912080172898786</v>
      </c>
      <c r="AX222" s="16" t="n">
        <v>0.0510827361714391</v>
      </c>
      <c r="AY222" s="16" t="n">
        <v>0.0462945867541858</v>
      </c>
      <c r="AZ222" s="16" t="n">
        <v>0.0242347991716009</v>
      </c>
      <c r="BA222" s="16"/>
      <c r="BB222" s="16" t="n">
        <v>0.0560750336579483</v>
      </c>
      <c r="BC222" s="16" t="n">
        <v>0.008406689362771</v>
      </c>
      <c r="BD222" s="16" t="n">
        <v>0.149800911708495</v>
      </c>
      <c r="BE222" s="16"/>
      <c r="BF222" s="16" t="n">
        <v>0.0564938634539122</v>
      </c>
    </row>
    <row r="223">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row>
    <row r="224">
      <c r="B224" s="7" t="s">
        <v>131</v>
      </c>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row>
    <row r="225">
      <c r="B225" s="26" t="s">
        <v>90</v>
      </c>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row>
    <row r="226">
      <c r="B226" t="s">
        <v>122</v>
      </c>
      <c r="C226" s="16" t="n">
        <v>0.424700461620027</v>
      </c>
      <c r="D226" s="16" t="n">
        <v>0.413909542535412</v>
      </c>
      <c r="E226" s="16" t="n">
        <v>0.434114871417146</v>
      </c>
      <c r="F226" s="16"/>
      <c r="G226" s="16" t="n">
        <v>0.344386085090253</v>
      </c>
      <c r="H226" s="16" t="n">
        <v>0.373044015579241</v>
      </c>
      <c r="I226" s="16" t="n">
        <v>0.443987845563036</v>
      </c>
      <c r="J226" s="16" t="n">
        <v>0.46020118036744</v>
      </c>
      <c r="K226" s="16" t="n">
        <v>0.458974842786751</v>
      </c>
      <c r="L226" s="16" t="n">
        <v>0.452185898129698</v>
      </c>
      <c r="M226" s="16"/>
      <c r="N226" s="16" t="n">
        <v>0.454322892057823</v>
      </c>
      <c r="O226" s="16" t="n">
        <v>0.439357895022697</v>
      </c>
      <c r="P226" s="16" t="n">
        <v>0.378534863346571</v>
      </c>
      <c r="Q226" s="16" t="n">
        <v>0.421913211650839</v>
      </c>
      <c r="R226" s="16"/>
      <c r="S226" s="16" t="n">
        <v>0.384568953331708</v>
      </c>
      <c r="T226" s="16" t="n">
        <v>0.458152250145935</v>
      </c>
      <c r="U226" s="16" t="n">
        <v>0.480544217632506</v>
      </c>
      <c r="V226" s="16" t="n">
        <v>0.451084758242633</v>
      </c>
      <c r="W226" s="16" t="n">
        <v>0.359098248015449</v>
      </c>
      <c r="X226" s="16" t="n">
        <v>0.450855629004184</v>
      </c>
      <c r="Y226" s="16" t="n">
        <v>0.437997676372569</v>
      </c>
      <c r="Z226" s="16" t="n">
        <v>0.41953192843314</v>
      </c>
      <c r="AA226" s="16" t="n">
        <v>0.412236142597917</v>
      </c>
      <c r="AB226" s="16" t="n">
        <v>0.45250453788732</v>
      </c>
      <c r="AC226" s="16" t="n">
        <v>0.398490381042326</v>
      </c>
      <c r="AD226" s="16" t="n">
        <v>0.290997495673617</v>
      </c>
      <c r="AE226" s="16"/>
      <c r="AF226" s="16" t="n">
        <v>0.383802200737427</v>
      </c>
      <c r="AG226" s="16" t="n">
        <v>0.480329844459685</v>
      </c>
      <c r="AH226" s="16" t="n">
        <v>0.372436912906474</v>
      </c>
      <c r="AI226" s="16"/>
      <c r="AJ226" s="16" t="n">
        <v>0.376323748527888</v>
      </c>
      <c r="AK226" s="16" t="n">
        <v>0.450838866057663</v>
      </c>
      <c r="AL226" s="16" t="n">
        <v>0.705260600065553</v>
      </c>
      <c r="AM226" s="16" t="n">
        <v>0.388877831072842</v>
      </c>
      <c r="AN226" s="16" t="n">
        <v>0.365004915076274</v>
      </c>
      <c r="AO226" s="16"/>
      <c r="AP226" s="16" t="n">
        <v>0.360950956570151</v>
      </c>
      <c r="AQ226" s="16" t="n">
        <v>0.473335781797291</v>
      </c>
      <c r="AR226" s="16" t="n">
        <v>0.731892445363932</v>
      </c>
      <c r="AS226" s="16" t="n">
        <v>0.274535630808064</v>
      </c>
      <c r="AT226" s="16" t="n">
        <v>0.390755573156765</v>
      </c>
      <c r="AU226" s="16"/>
      <c r="AV226" s="16" t="n">
        <v>0.413328037292811</v>
      </c>
      <c r="AW226" s="16" t="n">
        <v>0.4392097419251</v>
      </c>
      <c r="AX226" s="16" t="n">
        <v>0.449562498613004</v>
      </c>
      <c r="AY226" s="16" t="n">
        <v>0.425759355233239</v>
      </c>
      <c r="AZ226" s="16" t="n">
        <v>0.411821342383762</v>
      </c>
      <c r="BA226" s="16"/>
      <c r="BB226" s="16" t="n">
        <v>0.520426503103231</v>
      </c>
      <c r="BC226" s="16" t="n">
        <v>0.21592704229508</v>
      </c>
      <c r="BD226" s="16" t="n">
        <v>0.328977840737922</v>
      </c>
      <c r="BE226" s="16"/>
      <c r="BF226" s="16" t="n">
        <v>0.398864406390286</v>
      </c>
    </row>
    <row r="227">
      <c r="B227" t="s">
        <v>123</v>
      </c>
      <c r="C227" s="16" t="n">
        <v>0.166069105494776</v>
      </c>
      <c r="D227" s="16" t="n">
        <v>0.17676646995033</v>
      </c>
      <c r="E227" s="16" t="n">
        <v>0.155939723667361</v>
      </c>
      <c r="F227" s="16"/>
      <c r="G227" s="16" t="n">
        <v>0.202117039119858</v>
      </c>
      <c r="H227" s="16" t="n">
        <v>0.179933474764242</v>
      </c>
      <c r="I227" s="16" t="n">
        <v>0.174310385376835</v>
      </c>
      <c r="J227" s="16" t="n">
        <v>0.142214776192519</v>
      </c>
      <c r="K227" s="16" t="n">
        <v>0.151496897690922</v>
      </c>
      <c r="L227" s="16" t="n">
        <v>0.153509833110775</v>
      </c>
      <c r="M227" s="16"/>
      <c r="N227" s="16" t="n">
        <v>0.181097570517475</v>
      </c>
      <c r="O227" s="16" t="n">
        <v>0.181497152035144</v>
      </c>
      <c r="P227" s="16" t="n">
        <v>0.146012955358249</v>
      </c>
      <c r="Q227" s="16" t="n">
        <v>0.152080675347695</v>
      </c>
      <c r="R227" s="16"/>
      <c r="S227" s="16" t="n">
        <v>0.156168195892201</v>
      </c>
      <c r="T227" s="16" t="n">
        <v>0.172091941266953</v>
      </c>
      <c r="U227" s="16" t="n">
        <v>0.16509806990238</v>
      </c>
      <c r="V227" s="16" t="n">
        <v>0.157825968779827</v>
      </c>
      <c r="W227" s="16" t="n">
        <v>0.176960380329298</v>
      </c>
      <c r="X227" s="16" t="n">
        <v>0.139078023516513</v>
      </c>
      <c r="Y227" s="16" t="n">
        <v>0.1638662413435</v>
      </c>
      <c r="Z227" s="16" t="n">
        <v>0.157655721064505</v>
      </c>
      <c r="AA227" s="16" t="n">
        <v>0.175503132289783</v>
      </c>
      <c r="AB227" s="16" t="n">
        <v>0.215259899026496</v>
      </c>
      <c r="AC227" s="16" t="n">
        <v>0.144526745242663</v>
      </c>
      <c r="AD227" s="16" t="n">
        <v>0.139966993564806</v>
      </c>
      <c r="AE227" s="16"/>
      <c r="AF227" s="16" t="n">
        <v>0.151476175068515</v>
      </c>
      <c r="AG227" s="16" t="n">
        <v>0.187605374964215</v>
      </c>
      <c r="AH227" s="16" t="n">
        <v>0.130306892525848</v>
      </c>
      <c r="AI227" s="16"/>
      <c r="AJ227" s="16" t="n">
        <v>0.172173651653039</v>
      </c>
      <c r="AK227" s="16" t="n">
        <v>0.186938919451172</v>
      </c>
      <c r="AL227" s="16" t="n">
        <v>0.149675826415512</v>
      </c>
      <c r="AM227" s="16" t="n">
        <v>0.182043033431818</v>
      </c>
      <c r="AN227" s="16" t="n">
        <v>0.109241055043119</v>
      </c>
      <c r="AO227" s="16"/>
      <c r="AP227" s="16" t="n">
        <v>0.172436938004678</v>
      </c>
      <c r="AQ227" s="16" t="n">
        <v>0.175873213094768</v>
      </c>
      <c r="AR227" s="16" t="n">
        <v>0.142231112633532</v>
      </c>
      <c r="AS227" s="16" t="n">
        <v>0.173881024931243</v>
      </c>
      <c r="AT227" s="16" t="n">
        <v>0.102209947535722</v>
      </c>
      <c r="AU227" s="16"/>
      <c r="AV227" s="16" t="n">
        <v>0.124431018887718</v>
      </c>
      <c r="AW227" s="16" t="n">
        <v>0.15541126297697</v>
      </c>
      <c r="AX227" s="16" t="n">
        <v>0.186845857133353</v>
      </c>
      <c r="AY227" s="16" t="n">
        <v>0.200106879437953</v>
      </c>
      <c r="AZ227" s="16" t="n">
        <v>0.20359759764398</v>
      </c>
      <c r="BA227" s="16"/>
      <c r="BB227" s="16" t="n">
        <v>0.22118948179304</v>
      </c>
      <c r="BC227" s="16" t="n">
        <v>0.161871005693266</v>
      </c>
      <c r="BD227" s="16" t="n">
        <v>0.153396960230722</v>
      </c>
      <c r="BE227" s="16"/>
      <c r="BF227" s="16" t="n">
        <v>0.175448695911158</v>
      </c>
    </row>
    <row r="228">
      <c r="B228" t="s">
        <v>124</v>
      </c>
      <c r="C228" s="16" t="n">
        <v>0.153079159738993</v>
      </c>
      <c r="D228" s="16" t="n">
        <v>0.171235447611332</v>
      </c>
      <c r="E228" s="16" t="n">
        <v>0.135633110056468</v>
      </c>
      <c r="F228" s="16"/>
      <c r="G228" s="16" t="n">
        <v>0.206944128019081</v>
      </c>
      <c r="H228" s="16" t="n">
        <v>0.147833926996864</v>
      </c>
      <c r="I228" s="16" t="n">
        <v>0.156808417924148</v>
      </c>
      <c r="J228" s="16" t="n">
        <v>0.152720060577789</v>
      </c>
      <c r="K228" s="16" t="n">
        <v>0.137819106390894</v>
      </c>
      <c r="L228" s="16" t="n">
        <v>0.129330036663153</v>
      </c>
      <c r="M228" s="16"/>
      <c r="N228" s="16" t="n">
        <v>0.156283461604101</v>
      </c>
      <c r="O228" s="16" t="n">
        <v>0.147858107818305</v>
      </c>
      <c r="P228" s="16" t="n">
        <v>0.164437088149537</v>
      </c>
      <c r="Q228" s="16" t="n">
        <v>0.145199877953138</v>
      </c>
      <c r="R228" s="16"/>
      <c r="S228" s="16" t="n">
        <v>0.211458419195639</v>
      </c>
      <c r="T228" s="16" t="n">
        <v>0.148385911714746</v>
      </c>
      <c r="U228" s="16" t="n">
        <v>0.11735366960872</v>
      </c>
      <c r="V228" s="16" t="n">
        <v>0.152242685850027</v>
      </c>
      <c r="W228" s="16" t="n">
        <v>0.202913225903069</v>
      </c>
      <c r="X228" s="16" t="n">
        <v>0.144731177333561</v>
      </c>
      <c r="Y228" s="16" t="n">
        <v>0.121612497619859</v>
      </c>
      <c r="Z228" s="16" t="n">
        <v>0.102434598866674</v>
      </c>
      <c r="AA228" s="16" t="n">
        <v>0.160435639665265</v>
      </c>
      <c r="AB228" s="16" t="n">
        <v>0.115644864639238</v>
      </c>
      <c r="AC228" s="16" t="n">
        <v>0.130016057222217</v>
      </c>
      <c r="AD228" s="16" t="n">
        <v>0.182190461354084</v>
      </c>
      <c r="AE228" s="16"/>
      <c r="AF228" s="16" t="n">
        <v>0.167553737155129</v>
      </c>
      <c r="AG228" s="16" t="n">
        <v>0.147634291098704</v>
      </c>
      <c r="AH228" s="16" t="n">
        <v>0.130975860782918</v>
      </c>
      <c r="AI228" s="16"/>
      <c r="AJ228" s="16" t="n">
        <v>0.167054377653365</v>
      </c>
      <c r="AK228" s="16" t="n">
        <v>0.173417735039837</v>
      </c>
      <c r="AL228" s="16" t="n">
        <v>0.0688081754168863</v>
      </c>
      <c r="AM228" s="16" t="n">
        <v>0.19103434642879</v>
      </c>
      <c r="AN228" s="16" t="n">
        <v>0.098912652503954</v>
      </c>
      <c r="AO228" s="16"/>
      <c r="AP228" s="16" t="n">
        <v>0.181955393970846</v>
      </c>
      <c r="AQ228" s="16" t="n">
        <v>0.149832522314591</v>
      </c>
      <c r="AR228" s="16" t="n">
        <v>0.0411106530198858</v>
      </c>
      <c r="AS228" s="16" t="n">
        <v>0.236349061174743</v>
      </c>
      <c r="AT228" s="16" t="n">
        <v>0.116725006935812</v>
      </c>
      <c r="AU228" s="16"/>
      <c r="AV228" s="16" t="n">
        <v>0.17811271721568</v>
      </c>
      <c r="AW228" s="16" t="n">
        <v>0.147510542453464</v>
      </c>
      <c r="AX228" s="16" t="n">
        <v>0.127314361795633</v>
      </c>
      <c r="AY228" s="16" t="n">
        <v>0.16049513711509</v>
      </c>
      <c r="AZ228" s="16" t="n">
        <v>0.227568151493704</v>
      </c>
      <c r="BA228" s="16"/>
      <c r="BB228" s="16" t="n">
        <v>0.103178179073053</v>
      </c>
      <c r="BC228" s="16" t="n">
        <v>0.238241768949284</v>
      </c>
      <c r="BD228" s="16" t="n">
        <v>0.14377639253958</v>
      </c>
      <c r="BE228" s="16"/>
      <c r="BF228" s="16" t="n">
        <v>0.152436209907465</v>
      </c>
    </row>
    <row r="229">
      <c r="B229" t="s">
        <v>125</v>
      </c>
      <c r="C229" s="16" t="n">
        <v>0.0572189324389786</v>
      </c>
      <c r="D229" s="16" t="n">
        <v>0.0696482785408109</v>
      </c>
      <c r="E229" s="16" t="n">
        <v>0.0451820469592713</v>
      </c>
      <c r="F229" s="16"/>
      <c r="G229" s="16" t="n">
        <v>0.0306604896601749</v>
      </c>
      <c r="H229" s="16" t="n">
        <v>0.0798832164077179</v>
      </c>
      <c r="I229" s="16" t="n">
        <v>0.0451850574648197</v>
      </c>
      <c r="J229" s="16" t="n">
        <v>0.0545822798579924</v>
      </c>
      <c r="K229" s="16" t="n">
        <v>0.0465939477824811</v>
      </c>
      <c r="L229" s="16" t="n">
        <v>0.0753269121279186</v>
      </c>
      <c r="M229" s="16"/>
      <c r="N229" s="16" t="n">
        <v>0.0562201472130896</v>
      </c>
      <c r="O229" s="16" t="n">
        <v>0.0481114992488163</v>
      </c>
      <c r="P229" s="16" t="n">
        <v>0.0685413930800575</v>
      </c>
      <c r="Q229" s="16" t="n">
        <v>0.0567640183802464</v>
      </c>
      <c r="R229" s="16"/>
      <c r="S229" s="16" t="n">
        <v>0.042038775360925</v>
      </c>
      <c r="T229" s="16" t="n">
        <v>0.0499443194807733</v>
      </c>
      <c r="U229" s="16" t="n">
        <v>0.045000125898335</v>
      </c>
      <c r="V229" s="16" t="n">
        <v>0.0510118936369632</v>
      </c>
      <c r="W229" s="16" t="n">
        <v>0.0660766850854622</v>
      </c>
      <c r="X229" s="16" t="n">
        <v>0.0699394842492524</v>
      </c>
      <c r="Y229" s="16" t="n">
        <v>0.080539962862607</v>
      </c>
      <c r="Z229" s="16" t="n">
        <v>0.0647898738896386</v>
      </c>
      <c r="AA229" s="16" t="n">
        <v>0.0775615889308967</v>
      </c>
      <c r="AB229" s="16" t="n">
        <v>0.0388579066555302</v>
      </c>
      <c r="AC229" s="16" t="n">
        <v>0.049919731001379</v>
      </c>
      <c r="AD229" s="16" t="n">
        <v>0.0725997343666413</v>
      </c>
      <c r="AE229" s="16"/>
      <c r="AF229" s="16" t="n">
        <v>0.0797920976315443</v>
      </c>
      <c r="AG229" s="16" t="n">
        <v>0.0492403475661146</v>
      </c>
      <c r="AH229" s="16" t="n">
        <v>0.0461517105044967</v>
      </c>
      <c r="AI229" s="16"/>
      <c r="AJ229" s="16" t="n">
        <v>0.0863723810600319</v>
      </c>
      <c r="AK229" s="16" t="n">
        <v>0.0592447146567267</v>
      </c>
      <c r="AL229" s="16" t="n">
        <v>0.0234823418891913</v>
      </c>
      <c r="AM229" s="16" t="n">
        <v>0.0386018297076404</v>
      </c>
      <c r="AN229" s="16" t="n">
        <v>0.0375248753557038</v>
      </c>
      <c r="AO229" s="16"/>
      <c r="AP229" s="16" t="n">
        <v>0.100324068983078</v>
      </c>
      <c r="AQ229" s="16" t="n">
        <v>0.0438022687681916</v>
      </c>
      <c r="AR229" s="16" t="n">
        <v>0.0129567887836778</v>
      </c>
      <c r="AS229" s="16" t="n">
        <v>0.0852717560191369</v>
      </c>
      <c r="AT229" s="16" t="n">
        <v>0.0438798516050028</v>
      </c>
      <c r="AU229" s="16"/>
      <c r="AV229" s="16" t="n">
        <v>0.0615872556016358</v>
      </c>
      <c r="AW229" s="16" t="n">
        <v>0.0629600436346616</v>
      </c>
      <c r="AX229" s="16" t="n">
        <v>0.0535053143144636</v>
      </c>
      <c r="AY229" s="16" t="n">
        <v>0.0607805107193621</v>
      </c>
      <c r="AZ229" s="16" t="n">
        <v>0</v>
      </c>
      <c r="BA229" s="16"/>
      <c r="BB229" s="16" t="n">
        <v>0.0121724431405566</v>
      </c>
      <c r="BC229" s="16" t="n">
        <v>0.123617955905867</v>
      </c>
      <c r="BD229" s="16" t="n">
        <v>0.0616348422940452</v>
      </c>
      <c r="BE229" s="16"/>
      <c r="BF229" s="16" t="n">
        <v>0.0661948706700823</v>
      </c>
    </row>
    <row r="230">
      <c r="B230" t="s">
        <v>126</v>
      </c>
      <c r="C230" s="16" t="n">
        <v>0.0601378039759805</v>
      </c>
      <c r="D230" s="16" t="n">
        <v>0.0783270745675103</v>
      </c>
      <c r="E230" s="16" t="n">
        <v>0.0424763654237532</v>
      </c>
      <c r="F230" s="16"/>
      <c r="G230" s="16" t="n">
        <v>0.0241427867791847</v>
      </c>
      <c r="H230" s="16" t="n">
        <v>0.06914881142018</v>
      </c>
      <c r="I230" s="16" t="n">
        <v>0.0480077141765241</v>
      </c>
      <c r="J230" s="16" t="n">
        <v>0.0555594196753082</v>
      </c>
      <c r="K230" s="16" t="n">
        <v>0.0538150705200114</v>
      </c>
      <c r="L230" s="16" t="n">
        <v>0.0943526595826303</v>
      </c>
      <c r="M230" s="16"/>
      <c r="N230" s="16" t="n">
        <v>0.0682299174512574</v>
      </c>
      <c r="O230" s="16" t="n">
        <v>0.0567683970799667</v>
      </c>
      <c r="P230" s="16" t="n">
        <v>0.0635996047280938</v>
      </c>
      <c r="Q230" s="16" t="n">
        <v>0.0526965626563161</v>
      </c>
      <c r="R230" s="16"/>
      <c r="S230" s="16" t="n">
        <v>0.0719267859450468</v>
      </c>
      <c r="T230" s="16" t="n">
        <v>0.0651976988670024</v>
      </c>
      <c r="U230" s="16" t="n">
        <v>0.0386627946007611</v>
      </c>
      <c r="V230" s="16" t="n">
        <v>0.063650367099742</v>
      </c>
      <c r="W230" s="16" t="n">
        <v>0.0698694546695695</v>
      </c>
      <c r="X230" s="16" t="n">
        <v>0.0337521718305029</v>
      </c>
      <c r="Y230" s="16" t="n">
        <v>0.0701902837304843</v>
      </c>
      <c r="Z230" s="16" t="n">
        <v>0.122414066656164</v>
      </c>
      <c r="AA230" s="16" t="n">
        <v>0.0413560914968217</v>
      </c>
      <c r="AB230" s="16" t="n">
        <v>0.0549575929210429</v>
      </c>
      <c r="AC230" s="16" t="n">
        <v>0.0690075460747846</v>
      </c>
      <c r="AD230" s="16" t="n">
        <v>0.0463514377389024</v>
      </c>
      <c r="AE230" s="16"/>
      <c r="AF230" s="16" t="n">
        <v>0.111426707175671</v>
      </c>
      <c r="AG230" s="16" t="n">
        <v>0.0304432646018441</v>
      </c>
      <c r="AH230" s="16" t="n">
        <v>0.0499094500729928</v>
      </c>
      <c r="AI230" s="16"/>
      <c r="AJ230" s="16" t="n">
        <v>0.0950599960896394</v>
      </c>
      <c r="AK230" s="16" t="n">
        <v>0.0327690267917524</v>
      </c>
      <c r="AL230" s="16" t="n">
        <v>0</v>
      </c>
      <c r="AM230" s="16" t="n">
        <v>0.199442959358909</v>
      </c>
      <c r="AN230" s="16" t="n">
        <v>0.0600705352458384</v>
      </c>
      <c r="AO230" s="16"/>
      <c r="AP230" s="16" t="n">
        <v>0.0887404064735698</v>
      </c>
      <c r="AQ230" s="16" t="n">
        <v>0.0353267476724465</v>
      </c>
      <c r="AR230" s="16" t="n">
        <v>0.00574534444490345</v>
      </c>
      <c r="AS230" s="16" t="n">
        <v>0.17556147907314</v>
      </c>
      <c r="AT230" s="16" t="n">
        <v>0.035035487799389</v>
      </c>
      <c r="AU230" s="16"/>
      <c r="AV230" s="16" t="n">
        <v>0.0720937306687776</v>
      </c>
      <c r="AW230" s="16" t="n">
        <v>0.0426245018864189</v>
      </c>
      <c r="AX230" s="16" t="n">
        <v>0.0590707451502521</v>
      </c>
      <c r="AY230" s="16" t="n">
        <v>0.054884371428421</v>
      </c>
      <c r="AZ230" s="16" t="n">
        <v>0.0454343425356868</v>
      </c>
      <c r="BA230" s="16"/>
      <c r="BB230" s="16" t="n">
        <v>0.025668236059099</v>
      </c>
      <c r="BC230" s="16" t="n">
        <v>0.215148616229627</v>
      </c>
      <c r="BD230" s="16" t="n">
        <v>0.097941912525174</v>
      </c>
      <c r="BE230" s="16"/>
      <c r="BF230" s="16" t="n">
        <v>0.0989250025891681</v>
      </c>
    </row>
    <row r="231">
      <c r="B231" t="s">
        <v>127</v>
      </c>
      <c r="C231" s="16" t="n">
        <v>0.138794536731245</v>
      </c>
      <c r="D231" s="16" t="n">
        <v>0.0901131867946052</v>
      </c>
      <c r="E231" s="16" t="n">
        <v>0.186653882476</v>
      </c>
      <c r="F231" s="16"/>
      <c r="G231" s="16" t="n">
        <v>0.191749471331448</v>
      </c>
      <c r="H231" s="16" t="n">
        <v>0.150156554831755</v>
      </c>
      <c r="I231" s="16" t="n">
        <v>0.131700579494637</v>
      </c>
      <c r="J231" s="16" t="n">
        <v>0.134722283328951</v>
      </c>
      <c r="K231" s="16" t="n">
        <v>0.151300134828941</v>
      </c>
      <c r="L231" s="16" t="n">
        <v>0.0952946603858255</v>
      </c>
      <c r="M231" s="16"/>
      <c r="N231" s="16" t="n">
        <v>0.0838460111562536</v>
      </c>
      <c r="O231" s="16" t="n">
        <v>0.126406948795071</v>
      </c>
      <c r="P231" s="16" t="n">
        <v>0.178874095337492</v>
      </c>
      <c r="Q231" s="16" t="n">
        <v>0.171345654011766</v>
      </c>
      <c r="R231" s="16"/>
      <c r="S231" s="16" t="n">
        <v>0.133838870274479</v>
      </c>
      <c r="T231" s="16" t="n">
        <v>0.10622787852459</v>
      </c>
      <c r="U231" s="16" t="n">
        <v>0.153341122357298</v>
      </c>
      <c r="V231" s="16" t="n">
        <v>0.124184326390807</v>
      </c>
      <c r="W231" s="16" t="n">
        <v>0.125082005997153</v>
      </c>
      <c r="X231" s="16" t="n">
        <v>0.161643514065987</v>
      </c>
      <c r="Y231" s="16" t="n">
        <v>0.12579333807098</v>
      </c>
      <c r="Z231" s="16" t="n">
        <v>0.133173811089879</v>
      </c>
      <c r="AA231" s="16" t="n">
        <v>0.132907405019317</v>
      </c>
      <c r="AB231" s="16" t="n">
        <v>0.122775198870372</v>
      </c>
      <c r="AC231" s="16" t="n">
        <v>0.20803953941663</v>
      </c>
      <c r="AD231" s="16" t="n">
        <v>0.26789387730195</v>
      </c>
      <c r="AE231" s="16"/>
      <c r="AF231" s="16" t="n">
        <v>0.105949082231714</v>
      </c>
      <c r="AG231" s="16" t="n">
        <v>0.104746877309438</v>
      </c>
      <c r="AH231" s="16" t="n">
        <v>0.270219173207271</v>
      </c>
      <c r="AI231" s="16"/>
      <c r="AJ231" s="16" t="n">
        <v>0.103015845016037</v>
      </c>
      <c r="AK231" s="16" t="n">
        <v>0.0967907380028493</v>
      </c>
      <c r="AL231" s="16" t="n">
        <v>0.0527730562128574</v>
      </c>
      <c r="AM231" s="16" t="n">
        <v>0</v>
      </c>
      <c r="AN231" s="16" t="n">
        <v>0.329245966775111</v>
      </c>
      <c r="AO231" s="16"/>
      <c r="AP231" s="16" t="n">
        <v>0.0955922359976769</v>
      </c>
      <c r="AQ231" s="16" t="n">
        <v>0.121829466352712</v>
      </c>
      <c r="AR231" s="16" t="n">
        <v>0.0660636557540681</v>
      </c>
      <c r="AS231" s="16" t="n">
        <v>0.0544010479936739</v>
      </c>
      <c r="AT231" s="16" t="n">
        <v>0.311394132967308</v>
      </c>
      <c r="AU231" s="16"/>
      <c r="AV231" s="16" t="n">
        <v>0.150447240333378</v>
      </c>
      <c r="AW231" s="16" t="n">
        <v>0.152283907123386</v>
      </c>
      <c r="AX231" s="16" t="n">
        <v>0.123701222993293</v>
      </c>
      <c r="AY231" s="16" t="n">
        <v>0.0979737460659345</v>
      </c>
      <c r="AZ231" s="16" t="n">
        <v>0.111578565942867</v>
      </c>
      <c r="BA231" s="16"/>
      <c r="BB231" s="16" t="n">
        <v>0.117365156831021</v>
      </c>
      <c r="BC231" s="16" t="n">
        <v>0.0451936109268766</v>
      </c>
      <c r="BD231" s="16" t="n">
        <v>0.214272051672556</v>
      </c>
      <c r="BE231" s="16"/>
      <c r="BF231" s="16" t="n">
        <v>0.10813081453184</v>
      </c>
    </row>
    <row r="232">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row>
    <row r="233">
      <c r="B233" s="7" t="s">
        <v>132</v>
      </c>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row>
    <row r="234">
      <c r="B234" s="26" t="s">
        <v>90</v>
      </c>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row>
    <row r="235">
      <c r="B235" t="s">
        <v>122</v>
      </c>
      <c r="C235" s="16" t="n">
        <v>0.357624359201772</v>
      </c>
      <c r="D235" s="16" t="n">
        <v>0.376219579284879</v>
      </c>
      <c r="E235" s="16" t="n">
        <v>0.338181747525673</v>
      </c>
      <c r="F235" s="16"/>
      <c r="G235" s="16" t="n">
        <v>0.276285018471402</v>
      </c>
      <c r="H235" s="16" t="n">
        <v>0.324292978008262</v>
      </c>
      <c r="I235" s="16" t="n">
        <v>0.351772217960837</v>
      </c>
      <c r="J235" s="16" t="n">
        <v>0.384826693215068</v>
      </c>
      <c r="K235" s="16" t="n">
        <v>0.35999578975003</v>
      </c>
      <c r="L235" s="16" t="n">
        <v>0.41942708300204</v>
      </c>
      <c r="M235" s="16"/>
      <c r="N235" s="16" t="n">
        <v>0.3395661577338</v>
      </c>
      <c r="O235" s="16" t="n">
        <v>0.357840830729447</v>
      </c>
      <c r="P235" s="16" t="n">
        <v>0.383464079757934</v>
      </c>
      <c r="Q235" s="16" t="n">
        <v>0.353494778339356</v>
      </c>
      <c r="R235" s="16"/>
      <c r="S235" s="16" t="n">
        <v>0.331039400805991</v>
      </c>
      <c r="T235" s="16" t="n">
        <v>0.353389287030292</v>
      </c>
      <c r="U235" s="16" t="n">
        <v>0.439826560653235</v>
      </c>
      <c r="V235" s="16" t="n">
        <v>0.438779809860404</v>
      </c>
      <c r="W235" s="16" t="n">
        <v>0.320409025186105</v>
      </c>
      <c r="X235" s="16" t="n">
        <v>0.387828136711461</v>
      </c>
      <c r="Y235" s="16" t="n">
        <v>0.378740512811185</v>
      </c>
      <c r="Z235" s="16" t="n">
        <v>0.339989700996785</v>
      </c>
      <c r="AA235" s="16" t="n">
        <v>0.362899719117163</v>
      </c>
      <c r="AB235" s="16" t="n">
        <v>0.314765244570429</v>
      </c>
      <c r="AC235" s="16" t="n">
        <v>0.294926990080971</v>
      </c>
      <c r="AD235" s="16" t="n">
        <v>0.214163942729711</v>
      </c>
      <c r="AE235" s="16"/>
      <c r="AF235" s="16" t="n">
        <v>0.546011022904753</v>
      </c>
      <c r="AG235" s="16" t="n">
        <v>0.227612289298294</v>
      </c>
      <c r="AH235" s="16" t="n">
        <v>0.339924067080666</v>
      </c>
      <c r="AI235" s="16"/>
      <c r="AJ235" s="16" t="n">
        <v>0.501640541494806</v>
      </c>
      <c r="AK235" s="16" t="n">
        <v>0.267851382906612</v>
      </c>
      <c r="AL235" s="16" t="n">
        <v>0.159663412523664</v>
      </c>
      <c r="AM235" s="16" t="n">
        <v>0.754956676966839</v>
      </c>
      <c r="AN235" s="16" t="n">
        <v>0.342506113705643</v>
      </c>
      <c r="AO235" s="16"/>
      <c r="AP235" s="16" t="n">
        <v>0.470750045659181</v>
      </c>
      <c r="AQ235" s="16" t="n">
        <v>0.284231298260431</v>
      </c>
      <c r="AR235" s="16" t="n">
        <v>0.180409787721013</v>
      </c>
      <c r="AS235" s="16" t="n">
        <v>0.938274691654464</v>
      </c>
      <c r="AT235" s="16" t="n">
        <v>0.339690262499588</v>
      </c>
      <c r="AU235" s="16"/>
      <c r="AV235" s="16" t="n">
        <v>0.402138119186745</v>
      </c>
      <c r="AW235" s="16" t="n">
        <v>0.395267146306452</v>
      </c>
      <c r="AX235" s="16" t="n">
        <v>0.284162270788135</v>
      </c>
      <c r="AY235" s="16" t="n">
        <v>0.315169472960235</v>
      </c>
      <c r="AZ235" s="16" t="n">
        <v>0.360582157646456</v>
      </c>
      <c r="BA235" s="16"/>
      <c r="BB235" s="16" t="n">
        <v>0.37297275275882</v>
      </c>
      <c r="BC235" s="16" t="n">
        <v>0.961854255310757</v>
      </c>
      <c r="BD235" s="16" t="n">
        <v>0.457645114512193</v>
      </c>
      <c r="BE235" s="16"/>
      <c r="BF235" s="16" t="n">
        <v>0.544338535021758</v>
      </c>
    </row>
    <row r="236">
      <c r="B236" t="s">
        <v>123</v>
      </c>
      <c r="C236" s="16" t="n">
        <v>0.116362815597522</v>
      </c>
      <c r="D236" s="16" t="n">
        <v>0.115547247472506</v>
      </c>
      <c r="E236" s="16" t="n">
        <v>0.117389332676733</v>
      </c>
      <c r="F236" s="16"/>
      <c r="G236" s="16" t="n">
        <v>0.129826013407929</v>
      </c>
      <c r="H236" s="16" t="n">
        <v>0.135034266671647</v>
      </c>
      <c r="I236" s="16" t="n">
        <v>0.0997145124934483</v>
      </c>
      <c r="J236" s="16" t="n">
        <v>0.109054671755537</v>
      </c>
      <c r="K236" s="16" t="n">
        <v>0.106731761035796</v>
      </c>
      <c r="L236" s="16" t="n">
        <v>0.118200819433518</v>
      </c>
      <c r="M236" s="16"/>
      <c r="N236" s="16" t="n">
        <v>0.123492969482948</v>
      </c>
      <c r="O236" s="16" t="n">
        <v>0.106470675577684</v>
      </c>
      <c r="P236" s="16" t="n">
        <v>0.133741755166972</v>
      </c>
      <c r="Q236" s="16" t="n">
        <v>0.10328886440368</v>
      </c>
      <c r="R236" s="16"/>
      <c r="S236" s="16" t="n">
        <v>0.126106137394931</v>
      </c>
      <c r="T236" s="16" t="n">
        <v>0.125607883816757</v>
      </c>
      <c r="U236" s="16" t="n">
        <v>0.114789229413743</v>
      </c>
      <c r="V236" s="16" t="n">
        <v>0.109041644870276</v>
      </c>
      <c r="W236" s="16" t="n">
        <v>0.134801681537155</v>
      </c>
      <c r="X236" s="16" t="n">
        <v>0.10522833442054</v>
      </c>
      <c r="Y236" s="16" t="n">
        <v>0.0926077500698847</v>
      </c>
      <c r="Z236" s="16" t="n">
        <v>0.192935483816063</v>
      </c>
      <c r="AA236" s="16" t="n">
        <v>0.106444491362678</v>
      </c>
      <c r="AB236" s="16" t="n">
        <v>0.118440574253638</v>
      </c>
      <c r="AC236" s="16" t="n">
        <v>0.108277020879512</v>
      </c>
      <c r="AD236" s="16" t="n">
        <v>0.0524450420703318</v>
      </c>
      <c r="AE236" s="16"/>
      <c r="AF236" s="16" t="n">
        <v>0.11189045176822</v>
      </c>
      <c r="AG236" s="16" t="n">
        <v>0.124145954310831</v>
      </c>
      <c r="AH236" s="16" t="n">
        <v>0.0931698431248024</v>
      </c>
      <c r="AI236" s="16"/>
      <c r="AJ236" s="16" t="n">
        <v>0.130508431458222</v>
      </c>
      <c r="AK236" s="16" t="n">
        <v>0.124330480404965</v>
      </c>
      <c r="AL236" s="16" t="n">
        <v>0.110325370199375</v>
      </c>
      <c r="AM236" s="16" t="n">
        <v>0.115629540641755</v>
      </c>
      <c r="AN236" s="16" t="n">
        <v>0.0804403920506916</v>
      </c>
      <c r="AO236" s="16"/>
      <c r="AP236" s="16" t="n">
        <v>0.136878262331406</v>
      </c>
      <c r="AQ236" s="16" t="n">
        <v>0.132535066424827</v>
      </c>
      <c r="AR236" s="16" t="n">
        <v>0.117172527907919</v>
      </c>
      <c r="AS236" s="16" t="n">
        <v>0.0393529556487984</v>
      </c>
      <c r="AT236" s="16" t="n">
        <v>0.10539233345922</v>
      </c>
      <c r="AU236" s="16"/>
      <c r="AV236" s="16" t="n">
        <v>0.0965594524941803</v>
      </c>
      <c r="AW236" s="16" t="n">
        <v>0.10753947354562</v>
      </c>
      <c r="AX236" s="16" t="n">
        <v>0.126376578888399</v>
      </c>
      <c r="AY236" s="16" t="n">
        <v>0.122612769099424</v>
      </c>
      <c r="AZ236" s="16" t="n">
        <v>0.166966948585783</v>
      </c>
      <c r="BA236" s="16"/>
      <c r="BB236" s="16" t="n">
        <v>0.135959801064099</v>
      </c>
      <c r="BC236" s="16" t="n">
        <v>0.0381457446892429</v>
      </c>
      <c r="BD236" s="16" t="n">
        <v>0.175736205243045</v>
      </c>
      <c r="BE236" s="16"/>
      <c r="BF236" s="16" t="n">
        <v>0.117925260982784</v>
      </c>
    </row>
    <row r="237">
      <c r="B237" t="s">
        <v>124</v>
      </c>
      <c r="C237" s="16" t="n">
        <v>0.133814511939434</v>
      </c>
      <c r="D237" s="16" t="n">
        <v>0.136280094451834</v>
      </c>
      <c r="E237" s="16" t="n">
        <v>0.131668106338438</v>
      </c>
      <c r="F237" s="16"/>
      <c r="G237" s="16" t="n">
        <v>0.184938127832301</v>
      </c>
      <c r="H237" s="16" t="n">
        <v>0.161361650722193</v>
      </c>
      <c r="I237" s="16" t="n">
        <v>0.138542771808649</v>
      </c>
      <c r="J237" s="16" t="n">
        <v>0.113329845019432</v>
      </c>
      <c r="K237" s="16" t="n">
        <v>0.122007513295227</v>
      </c>
      <c r="L237" s="16" t="n">
        <v>0.0984279825311308</v>
      </c>
      <c r="M237" s="16"/>
      <c r="N237" s="16" t="n">
        <v>0.128207914515325</v>
      </c>
      <c r="O237" s="16" t="n">
        <v>0.133845156810075</v>
      </c>
      <c r="P237" s="16" t="n">
        <v>0.145774472428831</v>
      </c>
      <c r="Q237" s="16" t="n">
        <v>0.131178907621252</v>
      </c>
      <c r="R237" s="16"/>
      <c r="S237" s="16" t="n">
        <v>0.146056154541399</v>
      </c>
      <c r="T237" s="16" t="n">
        <v>0.135170239507792</v>
      </c>
      <c r="U237" s="16" t="n">
        <v>0.115288078840037</v>
      </c>
      <c r="V237" s="16" t="n">
        <v>0.0654994567803911</v>
      </c>
      <c r="W237" s="16" t="n">
        <v>0.114112578092761</v>
      </c>
      <c r="X237" s="16" t="n">
        <v>0.176642173758815</v>
      </c>
      <c r="Y237" s="16" t="n">
        <v>0.124177107175493</v>
      </c>
      <c r="Z237" s="16" t="n">
        <v>0.115350091529178</v>
      </c>
      <c r="AA237" s="16" t="n">
        <v>0.149995538449264</v>
      </c>
      <c r="AB237" s="16" t="n">
        <v>0.129747597960245</v>
      </c>
      <c r="AC237" s="16" t="n">
        <v>0.144608913673296</v>
      </c>
      <c r="AD237" s="16" t="n">
        <v>0.228265779925511</v>
      </c>
      <c r="AE237" s="16"/>
      <c r="AF237" s="16" t="n">
        <v>0.106441595400169</v>
      </c>
      <c r="AG237" s="16" t="n">
        <v>0.162664054647555</v>
      </c>
      <c r="AH237" s="16" t="n">
        <v>0.108049396141927</v>
      </c>
      <c r="AI237" s="16"/>
      <c r="AJ237" s="16" t="n">
        <v>0.118049759160799</v>
      </c>
      <c r="AK237" s="16" t="n">
        <v>0.159741821535229</v>
      </c>
      <c r="AL237" s="16" t="n">
        <v>0.178259509586707</v>
      </c>
      <c r="AM237" s="16" t="n">
        <v>0.0466996080198982</v>
      </c>
      <c r="AN237" s="16" t="n">
        <v>0.0838096821060275</v>
      </c>
      <c r="AO237" s="16"/>
      <c r="AP237" s="16" t="n">
        <v>0.150411286225951</v>
      </c>
      <c r="AQ237" s="16" t="n">
        <v>0.154109700989175</v>
      </c>
      <c r="AR237" s="16" t="n">
        <v>0.154497279178087</v>
      </c>
      <c r="AS237" s="16" t="n">
        <v>0.0175880146206975</v>
      </c>
      <c r="AT237" s="16" t="n">
        <v>0.0847883073939836</v>
      </c>
      <c r="AU237" s="16"/>
      <c r="AV237" s="16" t="n">
        <v>0.144301531211518</v>
      </c>
      <c r="AW237" s="16" t="n">
        <v>0.120859770185833</v>
      </c>
      <c r="AX237" s="16" t="n">
        <v>0.142409900851823</v>
      </c>
      <c r="AY237" s="16" t="n">
        <v>0.139804225021557</v>
      </c>
      <c r="AZ237" s="16" t="n">
        <v>0.184025846123814</v>
      </c>
      <c r="BA237" s="16"/>
      <c r="BB237" s="16" t="n">
        <v>0.144640547297661</v>
      </c>
      <c r="BC237" s="16" t="n">
        <v>0</v>
      </c>
      <c r="BD237" s="16" t="n">
        <v>0.0470907931719924</v>
      </c>
      <c r="BE237" s="16"/>
      <c r="BF237" s="16" t="n">
        <v>0.0886259337703311</v>
      </c>
    </row>
    <row r="238">
      <c r="B238" t="s">
        <v>125</v>
      </c>
      <c r="C238" s="16" t="n">
        <v>0.0844383537302234</v>
      </c>
      <c r="D238" s="16" t="n">
        <v>0.0981838114131778</v>
      </c>
      <c r="E238" s="16" t="n">
        <v>0.0711686120836999</v>
      </c>
      <c r="F238" s="16"/>
      <c r="G238" s="16" t="n">
        <v>0.108145379865576</v>
      </c>
      <c r="H238" s="16" t="n">
        <v>0.0995032761455503</v>
      </c>
      <c r="I238" s="16" t="n">
        <v>0.0711863947685052</v>
      </c>
      <c r="J238" s="16" t="n">
        <v>0.0715655093565478</v>
      </c>
      <c r="K238" s="16" t="n">
        <v>0.0767034624361715</v>
      </c>
      <c r="L238" s="16" t="n">
        <v>0.082954663111946</v>
      </c>
      <c r="M238" s="16"/>
      <c r="N238" s="16" t="n">
        <v>0.115585318341248</v>
      </c>
      <c r="O238" s="16" t="n">
        <v>0.0897340389346806</v>
      </c>
      <c r="P238" s="16" t="n">
        <v>0.0691463880882859</v>
      </c>
      <c r="Q238" s="16" t="n">
        <v>0.0599378856226778</v>
      </c>
      <c r="R238" s="16"/>
      <c r="S238" s="16" t="n">
        <v>0.0948660685227188</v>
      </c>
      <c r="T238" s="16" t="n">
        <v>0.0936644285176096</v>
      </c>
      <c r="U238" s="16" t="n">
        <v>0.0491426586815722</v>
      </c>
      <c r="V238" s="16" t="n">
        <v>0.0601641166260649</v>
      </c>
      <c r="W238" s="16" t="n">
        <v>0.0923897957935847</v>
      </c>
      <c r="X238" s="16" t="n">
        <v>0.069883597014347</v>
      </c>
      <c r="Y238" s="16" t="n">
        <v>0.117724399707679</v>
      </c>
      <c r="Z238" s="16" t="n">
        <v>0.0497431719577901</v>
      </c>
      <c r="AA238" s="16" t="n">
        <v>0.0904713307706864</v>
      </c>
      <c r="AB238" s="16" t="n">
        <v>0.0966203694712824</v>
      </c>
      <c r="AC238" s="16" t="n">
        <v>0.0789261723027892</v>
      </c>
      <c r="AD238" s="16" t="n">
        <v>0.0957221923765708</v>
      </c>
      <c r="AE238" s="16"/>
      <c r="AF238" s="16" t="n">
        <v>0.0491560562942683</v>
      </c>
      <c r="AG238" s="16" t="n">
        <v>0.116220560539328</v>
      </c>
      <c r="AH238" s="16" t="n">
        <v>0.0654577550994708</v>
      </c>
      <c r="AI238" s="16"/>
      <c r="AJ238" s="16" t="n">
        <v>0.057919542434099</v>
      </c>
      <c r="AK238" s="16" t="n">
        <v>0.119747504623174</v>
      </c>
      <c r="AL238" s="16" t="n">
        <v>0.107631772634124</v>
      </c>
      <c r="AM238" s="16" t="n">
        <v>0</v>
      </c>
      <c r="AN238" s="16" t="n">
        <v>0.0572313638139047</v>
      </c>
      <c r="AO238" s="16"/>
      <c r="AP238" s="16" t="n">
        <v>0.0762700016067563</v>
      </c>
      <c r="AQ238" s="16" t="n">
        <v>0.107174431280822</v>
      </c>
      <c r="AR238" s="16" t="n">
        <v>0.0706986507622881</v>
      </c>
      <c r="AS238" s="16" t="n">
        <v>0.00478433807603954</v>
      </c>
      <c r="AT238" s="16" t="n">
        <v>0.0484679668832781</v>
      </c>
      <c r="AU238" s="16"/>
      <c r="AV238" s="16" t="n">
        <v>0.0526484065762946</v>
      </c>
      <c r="AW238" s="16" t="n">
        <v>0.0814258129216564</v>
      </c>
      <c r="AX238" s="16" t="n">
        <v>0.101641549261746</v>
      </c>
      <c r="AY238" s="16" t="n">
        <v>0.131477503184489</v>
      </c>
      <c r="AZ238" s="16" t="n">
        <v>0.0209720094440521</v>
      </c>
      <c r="BA238" s="16"/>
      <c r="BB238" s="16" t="n">
        <v>0.0542676005769324</v>
      </c>
      <c r="BC238" s="16" t="n">
        <v>0</v>
      </c>
      <c r="BD238" s="16" t="n">
        <v>0.0520036409536055</v>
      </c>
      <c r="BE238" s="16"/>
      <c r="BF238" s="16" t="n">
        <v>0.0408549742935742</v>
      </c>
    </row>
    <row r="239">
      <c r="B239" t="s">
        <v>126</v>
      </c>
      <c r="C239" s="16" t="n">
        <v>0.14338306514182</v>
      </c>
      <c r="D239" s="16" t="n">
        <v>0.168206320544687</v>
      </c>
      <c r="E239" s="16" t="n">
        <v>0.119400972359238</v>
      </c>
      <c r="F239" s="16"/>
      <c r="G239" s="16" t="n">
        <v>0.108067315644981</v>
      </c>
      <c r="H239" s="16" t="n">
        <v>0.113866621334866</v>
      </c>
      <c r="I239" s="16" t="n">
        <v>0.148481894706782</v>
      </c>
      <c r="J239" s="16" t="n">
        <v>0.16672411000694</v>
      </c>
      <c r="K239" s="16" t="n">
        <v>0.156201080811378</v>
      </c>
      <c r="L239" s="16" t="n">
        <v>0.158972009445047</v>
      </c>
      <c r="M239" s="16"/>
      <c r="N239" s="16" t="n">
        <v>0.191495417886546</v>
      </c>
      <c r="O239" s="16" t="n">
        <v>0.158594970932191</v>
      </c>
      <c r="P239" s="16" t="n">
        <v>0.0951312928962434</v>
      </c>
      <c r="Q239" s="16" t="n">
        <v>0.120086712376576</v>
      </c>
      <c r="R239" s="16"/>
      <c r="S239" s="16" t="n">
        <v>0.154295625394239</v>
      </c>
      <c r="T239" s="16" t="n">
        <v>0.154368607688279</v>
      </c>
      <c r="U239" s="16" t="n">
        <v>0.0937313523725389</v>
      </c>
      <c r="V239" s="16" t="n">
        <v>0.153391158751434</v>
      </c>
      <c r="W239" s="16" t="n">
        <v>0.191017820025938</v>
      </c>
      <c r="X239" s="16" t="n">
        <v>0.106552616415161</v>
      </c>
      <c r="Y239" s="16" t="n">
        <v>0.132486303002096</v>
      </c>
      <c r="Z239" s="16" t="n">
        <v>0.119566587918936</v>
      </c>
      <c r="AA239" s="16" t="n">
        <v>0.132490691964698</v>
      </c>
      <c r="AB239" s="16" t="n">
        <v>0.173074850552267</v>
      </c>
      <c r="AC239" s="16" t="n">
        <v>0.168541728187451</v>
      </c>
      <c r="AD239" s="16" t="n">
        <v>0.1157192115429</v>
      </c>
      <c r="AE239" s="16"/>
      <c r="AF239" s="16" t="n">
        <v>0.0526302288536867</v>
      </c>
      <c r="AG239" s="16" t="n">
        <v>0.242027667927668</v>
      </c>
      <c r="AH239" s="16" t="n">
        <v>0.0949103011555745</v>
      </c>
      <c r="AI239" s="16"/>
      <c r="AJ239" s="16" t="n">
        <v>0.0658949279275208</v>
      </c>
      <c r="AK239" s="16" t="n">
        <v>0.212378316566688</v>
      </c>
      <c r="AL239" s="16" t="n">
        <v>0.306031545116686</v>
      </c>
      <c r="AM239" s="16" t="n">
        <v>0</v>
      </c>
      <c r="AN239" s="16" t="n">
        <v>0.0813932422410385</v>
      </c>
      <c r="AO239" s="16"/>
      <c r="AP239" s="16" t="n">
        <v>0.0515562659446846</v>
      </c>
      <c r="AQ239" s="16" t="n">
        <v>0.182463506143042</v>
      </c>
      <c r="AR239" s="16" t="n">
        <v>0.248477178710609</v>
      </c>
      <c r="AS239" s="16" t="n">
        <v>0</v>
      </c>
      <c r="AT239" s="16" t="n">
        <v>0.0687467578569451</v>
      </c>
      <c r="AU239" s="16"/>
      <c r="AV239" s="16" t="n">
        <v>0.0739422898369688</v>
      </c>
      <c r="AW239" s="16" t="n">
        <v>0.125186901862749</v>
      </c>
      <c r="AX239" s="16" t="n">
        <v>0.223399532258811</v>
      </c>
      <c r="AY239" s="16" t="n">
        <v>0.172431871192788</v>
      </c>
      <c r="AZ239" s="16" t="n">
        <v>0.180109271428629</v>
      </c>
      <c r="BA239" s="16"/>
      <c r="BB239" s="16" t="n">
        <v>0.121871750332973</v>
      </c>
      <c r="BC239" s="16" t="n">
        <v>0</v>
      </c>
      <c r="BD239" s="16" t="n">
        <v>0.0683738799722258</v>
      </c>
      <c r="BE239" s="16"/>
      <c r="BF239" s="16" t="n">
        <v>0.0757373767749199</v>
      </c>
    </row>
    <row r="240">
      <c r="B240" t="s">
        <v>127</v>
      </c>
      <c r="C240" s="16" t="n">
        <v>0.164376894389228</v>
      </c>
      <c r="D240" s="16" t="n">
        <v>0.105562946832916</v>
      </c>
      <c r="E240" s="16" t="n">
        <v>0.222191229016218</v>
      </c>
      <c r="F240" s="16"/>
      <c r="G240" s="16" t="n">
        <v>0.192738144777809</v>
      </c>
      <c r="H240" s="16" t="n">
        <v>0.165941207117483</v>
      </c>
      <c r="I240" s="16" t="n">
        <v>0.190302208261778</v>
      </c>
      <c r="J240" s="16" t="n">
        <v>0.154499170646475</v>
      </c>
      <c r="K240" s="16" t="n">
        <v>0.178360392671398</v>
      </c>
      <c r="L240" s="16" t="n">
        <v>0.122017442476318</v>
      </c>
      <c r="M240" s="16"/>
      <c r="N240" s="16" t="n">
        <v>0.101652222040134</v>
      </c>
      <c r="O240" s="16" t="n">
        <v>0.153514327015922</v>
      </c>
      <c r="P240" s="16" t="n">
        <v>0.172742011661733</v>
      </c>
      <c r="Q240" s="16" t="n">
        <v>0.232012851636459</v>
      </c>
      <c r="R240" s="16"/>
      <c r="S240" s="16" t="n">
        <v>0.147636613340722</v>
      </c>
      <c r="T240" s="16" t="n">
        <v>0.137799553439271</v>
      </c>
      <c r="U240" s="16" t="n">
        <v>0.187222120038875</v>
      </c>
      <c r="V240" s="16" t="n">
        <v>0.17312381311143</v>
      </c>
      <c r="W240" s="16" t="n">
        <v>0.147269099364457</v>
      </c>
      <c r="X240" s="16" t="n">
        <v>0.153865141679676</v>
      </c>
      <c r="Y240" s="16" t="n">
        <v>0.154263927233662</v>
      </c>
      <c r="Z240" s="16" t="n">
        <v>0.182414963781248</v>
      </c>
      <c r="AA240" s="16" t="n">
        <v>0.15769822833551</v>
      </c>
      <c r="AB240" s="16" t="n">
        <v>0.167351363192139</v>
      </c>
      <c r="AC240" s="16" t="n">
        <v>0.204719174875981</v>
      </c>
      <c r="AD240" s="16" t="n">
        <v>0.293683831354975</v>
      </c>
      <c r="AE240" s="16"/>
      <c r="AF240" s="16" t="n">
        <v>0.133870644778904</v>
      </c>
      <c r="AG240" s="16" t="n">
        <v>0.127329473276324</v>
      </c>
      <c r="AH240" s="16" t="n">
        <v>0.29848863739756</v>
      </c>
      <c r="AI240" s="16"/>
      <c r="AJ240" s="16" t="n">
        <v>0.125986797524553</v>
      </c>
      <c r="AK240" s="16" t="n">
        <v>0.115950493963332</v>
      </c>
      <c r="AL240" s="16" t="n">
        <v>0.138088389939444</v>
      </c>
      <c r="AM240" s="16" t="n">
        <v>0.0827141743715076</v>
      </c>
      <c r="AN240" s="16" t="n">
        <v>0.354619206082694</v>
      </c>
      <c r="AO240" s="16"/>
      <c r="AP240" s="16" t="n">
        <v>0.114134138232021</v>
      </c>
      <c r="AQ240" s="16" t="n">
        <v>0.139485996901702</v>
      </c>
      <c r="AR240" s="16" t="n">
        <v>0.228744575720083</v>
      </c>
      <c r="AS240" s="16" t="n">
        <v>0</v>
      </c>
      <c r="AT240" s="16" t="n">
        <v>0.352914371906985</v>
      </c>
      <c r="AU240" s="16"/>
      <c r="AV240" s="16" t="n">
        <v>0.230410200694294</v>
      </c>
      <c r="AW240" s="16" t="n">
        <v>0.16972089517769</v>
      </c>
      <c r="AX240" s="16" t="n">
        <v>0.122010167951086</v>
      </c>
      <c r="AY240" s="16" t="n">
        <v>0.118504158541507</v>
      </c>
      <c r="AZ240" s="16" t="n">
        <v>0.087343766771266</v>
      </c>
      <c r="BA240" s="16"/>
      <c r="BB240" s="16" t="n">
        <v>0.170287547969515</v>
      </c>
      <c r="BC240" s="16" t="n">
        <v>0</v>
      </c>
      <c r="BD240" s="16" t="n">
        <v>0.199150366146938</v>
      </c>
      <c r="BE240" s="16"/>
      <c r="BF240" s="16" t="n">
        <v>0.132517919156633</v>
      </c>
    </row>
    <row r="241">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row>
    <row r="242">
      <c r="B242" s="7" t="s">
        <v>139</v>
      </c>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row>
    <row r="243">
      <c r="B243" s="26" t="s">
        <v>90</v>
      </c>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row>
    <row r="244">
      <c r="B244" t="s">
        <v>133</v>
      </c>
      <c r="C244" s="16" t="n">
        <v>0.137700950475527</v>
      </c>
      <c r="D244" s="16" t="n">
        <v>0.137337360583972</v>
      </c>
      <c r="E244" s="16" t="n">
        <v>0.137465067594551</v>
      </c>
      <c r="F244" s="16"/>
      <c r="G244" s="16" t="n">
        <v>0.121368257858434</v>
      </c>
      <c r="H244" s="16" t="n">
        <v>0.144699006719111</v>
      </c>
      <c r="I244" s="16" t="n">
        <v>0.132072831405634</v>
      </c>
      <c r="J244" s="16" t="n">
        <v>0.110728691009565</v>
      </c>
      <c r="K244" s="16" t="n">
        <v>0.128327602944895</v>
      </c>
      <c r="L244" s="16" t="n">
        <v>0.175576766830491</v>
      </c>
      <c r="M244" s="16"/>
      <c r="N244" s="16" t="n">
        <v>0.156978921241157</v>
      </c>
      <c r="O244" s="16" t="n">
        <v>0.129913164205752</v>
      </c>
      <c r="P244" s="16" t="n">
        <v>0.142498313481477</v>
      </c>
      <c r="Q244" s="16" t="n">
        <v>0.120992939302881</v>
      </c>
      <c r="R244" s="16"/>
      <c r="S244" s="16" t="n">
        <v>0.146717806479111</v>
      </c>
      <c r="T244" s="16" t="n">
        <v>0.100795172153354</v>
      </c>
      <c r="U244" s="16" t="n">
        <v>0.12242328109188</v>
      </c>
      <c r="V244" s="16" t="n">
        <v>0.147045946835527</v>
      </c>
      <c r="W244" s="16" t="n">
        <v>0.142439987148203</v>
      </c>
      <c r="X244" s="16" t="n">
        <v>0.175546431688926</v>
      </c>
      <c r="Y244" s="16" t="n">
        <v>0.126298168948684</v>
      </c>
      <c r="Z244" s="16" t="n">
        <v>0.24954633461711</v>
      </c>
      <c r="AA244" s="16" t="n">
        <v>0.0992956593706373</v>
      </c>
      <c r="AB244" s="16" t="n">
        <v>0.160717525003304</v>
      </c>
      <c r="AC244" s="16" t="n">
        <v>0.109285126581193</v>
      </c>
      <c r="AD244" s="16" t="n">
        <v>0.144662014527899</v>
      </c>
      <c r="AE244" s="16"/>
      <c r="AF244" s="16" t="n">
        <v>0.164473954016659</v>
      </c>
      <c r="AG244" s="16" t="n">
        <v>0.108093860814002</v>
      </c>
      <c r="AH244" s="16" t="n">
        <v>0.186072413733072</v>
      </c>
      <c r="AI244" s="16"/>
      <c r="AJ244" s="16" t="n">
        <v>0.231542901337002</v>
      </c>
      <c r="AK244" s="16" t="n">
        <v>0.0711610276391003</v>
      </c>
      <c r="AL244" s="16" t="n">
        <v>0.0688097005516871</v>
      </c>
      <c r="AM244" s="16" t="n">
        <v>0</v>
      </c>
      <c r="AN244" s="16" t="n">
        <v>0.126528528834463</v>
      </c>
      <c r="AO244" s="16"/>
      <c r="AP244" s="16" t="n">
        <v>0.400616163350747</v>
      </c>
      <c r="AQ244" s="16" t="n">
        <v>0.067944386151598</v>
      </c>
      <c r="AR244" s="16" t="n">
        <v>0.0610936133913593</v>
      </c>
      <c r="AS244" s="16" t="n">
        <v>0.0401733087717162</v>
      </c>
      <c r="AT244" s="16" t="n">
        <v>0.100595664225885</v>
      </c>
      <c r="AU244" s="16"/>
      <c r="AV244" s="16" t="n">
        <v>0.13583614268049</v>
      </c>
      <c r="AW244" s="16" t="n">
        <v>0.13286771333164</v>
      </c>
      <c r="AX244" s="16" t="n">
        <v>0.130066482199817</v>
      </c>
      <c r="AY244" s="16" t="n">
        <v>0.165776494490463</v>
      </c>
      <c r="AZ244" s="16" t="n">
        <v>0.151898286908447</v>
      </c>
      <c r="BA244" s="16"/>
      <c r="BB244" s="16" t="n">
        <v>0.0615339821862847</v>
      </c>
      <c r="BC244" s="16" t="n">
        <v>0.0233209039886755</v>
      </c>
      <c r="BD244" s="16" t="n">
        <v>0.118164666479092</v>
      </c>
      <c r="BE244" s="16"/>
      <c r="BF244" s="16" t="n">
        <v>0.0624663425698691</v>
      </c>
    </row>
    <row r="245">
      <c r="B245" t="s">
        <v>134</v>
      </c>
      <c r="C245" s="16" t="n">
        <v>0.156923418459483</v>
      </c>
      <c r="D245" s="16" t="n">
        <v>0.149873978528688</v>
      </c>
      <c r="E245" s="16" t="n">
        <v>0.164123450150189</v>
      </c>
      <c r="F245" s="16"/>
      <c r="G245" s="16" t="n">
        <v>0.15902834586014</v>
      </c>
      <c r="H245" s="16" t="n">
        <v>0.157281074541528</v>
      </c>
      <c r="I245" s="16" t="n">
        <v>0.138935700363521</v>
      </c>
      <c r="J245" s="16" t="n">
        <v>0.14911572488708</v>
      </c>
      <c r="K245" s="16" t="n">
        <v>0.112767177427916</v>
      </c>
      <c r="L245" s="16" t="n">
        <v>0.205823233006029</v>
      </c>
      <c r="M245" s="16"/>
      <c r="N245" s="16" t="n">
        <v>0.163728898510154</v>
      </c>
      <c r="O245" s="16" t="n">
        <v>0.166467916342991</v>
      </c>
      <c r="P245" s="16" t="n">
        <v>0.15295412883226</v>
      </c>
      <c r="Q245" s="16" t="n">
        <v>0.141066657985706</v>
      </c>
      <c r="R245" s="16"/>
      <c r="S245" s="16" t="n">
        <v>0.174303203650882</v>
      </c>
      <c r="T245" s="16" t="n">
        <v>0.165538031770045</v>
      </c>
      <c r="U245" s="16" t="n">
        <v>0.186056004881412</v>
      </c>
      <c r="V245" s="16" t="n">
        <v>0.184309638889442</v>
      </c>
      <c r="W245" s="16" t="n">
        <v>0.199850564268617</v>
      </c>
      <c r="X245" s="16" t="n">
        <v>0.148024245766954</v>
      </c>
      <c r="Y245" s="16" t="n">
        <v>0.139566642080114</v>
      </c>
      <c r="Z245" s="16" t="n">
        <v>0.0887824103325682</v>
      </c>
      <c r="AA245" s="16" t="n">
        <v>0.124433067592497</v>
      </c>
      <c r="AB245" s="16" t="n">
        <v>0.164328216571582</v>
      </c>
      <c r="AC245" s="16" t="n">
        <v>0.13620311183511</v>
      </c>
      <c r="AD245" s="16" t="n">
        <v>0.0725775202119374</v>
      </c>
      <c r="AE245" s="16"/>
      <c r="AF245" s="16" t="n">
        <v>0.190002376002166</v>
      </c>
      <c r="AG245" s="16" t="n">
        <v>0.142052507287965</v>
      </c>
      <c r="AH245" s="16" t="n">
        <v>0.153318787616112</v>
      </c>
      <c r="AI245" s="16"/>
      <c r="AJ245" s="16" t="n">
        <v>0.242091915845038</v>
      </c>
      <c r="AK245" s="16" t="n">
        <v>0.0945324622482212</v>
      </c>
      <c r="AL245" s="16" t="n">
        <v>0.111507040308657</v>
      </c>
      <c r="AM245" s="16" t="n">
        <v>0.0789214301837294</v>
      </c>
      <c r="AN245" s="16" t="n">
        <v>0.154354153490716</v>
      </c>
      <c r="AO245" s="16"/>
      <c r="AP245" s="16" t="n">
        <v>0.331515564574018</v>
      </c>
      <c r="AQ245" s="16" t="n">
        <v>0.108251157880768</v>
      </c>
      <c r="AR245" s="16" t="n">
        <v>0.133323313380804</v>
      </c>
      <c r="AS245" s="16" t="n">
        <v>0.10439172557943</v>
      </c>
      <c r="AT245" s="16" t="n">
        <v>0.171862733089714</v>
      </c>
      <c r="AU245" s="16"/>
      <c r="AV245" s="16" t="n">
        <v>0.172737853177953</v>
      </c>
      <c r="AW245" s="16" t="n">
        <v>0.13770898296415</v>
      </c>
      <c r="AX245" s="16" t="n">
        <v>0.139074049582131</v>
      </c>
      <c r="AY245" s="16" t="n">
        <v>0.183251573729563</v>
      </c>
      <c r="AZ245" s="16" t="n">
        <v>0.2140364821931</v>
      </c>
      <c r="BA245" s="16"/>
      <c r="BB245" s="16" t="n">
        <v>0.154226838925669</v>
      </c>
      <c r="BC245" s="16" t="n">
        <v>0.0864998117086732</v>
      </c>
      <c r="BD245" s="16" t="n">
        <v>0.235612750712017</v>
      </c>
      <c r="BE245" s="16"/>
      <c r="BF245" s="16" t="n">
        <v>0.150630975170666</v>
      </c>
    </row>
    <row r="246">
      <c r="B246" t="s">
        <v>135</v>
      </c>
      <c r="C246" s="16" t="n">
        <v>0.124111821967271</v>
      </c>
      <c r="D246" s="16" t="n">
        <v>0.114829335832712</v>
      </c>
      <c r="E246" s="16" t="n">
        <v>0.133429990207217</v>
      </c>
      <c r="F246" s="16"/>
      <c r="G246" s="16" t="n">
        <v>0.148181967209245</v>
      </c>
      <c r="H246" s="16" t="n">
        <v>0.132827204183159</v>
      </c>
      <c r="I246" s="16" t="n">
        <v>0.131599234859853</v>
      </c>
      <c r="J246" s="16" t="n">
        <v>0.0967842832653464</v>
      </c>
      <c r="K246" s="16" t="n">
        <v>0.136305791906231</v>
      </c>
      <c r="L246" s="16" t="n">
        <v>0.109116498226484</v>
      </c>
      <c r="M246" s="16"/>
      <c r="N246" s="16" t="n">
        <v>0.122668658055141</v>
      </c>
      <c r="O246" s="16" t="n">
        <v>0.12624009774919</v>
      </c>
      <c r="P246" s="16" t="n">
        <v>0.129449535451607</v>
      </c>
      <c r="Q246" s="16" t="n">
        <v>0.118502844912922</v>
      </c>
      <c r="R246" s="16"/>
      <c r="S246" s="16" t="n">
        <v>0.108901778270766</v>
      </c>
      <c r="T246" s="16" t="n">
        <v>0.136040265750346</v>
      </c>
      <c r="U246" s="16" t="n">
        <v>0.141674158024207</v>
      </c>
      <c r="V246" s="16" t="n">
        <v>0.0931960082619097</v>
      </c>
      <c r="W246" s="16" t="n">
        <v>0.127600146571709</v>
      </c>
      <c r="X246" s="16" t="n">
        <v>0.145051708930887</v>
      </c>
      <c r="Y246" s="16" t="n">
        <v>0.156088961991046</v>
      </c>
      <c r="Z246" s="16" t="n">
        <v>0.0803254876288989</v>
      </c>
      <c r="AA246" s="16" t="n">
        <v>0.132835660855424</v>
      </c>
      <c r="AB246" s="16" t="n">
        <v>0.111652359026661</v>
      </c>
      <c r="AC246" s="16" t="n">
        <v>0.0912535265491392</v>
      </c>
      <c r="AD246" s="16" t="n">
        <v>0.151823690295426</v>
      </c>
      <c r="AE246" s="16"/>
      <c r="AF246" s="16" t="n">
        <v>0.133077657639636</v>
      </c>
      <c r="AG246" s="16" t="n">
        <v>0.127573926551541</v>
      </c>
      <c r="AH246" s="16" t="n">
        <v>0.109335551167776</v>
      </c>
      <c r="AI246" s="16"/>
      <c r="AJ246" s="16" t="n">
        <v>0.133236158641557</v>
      </c>
      <c r="AK246" s="16" t="n">
        <v>0.116815246519403</v>
      </c>
      <c r="AL246" s="16" t="n">
        <v>0.164403911188514</v>
      </c>
      <c r="AM246" s="16" t="n">
        <v>0.297182754942565</v>
      </c>
      <c r="AN246" s="16" t="n">
        <v>0.0992176223294054</v>
      </c>
      <c r="AO246" s="16"/>
      <c r="AP246" s="16" t="n">
        <v>0.12759124280624</v>
      </c>
      <c r="AQ246" s="16" t="n">
        <v>0.112858277928577</v>
      </c>
      <c r="AR246" s="16" t="n">
        <v>0.120855787413872</v>
      </c>
      <c r="AS246" s="16" t="n">
        <v>0.234492452303831</v>
      </c>
      <c r="AT246" s="16" t="n">
        <v>0.130230718183364</v>
      </c>
      <c r="AU246" s="16"/>
      <c r="AV246" s="16" t="n">
        <v>0.114030612398921</v>
      </c>
      <c r="AW246" s="16" t="n">
        <v>0.129516355402497</v>
      </c>
      <c r="AX246" s="16" t="n">
        <v>0.123846051712179</v>
      </c>
      <c r="AY246" s="16" t="n">
        <v>0.130132135111115</v>
      </c>
      <c r="AZ246" s="16" t="n">
        <v>0.171741691962354</v>
      </c>
      <c r="BA246" s="16"/>
      <c r="BB246" s="16" t="n">
        <v>0.0767134088499289</v>
      </c>
      <c r="BC246" s="16" t="n">
        <v>0.204593332830846</v>
      </c>
      <c r="BD246" s="16" t="n">
        <v>0.10003953853995</v>
      </c>
      <c r="BE246" s="16"/>
      <c r="BF246" s="16" t="n">
        <v>0.139991694090015</v>
      </c>
    </row>
    <row r="247">
      <c r="B247" t="s">
        <v>136</v>
      </c>
      <c r="C247" s="16" t="n">
        <v>0.153741867874407</v>
      </c>
      <c r="D247" s="16" t="n">
        <v>0.169738830508897</v>
      </c>
      <c r="E247" s="16" t="n">
        <v>0.137299917903809</v>
      </c>
      <c r="F247" s="16"/>
      <c r="G247" s="16" t="n">
        <v>0.16196382733813</v>
      </c>
      <c r="H247" s="16" t="n">
        <v>0.147447445883449</v>
      </c>
      <c r="I247" s="16" t="n">
        <v>0.14358923985011</v>
      </c>
      <c r="J247" s="16" t="n">
        <v>0.157954150341409</v>
      </c>
      <c r="K247" s="16" t="n">
        <v>0.184833021414706</v>
      </c>
      <c r="L247" s="16" t="n">
        <v>0.137384678509401</v>
      </c>
      <c r="M247" s="16"/>
      <c r="N247" s="16" t="n">
        <v>0.160523488532033</v>
      </c>
      <c r="O247" s="16" t="n">
        <v>0.137263536744426</v>
      </c>
      <c r="P247" s="16" t="n">
        <v>0.174646724060846</v>
      </c>
      <c r="Q247" s="16" t="n">
        <v>0.1473017585727</v>
      </c>
      <c r="R247" s="16"/>
      <c r="S247" s="16" t="n">
        <v>0.174271552056508</v>
      </c>
      <c r="T247" s="16" t="n">
        <v>0.159362729732901</v>
      </c>
      <c r="U247" s="16" t="n">
        <v>0.166083688615172</v>
      </c>
      <c r="V247" s="16" t="n">
        <v>0.151071774962052</v>
      </c>
      <c r="W247" s="16" t="n">
        <v>0.13393063746005</v>
      </c>
      <c r="X247" s="16" t="n">
        <v>0.110979721333592</v>
      </c>
      <c r="Y247" s="16" t="n">
        <v>0.15158914692483</v>
      </c>
      <c r="Z247" s="16" t="n">
        <v>0.202432251442054</v>
      </c>
      <c r="AA247" s="16" t="n">
        <v>0.175233093587456</v>
      </c>
      <c r="AB247" s="16" t="n">
        <v>0.142970766566917</v>
      </c>
      <c r="AC247" s="16" t="n">
        <v>0.0983138416326669</v>
      </c>
      <c r="AD247" s="16" t="n">
        <v>0.170811500992882</v>
      </c>
      <c r="AE247" s="16"/>
      <c r="AF247" s="16" t="n">
        <v>0.149860360860351</v>
      </c>
      <c r="AG247" s="16" t="n">
        <v>0.15431892069755</v>
      </c>
      <c r="AH247" s="16" t="n">
        <v>0.166468777209585</v>
      </c>
      <c r="AI247" s="16"/>
      <c r="AJ247" s="16" t="n">
        <v>0.147449207385432</v>
      </c>
      <c r="AK247" s="16" t="n">
        <v>0.177128056725721</v>
      </c>
      <c r="AL247" s="16" t="n">
        <v>0.130434990221355</v>
      </c>
      <c r="AM247" s="16" t="n">
        <v>0.0909851415116378</v>
      </c>
      <c r="AN247" s="16" t="n">
        <v>0.153407186650125</v>
      </c>
      <c r="AO247" s="16"/>
      <c r="AP247" s="16" t="n">
        <v>0.0740513655528253</v>
      </c>
      <c r="AQ247" s="16" t="n">
        <v>0.185311880821849</v>
      </c>
      <c r="AR247" s="16" t="n">
        <v>0.207090982861816</v>
      </c>
      <c r="AS247" s="16" t="n">
        <v>0.158793672217905</v>
      </c>
      <c r="AT247" s="16" t="n">
        <v>0.200419157969456</v>
      </c>
      <c r="AU247" s="16"/>
      <c r="AV247" s="16" t="n">
        <v>0.155755306909773</v>
      </c>
      <c r="AW247" s="16" t="n">
        <v>0.162675398701787</v>
      </c>
      <c r="AX247" s="16" t="n">
        <v>0.165598678390777</v>
      </c>
      <c r="AY247" s="16" t="n">
        <v>0.127095731111243</v>
      </c>
      <c r="AZ247" s="16" t="n">
        <v>0.21729173546043</v>
      </c>
      <c r="BA247" s="16"/>
      <c r="BB247" s="16" t="n">
        <v>0.236680467578907</v>
      </c>
      <c r="BC247" s="16" t="n">
        <v>0.196238566717593</v>
      </c>
      <c r="BD247" s="16" t="n">
        <v>0.255418357443928</v>
      </c>
      <c r="BE247" s="16"/>
      <c r="BF247" s="16" t="n">
        <v>0.222893040382387</v>
      </c>
    </row>
    <row r="248">
      <c r="B248" t="s">
        <v>137</v>
      </c>
      <c r="C248" s="16" t="n">
        <v>0.381959005832543</v>
      </c>
      <c r="D248" s="16" t="n">
        <v>0.396977642349347</v>
      </c>
      <c r="E248" s="16" t="n">
        <v>0.368031024839658</v>
      </c>
      <c r="F248" s="16"/>
      <c r="G248" s="16" t="n">
        <v>0.359314603624715</v>
      </c>
      <c r="H248" s="16" t="n">
        <v>0.373077493279053</v>
      </c>
      <c r="I248" s="16" t="n">
        <v>0.385795272879679</v>
      </c>
      <c r="J248" s="16" t="n">
        <v>0.442765816462583</v>
      </c>
      <c r="K248" s="16" t="n">
        <v>0.395639567591842</v>
      </c>
      <c r="L248" s="16" t="n">
        <v>0.342361070509013</v>
      </c>
      <c r="M248" s="16"/>
      <c r="N248" s="16" t="n">
        <v>0.377488806918357</v>
      </c>
      <c r="O248" s="16" t="n">
        <v>0.400731247148505</v>
      </c>
      <c r="P248" s="16" t="n">
        <v>0.351571824147242</v>
      </c>
      <c r="Q248" s="16" t="n">
        <v>0.393326502502216</v>
      </c>
      <c r="R248" s="16"/>
      <c r="S248" s="16" t="n">
        <v>0.347326996151573</v>
      </c>
      <c r="T248" s="16" t="n">
        <v>0.387093034365431</v>
      </c>
      <c r="U248" s="16" t="n">
        <v>0.342348403246484</v>
      </c>
      <c r="V248" s="16" t="n">
        <v>0.382962237985305</v>
      </c>
      <c r="W248" s="16" t="n">
        <v>0.374713142937086</v>
      </c>
      <c r="X248" s="16" t="n">
        <v>0.342701399408806</v>
      </c>
      <c r="Y248" s="16" t="n">
        <v>0.415310717705204</v>
      </c>
      <c r="Z248" s="16" t="n">
        <v>0.319477534060228</v>
      </c>
      <c r="AA248" s="16" t="n">
        <v>0.420271822663169</v>
      </c>
      <c r="AB248" s="16" t="n">
        <v>0.406741035539976</v>
      </c>
      <c r="AC248" s="16" t="n">
        <v>0.502942335541267</v>
      </c>
      <c r="AD248" s="16" t="n">
        <v>0.335408695042812</v>
      </c>
      <c r="AE248" s="16"/>
      <c r="AF248" s="16" t="n">
        <v>0.329440711627949</v>
      </c>
      <c r="AG248" s="16" t="n">
        <v>0.435339537750812</v>
      </c>
      <c r="AH248" s="16" t="n">
        <v>0.280143437613989</v>
      </c>
      <c r="AI248" s="16"/>
      <c r="AJ248" s="16" t="n">
        <v>0.216438124436561</v>
      </c>
      <c r="AK248" s="16" t="n">
        <v>0.512440470753843</v>
      </c>
      <c r="AL248" s="16" t="n">
        <v>0.508102020064701</v>
      </c>
      <c r="AM248" s="16" t="n">
        <v>0.532910673362068</v>
      </c>
      <c r="AN248" s="16" t="n">
        <v>0.32169697033198</v>
      </c>
      <c r="AO248" s="16"/>
      <c r="AP248" s="16" t="n">
        <v>0.0492761955075124</v>
      </c>
      <c r="AQ248" s="16" t="n">
        <v>0.495112608763383</v>
      </c>
      <c r="AR248" s="16" t="n">
        <v>0.448936791524849</v>
      </c>
      <c r="AS248" s="16" t="n">
        <v>0.456779994659129</v>
      </c>
      <c r="AT248" s="16" t="n">
        <v>0.277166941920425</v>
      </c>
      <c r="AU248" s="16"/>
      <c r="AV248" s="16" t="n">
        <v>0.356348681011136</v>
      </c>
      <c r="AW248" s="16" t="n">
        <v>0.391814539012853</v>
      </c>
      <c r="AX248" s="16" t="n">
        <v>0.409497372934048</v>
      </c>
      <c r="AY248" s="16" t="n">
        <v>0.368086656053148</v>
      </c>
      <c r="AZ248" s="16" t="n">
        <v>0.220797004304068</v>
      </c>
      <c r="BA248" s="16"/>
      <c r="BB248" s="16" t="n">
        <v>0.440620869358115</v>
      </c>
      <c r="BC248" s="16" t="n">
        <v>0.480940695391441</v>
      </c>
      <c r="BD248" s="16" t="n">
        <v>0.189648714522789</v>
      </c>
      <c r="BE248" s="16"/>
      <c r="BF248" s="16" t="n">
        <v>0.383992164837273</v>
      </c>
    </row>
    <row r="249">
      <c r="B249" t="s">
        <v>127</v>
      </c>
      <c r="C249" s="16" t="n">
        <v>0.0455629353907686</v>
      </c>
      <c r="D249" s="16" t="n">
        <v>0.0312428521963849</v>
      </c>
      <c r="E249" s="16" t="n">
        <v>0.0596505493045762</v>
      </c>
      <c r="F249" s="16"/>
      <c r="G249" s="16" t="n">
        <v>0.050142998109336</v>
      </c>
      <c r="H249" s="16" t="n">
        <v>0.0446677753937002</v>
      </c>
      <c r="I249" s="16" t="n">
        <v>0.0680077206412033</v>
      </c>
      <c r="J249" s="16" t="n">
        <v>0.0426513340340163</v>
      </c>
      <c r="K249" s="16" t="n">
        <v>0.0421268387144097</v>
      </c>
      <c r="L249" s="16" t="n">
        <v>0.0297377529185816</v>
      </c>
      <c r="M249" s="16"/>
      <c r="N249" s="16" t="n">
        <v>0.0186112267431586</v>
      </c>
      <c r="O249" s="16" t="n">
        <v>0.0393840378091352</v>
      </c>
      <c r="P249" s="16" t="n">
        <v>0.0488794740265679</v>
      </c>
      <c r="Q249" s="16" t="n">
        <v>0.0788092967235748</v>
      </c>
      <c r="R249" s="16"/>
      <c r="S249" s="16" t="n">
        <v>0.0484786633911602</v>
      </c>
      <c r="T249" s="16" t="n">
        <v>0.0511707662279233</v>
      </c>
      <c r="U249" s="16" t="n">
        <v>0.0414144641408456</v>
      </c>
      <c r="V249" s="16" t="n">
        <v>0.0414143930657652</v>
      </c>
      <c r="W249" s="16" t="n">
        <v>0.0214655216143362</v>
      </c>
      <c r="X249" s="16" t="n">
        <v>0.0776964928708354</v>
      </c>
      <c r="Y249" s="16" t="n">
        <v>0.0111463623501216</v>
      </c>
      <c r="Z249" s="16" t="n">
        <v>0.0594359819191418</v>
      </c>
      <c r="AA249" s="16" t="n">
        <v>0.0479306959308161</v>
      </c>
      <c r="AB249" s="16" t="n">
        <v>0.0135900972915604</v>
      </c>
      <c r="AC249" s="16" t="n">
        <v>0.0620020578606233</v>
      </c>
      <c r="AD249" s="16" t="n">
        <v>0.124716578929043</v>
      </c>
      <c r="AE249" s="16"/>
      <c r="AF249" s="16" t="n">
        <v>0.033144939853239</v>
      </c>
      <c r="AG249" s="16" t="n">
        <v>0.0326212468981303</v>
      </c>
      <c r="AH249" s="16" t="n">
        <v>0.104661032659466</v>
      </c>
      <c r="AI249" s="16"/>
      <c r="AJ249" s="16" t="n">
        <v>0.0292416923544098</v>
      </c>
      <c r="AK249" s="16" t="n">
        <v>0.0279227361137111</v>
      </c>
      <c r="AL249" s="16" t="n">
        <v>0.0167423376650855</v>
      </c>
      <c r="AM249" s="16" t="n">
        <v>0</v>
      </c>
      <c r="AN249" s="16" t="n">
        <v>0.14479553836331</v>
      </c>
      <c r="AO249" s="16"/>
      <c r="AP249" s="16" t="n">
        <v>0.0169494682086577</v>
      </c>
      <c r="AQ249" s="16" t="n">
        <v>0.0305216884538254</v>
      </c>
      <c r="AR249" s="16" t="n">
        <v>0.0286995114273006</v>
      </c>
      <c r="AS249" s="16" t="n">
        <v>0.00536884646798947</v>
      </c>
      <c r="AT249" s="16" t="n">
        <v>0.119724784611156</v>
      </c>
      <c r="AU249" s="16"/>
      <c r="AV249" s="16" t="n">
        <v>0.0652914038217284</v>
      </c>
      <c r="AW249" s="16" t="n">
        <v>0.045417010587073</v>
      </c>
      <c r="AX249" s="16" t="n">
        <v>0.0319173651810485</v>
      </c>
      <c r="AY249" s="16" t="n">
        <v>0.0256574095044686</v>
      </c>
      <c r="AZ249" s="16" t="n">
        <v>0.0242347991716009</v>
      </c>
      <c r="BA249" s="16"/>
      <c r="BB249" s="16" t="n">
        <v>0.0302244331010959</v>
      </c>
      <c r="BC249" s="16" t="n">
        <v>0.008406689362771</v>
      </c>
      <c r="BD249" s="16" t="n">
        <v>0.101115972302224</v>
      </c>
      <c r="BE249" s="16"/>
      <c r="BF249" s="16" t="n">
        <v>0.0400257829497898</v>
      </c>
    </row>
    <row r="250">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row>
    <row r="251">
      <c r="B251" s="7" t="s">
        <v>140</v>
      </c>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row>
    <row r="252">
      <c r="B252" s="26" t="s">
        <v>90</v>
      </c>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row>
    <row r="253">
      <c r="B253" t="s">
        <v>133</v>
      </c>
      <c r="C253" s="16" t="n">
        <v>0.344500150582147</v>
      </c>
      <c r="D253" s="16" t="n">
        <v>0.339668531933925</v>
      </c>
      <c r="E253" s="16" t="n">
        <v>0.347931325049644</v>
      </c>
      <c r="F253" s="16"/>
      <c r="G253" s="16" t="n">
        <v>0.318996530646851</v>
      </c>
      <c r="H253" s="16" t="n">
        <v>0.411048584719978</v>
      </c>
      <c r="I253" s="16" t="n">
        <v>0.405680046881212</v>
      </c>
      <c r="J253" s="16" t="n">
        <v>0.351225265576193</v>
      </c>
      <c r="K253" s="16" t="n">
        <v>0.313087937725639</v>
      </c>
      <c r="L253" s="16" t="n">
        <v>0.273136617175621</v>
      </c>
      <c r="M253" s="16"/>
      <c r="N253" s="16" t="n">
        <v>0.332711605586406</v>
      </c>
      <c r="O253" s="16" t="n">
        <v>0.334130898066711</v>
      </c>
      <c r="P253" s="16" t="n">
        <v>0.342846943940057</v>
      </c>
      <c r="Q253" s="16" t="n">
        <v>0.370386879128726</v>
      </c>
      <c r="R253" s="16"/>
      <c r="S253" s="16" t="n">
        <v>0.336131203414292</v>
      </c>
      <c r="T253" s="16" t="n">
        <v>0.321770070573522</v>
      </c>
      <c r="U253" s="16" t="n">
        <v>0.283895161217236</v>
      </c>
      <c r="V253" s="16" t="n">
        <v>0.370506433614844</v>
      </c>
      <c r="W253" s="16" t="n">
        <v>0.267107307053391</v>
      </c>
      <c r="X253" s="16" t="n">
        <v>0.352364405884655</v>
      </c>
      <c r="Y253" s="16" t="n">
        <v>0.358107504563454</v>
      </c>
      <c r="Z253" s="16" t="n">
        <v>0.386584946546714</v>
      </c>
      <c r="AA253" s="16" t="n">
        <v>0.425842474536872</v>
      </c>
      <c r="AB253" s="16" t="n">
        <v>0.32417066547939</v>
      </c>
      <c r="AC253" s="16" t="n">
        <v>0.466071148401424</v>
      </c>
      <c r="AD253" s="16" t="n">
        <v>0.189475867624922</v>
      </c>
      <c r="AE253" s="16"/>
      <c r="AF253" s="16" t="n">
        <v>0.269778271367997</v>
      </c>
      <c r="AG253" s="16" t="n">
        <v>0.403544615186319</v>
      </c>
      <c r="AH253" s="16" t="n">
        <v>0.387581539241358</v>
      </c>
      <c r="AI253" s="16"/>
      <c r="AJ253" s="16" t="n">
        <v>0.217085327878081</v>
      </c>
      <c r="AK253" s="16" t="n">
        <v>0.564916531783801</v>
      </c>
      <c r="AL253" s="16" t="n">
        <v>0.2910034317804</v>
      </c>
      <c r="AM253" s="16" t="n">
        <v>0</v>
      </c>
      <c r="AN253" s="16" t="n">
        <v>0.305482170649586</v>
      </c>
      <c r="AO253" s="16"/>
      <c r="AP253" s="16" t="n">
        <v>0.15375348480968</v>
      </c>
      <c r="AQ253" s="16" t="n">
        <v>0.593610802438515</v>
      </c>
      <c r="AR253" s="16" t="n">
        <v>0.208165514622585</v>
      </c>
      <c r="AS253" s="16" t="n">
        <v>0.11178176702229</v>
      </c>
      <c r="AT253" s="16" t="n">
        <v>0.174014522812295</v>
      </c>
      <c r="AU253" s="16"/>
      <c r="AV253" s="16" t="n">
        <v>0.343202252915286</v>
      </c>
      <c r="AW253" s="16" t="n">
        <v>0.3245721657137</v>
      </c>
      <c r="AX253" s="16" t="n">
        <v>0.342577023144479</v>
      </c>
      <c r="AY253" s="16" t="n">
        <v>0.419934554680692</v>
      </c>
      <c r="AZ253" s="16" t="n">
        <v>0.442639251827585</v>
      </c>
      <c r="BA253" s="16"/>
      <c r="BB253" s="16" t="n">
        <v>0.581122080272897</v>
      </c>
      <c r="BC253" s="16" t="n">
        <v>0.0719206522343462</v>
      </c>
      <c r="BD253" s="16" t="n">
        <v>0.141871358150451</v>
      </c>
      <c r="BE253" s="16"/>
      <c r="BF253" s="16" t="n">
        <v>0.287843878329537</v>
      </c>
    </row>
    <row r="254">
      <c r="B254" t="s">
        <v>134</v>
      </c>
      <c r="C254" s="16" t="n">
        <v>0.206772805147614</v>
      </c>
      <c r="D254" s="16" t="n">
        <v>0.20513895967676</v>
      </c>
      <c r="E254" s="16" t="n">
        <v>0.208777345437624</v>
      </c>
      <c r="F254" s="16"/>
      <c r="G254" s="16" t="n">
        <v>0.260781755605522</v>
      </c>
      <c r="H254" s="16" t="n">
        <v>0.213552507640294</v>
      </c>
      <c r="I254" s="16" t="n">
        <v>0.2001704268026</v>
      </c>
      <c r="J254" s="16" t="n">
        <v>0.206152985561044</v>
      </c>
      <c r="K254" s="16" t="n">
        <v>0.16988969553642</v>
      </c>
      <c r="L254" s="16" t="n">
        <v>0.196247034092238</v>
      </c>
      <c r="M254" s="16"/>
      <c r="N254" s="16" t="n">
        <v>0.216413572080668</v>
      </c>
      <c r="O254" s="16" t="n">
        <v>0.244819795088658</v>
      </c>
      <c r="P254" s="16" t="n">
        <v>0.206649562750958</v>
      </c>
      <c r="Q254" s="16" t="n">
        <v>0.157362561919052</v>
      </c>
      <c r="R254" s="16"/>
      <c r="S254" s="16" t="n">
        <v>0.240230726015577</v>
      </c>
      <c r="T254" s="16" t="n">
        <v>0.230842851173735</v>
      </c>
      <c r="U254" s="16" t="n">
        <v>0.161432882652213</v>
      </c>
      <c r="V254" s="16" t="n">
        <v>0.225254711237359</v>
      </c>
      <c r="W254" s="16" t="n">
        <v>0.268362089800576</v>
      </c>
      <c r="X254" s="16" t="n">
        <v>0.167777800959024</v>
      </c>
      <c r="Y254" s="16" t="n">
        <v>0.21061556315441</v>
      </c>
      <c r="Z254" s="16" t="n">
        <v>0.219075664008351</v>
      </c>
      <c r="AA254" s="16" t="n">
        <v>0.152968733028271</v>
      </c>
      <c r="AB254" s="16" t="n">
        <v>0.201857366660976</v>
      </c>
      <c r="AC254" s="16" t="n">
        <v>0.143684743173327</v>
      </c>
      <c r="AD254" s="16" t="n">
        <v>0.276136124592423</v>
      </c>
      <c r="AE254" s="16"/>
      <c r="AF254" s="16" t="n">
        <v>0.154245880473156</v>
      </c>
      <c r="AG254" s="16" t="n">
        <v>0.246402569509626</v>
      </c>
      <c r="AH254" s="16" t="n">
        <v>0.18247638723244</v>
      </c>
      <c r="AI254" s="16"/>
      <c r="AJ254" s="16" t="n">
        <v>0.157859526518642</v>
      </c>
      <c r="AK254" s="16" t="n">
        <v>0.220116639541895</v>
      </c>
      <c r="AL254" s="16" t="n">
        <v>0.38305724663104</v>
      </c>
      <c r="AM254" s="16" t="n">
        <v>0.201130808835148</v>
      </c>
      <c r="AN254" s="16" t="n">
        <v>0.18208600413269</v>
      </c>
      <c r="AO254" s="16"/>
      <c r="AP254" s="16" t="n">
        <v>0.170683147158338</v>
      </c>
      <c r="AQ254" s="16" t="n">
        <v>0.24269557524028</v>
      </c>
      <c r="AR254" s="16" t="n">
        <v>0.337849653539048</v>
      </c>
      <c r="AS254" s="16" t="n">
        <v>0.0843025730770925</v>
      </c>
      <c r="AT254" s="16" t="n">
        <v>0.214406896838038</v>
      </c>
      <c r="AU254" s="16"/>
      <c r="AV254" s="16" t="n">
        <v>0.18209509576643</v>
      </c>
      <c r="AW254" s="16" t="n">
        <v>0.227768387372012</v>
      </c>
      <c r="AX254" s="16" t="n">
        <v>0.233041381753236</v>
      </c>
      <c r="AY254" s="16" t="n">
        <v>0.198414873485493</v>
      </c>
      <c r="AZ254" s="16" t="n">
        <v>0.185445942710118</v>
      </c>
      <c r="BA254" s="16"/>
      <c r="BB254" s="16" t="n">
        <v>0.234482922426147</v>
      </c>
      <c r="BC254" s="16" t="n">
        <v>0.0635476075817073</v>
      </c>
      <c r="BD254" s="16" t="n">
        <v>0.155199224697609</v>
      </c>
      <c r="BE254" s="16"/>
      <c r="BF254" s="16" t="n">
        <v>0.155725672843462</v>
      </c>
    </row>
    <row r="255">
      <c r="B255" t="s">
        <v>135</v>
      </c>
      <c r="C255" s="16" t="n">
        <v>0.138458710468311</v>
      </c>
      <c r="D255" s="16" t="n">
        <v>0.139965718035052</v>
      </c>
      <c r="E255" s="16" t="n">
        <v>0.137258460105956</v>
      </c>
      <c r="F255" s="16"/>
      <c r="G255" s="16" t="n">
        <v>0.21434825654507</v>
      </c>
      <c r="H255" s="16" t="n">
        <v>0.129481644103017</v>
      </c>
      <c r="I255" s="16" t="n">
        <v>0.118443998256649</v>
      </c>
      <c r="J255" s="16" t="n">
        <v>0.128362684102926</v>
      </c>
      <c r="K255" s="16" t="n">
        <v>0.157746672091194</v>
      </c>
      <c r="L255" s="16" t="n">
        <v>0.107216762428557</v>
      </c>
      <c r="M255" s="16"/>
      <c r="N255" s="16" t="n">
        <v>0.160315065030236</v>
      </c>
      <c r="O255" s="16" t="n">
        <v>0.111625103085554</v>
      </c>
      <c r="P255" s="16" t="n">
        <v>0.134555222949521</v>
      </c>
      <c r="Q255" s="16" t="n">
        <v>0.142324334679052</v>
      </c>
      <c r="R255" s="16"/>
      <c r="S255" s="16" t="n">
        <v>0.142653099298321</v>
      </c>
      <c r="T255" s="16" t="n">
        <v>0.142917484956607</v>
      </c>
      <c r="U255" s="16" t="n">
        <v>0.196684319595815</v>
      </c>
      <c r="V255" s="16" t="n">
        <v>0.111620171375039</v>
      </c>
      <c r="W255" s="16" t="n">
        <v>0.115655734825012</v>
      </c>
      <c r="X255" s="16" t="n">
        <v>0.138710708823299</v>
      </c>
      <c r="Y255" s="16" t="n">
        <v>0.117074548403764</v>
      </c>
      <c r="Z255" s="16" t="n">
        <v>0.0903753837777284</v>
      </c>
      <c r="AA255" s="16" t="n">
        <v>0.151462718250922</v>
      </c>
      <c r="AB255" s="16" t="n">
        <v>0.150336942990231</v>
      </c>
      <c r="AC255" s="16" t="n">
        <v>0.090153738001971</v>
      </c>
      <c r="AD255" s="16" t="n">
        <v>0.195981791130199</v>
      </c>
      <c r="AE255" s="16"/>
      <c r="AF255" s="16" t="n">
        <v>0.134985799597672</v>
      </c>
      <c r="AG255" s="16" t="n">
        <v>0.128802844382417</v>
      </c>
      <c r="AH255" s="16" t="n">
        <v>0.134961180399791</v>
      </c>
      <c r="AI255" s="16"/>
      <c r="AJ255" s="16" t="n">
        <v>0.159605129457926</v>
      </c>
      <c r="AK255" s="16" t="n">
        <v>0.0830946641084883</v>
      </c>
      <c r="AL255" s="16" t="n">
        <v>0.186364814761852</v>
      </c>
      <c r="AM255" s="16" t="n">
        <v>0.190481633238398</v>
      </c>
      <c r="AN255" s="16" t="n">
        <v>0.125909150805006</v>
      </c>
      <c r="AO255" s="16"/>
      <c r="AP255" s="16" t="n">
        <v>0.185026212118146</v>
      </c>
      <c r="AQ255" s="16" t="n">
        <v>0.0753264652824683</v>
      </c>
      <c r="AR255" s="16" t="n">
        <v>0.227628668514526</v>
      </c>
      <c r="AS255" s="16" t="n">
        <v>0.163489935655864</v>
      </c>
      <c r="AT255" s="16" t="n">
        <v>0.179071586531906</v>
      </c>
      <c r="AU255" s="16"/>
      <c r="AV255" s="16" t="n">
        <v>0.129466519778225</v>
      </c>
      <c r="AW255" s="16" t="n">
        <v>0.154951664594544</v>
      </c>
      <c r="AX255" s="16" t="n">
        <v>0.157745948074962</v>
      </c>
      <c r="AY255" s="16" t="n">
        <v>0.115231848443979</v>
      </c>
      <c r="AZ255" s="16" t="n">
        <v>0.0518601512200665</v>
      </c>
      <c r="BA255" s="16"/>
      <c r="BB255" s="16" t="n">
        <v>0.0859542743843918</v>
      </c>
      <c r="BC255" s="16" t="n">
        <v>0.133328518142793</v>
      </c>
      <c r="BD255" s="16" t="n">
        <v>0.131926223823115</v>
      </c>
      <c r="BE255" s="16"/>
      <c r="BF255" s="16" t="n">
        <v>0.129385406398775</v>
      </c>
    </row>
    <row r="256">
      <c r="B256" t="s">
        <v>136</v>
      </c>
      <c r="C256" s="16" t="n">
        <v>0.101631185637906</v>
      </c>
      <c r="D256" s="16" t="n">
        <v>0.0940896439050116</v>
      </c>
      <c r="E256" s="16" t="n">
        <v>0.109203287252966</v>
      </c>
      <c r="F256" s="16"/>
      <c r="G256" s="16" t="n">
        <v>0.0459500999216741</v>
      </c>
      <c r="H256" s="16" t="n">
        <v>0.0945082959869561</v>
      </c>
      <c r="I256" s="16" t="n">
        <v>0.122523612156236</v>
      </c>
      <c r="J256" s="16" t="n">
        <v>0.0781049708067063</v>
      </c>
      <c r="K256" s="16" t="n">
        <v>0.0989240878204546</v>
      </c>
      <c r="L256" s="16" t="n">
        <v>0.148161126192244</v>
      </c>
      <c r="M256" s="16"/>
      <c r="N256" s="16" t="n">
        <v>0.117770961009973</v>
      </c>
      <c r="O256" s="16" t="n">
        <v>0.098133033364425</v>
      </c>
      <c r="P256" s="16" t="n">
        <v>0.108547438456532</v>
      </c>
      <c r="Q256" s="16" t="n">
        <v>0.0831726420543667</v>
      </c>
      <c r="R256" s="16"/>
      <c r="S256" s="16" t="n">
        <v>0.0950479587320714</v>
      </c>
      <c r="T256" s="16" t="n">
        <v>0.10498163106505</v>
      </c>
      <c r="U256" s="16" t="n">
        <v>0.181254859250863</v>
      </c>
      <c r="V256" s="16" t="n">
        <v>0.0802640012377676</v>
      </c>
      <c r="W256" s="16" t="n">
        <v>0.153732572409875</v>
      </c>
      <c r="X256" s="16" t="n">
        <v>0.120120233940811</v>
      </c>
      <c r="Y256" s="16" t="n">
        <v>0.101080166638206</v>
      </c>
      <c r="Z256" s="16" t="n">
        <v>0.0672256903372645</v>
      </c>
      <c r="AA256" s="16" t="n">
        <v>0.0659231474792308</v>
      </c>
      <c r="AB256" s="16" t="n">
        <v>0.0874340181323496</v>
      </c>
      <c r="AC256" s="16" t="n">
        <v>0.081828013607667</v>
      </c>
      <c r="AD256" s="16" t="n">
        <v>0.0455987495849765</v>
      </c>
      <c r="AE256" s="16"/>
      <c r="AF256" s="16" t="n">
        <v>0.141742623186918</v>
      </c>
      <c r="AG256" s="16" t="n">
        <v>0.0850705362293114</v>
      </c>
      <c r="AH256" s="16" t="n">
        <v>0.0822072326003008</v>
      </c>
      <c r="AI256" s="16"/>
      <c r="AJ256" s="16" t="n">
        <v>0.156638304595855</v>
      </c>
      <c r="AK256" s="16" t="n">
        <v>0.051134961758463</v>
      </c>
      <c r="AL256" s="16" t="n">
        <v>0.0549848528137567</v>
      </c>
      <c r="AM256" s="16" t="n">
        <v>0.211375526709728</v>
      </c>
      <c r="AN256" s="16" t="n">
        <v>0.109084639218156</v>
      </c>
      <c r="AO256" s="16"/>
      <c r="AP256" s="16" t="n">
        <v>0.192779657012446</v>
      </c>
      <c r="AQ256" s="16" t="n">
        <v>0.0264766220800198</v>
      </c>
      <c r="AR256" s="16" t="n">
        <v>0.0995390715875422</v>
      </c>
      <c r="AS256" s="16" t="n">
        <v>0.179225925768314</v>
      </c>
      <c r="AT256" s="16" t="n">
        <v>0.12417254818412</v>
      </c>
      <c r="AU256" s="16"/>
      <c r="AV256" s="16" t="n">
        <v>0.0953210669336552</v>
      </c>
      <c r="AW256" s="16" t="n">
        <v>0.0859219022563795</v>
      </c>
      <c r="AX256" s="16" t="n">
        <v>0.107770669280002</v>
      </c>
      <c r="AY256" s="16" t="n">
        <v>0.117775282109091</v>
      </c>
      <c r="AZ256" s="16" t="n">
        <v>0.133540614920535</v>
      </c>
      <c r="BA256" s="16"/>
      <c r="BB256" s="16" t="n">
        <v>0.0225973384255966</v>
      </c>
      <c r="BC256" s="16" t="n">
        <v>0.18500338562796</v>
      </c>
      <c r="BD256" s="16" t="n">
        <v>0.158891342163839</v>
      </c>
      <c r="BE256" s="16"/>
      <c r="BF256" s="16" t="n">
        <v>0.120937598254963</v>
      </c>
    </row>
    <row r="257">
      <c r="B257" t="s">
        <v>137</v>
      </c>
      <c r="C257" s="16" t="n">
        <v>0.143306475236013</v>
      </c>
      <c r="D257" s="16" t="n">
        <v>0.1775018464211</v>
      </c>
      <c r="E257" s="16" t="n">
        <v>0.110163022919794</v>
      </c>
      <c r="F257" s="16"/>
      <c r="G257" s="16" t="n">
        <v>0.0683751126264848</v>
      </c>
      <c r="H257" s="16" t="n">
        <v>0.0962661112670906</v>
      </c>
      <c r="I257" s="16" t="n">
        <v>0.0740256872514006</v>
      </c>
      <c r="J257" s="16" t="n">
        <v>0.176368703247716</v>
      </c>
      <c r="K257" s="16" t="n">
        <v>0.188787991327471</v>
      </c>
      <c r="L257" s="16" t="n">
        <v>0.229795266932766</v>
      </c>
      <c r="M257" s="16"/>
      <c r="N257" s="16" t="n">
        <v>0.130645365160827</v>
      </c>
      <c r="O257" s="16" t="n">
        <v>0.153935700931906</v>
      </c>
      <c r="P257" s="16" t="n">
        <v>0.147716012517033</v>
      </c>
      <c r="Q257" s="16" t="n">
        <v>0.142208308612809</v>
      </c>
      <c r="R257" s="16"/>
      <c r="S257" s="16" t="n">
        <v>0.100369459693572</v>
      </c>
      <c r="T257" s="16" t="n">
        <v>0.13229372232359</v>
      </c>
      <c r="U257" s="16" t="n">
        <v>0.0999142461191522</v>
      </c>
      <c r="V257" s="16" t="n">
        <v>0.160259715323884</v>
      </c>
      <c r="W257" s="16" t="n">
        <v>0.149389379077013</v>
      </c>
      <c r="X257" s="16" t="n">
        <v>0.121161856677692</v>
      </c>
      <c r="Y257" s="16" t="n">
        <v>0.192128922021636</v>
      </c>
      <c r="Z257" s="16" t="n">
        <v>0.181126091001096</v>
      </c>
      <c r="AA257" s="16" t="n">
        <v>0.152488772989524</v>
      </c>
      <c r="AB257" s="16" t="n">
        <v>0.187985882996999</v>
      </c>
      <c r="AC257" s="16" t="n">
        <v>0.15256388917205</v>
      </c>
      <c r="AD257" s="16" t="n">
        <v>0.145196679440427</v>
      </c>
      <c r="AE257" s="16"/>
      <c r="AF257" s="16" t="n">
        <v>0.24932966742915</v>
      </c>
      <c r="AG257" s="16" t="n">
        <v>0.0877478890091673</v>
      </c>
      <c r="AH257" s="16" t="n">
        <v>0.086925982136898</v>
      </c>
      <c r="AI257" s="16"/>
      <c r="AJ257" s="16" t="n">
        <v>0.257008893605889</v>
      </c>
      <c r="AK257" s="16" t="n">
        <v>0.0475099306530408</v>
      </c>
      <c r="AL257" s="16" t="n">
        <v>0.0566266522475286</v>
      </c>
      <c r="AM257" s="16" t="n">
        <v>0.397012031216725</v>
      </c>
      <c r="AN257" s="16" t="n">
        <v>0.10239899586243</v>
      </c>
      <c r="AO257" s="16"/>
      <c r="AP257" s="16" t="n">
        <v>0.259227782952998</v>
      </c>
      <c r="AQ257" s="16" t="n">
        <v>0.0210347109309997</v>
      </c>
      <c r="AR257" s="16" t="n">
        <v>0.0760936920146367</v>
      </c>
      <c r="AS257" s="16" t="n">
        <v>0.448690301964151</v>
      </c>
      <c r="AT257" s="16" t="n">
        <v>0.131925598348024</v>
      </c>
      <c r="AU257" s="16"/>
      <c r="AV257" s="16" t="n">
        <v>0.171660193150302</v>
      </c>
      <c r="AW257" s="16" t="n">
        <v>0.133253165101853</v>
      </c>
      <c r="AX257" s="16" t="n">
        <v>0.109060304942804</v>
      </c>
      <c r="AY257" s="16" t="n">
        <v>0.104309966300963</v>
      </c>
      <c r="AZ257" s="16" t="n">
        <v>0.136659879916303</v>
      </c>
      <c r="BA257" s="16"/>
      <c r="BB257" s="16" t="n">
        <v>0.0201920109407148</v>
      </c>
      <c r="BC257" s="16" t="n">
        <v>0.537793147050422</v>
      </c>
      <c r="BD257" s="16" t="n">
        <v>0.261233522565175</v>
      </c>
      <c r="BE257" s="16"/>
      <c r="BF257" s="16" t="n">
        <v>0.244401808857834</v>
      </c>
    </row>
    <row r="258">
      <c r="B258" t="s">
        <v>127</v>
      </c>
      <c r="C258" s="16" t="n">
        <v>0.0653306729280096</v>
      </c>
      <c r="D258" s="16" t="n">
        <v>0.0436353000281511</v>
      </c>
      <c r="E258" s="16" t="n">
        <v>0.0866665592340163</v>
      </c>
      <c r="F258" s="16"/>
      <c r="G258" s="16" t="n">
        <v>0.0915482446543985</v>
      </c>
      <c r="H258" s="16" t="n">
        <v>0.0551428562826633</v>
      </c>
      <c r="I258" s="16" t="n">
        <v>0.0791562286519018</v>
      </c>
      <c r="J258" s="16" t="n">
        <v>0.0597853907054158</v>
      </c>
      <c r="K258" s="16" t="n">
        <v>0.0715636154988206</v>
      </c>
      <c r="L258" s="16" t="n">
        <v>0.0454431931785742</v>
      </c>
      <c r="M258" s="16"/>
      <c r="N258" s="16" t="n">
        <v>0.0421434311318896</v>
      </c>
      <c r="O258" s="16" t="n">
        <v>0.0573554694627455</v>
      </c>
      <c r="P258" s="16" t="n">
        <v>0.0596848193858987</v>
      </c>
      <c r="Q258" s="16" t="n">
        <v>0.104545273605995</v>
      </c>
      <c r="R258" s="16"/>
      <c r="S258" s="16" t="n">
        <v>0.0855675528461671</v>
      </c>
      <c r="T258" s="16" t="n">
        <v>0.0671942399074959</v>
      </c>
      <c r="U258" s="16" t="n">
        <v>0.0768185311647212</v>
      </c>
      <c r="V258" s="16" t="n">
        <v>0.0520949672111057</v>
      </c>
      <c r="W258" s="16" t="n">
        <v>0.0457529168341316</v>
      </c>
      <c r="X258" s="16" t="n">
        <v>0.0998649937145196</v>
      </c>
      <c r="Y258" s="16" t="n">
        <v>0.0209932952185306</v>
      </c>
      <c r="Z258" s="16" t="n">
        <v>0.0556122243288454</v>
      </c>
      <c r="AA258" s="16" t="n">
        <v>0.0513141537151794</v>
      </c>
      <c r="AB258" s="16" t="n">
        <v>0.048215123740055</v>
      </c>
      <c r="AC258" s="16" t="n">
        <v>0.0656984676435599</v>
      </c>
      <c r="AD258" s="16" t="n">
        <v>0.147610787627053</v>
      </c>
      <c r="AE258" s="16"/>
      <c r="AF258" s="16" t="n">
        <v>0.0499177579451077</v>
      </c>
      <c r="AG258" s="16" t="n">
        <v>0.0484315456831586</v>
      </c>
      <c r="AH258" s="16" t="n">
        <v>0.125847678389213</v>
      </c>
      <c r="AI258" s="16"/>
      <c r="AJ258" s="16" t="n">
        <v>0.0518028179436065</v>
      </c>
      <c r="AK258" s="16" t="n">
        <v>0.0332272721543126</v>
      </c>
      <c r="AL258" s="16" t="n">
        <v>0.0279630017654234</v>
      </c>
      <c r="AM258" s="16" t="n">
        <v>0</v>
      </c>
      <c r="AN258" s="16" t="n">
        <v>0.175039039332132</v>
      </c>
      <c r="AO258" s="16"/>
      <c r="AP258" s="16" t="n">
        <v>0.0385297159483922</v>
      </c>
      <c r="AQ258" s="16" t="n">
        <v>0.0408558240277171</v>
      </c>
      <c r="AR258" s="16" t="n">
        <v>0.050723399721661</v>
      </c>
      <c r="AS258" s="16" t="n">
        <v>0.0125094965122881</v>
      </c>
      <c r="AT258" s="16" t="n">
        <v>0.176408847285618</v>
      </c>
      <c r="AU258" s="16"/>
      <c r="AV258" s="16" t="n">
        <v>0.0782548714561021</v>
      </c>
      <c r="AW258" s="16" t="n">
        <v>0.0735327149615121</v>
      </c>
      <c r="AX258" s="16" t="n">
        <v>0.0498046728045172</v>
      </c>
      <c r="AY258" s="16" t="n">
        <v>0.0443334749797826</v>
      </c>
      <c r="AZ258" s="16" t="n">
        <v>0.0498541594053927</v>
      </c>
      <c r="BA258" s="16"/>
      <c r="BB258" s="16" t="n">
        <v>0.0556513735502527</v>
      </c>
      <c r="BC258" s="16" t="n">
        <v>0.008406689362771</v>
      </c>
      <c r="BD258" s="16" t="n">
        <v>0.150878328599811</v>
      </c>
      <c r="BE258" s="16"/>
      <c r="BF258" s="16" t="n">
        <v>0.0617056353154308</v>
      </c>
    </row>
    <row r="259">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row>
    <row r="260">
      <c r="B260" s="7" t="s">
        <v>141</v>
      </c>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row>
    <row r="261">
      <c r="B261" s="26" t="s">
        <v>90</v>
      </c>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row>
    <row r="262">
      <c r="B262" t="s">
        <v>133</v>
      </c>
      <c r="C262" s="16" t="n">
        <v>0.326658861164718</v>
      </c>
      <c r="D262" s="16" t="n">
        <v>0.311165417323969</v>
      </c>
      <c r="E262" s="16" t="n">
        <v>0.340476772741307</v>
      </c>
      <c r="F262" s="16"/>
      <c r="G262" s="16" t="n">
        <v>0.304030439727257</v>
      </c>
      <c r="H262" s="16" t="n">
        <v>0.324429110067771</v>
      </c>
      <c r="I262" s="16" t="n">
        <v>0.358890066319263</v>
      </c>
      <c r="J262" s="16" t="n">
        <v>0.34863728511764</v>
      </c>
      <c r="K262" s="16" t="n">
        <v>0.335126360539033</v>
      </c>
      <c r="L262" s="16" t="n">
        <v>0.293688555534204</v>
      </c>
      <c r="M262" s="16"/>
      <c r="N262" s="16" t="n">
        <v>0.320548350558269</v>
      </c>
      <c r="O262" s="16" t="n">
        <v>0.336349299701823</v>
      </c>
      <c r="P262" s="16" t="n">
        <v>0.326371614508623</v>
      </c>
      <c r="Q262" s="16" t="n">
        <v>0.327996896222098</v>
      </c>
      <c r="R262" s="16"/>
      <c r="S262" s="16" t="n">
        <v>0.312403819116729</v>
      </c>
      <c r="T262" s="16" t="n">
        <v>0.367901732491546</v>
      </c>
      <c r="U262" s="16" t="n">
        <v>0.31840219272532</v>
      </c>
      <c r="V262" s="16" t="n">
        <v>0.354483936084212</v>
      </c>
      <c r="W262" s="16" t="n">
        <v>0.261141599188598</v>
      </c>
      <c r="X262" s="16" t="n">
        <v>0.310452118384138</v>
      </c>
      <c r="Y262" s="16" t="n">
        <v>0.372677400121267</v>
      </c>
      <c r="Z262" s="16" t="n">
        <v>0.340172076616268</v>
      </c>
      <c r="AA262" s="16" t="n">
        <v>0.321358380493733</v>
      </c>
      <c r="AB262" s="16" t="n">
        <v>0.308421774812799</v>
      </c>
      <c r="AC262" s="16" t="n">
        <v>0.395184326670582</v>
      </c>
      <c r="AD262" s="16" t="n">
        <v>0.173038206441616</v>
      </c>
      <c r="AE262" s="16"/>
      <c r="AF262" s="16" t="n">
        <v>0.28685465970974</v>
      </c>
      <c r="AG262" s="16" t="n">
        <v>0.353554958313296</v>
      </c>
      <c r="AH262" s="16" t="n">
        <v>0.333807620645239</v>
      </c>
      <c r="AI262" s="16"/>
      <c r="AJ262" s="16" t="n">
        <v>0.266669686798246</v>
      </c>
      <c r="AK262" s="16" t="n">
        <v>0.381380379285842</v>
      </c>
      <c r="AL262" s="16" t="n">
        <v>0.531768211078026</v>
      </c>
      <c r="AM262" s="16" t="n">
        <v>0.091146577651762</v>
      </c>
      <c r="AN262" s="16" t="n">
        <v>0.322520081451752</v>
      </c>
      <c r="AO262" s="16"/>
      <c r="AP262" s="16" t="n">
        <v>0.237584431187164</v>
      </c>
      <c r="AQ262" s="16" t="n">
        <v>0.384261734674834</v>
      </c>
      <c r="AR262" s="16" t="n">
        <v>0.587500739674201</v>
      </c>
      <c r="AS262" s="16" t="n">
        <v>0.221417181195365</v>
      </c>
      <c r="AT262" s="16" t="n">
        <v>0.307288024315601</v>
      </c>
      <c r="AU262" s="16"/>
      <c r="AV262" s="16" t="n">
        <v>0.307412454973494</v>
      </c>
      <c r="AW262" s="16" t="n">
        <v>0.337728881575669</v>
      </c>
      <c r="AX262" s="16" t="n">
        <v>0.352315998018631</v>
      </c>
      <c r="AY262" s="16" t="n">
        <v>0.329913782800317</v>
      </c>
      <c r="AZ262" s="16" t="n">
        <v>0.313450054760649</v>
      </c>
      <c r="BA262" s="16"/>
      <c r="BB262" s="16" t="n">
        <v>0.375563619626563</v>
      </c>
      <c r="BC262" s="16" t="n">
        <v>0.186395943129634</v>
      </c>
      <c r="BD262" s="16" t="n">
        <v>0.292506518855559</v>
      </c>
      <c r="BE262" s="16"/>
      <c r="BF262" s="16" t="n">
        <v>0.314204346263876</v>
      </c>
    </row>
    <row r="263">
      <c r="B263" t="s">
        <v>134</v>
      </c>
      <c r="C263" s="16" t="n">
        <v>0.184159816651695</v>
      </c>
      <c r="D263" s="16" t="n">
        <v>0.188085108748119</v>
      </c>
      <c r="E263" s="16" t="n">
        <v>0.180685759770695</v>
      </c>
      <c r="F263" s="16"/>
      <c r="G263" s="16" t="n">
        <v>0.201096880560093</v>
      </c>
      <c r="H263" s="16" t="n">
        <v>0.181739231458399</v>
      </c>
      <c r="I263" s="16" t="n">
        <v>0.195185044172516</v>
      </c>
      <c r="J263" s="16" t="n">
        <v>0.164618645518871</v>
      </c>
      <c r="K263" s="16" t="n">
        <v>0.184620567292844</v>
      </c>
      <c r="L263" s="16" t="n">
        <v>0.181603232205786</v>
      </c>
      <c r="M263" s="16"/>
      <c r="N263" s="16" t="n">
        <v>0.205069686317989</v>
      </c>
      <c r="O263" s="16" t="n">
        <v>0.193710062593536</v>
      </c>
      <c r="P263" s="16" t="n">
        <v>0.184124547323812</v>
      </c>
      <c r="Q263" s="16" t="n">
        <v>0.150135464605078</v>
      </c>
      <c r="R263" s="16"/>
      <c r="S263" s="16" t="n">
        <v>0.165278041990503</v>
      </c>
      <c r="T263" s="16" t="n">
        <v>0.180658741340434</v>
      </c>
      <c r="U263" s="16" t="n">
        <v>0.218763253201841</v>
      </c>
      <c r="V263" s="16" t="n">
        <v>0.188318777769725</v>
      </c>
      <c r="W263" s="16" t="n">
        <v>0.228769837994777</v>
      </c>
      <c r="X263" s="16" t="n">
        <v>0.206984431117929</v>
      </c>
      <c r="Y263" s="16" t="n">
        <v>0.180648555135182</v>
      </c>
      <c r="Z263" s="16" t="n">
        <v>0.159690135540363</v>
      </c>
      <c r="AA263" s="16" t="n">
        <v>0.151943536048469</v>
      </c>
      <c r="AB263" s="16" t="n">
        <v>0.163220176430561</v>
      </c>
      <c r="AC263" s="16" t="n">
        <v>0.164204156079658</v>
      </c>
      <c r="AD263" s="16" t="n">
        <v>0.26649448665816</v>
      </c>
      <c r="AE263" s="16"/>
      <c r="AF263" s="16" t="n">
        <v>0.164379547565343</v>
      </c>
      <c r="AG263" s="16" t="n">
        <v>0.213669963407663</v>
      </c>
      <c r="AH263" s="16" t="n">
        <v>0.123052505001696</v>
      </c>
      <c r="AI263" s="16"/>
      <c r="AJ263" s="16" t="n">
        <v>0.181446969737035</v>
      </c>
      <c r="AK263" s="16" t="n">
        <v>0.185945544210109</v>
      </c>
      <c r="AL263" s="16" t="n">
        <v>0.235701730235927</v>
      </c>
      <c r="AM263" s="16" t="n">
        <v>0.0831636998461058</v>
      </c>
      <c r="AN263" s="16" t="n">
        <v>0.109399831788713</v>
      </c>
      <c r="AO263" s="16"/>
      <c r="AP263" s="16" t="n">
        <v>0.206951947014875</v>
      </c>
      <c r="AQ263" s="16" t="n">
        <v>0.195083189663111</v>
      </c>
      <c r="AR263" s="16" t="n">
        <v>0.230637789118465</v>
      </c>
      <c r="AS263" s="16" t="n">
        <v>0.191626014844819</v>
      </c>
      <c r="AT263" s="16" t="n">
        <v>0.130846311797927</v>
      </c>
      <c r="AU263" s="16"/>
      <c r="AV263" s="16" t="n">
        <v>0.163019136628488</v>
      </c>
      <c r="AW263" s="16" t="n">
        <v>0.204762988082022</v>
      </c>
      <c r="AX263" s="16" t="n">
        <v>0.204818459851338</v>
      </c>
      <c r="AY263" s="16" t="n">
        <v>0.174280859053842</v>
      </c>
      <c r="AZ263" s="16" t="n">
        <v>0.125889763165419</v>
      </c>
      <c r="BA263" s="16"/>
      <c r="BB263" s="16" t="n">
        <v>0.181615231709081</v>
      </c>
      <c r="BC263" s="16" t="n">
        <v>0.152332361766902</v>
      </c>
      <c r="BD263" s="16" t="n">
        <v>0.0945423166002528</v>
      </c>
      <c r="BE263" s="16"/>
      <c r="BF263" s="16" t="n">
        <v>0.156405952278121</v>
      </c>
    </row>
    <row r="264">
      <c r="B264" t="s">
        <v>135</v>
      </c>
      <c r="C264" s="16" t="n">
        <v>0.166268358397424</v>
      </c>
      <c r="D264" s="16" t="n">
        <v>0.188176504345322</v>
      </c>
      <c r="E264" s="16" t="n">
        <v>0.145180871657176</v>
      </c>
      <c r="F264" s="16"/>
      <c r="G264" s="16" t="n">
        <v>0.19558497904394</v>
      </c>
      <c r="H264" s="16" t="n">
        <v>0.161831342231032</v>
      </c>
      <c r="I264" s="16" t="n">
        <v>0.159831265307318</v>
      </c>
      <c r="J264" s="16" t="n">
        <v>0.148328136456875</v>
      </c>
      <c r="K264" s="16" t="n">
        <v>0.166146181059784</v>
      </c>
      <c r="L264" s="16" t="n">
        <v>0.170442661269147</v>
      </c>
      <c r="M264" s="16"/>
      <c r="N264" s="16" t="n">
        <v>0.191991819023631</v>
      </c>
      <c r="O264" s="16" t="n">
        <v>0.174824377808911</v>
      </c>
      <c r="P264" s="16" t="n">
        <v>0.134596540951135</v>
      </c>
      <c r="Q264" s="16" t="n">
        <v>0.159795447599883</v>
      </c>
      <c r="R264" s="16"/>
      <c r="S264" s="16" t="n">
        <v>0.194167165853075</v>
      </c>
      <c r="T264" s="16" t="n">
        <v>0.16156811285397</v>
      </c>
      <c r="U264" s="16" t="n">
        <v>0.123031175110261</v>
      </c>
      <c r="V264" s="16" t="n">
        <v>0.161372777675938</v>
      </c>
      <c r="W264" s="16" t="n">
        <v>0.226088548616337</v>
      </c>
      <c r="X264" s="16" t="n">
        <v>0.187462169559686</v>
      </c>
      <c r="Y264" s="16" t="n">
        <v>0.125799389865962</v>
      </c>
      <c r="Z264" s="16" t="n">
        <v>0.163729652220789</v>
      </c>
      <c r="AA264" s="16" t="n">
        <v>0.171068889253594</v>
      </c>
      <c r="AB264" s="16" t="n">
        <v>0.193047158884771</v>
      </c>
      <c r="AC264" s="16" t="n">
        <v>0.0725826742293899</v>
      </c>
      <c r="AD264" s="16" t="n">
        <v>0.153076817439225</v>
      </c>
      <c r="AE264" s="16"/>
      <c r="AF264" s="16" t="n">
        <v>0.180796496298512</v>
      </c>
      <c r="AG264" s="16" t="n">
        <v>0.173183372438367</v>
      </c>
      <c r="AH264" s="16" t="n">
        <v>0.15012045358119</v>
      </c>
      <c r="AI264" s="16"/>
      <c r="AJ264" s="16" t="n">
        <v>0.186303114248073</v>
      </c>
      <c r="AK264" s="16" t="n">
        <v>0.184110702177766</v>
      </c>
      <c r="AL264" s="16" t="n">
        <v>0.125772793252882</v>
      </c>
      <c r="AM264" s="16" t="n">
        <v>0.248736828320952</v>
      </c>
      <c r="AN264" s="16" t="n">
        <v>0.111446568258261</v>
      </c>
      <c r="AO264" s="16"/>
      <c r="AP264" s="16" t="n">
        <v>0.206880284176875</v>
      </c>
      <c r="AQ264" s="16" t="n">
        <v>0.166489509297696</v>
      </c>
      <c r="AR264" s="16" t="n">
        <v>0.116513068118161</v>
      </c>
      <c r="AS264" s="16" t="n">
        <v>0.15630338538202</v>
      </c>
      <c r="AT264" s="16" t="n">
        <v>0.0922964743687192</v>
      </c>
      <c r="AU264" s="16"/>
      <c r="AV264" s="16" t="n">
        <v>0.157307339327321</v>
      </c>
      <c r="AW264" s="16" t="n">
        <v>0.134433238857889</v>
      </c>
      <c r="AX264" s="16" t="n">
        <v>0.168728782578693</v>
      </c>
      <c r="AY264" s="16" t="n">
        <v>0.214098857479066</v>
      </c>
      <c r="AZ264" s="16" t="n">
        <v>0.196774621622435</v>
      </c>
      <c r="BA264" s="16"/>
      <c r="BB264" s="16" t="n">
        <v>0.208821218528504</v>
      </c>
      <c r="BC264" s="16" t="n">
        <v>0.141131114822787</v>
      </c>
      <c r="BD264" s="16" t="n">
        <v>0.097745491805257</v>
      </c>
      <c r="BE264" s="16"/>
      <c r="BF264" s="16" t="n">
        <v>0.161430429765225</v>
      </c>
    </row>
    <row r="265">
      <c r="B265" t="s">
        <v>136</v>
      </c>
      <c r="C265" s="16" t="n">
        <v>0.0843492179297248</v>
      </c>
      <c r="D265" s="16" t="n">
        <v>0.103675686770402</v>
      </c>
      <c r="E265" s="16" t="n">
        <v>0.0656238828134361</v>
      </c>
      <c r="F265" s="16"/>
      <c r="G265" s="16" t="n">
        <v>0.0671348231618967</v>
      </c>
      <c r="H265" s="16" t="n">
        <v>0.0838369391018365</v>
      </c>
      <c r="I265" s="16" t="n">
        <v>0.0918035400630492</v>
      </c>
      <c r="J265" s="16" t="n">
        <v>0.0795942821565494</v>
      </c>
      <c r="K265" s="16" t="n">
        <v>0.0982013154418591</v>
      </c>
      <c r="L265" s="16" t="n">
        <v>0.0846443792352195</v>
      </c>
      <c r="M265" s="16"/>
      <c r="N265" s="16" t="n">
        <v>0.0999609728266733</v>
      </c>
      <c r="O265" s="16" t="n">
        <v>0.0668676631864163</v>
      </c>
      <c r="P265" s="16" t="n">
        <v>0.0946114274175845</v>
      </c>
      <c r="Q265" s="16" t="n">
        <v>0.077815766359618</v>
      </c>
      <c r="R265" s="16"/>
      <c r="S265" s="16" t="n">
        <v>0.104090826183019</v>
      </c>
      <c r="T265" s="16" t="n">
        <v>0.0677305090764802</v>
      </c>
      <c r="U265" s="16" t="n">
        <v>0.0879446691982037</v>
      </c>
      <c r="V265" s="16" t="n">
        <v>0.049664024121279</v>
      </c>
      <c r="W265" s="16" t="n">
        <v>0.0795257735969504</v>
      </c>
      <c r="X265" s="16" t="n">
        <v>0.0567674803257606</v>
      </c>
      <c r="Y265" s="16" t="n">
        <v>0.0740330825200563</v>
      </c>
      <c r="Z265" s="16" t="n">
        <v>0.0615602928323546</v>
      </c>
      <c r="AA265" s="16" t="n">
        <v>0.118238804895957</v>
      </c>
      <c r="AB265" s="16" t="n">
        <v>0.11820975138141</v>
      </c>
      <c r="AC265" s="16" t="n">
        <v>0.080259046290609</v>
      </c>
      <c r="AD265" s="16" t="n">
        <v>0.0913692086970717</v>
      </c>
      <c r="AE265" s="16"/>
      <c r="AF265" s="16" t="n">
        <v>0.0998937053657468</v>
      </c>
      <c r="AG265" s="16" t="n">
        <v>0.0840902832017172</v>
      </c>
      <c r="AH265" s="16" t="n">
        <v>0.0555503211432325</v>
      </c>
      <c r="AI265" s="16"/>
      <c r="AJ265" s="16" t="n">
        <v>0.103983368803438</v>
      </c>
      <c r="AK265" s="16" t="n">
        <v>0.0860273257491989</v>
      </c>
      <c r="AL265" s="16" t="n">
        <v>0.054768911649632</v>
      </c>
      <c r="AM265" s="16" t="n">
        <v>0.297551017928877</v>
      </c>
      <c r="AN265" s="16" t="n">
        <v>0.0554812062902609</v>
      </c>
      <c r="AO265" s="16"/>
      <c r="AP265" s="16" t="n">
        <v>0.123165799398938</v>
      </c>
      <c r="AQ265" s="16" t="n">
        <v>0.0681969670241819</v>
      </c>
      <c r="AR265" s="16" t="n">
        <v>0.0121014286543875</v>
      </c>
      <c r="AS265" s="16" t="n">
        <v>0.10078230409237</v>
      </c>
      <c r="AT265" s="16" t="n">
        <v>0.0768118707879566</v>
      </c>
      <c r="AU265" s="16"/>
      <c r="AV265" s="16" t="n">
        <v>0.0977479274980218</v>
      </c>
      <c r="AW265" s="16" t="n">
        <v>0.070476104538834</v>
      </c>
      <c r="AX265" s="16" t="n">
        <v>0.0690082883907804</v>
      </c>
      <c r="AY265" s="16" t="n">
        <v>0.125632912750165</v>
      </c>
      <c r="AZ265" s="16" t="n">
        <v>0.134506733215101</v>
      </c>
      <c r="BA265" s="16"/>
      <c r="BB265" s="16" t="n">
        <v>0.0454343111089166</v>
      </c>
      <c r="BC265" s="16" t="n">
        <v>0.101855138599598</v>
      </c>
      <c r="BD265" s="16" t="n">
        <v>0.146876560813259</v>
      </c>
      <c r="BE265" s="16"/>
      <c r="BF265" s="16" t="n">
        <v>0.0843360802808118</v>
      </c>
    </row>
    <row r="266">
      <c r="B266" t="s">
        <v>137</v>
      </c>
      <c r="C266" s="16" t="n">
        <v>0.0918674565779467</v>
      </c>
      <c r="D266" s="16" t="n">
        <v>0.117214763717955</v>
      </c>
      <c r="E266" s="16" t="n">
        <v>0.0672715895237933</v>
      </c>
      <c r="F266" s="16"/>
      <c r="G266" s="16" t="n">
        <v>0.0398009160565237</v>
      </c>
      <c r="H266" s="16" t="n">
        <v>0.0825415262989079</v>
      </c>
      <c r="I266" s="16" t="n">
        <v>0.0633945112979066</v>
      </c>
      <c r="J266" s="16" t="n">
        <v>0.108629137180329</v>
      </c>
      <c r="K266" s="16" t="n">
        <v>0.0780056387447601</v>
      </c>
      <c r="L266" s="16" t="n">
        <v>0.152563912060798</v>
      </c>
      <c r="M266" s="16"/>
      <c r="N266" s="16" t="n">
        <v>0.0854793439441056</v>
      </c>
      <c r="O266" s="16" t="n">
        <v>0.0875141718376463</v>
      </c>
      <c r="P266" s="16" t="n">
        <v>0.110994268890976</v>
      </c>
      <c r="Q266" s="16" t="n">
        <v>0.0859026330720425</v>
      </c>
      <c r="R266" s="16"/>
      <c r="S266" s="16" t="n">
        <v>0.0827936007841783</v>
      </c>
      <c r="T266" s="16" t="n">
        <v>0.0813483179825733</v>
      </c>
      <c r="U266" s="16" t="n">
        <v>0.084932015564672</v>
      </c>
      <c r="V266" s="16" t="n">
        <v>0.100457771277967</v>
      </c>
      <c r="W266" s="16" t="n">
        <v>0.091723287106443</v>
      </c>
      <c r="X266" s="16" t="n">
        <v>0.0778121670404251</v>
      </c>
      <c r="Y266" s="16" t="n">
        <v>0.113761268550312</v>
      </c>
      <c r="Z266" s="16" t="n">
        <v>0.121035602271065</v>
      </c>
      <c r="AA266" s="16" t="n">
        <v>0.072080768280577</v>
      </c>
      <c r="AB266" s="16" t="n">
        <v>0.115460540884365</v>
      </c>
      <c r="AC266" s="16" t="n">
        <v>0.104339342093077</v>
      </c>
      <c r="AD266" s="16" t="n">
        <v>0.0987790538973866</v>
      </c>
      <c r="AE266" s="16"/>
      <c r="AF266" s="16" t="n">
        <v>0.149977530609412</v>
      </c>
      <c r="AG266" s="16" t="n">
        <v>0.0615369619230121</v>
      </c>
      <c r="AH266" s="16" t="n">
        <v>0.0686894018969379</v>
      </c>
      <c r="AI266" s="16"/>
      <c r="AJ266" s="16" t="n">
        <v>0.139826463254965</v>
      </c>
      <c r="AK266" s="16" t="n">
        <v>0.0569518986718451</v>
      </c>
      <c r="AL266" s="16" t="n">
        <v>0</v>
      </c>
      <c r="AM266" s="16" t="n">
        <v>0.238044789066549</v>
      </c>
      <c r="AN266" s="16" t="n">
        <v>0.0780869547862353</v>
      </c>
      <c r="AO266" s="16"/>
      <c r="AP266" s="16" t="n">
        <v>0.113152647785781</v>
      </c>
      <c r="AQ266" s="16" t="n">
        <v>0.0539778184336679</v>
      </c>
      <c r="AR266" s="16" t="n">
        <v>0</v>
      </c>
      <c r="AS266" s="16" t="n">
        <v>0.266951992896612</v>
      </c>
      <c r="AT266" s="16" t="n">
        <v>0.0687039044077535</v>
      </c>
      <c r="AU266" s="16"/>
      <c r="AV266" s="16" t="n">
        <v>0.0958020635824758</v>
      </c>
      <c r="AW266" s="16" t="n">
        <v>0.080895876755462</v>
      </c>
      <c r="AX266" s="16" t="n">
        <v>0.0782832266450787</v>
      </c>
      <c r="AY266" s="16" t="n">
        <v>0.0714177487330738</v>
      </c>
      <c r="AZ266" s="16" t="n">
        <v>0.0588331235662785</v>
      </c>
      <c r="BA266" s="16"/>
      <c r="BB266" s="16" t="n">
        <v>0.0412633291372193</v>
      </c>
      <c r="BC266" s="16" t="n">
        <v>0.347823088989344</v>
      </c>
      <c r="BD266" s="16" t="n">
        <v>0.154123931283797</v>
      </c>
      <c r="BE266" s="16"/>
      <c r="BF266" s="16" t="n">
        <v>0.159639419391079</v>
      </c>
    </row>
    <row r="267">
      <c r="B267" t="s">
        <v>127</v>
      </c>
      <c r="C267" s="16" t="n">
        <v>0.146696289278492</v>
      </c>
      <c r="D267" s="16" t="n">
        <v>0.0916825190942324</v>
      </c>
      <c r="E267" s="16" t="n">
        <v>0.200761123493592</v>
      </c>
      <c r="F267" s="16"/>
      <c r="G267" s="16" t="n">
        <v>0.19235196145029</v>
      </c>
      <c r="H267" s="16" t="n">
        <v>0.165621850842053</v>
      </c>
      <c r="I267" s="16" t="n">
        <v>0.130895572839947</v>
      </c>
      <c r="J267" s="16" t="n">
        <v>0.150192513569736</v>
      </c>
      <c r="K267" s="16" t="n">
        <v>0.13789993692172</v>
      </c>
      <c r="L267" s="16" t="n">
        <v>0.117057259694845</v>
      </c>
      <c r="M267" s="16"/>
      <c r="N267" s="16" t="n">
        <v>0.0969498273293314</v>
      </c>
      <c r="O267" s="16" t="n">
        <v>0.140734424871668</v>
      </c>
      <c r="P267" s="16" t="n">
        <v>0.14930160090787</v>
      </c>
      <c r="Q267" s="16" t="n">
        <v>0.198353792141281</v>
      </c>
      <c r="R267" s="16"/>
      <c r="S267" s="16" t="n">
        <v>0.141266546072495</v>
      </c>
      <c r="T267" s="16" t="n">
        <v>0.140792586254996</v>
      </c>
      <c r="U267" s="16" t="n">
        <v>0.166926694199702</v>
      </c>
      <c r="V267" s="16" t="n">
        <v>0.14570271307088</v>
      </c>
      <c r="W267" s="16" t="n">
        <v>0.112750953496895</v>
      </c>
      <c r="X267" s="16" t="n">
        <v>0.160521633572061</v>
      </c>
      <c r="Y267" s="16" t="n">
        <v>0.13308030380722</v>
      </c>
      <c r="Z267" s="16" t="n">
        <v>0.15381224051916</v>
      </c>
      <c r="AA267" s="16" t="n">
        <v>0.16530962102767</v>
      </c>
      <c r="AB267" s="16" t="n">
        <v>0.101640597606093</v>
      </c>
      <c r="AC267" s="16" t="n">
        <v>0.183430454636685</v>
      </c>
      <c r="AD267" s="16" t="n">
        <v>0.21724222686654</v>
      </c>
      <c r="AE267" s="16"/>
      <c r="AF267" s="16" t="n">
        <v>0.118098060451245</v>
      </c>
      <c r="AG267" s="16" t="n">
        <v>0.113964460715945</v>
      </c>
      <c r="AH267" s="16" t="n">
        <v>0.268779697731705</v>
      </c>
      <c r="AI267" s="16"/>
      <c r="AJ267" s="16" t="n">
        <v>0.121770397158243</v>
      </c>
      <c r="AK267" s="16" t="n">
        <v>0.105584149905239</v>
      </c>
      <c r="AL267" s="16" t="n">
        <v>0.0519883537835324</v>
      </c>
      <c r="AM267" s="16" t="n">
        <v>0.0413570871857538</v>
      </c>
      <c r="AN267" s="16" t="n">
        <v>0.323065357424778</v>
      </c>
      <c r="AO267" s="16"/>
      <c r="AP267" s="16" t="n">
        <v>0.112264890436366</v>
      </c>
      <c r="AQ267" s="16" t="n">
        <v>0.13199078090651</v>
      </c>
      <c r="AR267" s="16" t="n">
        <v>0.0532469744347855</v>
      </c>
      <c r="AS267" s="16" t="n">
        <v>0.0629191215888141</v>
      </c>
      <c r="AT267" s="16" t="n">
        <v>0.324053414322043</v>
      </c>
      <c r="AU267" s="16"/>
      <c r="AV267" s="16" t="n">
        <v>0.1787110779902</v>
      </c>
      <c r="AW267" s="16" t="n">
        <v>0.171702910190124</v>
      </c>
      <c r="AX267" s="16" t="n">
        <v>0.126845244515478</v>
      </c>
      <c r="AY267" s="16" t="n">
        <v>0.0846558391835371</v>
      </c>
      <c r="AZ267" s="16" t="n">
        <v>0.170545703670118</v>
      </c>
      <c r="BA267" s="16"/>
      <c r="BB267" s="16" t="n">
        <v>0.147302289889716</v>
      </c>
      <c r="BC267" s="16" t="n">
        <v>0.0704623526917348</v>
      </c>
      <c r="BD267" s="16" t="n">
        <v>0.214205180641875</v>
      </c>
      <c r="BE267" s="16"/>
      <c r="BF267" s="16" t="n">
        <v>0.123983772020886</v>
      </c>
    </row>
    <row r="268">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row>
    <row r="269">
      <c r="B269" s="7" t="s">
        <v>142</v>
      </c>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row>
    <row r="270">
      <c r="B270" s="26" t="s">
        <v>90</v>
      </c>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row>
    <row r="271">
      <c r="B271" t="s">
        <v>133</v>
      </c>
      <c r="C271" s="16" t="n">
        <v>0.294045836329431</v>
      </c>
      <c r="D271" s="16" t="n">
        <v>0.291064895196237</v>
      </c>
      <c r="E271" s="16" t="n">
        <v>0.295568556086288</v>
      </c>
      <c r="F271" s="16"/>
      <c r="G271" s="16" t="n">
        <v>0.243689937576603</v>
      </c>
      <c r="H271" s="16" t="n">
        <v>0.306809902523112</v>
      </c>
      <c r="I271" s="16" t="n">
        <v>0.309656672965385</v>
      </c>
      <c r="J271" s="16" t="n">
        <v>0.300887271630622</v>
      </c>
      <c r="K271" s="16" t="n">
        <v>0.276428562657598</v>
      </c>
      <c r="L271" s="16" t="n">
        <v>0.31046358525576</v>
      </c>
      <c r="M271" s="16"/>
      <c r="N271" s="16" t="n">
        <v>0.270188053401687</v>
      </c>
      <c r="O271" s="16" t="n">
        <v>0.285801588341791</v>
      </c>
      <c r="P271" s="16" t="n">
        <v>0.317626935728814</v>
      </c>
      <c r="Q271" s="16" t="n">
        <v>0.307767848949641</v>
      </c>
      <c r="R271" s="16"/>
      <c r="S271" s="16" t="n">
        <v>0.266033380808231</v>
      </c>
      <c r="T271" s="16" t="n">
        <v>0.274294365200484</v>
      </c>
      <c r="U271" s="16" t="n">
        <v>0.305531881522859</v>
      </c>
      <c r="V271" s="16" t="n">
        <v>0.363017191008682</v>
      </c>
      <c r="W271" s="16" t="n">
        <v>0.320690051529866</v>
      </c>
      <c r="X271" s="16" t="n">
        <v>0.302511890316214</v>
      </c>
      <c r="Y271" s="16" t="n">
        <v>0.328138793964365</v>
      </c>
      <c r="Z271" s="16" t="n">
        <v>0.330602547869679</v>
      </c>
      <c r="AA271" s="16" t="n">
        <v>0.306185844279115</v>
      </c>
      <c r="AB271" s="16" t="n">
        <v>0.24164450407268</v>
      </c>
      <c r="AC271" s="16" t="n">
        <v>0.275053202499594</v>
      </c>
      <c r="AD271" s="16" t="n">
        <v>0.189657996163356</v>
      </c>
      <c r="AE271" s="16"/>
      <c r="AF271" s="16" t="n">
        <v>0.447428527063354</v>
      </c>
      <c r="AG271" s="16" t="n">
        <v>0.175706860052129</v>
      </c>
      <c r="AH271" s="16" t="n">
        <v>0.301336271516929</v>
      </c>
      <c r="AI271" s="16"/>
      <c r="AJ271" s="16" t="n">
        <v>0.379075521125642</v>
      </c>
      <c r="AK271" s="16" t="n">
        <v>0.237052274683501</v>
      </c>
      <c r="AL271" s="16" t="n">
        <v>0.114083277048002</v>
      </c>
      <c r="AM271" s="16" t="n">
        <v>0.654048648635491</v>
      </c>
      <c r="AN271" s="16" t="n">
        <v>0.323471420602141</v>
      </c>
      <c r="AO271" s="16"/>
      <c r="AP271" s="16" t="n">
        <v>0.333669180686484</v>
      </c>
      <c r="AQ271" s="16" t="n">
        <v>0.248916809076696</v>
      </c>
      <c r="AR271" s="16" t="n">
        <v>0.124504119597754</v>
      </c>
      <c r="AS271" s="16" t="n">
        <v>0.828026916551791</v>
      </c>
      <c r="AT271" s="16" t="n">
        <v>0.237417298830753</v>
      </c>
      <c r="AU271" s="16"/>
      <c r="AV271" s="16" t="n">
        <v>0.307720250217742</v>
      </c>
      <c r="AW271" s="16" t="n">
        <v>0.330357381728535</v>
      </c>
      <c r="AX271" s="16" t="n">
        <v>0.251593043217737</v>
      </c>
      <c r="AY271" s="16" t="n">
        <v>0.285469943498089</v>
      </c>
      <c r="AZ271" s="16" t="n">
        <v>0.197926776871124</v>
      </c>
      <c r="BA271" s="16"/>
      <c r="BB271" s="16" t="n">
        <v>0.28490143610799</v>
      </c>
      <c r="BC271" s="16" t="n">
        <v>0.812019224994084</v>
      </c>
      <c r="BD271" s="16" t="n">
        <v>0.308951457294984</v>
      </c>
      <c r="BE271" s="16"/>
      <c r="BF271" s="16" t="n">
        <v>0.431170380694634</v>
      </c>
    </row>
    <row r="272">
      <c r="B272" t="s">
        <v>134</v>
      </c>
      <c r="C272" s="16" t="n">
        <v>0.122039531735589</v>
      </c>
      <c r="D272" s="16" t="n">
        <v>0.120418672687186</v>
      </c>
      <c r="E272" s="16" t="n">
        <v>0.123864404145698</v>
      </c>
      <c r="F272" s="16"/>
      <c r="G272" s="16" t="n">
        <v>0.16139909888569</v>
      </c>
      <c r="H272" s="16" t="n">
        <v>0.148038045610327</v>
      </c>
      <c r="I272" s="16" t="n">
        <v>0.0900683690583043</v>
      </c>
      <c r="J272" s="16" t="n">
        <v>0.123362550386702</v>
      </c>
      <c r="K272" s="16" t="n">
        <v>0.114737709219527</v>
      </c>
      <c r="L272" s="16" t="n">
        <v>0.104679113227407</v>
      </c>
      <c r="M272" s="16"/>
      <c r="N272" s="16" t="n">
        <v>0.119979213771483</v>
      </c>
      <c r="O272" s="16" t="n">
        <v>0.13852073260488</v>
      </c>
      <c r="P272" s="16" t="n">
        <v>0.137426627181204</v>
      </c>
      <c r="Q272" s="16" t="n">
        <v>0.0932962690426242</v>
      </c>
      <c r="R272" s="16"/>
      <c r="S272" s="16" t="n">
        <v>0.138221858428116</v>
      </c>
      <c r="T272" s="16" t="n">
        <v>0.106890783044298</v>
      </c>
      <c r="U272" s="16" t="n">
        <v>0.111658095766211</v>
      </c>
      <c r="V272" s="16" t="n">
        <v>0.121273432241153</v>
      </c>
      <c r="W272" s="16" t="n">
        <v>0.135002481706088</v>
      </c>
      <c r="X272" s="16" t="n">
        <v>0.14538698822144</v>
      </c>
      <c r="Y272" s="16" t="n">
        <v>0.10524462492795</v>
      </c>
      <c r="Z272" s="16" t="n">
        <v>0.103264442029889</v>
      </c>
      <c r="AA272" s="16" t="n">
        <v>0.117567661188435</v>
      </c>
      <c r="AB272" s="16" t="n">
        <v>0.126109688554629</v>
      </c>
      <c r="AC272" s="16" t="n">
        <v>0.120694344399775</v>
      </c>
      <c r="AD272" s="16" t="n">
        <v>0.117696337755817</v>
      </c>
      <c r="AE272" s="16"/>
      <c r="AF272" s="16" t="n">
        <v>0.108726107517589</v>
      </c>
      <c r="AG272" s="16" t="n">
        <v>0.129618206063372</v>
      </c>
      <c r="AH272" s="16" t="n">
        <v>0.113939373701807</v>
      </c>
      <c r="AI272" s="16"/>
      <c r="AJ272" s="16" t="n">
        <v>0.141775213690821</v>
      </c>
      <c r="AK272" s="16" t="n">
        <v>0.115843910986586</v>
      </c>
      <c r="AL272" s="16" t="n">
        <v>0.11650009310659</v>
      </c>
      <c r="AM272" s="16" t="n">
        <v>0.0780559244566026</v>
      </c>
      <c r="AN272" s="16" t="n">
        <v>0.0679518724997953</v>
      </c>
      <c r="AO272" s="16"/>
      <c r="AP272" s="16" t="n">
        <v>0.145853669147051</v>
      </c>
      <c r="AQ272" s="16" t="n">
        <v>0.124252562976276</v>
      </c>
      <c r="AR272" s="16" t="n">
        <v>0.125961842069028</v>
      </c>
      <c r="AS272" s="16" t="n">
        <v>0.0952029446559652</v>
      </c>
      <c r="AT272" s="16" t="n">
        <v>0.12379283549659</v>
      </c>
      <c r="AU272" s="16"/>
      <c r="AV272" s="16" t="n">
        <v>0.109472051684795</v>
      </c>
      <c r="AW272" s="16" t="n">
        <v>0.136561044230757</v>
      </c>
      <c r="AX272" s="16" t="n">
        <v>0.111037667923269</v>
      </c>
      <c r="AY272" s="16" t="n">
        <v>0.129315686991645</v>
      </c>
      <c r="AZ272" s="16" t="n">
        <v>0.170881270085464</v>
      </c>
      <c r="BA272" s="16"/>
      <c r="BB272" s="16" t="n">
        <v>0.155803677426599</v>
      </c>
      <c r="BC272" s="16" t="n">
        <v>0.125496717383286</v>
      </c>
      <c r="BD272" s="16" t="n">
        <v>0.132283128017966</v>
      </c>
      <c r="BE272" s="16"/>
      <c r="BF272" s="16" t="n">
        <v>0.134242385899511</v>
      </c>
    </row>
    <row r="273">
      <c r="B273" t="s">
        <v>135</v>
      </c>
      <c r="C273" s="16" t="n">
        <v>0.14084771909879</v>
      </c>
      <c r="D273" s="16" t="n">
        <v>0.156348396839209</v>
      </c>
      <c r="E273" s="16" t="n">
        <v>0.125973415491569</v>
      </c>
      <c r="F273" s="16"/>
      <c r="G273" s="16" t="n">
        <v>0.173670947042856</v>
      </c>
      <c r="H273" s="16" t="n">
        <v>0.158824825455969</v>
      </c>
      <c r="I273" s="16" t="n">
        <v>0.148804969239801</v>
      </c>
      <c r="J273" s="16" t="n">
        <v>0.128163440757839</v>
      </c>
      <c r="K273" s="16" t="n">
        <v>0.128623716098209</v>
      </c>
      <c r="L273" s="16" t="n">
        <v>0.116635114804663</v>
      </c>
      <c r="M273" s="16"/>
      <c r="N273" s="16" t="n">
        <v>0.149543536469225</v>
      </c>
      <c r="O273" s="16" t="n">
        <v>0.125902505830801</v>
      </c>
      <c r="P273" s="16" t="n">
        <v>0.159823567846974</v>
      </c>
      <c r="Q273" s="16" t="n">
        <v>0.132264093651603</v>
      </c>
      <c r="R273" s="16"/>
      <c r="S273" s="16" t="n">
        <v>0.180888695539471</v>
      </c>
      <c r="T273" s="16" t="n">
        <v>0.13396169539672</v>
      </c>
      <c r="U273" s="16" t="n">
        <v>0.126390253901435</v>
      </c>
      <c r="V273" s="16" t="n">
        <v>0.112968108235426</v>
      </c>
      <c r="W273" s="16" t="n">
        <v>0.0913177743065102</v>
      </c>
      <c r="X273" s="16" t="n">
        <v>0.204795642986611</v>
      </c>
      <c r="Y273" s="16" t="n">
        <v>0.127381348131977</v>
      </c>
      <c r="Z273" s="16" t="n">
        <v>0.150457784474508</v>
      </c>
      <c r="AA273" s="16" t="n">
        <v>0.155150106564242</v>
      </c>
      <c r="AB273" s="16" t="n">
        <v>0.15176585002209</v>
      </c>
      <c r="AC273" s="16" t="n">
        <v>0.0587803237482703</v>
      </c>
      <c r="AD273" s="16" t="n">
        <v>0.104845460999948</v>
      </c>
      <c r="AE273" s="16"/>
      <c r="AF273" s="16" t="n">
        <v>0.153806970743163</v>
      </c>
      <c r="AG273" s="16" t="n">
        <v>0.148543387732785</v>
      </c>
      <c r="AH273" s="16" t="n">
        <v>0.095701310295096</v>
      </c>
      <c r="AI273" s="16"/>
      <c r="AJ273" s="16" t="n">
        <v>0.173575002055623</v>
      </c>
      <c r="AK273" s="16" t="n">
        <v>0.162434905277651</v>
      </c>
      <c r="AL273" s="16" t="n">
        <v>0.152090846271132</v>
      </c>
      <c r="AM273" s="16" t="n">
        <v>0.185181252536399</v>
      </c>
      <c r="AN273" s="16" t="n">
        <v>0.0624506583849254</v>
      </c>
      <c r="AO273" s="16"/>
      <c r="AP273" s="16" t="n">
        <v>0.210415277584302</v>
      </c>
      <c r="AQ273" s="16" t="n">
        <v>0.151909942180666</v>
      </c>
      <c r="AR273" s="16" t="n">
        <v>0.152533500404949</v>
      </c>
      <c r="AS273" s="16" t="n">
        <v>0.059838806862375</v>
      </c>
      <c r="AT273" s="16" t="n">
        <v>0.11506064689045</v>
      </c>
      <c r="AU273" s="16"/>
      <c r="AV273" s="16" t="n">
        <v>0.1442561972484</v>
      </c>
      <c r="AW273" s="16" t="n">
        <v>0.130247258866284</v>
      </c>
      <c r="AX273" s="16" t="n">
        <v>0.127729155313324</v>
      </c>
      <c r="AY273" s="16" t="n">
        <v>0.169785598618303</v>
      </c>
      <c r="AZ273" s="16" t="n">
        <v>0.159070464520929</v>
      </c>
      <c r="BA273" s="16"/>
      <c r="BB273" s="16" t="n">
        <v>0.184743338069289</v>
      </c>
      <c r="BC273" s="16" t="n">
        <v>0.0455837234001688</v>
      </c>
      <c r="BD273" s="16" t="n">
        <v>0.13836817883457</v>
      </c>
      <c r="BE273" s="16"/>
      <c r="BF273" s="16" t="n">
        <v>0.142172360613531</v>
      </c>
    </row>
    <row r="274">
      <c r="B274" t="s">
        <v>136</v>
      </c>
      <c r="C274" s="16" t="n">
        <v>0.0934897553158363</v>
      </c>
      <c r="D274" s="16" t="n">
        <v>0.106583116292295</v>
      </c>
      <c r="E274" s="16" t="n">
        <v>0.0808752723061566</v>
      </c>
      <c r="F274" s="16"/>
      <c r="G274" s="16" t="n">
        <v>0.0899519633219756</v>
      </c>
      <c r="H274" s="16" t="n">
        <v>0.0951951102233399</v>
      </c>
      <c r="I274" s="16" t="n">
        <v>0.0927777493298638</v>
      </c>
      <c r="J274" s="16" t="n">
        <v>0.0886495180080454</v>
      </c>
      <c r="K274" s="16" t="n">
        <v>0.0854831806466225</v>
      </c>
      <c r="L274" s="16" t="n">
        <v>0.104323977998892</v>
      </c>
      <c r="M274" s="16"/>
      <c r="N274" s="16" t="n">
        <v>0.110604696139521</v>
      </c>
      <c r="O274" s="16" t="n">
        <v>0.109537724056697</v>
      </c>
      <c r="P274" s="16" t="n">
        <v>0.0732106505950908</v>
      </c>
      <c r="Q274" s="16" t="n">
        <v>0.0774764594464911</v>
      </c>
      <c r="R274" s="16"/>
      <c r="S274" s="16" t="n">
        <v>0.0917740794324247</v>
      </c>
      <c r="T274" s="16" t="n">
        <v>0.099128746895193</v>
      </c>
      <c r="U274" s="16" t="n">
        <v>0.062089960600094</v>
      </c>
      <c r="V274" s="16" t="n">
        <v>0.0521584886488495</v>
      </c>
      <c r="W274" s="16" t="n">
        <v>0.153906891871717</v>
      </c>
      <c r="X274" s="16" t="n">
        <v>0.0769497523995659</v>
      </c>
      <c r="Y274" s="16" t="n">
        <v>0.117079940197885</v>
      </c>
      <c r="Z274" s="16" t="n">
        <v>0.130057354730285</v>
      </c>
      <c r="AA274" s="16" t="n">
        <v>0.0821347643203576</v>
      </c>
      <c r="AB274" s="16" t="n">
        <v>0.105917178800568</v>
      </c>
      <c r="AC274" s="16" t="n">
        <v>0.100299243202741</v>
      </c>
      <c r="AD274" s="16" t="n">
        <v>0.0746969531008109</v>
      </c>
      <c r="AE274" s="16"/>
      <c r="AF274" s="16" t="n">
        <v>0.0630623493791712</v>
      </c>
      <c r="AG274" s="16" t="n">
        <v>0.124317510735889</v>
      </c>
      <c r="AH274" s="16" t="n">
        <v>0.0855855190157402</v>
      </c>
      <c r="AI274" s="16"/>
      <c r="AJ274" s="16" t="n">
        <v>0.0849582767145163</v>
      </c>
      <c r="AK274" s="16" t="n">
        <v>0.104095166022032</v>
      </c>
      <c r="AL274" s="16" t="n">
        <v>0.123598391662101</v>
      </c>
      <c r="AM274" s="16" t="n">
        <v>0</v>
      </c>
      <c r="AN274" s="16" t="n">
        <v>0.0815338951611317</v>
      </c>
      <c r="AO274" s="16"/>
      <c r="AP274" s="16" t="n">
        <v>0.1136402762441</v>
      </c>
      <c r="AQ274" s="16" t="n">
        <v>0.101101374702632</v>
      </c>
      <c r="AR274" s="16" t="n">
        <v>0.0914860742302967</v>
      </c>
      <c r="AS274" s="16" t="n">
        <v>0.00542437970971706</v>
      </c>
      <c r="AT274" s="16" t="n">
        <v>0.0472345169467478</v>
      </c>
      <c r="AU274" s="16"/>
      <c r="AV274" s="16" t="n">
        <v>0.0837096986027168</v>
      </c>
      <c r="AW274" s="16" t="n">
        <v>0.0786256324118991</v>
      </c>
      <c r="AX274" s="16" t="n">
        <v>0.117165539101362</v>
      </c>
      <c r="AY274" s="16" t="n">
        <v>0.0885579683693594</v>
      </c>
      <c r="AZ274" s="16" t="n">
        <v>0.0817694382473635</v>
      </c>
      <c r="BA274" s="16"/>
      <c r="BB274" s="16" t="n">
        <v>0.0638141341797891</v>
      </c>
      <c r="BC274" s="16" t="n">
        <v>0.00849364485969106</v>
      </c>
      <c r="BD274" s="16" t="n">
        <v>0.0712740381989922</v>
      </c>
      <c r="BE274" s="16"/>
      <c r="BF274" s="16" t="n">
        <v>0.0537547728162206</v>
      </c>
    </row>
    <row r="275">
      <c r="B275" t="s">
        <v>137</v>
      </c>
      <c r="C275" s="16" t="n">
        <v>0.17421777383592</v>
      </c>
      <c r="D275" s="16" t="n">
        <v>0.204034674908697</v>
      </c>
      <c r="E275" s="16" t="n">
        <v>0.145415173093003</v>
      </c>
      <c r="F275" s="16"/>
      <c r="G275" s="16" t="n">
        <v>0.137645690192764</v>
      </c>
      <c r="H275" s="16" t="n">
        <v>0.119692858727859</v>
      </c>
      <c r="I275" s="16" t="n">
        <v>0.167273062062775</v>
      </c>
      <c r="J275" s="16" t="n">
        <v>0.191743991143339</v>
      </c>
      <c r="K275" s="16" t="n">
        <v>0.195827674554593</v>
      </c>
      <c r="L275" s="16" t="n">
        <v>0.219590133802641</v>
      </c>
      <c r="M275" s="16"/>
      <c r="N275" s="16" t="n">
        <v>0.227864366394394</v>
      </c>
      <c r="O275" s="16" t="n">
        <v>0.180437543801982</v>
      </c>
      <c r="P275" s="16" t="n">
        <v>0.132429547193369</v>
      </c>
      <c r="Q275" s="16" t="n">
        <v>0.149037785092934</v>
      </c>
      <c r="R275" s="16"/>
      <c r="S275" s="16" t="n">
        <v>0.154296362033974</v>
      </c>
      <c r="T275" s="16" t="n">
        <v>0.215775529202021</v>
      </c>
      <c r="U275" s="16" t="n">
        <v>0.135422089771604</v>
      </c>
      <c r="V275" s="16" t="n">
        <v>0.17465669208499</v>
      </c>
      <c r="W275" s="16" t="n">
        <v>0.150399182435093</v>
      </c>
      <c r="X275" s="16" t="n">
        <v>0.141503585875779</v>
      </c>
      <c r="Y275" s="16" t="n">
        <v>0.170908004898541</v>
      </c>
      <c r="Z275" s="16" t="n">
        <v>0.130188511751944</v>
      </c>
      <c r="AA275" s="16" t="n">
        <v>0.167251419106035</v>
      </c>
      <c r="AB275" s="16" t="n">
        <v>0.211740702082179</v>
      </c>
      <c r="AC275" s="16" t="n">
        <v>0.253143060033955</v>
      </c>
      <c r="AD275" s="16" t="n">
        <v>0.191744441402083</v>
      </c>
      <c r="AE275" s="16"/>
      <c r="AF275" s="16" t="n">
        <v>0.0825684570538122</v>
      </c>
      <c r="AG275" s="16" t="n">
        <v>0.276756501697006</v>
      </c>
      <c r="AH275" s="16" t="n">
        <v>0.104115811362886</v>
      </c>
      <c r="AI275" s="16"/>
      <c r="AJ275" s="16" t="n">
        <v>0.0758394316336494</v>
      </c>
      <c r="AK275" s="16" t="n">
        <v>0.237781538968003</v>
      </c>
      <c r="AL275" s="16" t="n">
        <v>0.39526081655785</v>
      </c>
      <c r="AM275" s="16" t="n">
        <v>0</v>
      </c>
      <c r="AN275" s="16" t="n">
        <v>0.120584028263476</v>
      </c>
      <c r="AO275" s="16"/>
      <c r="AP275" s="16" t="n">
        <v>0.0699027467395806</v>
      </c>
      <c r="AQ275" s="16" t="n">
        <v>0.213598120808036</v>
      </c>
      <c r="AR275" s="16" t="n">
        <v>0.314777548152634</v>
      </c>
      <c r="AS275" s="16" t="n">
        <v>0.00613810575216225</v>
      </c>
      <c r="AT275" s="16" t="n">
        <v>0.110829406475479</v>
      </c>
      <c r="AU275" s="16"/>
      <c r="AV275" s="16" t="n">
        <v>0.126084597408006</v>
      </c>
      <c r="AW275" s="16" t="n">
        <v>0.147118013370862</v>
      </c>
      <c r="AX275" s="16" t="n">
        <v>0.236258098592712</v>
      </c>
      <c r="AY275" s="16" t="n">
        <v>0.200574436806786</v>
      </c>
      <c r="AZ275" s="16" t="n">
        <v>0.244862605632221</v>
      </c>
      <c r="BA275" s="16"/>
      <c r="BB275" s="16" t="n">
        <v>0.124153789663437</v>
      </c>
      <c r="BC275" s="16" t="n">
        <v>0</v>
      </c>
      <c r="BD275" s="16" t="n">
        <v>0.0811225198753659</v>
      </c>
      <c r="BE275" s="16"/>
      <c r="BF275" s="16" t="n">
        <v>0.0816711427319136</v>
      </c>
    </row>
    <row r="276">
      <c r="B276" t="s">
        <v>127</v>
      </c>
      <c r="C276" s="16" t="n">
        <v>0.175359383684433</v>
      </c>
      <c r="D276" s="16" t="n">
        <v>0.121550244076377</v>
      </c>
      <c r="E276" s="16" t="n">
        <v>0.228303178877285</v>
      </c>
      <c r="F276" s="16"/>
      <c r="G276" s="16" t="n">
        <v>0.193642362980111</v>
      </c>
      <c r="H276" s="16" t="n">
        <v>0.171439257459394</v>
      </c>
      <c r="I276" s="16" t="n">
        <v>0.191419177343871</v>
      </c>
      <c r="J276" s="16" t="n">
        <v>0.167193228073452</v>
      </c>
      <c r="K276" s="16" t="n">
        <v>0.19889915682345</v>
      </c>
      <c r="L276" s="16" t="n">
        <v>0.144308074910637</v>
      </c>
      <c r="M276" s="16"/>
      <c r="N276" s="16" t="n">
        <v>0.12182013382369</v>
      </c>
      <c r="O276" s="16" t="n">
        <v>0.159799905363851</v>
      </c>
      <c r="P276" s="16" t="n">
        <v>0.179482671454549</v>
      </c>
      <c r="Q276" s="16" t="n">
        <v>0.240157543816706</v>
      </c>
      <c r="R276" s="16"/>
      <c r="S276" s="16" t="n">
        <v>0.168785623757783</v>
      </c>
      <c r="T276" s="16" t="n">
        <v>0.169948880261285</v>
      </c>
      <c r="U276" s="16" t="n">
        <v>0.258907718437797</v>
      </c>
      <c r="V276" s="16" t="n">
        <v>0.1759260877809</v>
      </c>
      <c r="W276" s="16" t="n">
        <v>0.148683618150725</v>
      </c>
      <c r="X276" s="16" t="n">
        <v>0.12885214020039</v>
      </c>
      <c r="Y276" s="16" t="n">
        <v>0.151247287879281</v>
      </c>
      <c r="Z276" s="16" t="n">
        <v>0.155429359143696</v>
      </c>
      <c r="AA276" s="16" t="n">
        <v>0.171710204541815</v>
      </c>
      <c r="AB276" s="16" t="n">
        <v>0.162822076467854</v>
      </c>
      <c r="AC276" s="16" t="n">
        <v>0.192029826115665</v>
      </c>
      <c r="AD276" s="16" t="n">
        <v>0.321358810577985</v>
      </c>
      <c r="AE276" s="16"/>
      <c r="AF276" s="16" t="n">
        <v>0.14440758824291</v>
      </c>
      <c r="AG276" s="16" t="n">
        <v>0.145057533718818</v>
      </c>
      <c r="AH276" s="16" t="n">
        <v>0.299321714107542</v>
      </c>
      <c r="AI276" s="16"/>
      <c r="AJ276" s="16" t="n">
        <v>0.144776554779748</v>
      </c>
      <c r="AK276" s="16" t="n">
        <v>0.142792204062228</v>
      </c>
      <c r="AL276" s="16" t="n">
        <v>0.0984665753543244</v>
      </c>
      <c r="AM276" s="16" t="n">
        <v>0.0827141743715076</v>
      </c>
      <c r="AN276" s="16" t="n">
        <v>0.344008125088531</v>
      </c>
      <c r="AO276" s="16"/>
      <c r="AP276" s="16" t="n">
        <v>0.126518849598482</v>
      </c>
      <c r="AQ276" s="16" t="n">
        <v>0.160221190255694</v>
      </c>
      <c r="AR276" s="16" t="n">
        <v>0.190736915545337</v>
      </c>
      <c r="AS276" s="16" t="n">
        <v>0.00536884646798947</v>
      </c>
      <c r="AT276" s="16" t="n">
        <v>0.365665295359979</v>
      </c>
      <c r="AU276" s="16"/>
      <c r="AV276" s="16" t="n">
        <v>0.22875720483834</v>
      </c>
      <c r="AW276" s="16" t="n">
        <v>0.177090669391663</v>
      </c>
      <c r="AX276" s="16" t="n">
        <v>0.156216495851595</v>
      </c>
      <c r="AY276" s="16" t="n">
        <v>0.126296365715817</v>
      </c>
      <c r="AZ276" s="16" t="n">
        <v>0.145489444642899</v>
      </c>
      <c r="BA276" s="16"/>
      <c r="BB276" s="16" t="n">
        <v>0.186583624552896</v>
      </c>
      <c r="BC276" s="16" t="n">
        <v>0.008406689362771</v>
      </c>
      <c r="BD276" s="16" t="n">
        <v>0.268000677778122</v>
      </c>
      <c r="BE276" s="16"/>
      <c r="BF276" s="16" t="n">
        <v>0.15698895724419</v>
      </c>
    </row>
    <row r="277">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row>
    <row r="278">
      <c r="B278" s="7" t="s">
        <v>149</v>
      </c>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row>
    <row r="279">
      <c r="B279" s="26" t="s">
        <v>90</v>
      </c>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row>
    <row r="280">
      <c r="B280" t="s">
        <v>143</v>
      </c>
      <c r="C280" s="16" t="n">
        <v>0.177520996493862</v>
      </c>
      <c r="D280" s="16" t="n">
        <v>0.180656912384646</v>
      </c>
      <c r="E280" s="16" t="n">
        <v>0.174805469615486</v>
      </c>
      <c r="F280" s="16"/>
      <c r="G280" s="16" t="n">
        <v>0.135158450614695</v>
      </c>
      <c r="H280" s="16" t="n">
        <v>0.165469711798742</v>
      </c>
      <c r="I280" s="16" t="n">
        <v>0.158824302146107</v>
      </c>
      <c r="J280" s="16" t="n">
        <v>0.145548708902967</v>
      </c>
      <c r="K280" s="16" t="n">
        <v>0.159674060110895</v>
      </c>
      <c r="L280" s="16" t="n">
        <v>0.268425831428682</v>
      </c>
      <c r="M280" s="16"/>
      <c r="N280" s="16" t="n">
        <v>0.223144993767799</v>
      </c>
      <c r="O280" s="16" t="n">
        <v>0.161631594283875</v>
      </c>
      <c r="P280" s="16" t="n">
        <v>0.153389213693267</v>
      </c>
      <c r="Q280" s="16" t="n">
        <v>0.164972027955162</v>
      </c>
      <c r="R280" s="16"/>
      <c r="S280" s="16" t="n">
        <v>0.174107096133749</v>
      </c>
      <c r="T280" s="16" t="n">
        <v>0.170013143040961</v>
      </c>
      <c r="U280" s="16" t="n">
        <v>0.186084457473343</v>
      </c>
      <c r="V280" s="16" t="n">
        <v>0.199695928424421</v>
      </c>
      <c r="W280" s="16" t="n">
        <v>0.173462999337891</v>
      </c>
      <c r="X280" s="16" t="n">
        <v>0.243126781645936</v>
      </c>
      <c r="Y280" s="16" t="n">
        <v>0.204015887444071</v>
      </c>
      <c r="Z280" s="16" t="n">
        <v>0.238102795644576</v>
      </c>
      <c r="AA280" s="16" t="n">
        <v>0.145781185351814</v>
      </c>
      <c r="AB280" s="16" t="n">
        <v>0.162858117298344</v>
      </c>
      <c r="AC280" s="16" t="n">
        <v>0.12473854426097</v>
      </c>
      <c r="AD280" s="16" t="n">
        <v>0.0460689170761522</v>
      </c>
      <c r="AE280" s="16"/>
      <c r="AF280" s="16" t="n">
        <v>0.212139596211031</v>
      </c>
      <c r="AG280" s="16" t="n">
        <v>0.164559353346991</v>
      </c>
      <c r="AH280" s="16" t="n">
        <v>0.155925496079123</v>
      </c>
      <c r="AI280" s="16"/>
      <c r="AJ280" s="16" t="n">
        <v>0.315178030986177</v>
      </c>
      <c r="AK280" s="16" t="n">
        <v>0.0869143815060297</v>
      </c>
      <c r="AL280" s="16" t="n">
        <v>0.149223181324172</v>
      </c>
      <c r="AM280" s="16" t="n">
        <v>0</v>
      </c>
      <c r="AN280" s="16" t="n">
        <v>0.131765534815816</v>
      </c>
      <c r="AO280" s="16"/>
      <c r="AP280" s="16" t="n">
        <v>0.535045004880256</v>
      </c>
      <c r="AQ280" s="16" t="n">
        <v>0.0948672733466445</v>
      </c>
      <c r="AR280" s="16" t="n">
        <v>0.0852876197508951</v>
      </c>
      <c r="AS280" s="16" t="n">
        <v>0.0603510619294551</v>
      </c>
      <c r="AT280" s="16" t="n">
        <v>0.119278618794611</v>
      </c>
      <c r="AU280" s="16"/>
      <c r="AV280" s="16" t="n">
        <v>0.187683460536506</v>
      </c>
      <c r="AW280" s="16" t="n">
        <v>0.143437979525756</v>
      </c>
      <c r="AX280" s="16" t="n">
        <v>0.173470004809021</v>
      </c>
      <c r="AY280" s="16" t="n">
        <v>0.198024817589412</v>
      </c>
      <c r="AZ280" s="16" t="n">
        <v>0.28406893418583</v>
      </c>
      <c r="BA280" s="16"/>
      <c r="BB280" s="16" t="n">
        <v>0.114850512655575</v>
      </c>
      <c r="BC280" s="16" t="n">
        <v>0.0549157919868985</v>
      </c>
      <c r="BD280" s="16" t="n">
        <v>0.127949876625368</v>
      </c>
      <c r="BE280" s="16"/>
      <c r="BF280" s="16" t="n">
        <v>0.0947387657061589</v>
      </c>
    </row>
    <row r="281">
      <c r="B281" t="s">
        <v>144</v>
      </c>
      <c r="C281" s="16" t="n">
        <v>0.139417382667419</v>
      </c>
      <c r="D281" s="16" t="n">
        <v>0.128347682789044</v>
      </c>
      <c r="E281" s="16" t="n">
        <v>0.150512706582498</v>
      </c>
      <c r="F281" s="16"/>
      <c r="G281" s="16" t="n">
        <v>0.101835565319783</v>
      </c>
      <c r="H281" s="16" t="n">
        <v>0.155921310170933</v>
      </c>
      <c r="I281" s="16" t="n">
        <v>0.13820042214904</v>
      </c>
      <c r="J281" s="16" t="n">
        <v>0.134625835469263</v>
      </c>
      <c r="K281" s="16" t="n">
        <v>0.100214321870359</v>
      </c>
      <c r="L281" s="16" t="n">
        <v>0.181968143038266</v>
      </c>
      <c r="M281" s="16"/>
      <c r="N281" s="16" t="n">
        <v>0.161015792140989</v>
      </c>
      <c r="O281" s="16" t="n">
        <v>0.150091550846605</v>
      </c>
      <c r="P281" s="16" t="n">
        <v>0.12899491102836</v>
      </c>
      <c r="Q281" s="16" t="n">
        <v>0.116116485511609</v>
      </c>
      <c r="R281" s="16"/>
      <c r="S281" s="16" t="n">
        <v>0.179368936133649</v>
      </c>
      <c r="T281" s="16" t="n">
        <v>0.146629038894112</v>
      </c>
      <c r="U281" s="16" t="n">
        <v>0.131313123331944</v>
      </c>
      <c r="V281" s="16" t="n">
        <v>0.173934496411342</v>
      </c>
      <c r="W281" s="16" t="n">
        <v>0.124587260407045</v>
      </c>
      <c r="X281" s="16" t="n">
        <v>0.126061981727409</v>
      </c>
      <c r="Y281" s="16" t="n">
        <v>0.137532611224383</v>
      </c>
      <c r="Z281" s="16" t="n">
        <v>0.133917523229869</v>
      </c>
      <c r="AA281" s="16" t="n">
        <v>0.0947541689004834</v>
      </c>
      <c r="AB281" s="16" t="n">
        <v>0.146363845030285</v>
      </c>
      <c r="AC281" s="16" t="n">
        <v>0.134891435298229</v>
      </c>
      <c r="AD281" s="16" t="n">
        <v>0.0766060454679652</v>
      </c>
      <c r="AE281" s="16"/>
      <c r="AF281" s="16" t="n">
        <v>0.173116237382255</v>
      </c>
      <c r="AG281" s="16" t="n">
        <v>0.127884821677247</v>
      </c>
      <c r="AH281" s="16" t="n">
        <v>0.13174173921017</v>
      </c>
      <c r="AI281" s="16"/>
      <c r="AJ281" s="16" t="n">
        <v>0.202154606217415</v>
      </c>
      <c r="AK281" s="16" t="n">
        <v>0.106998509062835</v>
      </c>
      <c r="AL281" s="16" t="n">
        <v>0.141541264006325</v>
      </c>
      <c r="AM281" s="16" t="n">
        <v>0.125063375644511</v>
      </c>
      <c r="AN281" s="16" t="n">
        <v>0.104283401408773</v>
      </c>
      <c r="AO281" s="16"/>
      <c r="AP281" s="16" t="n">
        <v>0.239561505028535</v>
      </c>
      <c r="AQ281" s="16" t="n">
        <v>0.115768337898596</v>
      </c>
      <c r="AR281" s="16" t="n">
        <v>0.128571887607747</v>
      </c>
      <c r="AS281" s="16" t="n">
        <v>0.130282255178987</v>
      </c>
      <c r="AT281" s="16" t="n">
        <v>0.174778925599652</v>
      </c>
      <c r="AU281" s="16"/>
      <c r="AV281" s="16" t="n">
        <v>0.111669481533162</v>
      </c>
      <c r="AW281" s="16" t="n">
        <v>0.126438624010743</v>
      </c>
      <c r="AX281" s="16" t="n">
        <v>0.152371776700189</v>
      </c>
      <c r="AY281" s="16" t="n">
        <v>0.166613106833519</v>
      </c>
      <c r="AZ281" s="16" t="n">
        <v>0.129239666556187</v>
      </c>
      <c r="BA281" s="16"/>
      <c r="BB281" s="16" t="n">
        <v>0.128925271569368</v>
      </c>
      <c r="BC281" s="16" t="n">
        <v>0.167079754490494</v>
      </c>
      <c r="BD281" s="16" t="n">
        <v>0.252087010948946</v>
      </c>
      <c r="BE281" s="16"/>
      <c r="BF281" s="16" t="n">
        <v>0.166262221876532</v>
      </c>
    </row>
    <row r="282">
      <c r="B282" t="s">
        <v>145</v>
      </c>
      <c r="C282" s="16" t="n">
        <v>0.133987884269617</v>
      </c>
      <c r="D282" s="16" t="n">
        <v>0.137048335818873</v>
      </c>
      <c r="E282" s="16" t="n">
        <v>0.130397696615916</v>
      </c>
      <c r="F282" s="16"/>
      <c r="G282" s="16" t="n">
        <v>0.161084471734636</v>
      </c>
      <c r="H282" s="16" t="n">
        <v>0.127055690950477</v>
      </c>
      <c r="I282" s="16" t="n">
        <v>0.109593209470644</v>
      </c>
      <c r="J282" s="16" t="n">
        <v>0.114924743701886</v>
      </c>
      <c r="K282" s="16" t="n">
        <v>0.146668735401082</v>
      </c>
      <c r="L282" s="16" t="n">
        <v>0.148545746462772</v>
      </c>
      <c r="M282" s="16"/>
      <c r="N282" s="16" t="n">
        <v>0.136409874240417</v>
      </c>
      <c r="O282" s="16" t="n">
        <v>0.142754637413458</v>
      </c>
      <c r="P282" s="16" t="n">
        <v>0.137321132772918</v>
      </c>
      <c r="Q282" s="16" t="n">
        <v>0.121193827658413</v>
      </c>
      <c r="R282" s="16"/>
      <c r="S282" s="16" t="n">
        <v>0.114245692450172</v>
      </c>
      <c r="T282" s="16" t="n">
        <v>0.184173957993666</v>
      </c>
      <c r="U282" s="16" t="n">
        <v>0.163347786769493</v>
      </c>
      <c r="V282" s="16" t="n">
        <v>0.112094705919888</v>
      </c>
      <c r="W282" s="16" t="n">
        <v>0.120344933890299</v>
      </c>
      <c r="X282" s="16" t="n">
        <v>0.121861791830028</v>
      </c>
      <c r="Y282" s="16" t="n">
        <v>0.152857592804474</v>
      </c>
      <c r="Z282" s="16" t="n">
        <v>0.0802578953053864</v>
      </c>
      <c r="AA282" s="16" t="n">
        <v>0.136753819653158</v>
      </c>
      <c r="AB282" s="16" t="n">
        <v>0.129153609027274</v>
      </c>
      <c r="AC282" s="16" t="n">
        <v>0.0767601593849428</v>
      </c>
      <c r="AD282" s="16" t="n">
        <v>0.186138799547059</v>
      </c>
      <c r="AE282" s="16"/>
      <c r="AF282" s="16" t="n">
        <v>0.154003816297198</v>
      </c>
      <c r="AG282" s="16" t="n">
        <v>0.12016035591106</v>
      </c>
      <c r="AH282" s="16" t="n">
        <v>0.120827261569905</v>
      </c>
      <c r="AI282" s="16"/>
      <c r="AJ282" s="16" t="n">
        <v>0.158392851264761</v>
      </c>
      <c r="AK282" s="16" t="n">
        <v>0.113638939757412</v>
      </c>
      <c r="AL282" s="16" t="n">
        <v>0.152311693887981</v>
      </c>
      <c r="AM282" s="16" t="n">
        <v>0.208770597980741</v>
      </c>
      <c r="AN282" s="16" t="n">
        <v>0.115243022831701</v>
      </c>
      <c r="AO282" s="16"/>
      <c r="AP282" s="16" t="n">
        <v>0.126554926214099</v>
      </c>
      <c r="AQ282" s="16" t="n">
        <v>0.109139739145136</v>
      </c>
      <c r="AR282" s="16" t="n">
        <v>0.160570757107848</v>
      </c>
      <c r="AS282" s="16" t="n">
        <v>0.222966858450527</v>
      </c>
      <c r="AT282" s="16" t="n">
        <v>0.169531842553093</v>
      </c>
      <c r="AU282" s="16"/>
      <c r="AV282" s="16" t="n">
        <v>0.145448886333878</v>
      </c>
      <c r="AW282" s="16" t="n">
        <v>0.14614042516727</v>
      </c>
      <c r="AX282" s="16" t="n">
        <v>0.129168504950952</v>
      </c>
      <c r="AY282" s="16" t="n">
        <v>0.116899039372181</v>
      </c>
      <c r="AZ282" s="16" t="n">
        <v>0.136342267365981</v>
      </c>
      <c r="BA282" s="16"/>
      <c r="BB282" s="16" t="n">
        <v>0.0933336697098439</v>
      </c>
      <c r="BC282" s="16" t="n">
        <v>0.246923846515828</v>
      </c>
      <c r="BD282" s="16" t="n">
        <v>0.217416482483215</v>
      </c>
      <c r="BE282" s="16"/>
      <c r="BF282" s="16" t="n">
        <v>0.188641191166095</v>
      </c>
    </row>
    <row r="283">
      <c r="B283" t="s">
        <v>146</v>
      </c>
      <c r="C283" s="16" t="n">
        <v>0.136635873603309</v>
      </c>
      <c r="D283" s="16" t="n">
        <v>0.146673425151021</v>
      </c>
      <c r="E283" s="16" t="n">
        <v>0.127093455919356</v>
      </c>
      <c r="F283" s="16"/>
      <c r="G283" s="16" t="n">
        <v>0.153226934082282</v>
      </c>
      <c r="H283" s="16" t="n">
        <v>0.175870454357972</v>
      </c>
      <c r="I283" s="16" t="n">
        <v>0.135278354579397</v>
      </c>
      <c r="J283" s="16" t="n">
        <v>0.132372135675313</v>
      </c>
      <c r="K283" s="16" t="n">
        <v>0.147240471798342</v>
      </c>
      <c r="L283" s="16" t="n">
        <v>0.0912120613926554</v>
      </c>
      <c r="M283" s="16"/>
      <c r="N283" s="16" t="n">
        <v>0.1128478297179</v>
      </c>
      <c r="O283" s="16" t="n">
        <v>0.161896903595172</v>
      </c>
      <c r="P283" s="16" t="n">
        <v>0.154702263217399</v>
      </c>
      <c r="Q283" s="16" t="n">
        <v>0.120070284394056</v>
      </c>
      <c r="R283" s="16"/>
      <c r="S283" s="16" t="n">
        <v>0.144916484616296</v>
      </c>
      <c r="T283" s="16" t="n">
        <v>0.162914640310372</v>
      </c>
      <c r="U283" s="16" t="n">
        <v>0.0833771546005728</v>
      </c>
      <c r="V283" s="16" t="n">
        <v>0.119197258455921</v>
      </c>
      <c r="W283" s="16" t="n">
        <v>0.198017751073601</v>
      </c>
      <c r="X283" s="16" t="n">
        <v>0.11113370689047</v>
      </c>
      <c r="Y283" s="16" t="n">
        <v>0.125385268783392</v>
      </c>
      <c r="Z283" s="16" t="n">
        <v>0.138656559427039</v>
      </c>
      <c r="AA283" s="16" t="n">
        <v>0.164004123594569</v>
      </c>
      <c r="AB283" s="16" t="n">
        <v>0.153749507097473</v>
      </c>
      <c r="AC283" s="16" t="n">
        <v>0.100969854884494</v>
      </c>
      <c r="AD283" s="16" t="n">
        <v>0.0467273823831196</v>
      </c>
      <c r="AE283" s="16"/>
      <c r="AF283" s="16" t="n">
        <v>0.121520997270688</v>
      </c>
      <c r="AG283" s="16" t="n">
        <v>0.148181445065424</v>
      </c>
      <c r="AH283" s="16" t="n">
        <v>0.154131321216685</v>
      </c>
      <c r="AI283" s="16"/>
      <c r="AJ283" s="16" t="n">
        <v>0.118738532748131</v>
      </c>
      <c r="AK283" s="16" t="n">
        <v>0.151932854566013</v>
      </c>
      <c r="AL283" s="16" t="n">
        <v>0.116792649867237</v>
      </c>
      <c r="AM283" s="16" t="n">
        <v>0.142600621570214</v>
      </c>
      <c r="AN283" s="16" t="n">
        <v>0.168312017812724</v>
      </c>
      <c r="AO283" s="16"/>
      <c r="AP283" s="16" t="n">
        <v>0.0531313700170342</v>
      </c>
      <c r="AQ283" s="16" t="n">
        <v>0.165110503745037</v>
      </c>
      <c r="AR283" s="16" t="n">
        <v>0.193990631965888</v>
      </c>
      <c r="AS283" s="16" t="n">
        <v>0.194032864175375</v>
      </c>
      <c r="AT283" s="16" t="n">
        <v>0.107436524777808</v>
      </c>
      <c r="AU283" s="16"/>
      <c r="AV283" s="16" t="n">
        <v>0.140469179305687</v>
      </c>
      <c r="AW283" s="16" t="n">
        <v>0.150120448631141</v>
      </c>
      <c r="AX283" s="16" t="n">
        <v>0.145149303898656</v>
      </c>
      <c r="AY283" s="16" t="n">
        <v>0.134231794439935</v>
      </c>
      <c r="AZ283" s="16" t="n">
        <v>0.133471150382035</v>
      </c>
      <c r="BA283" s="16"/>
      <c r="BB283" s="16" t="n">
        <v>0.229615756191048</v>
      </c>
      <c r="BC283" s="16" t="n">
        <v>0.180241445932933</v>
      </c>
      <c r="BD283" s="16" t="n">
        <v>0.118632754704075</v>
      </c>
      <c r="BE283" s="16"/>
      <c r="BF283" s="16" t="n">
        <v>0.183050654123397</v>
      </c>
    </row>
    <row r="284">
      <c r="B284" t="s">
        <v>147</v>
      </c>
      <c r="C284" s="16" t="n">
        <v>0.346621090669145</v>
      </c>
      <c r="D284" s="16" t="n">
        <v>0.353972244338083</v>
      </c>
      <c r="E284" s="16" t="n">
        <v>0.339010471023781</v>
      </c>
      <c r="F284" s="16"/>
      <c r="G284" s="16" t="n">
        <v>0.339213646960725</v>
      </c>
      <c r="H284" s="16" t="n">
        <v>0.316844141380199</v>
      </c>
      <c r="I284" s="16" t="n">
        <v>0.350756446104481</v>
      </c>
      <c r="J284" s="16" t="n">
        <v>0.425180041272944</v>
      </c>
      <c r="K284" s="16" t="n">
        <v>0.393919298071111</v>
      </c>
      <c r="L284" s="16" t="n">
        <v>0.276733787831146</v>
      </c>
      <c r="M284" s="16"/>
      <c r="N284" s="16" t="n">
        <v>0.321426767847197</v>
      </c>
      <c r="O284" s="16" t="n">
        <v>0.312881922645747</v>
      </c>
      <c r="P284" s="16" t="n">
        <v>0.366557580847902</v>
      </c>
      <c r="Q284" s="16" t="n">
        <v>0.390184376962994</v>
      </c>
      <c r="R284" s="16"/>
      <c r="S284" s="16" t="n">
        <v>0.312057878489645</v>
      </c>
      <c r="T284" s="16" t="n">
        <v>0.277709106551162</v>
      </c>
      <c r="U284" s="16" t="n">
        <v>0.353483186737028</v>
      </c>
      <c r="V284" s="16" t="n">
        <v>0.336467649558851</v>
      </c>
      <c r="W284" s="16" t="n">
        <v>0.333881344030602</v>
      </c>
      <c r="X284" s="16" t="n">
        <v>0.335620521044857</v>
      </c>
      <c r="Y284" s="16" t="n">
        <v>0.350260479265759</v>
      </c>
      <c r="Z284" s="16" t="n">
        <v>0.352096176523721</v>
      </c>
      <c r="AA284" s="16" t="n">
        <v>0.396628116813252</v>
      </c>
      <c r="AB284" s="16" t="n">
        <v>0.37256182530116</v>
      </c>
      <c r="AC284" s="16" t="n">
        <v>0.486811593758263</v>
      </c>
      <c r="AD284" s="16" t="n">
        <v>0.368637138772692</v>
      </c>
      <c r="AE284" s="16"/>
      <c r="AF284" s="16" t="n">
        <v>0.300881516862885</v>
      </c>
      <c r="AG284" s="16" t="n">
        <v>0.386544469347383</v>
      </c>
      <c r="AH284" s="16" t="n">
        <v>0.302366625686722</v>
      </c>
      <c r="AI284" s="16"/>
      <c r="AJ284" s="16" t="n">
        <v>0.168660867926505</v>
      </c>
      <c r="AK284" s="16" t="n">
        <v>0.490954545711303</v>
      </c>
      <c r="AL284" s="16" t="n">
        <v>0.406341623403379</v>
      </c>
      <c r="AM284" s="16" t="n">
        <v>0.523565404804533</v>
      </c>
      <c r="AN284" s="16" t="n">
        <v>0.317236962958681</v>
      </c>
      <c r="AO284" s="16"/>
      <c r="AP284" s="16" t="n">
        <v>0.0194831540461094</v>
      </c>
      <c r="AQ284" s="16" t="n">
        <v>0.465399009656465</v>
      </c>
      <c r="AR284" s="16" t="n">
        <v>0.360324306734401</v>
      </c>
      <c r="AS284" s="16" t="n">
        <v>0.374269357925421</v>
      </c>
      <c r="AT284" s="16" t="n">
        <v>0.255641852589659</v>
      </c>
      <c r="AU284" s="16"/>
      <c r="AV284" s="16" t="n">
        <v>0.353716840027265</v>
      </c>
      <c r="AW284" s="16" t="n">
        <v>0.355472387889498</v>
      </c>
      <c r="AX284" s="16" t="n">
        <v>0.335456328985265</v>
      </c>
      <c r="AY284" s="16" t="n">
        <v>0.319821319736894</v>
      </c>
      <c r="AZ284" s="16" t="n">
        <v>0.267818421394755</v>
      </c>
      <c r="BA284" s="16"/>
      <c r="BB284" s="16" t="n">
        <v>0.396886363499433</v>
      </c>
      <c r="BC284" s="16" t="n">
        <v>0.333682459934443</v>
      </c>
      <c r="BD284" s="16" t="n">
        <v>0.168262357713402</v>
      </c>
      <c r="BE284" s="16"/>
      <c r="BF284" s="16" t="n">
        <v>0.322081259582908</v>
      </c>
    </row>
    <row r="285">
      <c r="B285" t="s">
        <v>127</v>
      </c>
      <c r="C285" s="16" t="n">
        <v>0.0658167722966494</v>
      </c>
      <c r="D285" s="16" t="n">
        <v>0.0533013995183329</v>
      </c>
      <c r="E285" s="16" t="n">
        <v>0.0781802002429632</v>
      </c>
      <c r="F285" s="16"/>
      <c r="G285" s="16" t="n">
        <v>0.10948093128788</v>
      </c>
      <c r="H285" s="16" t="n">
        <v>0.0588386913416773</v>
      </c>
      <c r="I285" s="16" t="n">
        <v>0.107347265550331</v>
      </c>
      <c r="J285" s="16" t="n">
        <v>0.0473485349776273</v>
      </c>
      <c r="K285" s="16" t="n">
        <v>0.0522831127482107</v>
      </c>
      <c r="L285" s="16" t="n">
        <v>0.0331144298464783</v>
      </c>
      <c r="M285" s="16"/>
      <c r="N285" s="16" t="n">
        <v>0.0451547422856979</v>
      </c>
      <c r="O285" s="16" t="n">
        <v>0.0707433912151432</v>
      </c>
      <c r="P285" s="16" t="n">
        <v>0.0590348984401538</v>
      </c>
      <c r="Q285" s="16" t="n">
        <v>0.0874629975177659</v>
      </c>
      <c r="R285" s="16"/>
      <c r="S285" s="16" t="n">
        <v>0.0753039121764899</v>
      </c>
      <c r="T285" s="16" t="n">
        <v>0.0585601132097272</v>
      </c>
      <c r="U285" s="16" t="n">
        <v>0.0823942910876178</v>
      </c>
      <c r="V285" s="16" t="n">
        <v>0.0586099612295775</v>
      </c>
      <c r="W285" s="16" t="n">
        <v>0.0497057112605623</v>
      </c>
      <c r="X285" s="16" t="n">
        <v>0.0621952168612988</v>
      </c>
      <c r="Y285" s="16" t="n">
        <v>0.0299481604779217</v>
      </c>
      <c r="Z285" s="16" t="n">
        <v>0.0569690498694089</v>
      </c>
      <c r="AA285" s="16" t="n">
        <v>0.0620785856867225</v>
      </c>
      <c r="AB285" s="16" t="n">
        <v>0.0353130962454646</v>
      </c>
      <c r="AC285" s="16" t="n">
        <v>0.0758284124131011</v>
      </c>
      <c r="AD285" s="16" t="n">
        <v>0.275821716753011</v>
      </c>
      <c r="AE285" s="16"/>
      <c r="AF285" s="16" t="n">
        <v>0.0383378359759425</v>
      </c>
      <c r="AG285" s="16" t="n">
        <v>0.0526695546518954</v>
      </c>
      <c r="AH285" s="16" t="n">
        <v>0.135007556237395</v>
      </c>
      <c r="AI285" s="16"/>
      <c r="AJ285" s="16" t="n">
        <v>0.0368751108570098</v>
      </c>
      <c r="AK285" s="16" t="n">
        <v>0.0495607693964063</v>
      </c>
      <c r="AL285" s="16" t="n">
        <v>0.0337895875109065</v>
      </c>
      <c r="AM285" s="16" t="n">
        <v>0</v>
      </c>
      <c r="AN285" s="16" t="n">
        <v>0.163159060172305</v>
      </c>
      <c r="AO285" s="16"/>
      <c r="AP285" s="16" t="n">
        <v>0.0262240398139668</v>
      </c>
      <c r="AQ285" s="16" t="n">
        <v>0.0497151362081222</v>
      </c>
      <c r="AR285" s="16" t="n">
        <v>0.0712547968332216</v>
      </c>
      <c r="AS285" s="16" t="n">
        <v>0.0180976023402347</v>
      </c>
      <c r="AT285" s="16" t="n">
        <v>0.173332235685176</v>
      </c>
      <c r="AU285" s="16"/>
      <c r="AV285" s="16" t="n">
        <v>0.0610121522635026</v>
      </c>
      <c r="AW285" s="16" t="n">
        <v>0.0783901347755918</v>
      </c>
      <c r="AX285" s="16" t="n">
        <v>0.0643840806559182</v>
      </c>
      <c r="AY285" s="16" t="n">
        <v>0.064409922028059</v>
      </c>
      <c r="AZ285" s="16" t="n">
        <v>0.0490595601152113</v>
      </c>
      <c r="BA285" s="16"/>
      <c r="BB285" s="16" t="n">
        <v>0.0363884263747318</v>
      </c>
      <c r="BC285" s="16" t="n">
        <v>0.017156701139403</v>
      </c>
      <c r="BD285" s="16" t="n">
        <v>0.115651517524993</v>
      </c>
      <c r="BE285" s="16"/>
      <c r="BF285" s="16" t="n">
        <v>0.0452259075449088</v>
      </c>
    </row>
    <row r="28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row>
    <row r="287">
      <c r="B287" s="7" t="s">
        <v>150</v>
      </c>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row>
    <row r="288">
      <c r="B288" s="26" t="s">
        <v>90</v>
      </c>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row>
    <row r="289">
      <c r="B289" t="s">
        <v>143</v>
      </c>
      <c r="C289" s="16" t="n">
        <v>0.351872248177225</v>
      </c>
      <c r="D289" s="16" t="n">
        <v>0.365223797033657</v>
      </c>
      <c r="E289" s="16" t="n">
        <v>0.339514550858118</v>
      </c>
      <c r="F289" s="16"/>
      <c r="G289" s="16" t="n">
        <v>0.289032418805738</v>
      </c>
      <c r="H289" s="16" t="n">
        <v>0.390011430230104</v>
      </c>
      <c r="I289" s="16" t="n">
        <v>0.406973017431009</v>
      </c>
      <c r="J289" s="16" t="n">
        <v>0.376394686590289</v>
      </c>
      <c r="K289" s="16" t="n">
        <v>0.326997056354501</v>
      </c>
      <c r="L289" s="16" t="n">
        <v>0.314322402992895</v>
      </c>
      <c r="M289" s="16"/>
      <c r="N289" s="16" t="n">
        <v>0.390880458526018</v>
      </c>
      <c r="O289" s="16" t="n">
        <v>0.330772615738271</v>
      </c>
      <c r="P289" s="16" t="n">
        <v>0.319658122707071</v>
      </c>
      <c r="Q289" s="16" t="n">
        <v>0.361069262522412</v>
      </c>
      <c r="R289" s="16"/>
      <c r="S289" s="16" t="n">
        <v>0.349311060350586</v>
      </c>
      <c r="T289" s="16" t="n">
        <v>0.333496428495972</v>
      </c>
      <c r="U289" s="16" t="n">
        <v>0.313963842742366</v>
      </c>
      <c r="V289" s="16" t="n">
        <v>0.337735008880662</v>
      </c>
      <c r="W289" s="16" t="n">
        <v>0.269783941298773</v>
      </c>
      <c r="X289" s="16" t="n">
        <v>0.407092329405741</v>
      </c>
      <c r="Y289" s="16" t="n">
        <v>0.36250601291001</v>
      </c>
      <c r="Z289" s="16" t="n">
        <v>0.393825195467073</v>
      </c>
      <c r="AA289" s="16" t="n">
        <v>0.437721563103551</v>
      </c>
      <c r="AB289" s="16" t="n">
        <v>0.328618345514767</v>
      </c>
      <c r="AC289" s="16" t="n">
        <v>0.379196751052604</v>
      </c>
      <c r="AD289" s="16" t="n">
        <v>0.238006699160147</v>
      </c>
      <c r="AE289" s="16"/>
      <c r="AF289" s="16" t="n">
        <v>0.279199559686326</v>
      </c>
      <c r="AG289" s="16" t="n">
        <v>0.440138336684279</v>
      </c>
      <c r="AH289" s="16" t="n">
        <v>0.321587003415963</v>
      </c>
      <c r="AI289" s="16"/>
      <c r="AJ289" s="16" t="n">
        <v>0.225782260919881</v>
      </c>
      <c r="AK289" s="16" t="n">
        <v>0.587331250886207</v>
      </c>
      <c r="AL289" s="16" t="n">
        <v>0.387505028983711</v>
      </c>
      <c r="AM289" s="16" t="n">
        <v>0</v>
      </c>
      <c r="AN289" s="16" t="n">
        <v>0.252739383932833</v>
      </c>
      <c r="AO289" s="16"/>
      <c r="AP289" s="16" t="n">
        <v>0.16226468996103</v>
      </c>
      <c r="AQ289" s="16" t="n">
        <v>0.62360410402943</v>
      </c>
      <c r="AR289" s="16" t="n">
        <v>0.229468683757763</v>
      </c>
      <c r="AS289" s="16" t="n">
        <v>0.0787751804743379</v>
      </c>
      <c r="AT289" s="16" t="n">
        <v>0.148098665957101</v>
      </c>
      <c r="AU289" s="16"/>
      <c r="AV289" s="16" t="n">
        <v>0.348648217166556</v>
      </c>
      <c r="AW289" s="16" t="n">
        <v>0.319371162410781</v>
      </c>
      <c r="AX289" s="16" t="n">
        <v>0.358784475799794</v>
      </c>
      <c r="AY289" s="16" t="n">
        <v>0.437410599882526</v>
      </c>
      <c r="AZ289" s="16" t="n">
        <v>0.404305796462525</v>
      </c>
      <c r="BA289" s="16"/>
      <c r="BB289" s="16" t="n">
        <v>0.609319351430147</v>
      </c>
      <c r="BC289" s="16" t="n">
        <v>0.0501869066969761</v>
      </c>
      <c r="BD289" s="16" t="n">
        <v>0.13923637015052</v>
      </c>
      <c r="BE289" s="16"/>
      <c r="BF289" s="16" t="n">
        <v>0.285450831491515</v>
      </c>
    </row>
    <row r="290">
      <c r="B290" t="s">
        <v>144</v>
      </c>
      <c r="C290" s="16" t="n">
        <v>0.172546626214428</v>
      </c>
      <c r="D290" s="16" t="n">
        <v>0.154669743419283</v>
      </c>
      <c r="E290" s="16" t="n">
        <v>0.189253291486099</v>
      </c>
      <c r="F290" s="16"/>
      <c r="G290" s="16" t="n">
        <v>0.192899887352816</v>
      </c>
      <c r="H290" s="16" t="n">
        <v>0.203582319623744</v>
      </c>
      <c r="I290" s="16" t="n">
        <v>0.159759854885369</v>
      </c>
      <c r="J290" s="16" t="n">
        <v>0.186001562368915</v>
      </c>
      <c r="K290" s="16" t="n">
        <v>0.177998582144789</v>
      </c>
      <c r="L290" s="16" t="n">
        <v>0.129629842833679</v>
      </c>
      <c r="M290" s="16"/>
      <c r="N290" s="16" t="n">
        <v>0.169244526989605</v>
      </c>
      <c r="O290" s="16" t="n">
        <v>0.199227239965832</v>
      </c>
      <c r="P290" s="16" t="n">
        <v>0.170607554685585</v>
      </c>
      <c r="Q290" s="16" t="n">
        <v>0.150793642614268</v>
      </c>
      <c r="R290" s="16"/>
      <c r="S290" s="16" t="n">
        <v>0.212544448152664</v>
      </c>
      <c r="T290" s="16" t="n">
        <v>0.172563269298095</v>
      </c>
      <c r="U290" s="16" t="n">
        <v>0.140151452969689</v>
      </c>
      <c r="V290" s="16" t="n">
        <v>0.241526114452658</v>
      </c>
      <c r="W290" s="16" t="n">
        <v>0.17805199913787</v>
      </c>
      <c r="X290" s="16" t="n">
        <v>0.129888192405022</v>
      </c>
      <c r="Y290" s="16" t="n">
        <v>0.177514808037327</v>
      </c>
      <c r="Z290" s="16" t="n">
        <v>0.13887119329371</v>
      </c>
      <c r="AA290" s="16" t="n">
        <v>0.120935093226825</v>
      </c>
      <c r="AB290" s="16" t="n">
        <v>0.194793738244973</v>
      </c>
      <c r="AC290" s="16" t="n">
        <v>0.200498393263145</v>
      </c>
      <c r="AD290" s="16" t="n">
        <v>0.0865862918013246</v>
      </c>
      <c r="AE290" s="16"/>
      <c r="AF290" s="16" t="n">
        <v>0.136676602224174</v>
      </c>
      <c r="AG290" s="16" t="n">
        <v>0.19578191730798</v>
      </c>
      <c r="AH290" s="16" t="n">
        <v>0.167486421319655</v>
      </c>
      <c r="AI290" s="16"/>
      <c r="AJ290" s="16" t="n">
        <v>0.145869435400036</v>
      </c>
      <c r="AK290" s="16" t="n">
        <v>0.177044733348459</v>
      </c>
      <c r="AL290" s="16" t="n">
        <v>0.268232278493741</v>
      </c>
      <c r="AM290" s="16" t="n">
        <v>0.24727275429593</v>
      </c>
      <c r="AN290" s="16" t="n">
        <v>0.151669807837525</v>
      </c>
      <c r="AO290" s="16"/>
      <c r="AP290" s="16" t="n">
        <v>0.152758310753758</v>
      </c>
      <c r="AQ290" s="16" t="n">
        <v>0.186570613707585</v>
      </c>
      <c r="AR290" s="16" t="n">
        <v>0.288409799511527</v>
      </c>
      <c r="AS290" s="16" t="n">
        <v>0.0994194005725161</v>
      </c>
      <c r="AT290" s="16" t="n">
        <v>0.175291312449007</v>
      </c>
      <c r="AU290" s="16"/>
      <c r="AV290" s="16" t="n">
        <v>0.133441395965799</v>
      </c>
      <c r="AW290" s="16" t="n">
        <v>0.186869301707272</v>
      </c>
      <c r="AX290" s="16" t="n">
        <v>0.182928191481465</v>
      </c>
      <c r="AY290" s="16" t="n">
        <v>0.220672973329043</v>
      </c>
      <c r="AZ290" s="16" t="n">
        <v>0.234728648540559</v>
      </c>
      <c r="BA290" s="16"/>
      <c r="BB290" s="16" t="n">
        <v>0.205667044274119</v>
      </c>
      <c r="BC290" s="16" t="n">
        <v>0.0366000223490099</v>
      </c>
      <c r="BD290" s="16" t="n">
        <v>0.203854742585626</v>
      </c>
      <c r="BE290" s="16"/>
      <c r="BF290" s="16" t="n">
        <v>0.156550022330576</v>
      </c>
    </row>
    <row r="291">
      <c r="B291" t="s">
        <v>145</v>
      </c>
      <c r="C291" s="16" t="n">
        <v>0.136084139132575</v>
      </c>
      <c r="D291" s="16" t="n">
        <v>0.141848613033789</v>
      </c>
      <c r="E291" s="16" t="n">
        <v>0.13071755184943</v>
      </c>
      <c r="F291" s="16"/>
      <c r="G291" s="16" t="n">
        <v>0.173368502253481</v>
      </c>
      <c r="H291" s="16" t="n">
        <v>0.144357007323778</v>
      </c>
      <c r="I291" s="16" t="n">
        <v>0.137007038869134</v>
      </c>
      <c r="J291" s="16" t="n">
        <v>0.139476680086643</v>
      </c>
      <c r="K291" s="16" t="n">
        <v>0.128648251528081</v>
      </c>
      <c r="L291" s="16" t="n">
        <v>0.106241545235132</v>
      </c>
      <c r="M291" s="16"/>
      <c r="N291" s="16" t="n">
        <v>0.141646730597739</v>
      </c>
      <c r="O291" s="16" t="n">
        <v>0.126580842403526</v>
      </c>
      <c r="P291" s="16" t="n">
        <v>0.128522550585685</v>
      </c>
      <c r="Q291" s="16" t="n">
        <v>0.146389565283127</v>
      </c>
      <c r="R291" s="16"/>
      <c r="S291" s="16" t="n">
        <v>0.158135749146227</v>
      </c>
      <c r="T291" s="16" t="n">
        <v>0.157145523675902</v>
      </c>
      <c r="U291" s="16" t="n">
        <v>0.159976517714073</v>
      </c>
      <c r="V291" s="16" t="n">
        <v>0.0901563607242316</v>
      </c>
      <c r="W291" s="16" t="n">
        <v>0.145564087950684</v>
      </c>
      <c r="X291" s="16" t="n">
        <v>0.16544502333579</v>
      </c>
      <c r="Y291" s="16" t="n">
        <v>0.0849932137761585</v>
      </c>
      <c r="Z291" s="16" t="n">
        <v>0.103493162275648</v>
      </c>
      <c r="AA291" s="16" t="n">
        <v>0.124390810139955</v>
      </c>
      <c r="AB291" s="16" t="n">
        <v>0.148940719041012</v>
      </c>
      <c r="AC291" s="16" t="n">
        <v>0.0919952824210712</v>
      </c>
      <c r="AD291" s="16" t="n">
        <v>0.163471940398948</v>
      </c>
      <c r="AE291" s="16"/>
      <c r="AF291" s="16" t="n">
        <v>0.150738843337259</v>
      </c>
      <c r="AG291" s="16" t="n">
        <v>0.129414753507682</v>
      </c>
      <c r="AH291" s="16" t="n">
        <v>0.121353927267028</v>
      </c>
      <c r="AI291" s="16"/>
      <c r="AJ291" s="16" t="n">
        <v>0.157417173515201</v>
      </c>
      <c r="AK291" s="16" t="n">
        <v>0.102656172292382</v>
      </c>
      <c r="AL291" s="16" t="n">
        <v>0.158918353052271</v>
      </c>
      <c r="AM291" s="16" t="n">
        <v>0.144339687777616</v>
      </c>
      <c r="AN291" s="16" t="n">
        <v>0.109145880108206</v>
      </c>
      <c r="AO291" s="16"/>
      <c r="AP291" s="16" t="n">
        <v>0.168058645082695</v>
      </c>
      <c r="AQ291" s="16" t="n">
        <v>0.0909236406141665</v>
      </c>
      <c r="AR291" s="16" t="n">
        <v>0.169228230422079</v>
      </c>
      <c r="AS291" s="16" t="n">
        <v>0.181401435204648</v>
      </c>
      <c r="AT291" s="16" t="n">
        <v>0.170719166181283</v>
      </c>
      <c r="AU291" s="16"/>
      <c r="AV291" s="16" t="n">
        <v>0.139127245230446</v>
      </c>
      <c r="AW291" s="16" t="n">
        <v>0.132210205090065</v>
      </c>
      <c r="AX291" s="16" t="n">
        <v>0.162498483452622</v>
      </c>
      <c r="AY291" s="16" t="n">
        <v>0.107964741331518</v>
      </c>
      <c r="AZ291" s="16" t="n">
        <v>0.164015682120249</v>
      </c>
      <c r="BA291" s="16"/>
      <c r="BB291" s="16" t="n">
        <v>0.0842778185748471</v>
      </c>
      <c r="BC291" s="16" t="n">
        <v>0.20684911882113</v>
      </c>
      <c r="BD291" s="16" t="n">
        <v>0.164386626689428</v>
      </c>
      <c r="BE291" s="16"/>
      <c r="BF291" s="16" t="n">
        <v>0.147970652061509</v>
      </c>
    </row>
    <row r="292">
      <c r="B292" t="s">
        <v>146</v>
      </c>
      <c r="C292" s="16" t="n">
        <v>0.101893619946459</v>
      </c>
      <c r="D292" s="16" t="n">
        <v>0.104437155832321</v>
      </c>
      <c r="E292" s="16" t="n">
        <v>0.0987454711293894</v>
      </c>
      <c r="F292" s="16"/>
      <c r="G292" s="16" t="n">
        <v>0.116490837527549</v>
      </c>
      <c r="H292" s="16" t="n">
        <v>0.108357967246199</v>
      </c>
      <c r="I292" s="16" t="n">
        <v>0.0933395672779958</v>
      </c>
      <c r="J292" s="16" t="n">
        <v>0.0447458975678693</v>
      </c>
      <c r="K292" s="16" t="n">
        <v>0.107046232663728</v>
      </c>
      <c r="L292" s="16" t="n">
        <v>0.136977064920547</v>
      </c>
      <c r="M292" s="16"/>
      <c r="N292" s="16" t="n">
        <v>0.109026329125887</v>
      </c>
      <c r="O292" s="16" t="n">
        <v>0.0983173561364682</v>
      </c>
      <c r="P292" s="16" t="n">
        <v>0.109317671935714</v>
      </c>
      <c r="Q292" s="16" t="n">
        <v>0.0908094235109466</v>
      </c>
      <c r="R292" s="16"/>
      <c r="S292" s="16" t="n">
        <v>0.0851704645251746</v>
      </c>
      <c r="T292" s="16" t="n">
        <v>0.110197085841718</v>
      </c>
      <c r="U292" s="16" t="n">
        <v>0.120605513675837</v>
      </c>
      <c r="V292" s="16" t="n">
        <v>0.100878419591139</v>
      </c>
      <c r="W292" s="16" t="n">
        <v>0.150973381479314</v>
      </c>
      <c r="X292" s="16" t="n">
        <v>0.068776215002072</v>
      </c>
      <c r="Y292" s="16" t="n">
        <v>0.123607103174806</v>
      </c>
      <c r="Z292" s="16" t="n">
        <v>0.133126716192877</v>
      </c>
      <c r="AA292" s="16" t="n">
        <v>0.088270324600278</v>
      </c>
      <c r="AB292" s="16" t="n">
        <v>0.105828686845606</v>
      </c>
      <c r="AC292" s="16" t="n">
        <v>0.100909122529215</v>
      </c>
      <c r="AD292" s="16" t="n">
        <v>0.021844828608911</v>
      </c>
      <c r="AE292" s="16"/>
      <c r="AF292" s="16" t="n">
        <v>0.126751492503419</v>
      </c>
      <c r="AG292" s="16" t="n">
        <v>0.0812656469817521</v>
      </c>
      <c r="AH292" s="16" t="n">
        <v>0.100760507455919</v>
      </c>
      <c r="AI292" s="16"/>
      <c r="AJ292" s="16" t="n">
        <v>0.16057407115266</v>
      </c>
      <c r="AK292" s="16" t="n">
        <v>0.0398345817562458</v>
      </c>
      <c r="AL292" s="16" t="n">
        <v>0.0390595237573321</v>
      </c>
      <c r="AM292" s="16" t="n">
        <v>0.209974123553842</v>
      </c>
      <c r="AN292" s="16" t="n">
        <v>0.113854215798797</v>
      </c>
      <c r="AO292" s="16"/>
      <c r="AP292" s="16" t="n">
        <v>0.193911827037074</v>
      </c>
      <c r="AQ292" s="16" t="n">
        <v>0.0188163055055907</v>
      </c>
      <c r="AR292" s="16" t="n">
        <v>0.142388836284006</v>
      </c>
      <c r="AS292" s="16" t="n">
        <v>0.185690787622896</v>
      </c>
      <c r="AT292" s="16" t="n">
        <v>0.12343957602172</v>
      </c>
      <c r="AU292" s="16"/>
      <c r="AV292" s="16" t="n">
        <v>0.0893234834531886</v>
      </c>
      <c r="AW292" s="16" t="n">
        <v>0.111320568634069</v>
      </c>
      <c r="AX292" s="16" t="n">
        <v>0.108294117477687</v>
      </c>
      <c r="AY292" s="16" t="n">
        <v>0.0842684921602014</v>
      </c>
      <c r="AZ292" s="16" t="n">
        <v>0</v>
      </c>
      <c r="BA292" s="16"/>
      <c r="BB292" s="16" t="n">
        <v>0.0363287672980337</v>
      </c>
      <c r="BC292" s="16" t="n">
        <v>0.173365939945505</v>
      </c>
      <c r="BD292" s="16" t="n">
        <v>0.163092274024714</v>
      </c>
      <c r="BE292" s="16"/>
      <c r="BF292" s="16" t="n">
        <v>0.122819115365434</v>
      </c>
    </row>
    <row r="293">
      <c r="B293" t="s">
        <v>147</v>
      </c>
      <c r="C293" s="16" t="n">
        <v>0.158985283499498</v>
      </c>
      <c r="D293" s="16" t="n">
        <v>0.174808406826279</v>
      </c>
      <c r="E293" s="16" t="n">
        <v>0.143831532043911</v>
      </c>
      <c r="F293" s="16"/>
      <c r="G293" s="16" t="n">
        <v>0.0848787260608607</v>
      </c>
      <c r="H293" s="16" t="n">
        <v>0.0922597636221193</v>
      </c>
      <c r="I293" s="16" t="n">
        <v>0.100077126928364</v>
      </c>
      <c r="J293" s="16" t="n">
        <v>0.173062381304353</v>
      </c>
      <c r="K293" s="16" t="n">
        <v>0.208048387438446</v>
      </c>
      <c r="L293" s="16" t="n">
        <v>0.265578888699956</v>
      </c>
      <c r="M293" s="16"/>
      <c r="N293" s="16" t="n">
        <v>0.14443570964746</v>
      </c>
      <c r="O293" s="16" t="n">
        <v>0.157373782527257</v>
      </c>
      <c r="P293" s="16" t="n">
        <v>0.190477280838636</v>
      </c>
      <c r="Q293" s="16" t="n">
        <v>0.149035748152921</v>
      </c>
      <c r="R293" s="16"/>
      <c r="S293" s="16" t="n">
        <v>0.0993591363971959</v>
      </c>
      <c r="T293" s="16" t="n">
        <v>0.153230791789747</v>
      </c>
      <c r="U293" s="16" t="n">
        <v>0.190277645273452</v>
      </c>
      <c r="V293" s="16" t="n">
        <v>0.16540205206142</v>
      </c>
      <c r="W293" s="16" t="n">
        <v>0.196782998361178</v>
      </c>
      <c r="X293" s="16" t="n">
        <v>0.143542912872857</v>
      </c>
      <c r="Y293" s="16" t="n">
        <v>0.19725949643992</v>
      </c>
      <c r="Z293" s="16" t="n">
        <v>0.177283427191225</v>
      </c>
      <c r="AA293" s="16" t="n">
        <v>0.159218610750611</v>
      </c>
      <c r="AB293" s="16" t="n">
        <v>0.159239000934577</v>
      </c>
      <c r="AC293" s="16" t="n">
        <v>0.135916431562939</v>
      </c>
      <c r="AD293" s="16" t="n">
        <v>0.228786963180873</v>
      </c>
      <c r="AE293" s="16"/>
      <c r="AF293" s="16" t="n">
        <v>0.260880111370697</v>
      </c>
      <c r="AG293" s="16" t="n">
        <v>0.0934471185535899</v>
      </c>
      <c r="AH293" s="16" t="n">
        <v>0.128322761010325</v>
      </c>
      <c r="AI293" s="16"/>
      <c r="AJ293" s="16" t="n">
        <v>0.261898928913639</v>
      </c>
      <c r="AK293" s="16" t="n">
        <v>0.0447875328218052</v>
      </c>
      <c r="AL293" s="16" t="n">
        <v>0.0991522687118047</v>
      </c>
      <c r="AM293" s="16" t="n">
        <v>0.398413434372611</v>
      </c>
      <c r="AN293" s="16" t="n">
        <v>0.163919954072714</v>
      </c>
      <c r="AO293" s="16"/>
      <c r="AP293" s="16" t="n">
        <v>0.281730937870525</v>
      </c>
      <c r="AQ293" s="16" t="n">
        <v>0.0280798890848826</v>
      </c>
      <c r="AR293" s="16" t="n">
        <v>0.0848373021555464</v>
      </c>
      <c r="AS293" s="16" t="n">
        <v>0.436615593785367</v>
      </c>
      <c r="AT293" s="16" t="n">
        <v>0.149885965173898</v>
      </c>
      <c r="AU293" s="16"/>
      <c r="AV293" s="16" t="n">
        <v>0.213165906342472</v>
      </c>
      <c r="AW293" s="16" t="n">
        <v>0.14252584802816</v>
      </c>
      <c r="AX293" s="16" t="n">
        <v>0.115668403698207</v>
      </c>
      <c r="AY293" s="16" t="n">
        <v>0.10395887549968</v>
      </c>
      <c r="AZ293" s="16" t="n">
        <v>0.172715073705067</v>
      </c>
      <c r="BA293" s="16"/>
      <c r="BB293" s="16" t="n">
        <v>0.0141016329045712</v>
      </c>
      <c r="BC293" s="16" t="n">
        <v>0.515841311047976</v>
      </c>
      <c r="BD293" s="16" t="n">
        <v>0.204299285065336</v>
      </c>
      <c r="BE293" s="16"/>
      <c r="BF293" s="16" t="n">
        <v>0.235151350053247</v>
      </c>
    </row>
    <row r="294">
      <c r="B294" t="s">
        <v>127</v>
      </c>
      <c r="C294" s="16" t="n">
        <v>0.0786180830298152</v>
      </c>
      <c r="D294" s="16" t="n">
        <v>0.0590122838546721</v>
      </c>
      <c r="E294" s="16" t="n">
        <v>0.0979376026330526</v>
      </c>
      <c r="F294" s="16"/>
      <c r="G294" s="16" t="n">
        <v>0.143329627999555</v>
      </c>
      <c r="H294" s="16" t="n">
        <v>0.0614315119540564</v>
      </c>
      <c r="I294" s="16" t="n">
        <v>0.102843394608128</v>
      </c>
      <c r="J294" s="16" t="n">
        <v>0.0803187920819309</v>
      </c>
      <c r="K294" s="16" t="n">
        <v>0.0512614898704545</v>
      </c>
      <c r="L294" s="16" t="n">
        <v>0.0472502553177907</v>
      </c>
      <c r="M294" s="16"/>
      <c r="N294" s="16" t="n">
        <v>0.0447662451132908</v>
      </c>
      <c r="O294" s="16" t="n">
        <v>0.087728163228646</v>
      </c>
      <c r="P294" s="16" t="n">
        <v>0.0814168192473082</v>
      </c>
      <c r="Q294" s="16" t="n">
        <v>0.101902357916326</v>
      </c>
      <c r="R294" s="16"/>
      <c r="S294" s="16" t="n">
        <v>0.0954791414281521</v>
      </c>
      <c r="T294" s="16" t="n">
        <v>0.0733669008985663</v>
      </c>
      <c r="U294" s="16" t="n">
        <v>0.0750250276245834</v>
      </c>
      <c r="V294" s="16" t="n">
        <v>0.0643020442898897</v>
      </c>
      <c r="W294" s="16" t="n">
        <v>0.0588435917721806</v>
      </c>
      <c r="X294" s="16" t="n">
        <v>0.0852553269785177</v>
      </c>
      <c r="Y294" s="16" t="n">
        <v>0.0541193656617789</v>
      </c>
      <c r="Z294" s="16" t="n">
        <v>0.0534003055794662</v>
      </c>
      <c r="AA294" s="16" t="n">
        <v>0.0694635981787795</v>
      </c>
      <c r="AB294" s="16" t="n">
        <v>0.0625795094190646</v>
      </c>
      <c r="AC294" s="16" t="n">
        <v>0.091484019171026</v>
      </c>
      <c r="AD294" s="16" t="n">
        <v>0.261303276849796</v>
      </c>
      <c r="AE294" s="16"/>
      <c r="AF294" s="16" t="n">
        <v>0.0457533908781251</v>
      </c>
      <c r="AG294" s="16" t="n">
        <v>0.0599522269647172</v>
      </c>
      <c r="AH294" s="16" t="n">
        <v>0.16048937953111</v>
      </c>
      <c r="AI294" s="16"/>
      <c r="AJ294" s="16" t="n">
        <v>0.0484581300985836</v>
      </c>
      <c r="AK294" s="16" t="n">
        <v>0.0483457288949011</v>
      </c>
      <c r="AL294" s="16" t="n">
        <v>0.0471325470011403</v>
      </c>
      <c r="AM294" s="16" t="n">
        <v>0</v>
      </c>
      <c r="AN294" s="16" t="n">
        <v>0.208670758249925</v>
      </c>
      <c r="AO294" s="16"/>
      <c r="AP294" s="16" t="n">
        <v>0.0412755892949178</v>
      </c>
      <c r="AQ294" s="16" t="n">
        <v>0.0520054470583447</v>
      </c>
      <c r="AR294" s="16" t="n">
        <v>0.0856671478690791</v>
      </c>
      <c r="AS294" s="16" t="n">
        <v>0.0180976023402347</v>
      </c>
      <c r="AT294" s="16" t="n">
        <v>0.232565314216992</v>
      </c>
      <c r="AU294" s="16"/>
      <c r="AV294" s="16" t="n">
        <v>0.076293751841538</v>
      </c>
      <c r="AW294" s="16" t="n">
        <v>0.107702914129653</v>
      </c>
      <c r="AX294" s="16" t="n">
        <v>0.0718263280902249</v>
      </c>
      <c r="AY294" s="16" t="n">
        <v>0.0457243177970311</v>
      </c>
      <c r="AZ294" s="16" t="n">
        <v>0.0242347991716009</v>
      </c>
      <c r="BA294" s="16"/>
      <c r="BB294" s="16" t="n">
        <v>0.0503053855182816</v>
      </c>
      <c r="BC294" s="16" t="n">
        <v>0.017156701139403</v>
      </c>
      <c r="BD294" s="16" t="n">
        <v>0.125130701484375</v>
      </c>
      <c r="BE294" s="16"/>
      <c r="BF294" s="16" t="n">
        <v>0.0520580286977188</v>
      </c>
    </row>
    <row r="295">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row>
    <row r="296">
      <c r="B296" s="7" t="s">
        <v>151</v>
      </c>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row>
    <row r="297">
      <c r="B297" s="26" t="s">
        <v>90</v>
      </c>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row>
    <row r="298">
      <c r="B298" t="s">
        <v>143</v>
      </c>
      <c r="C298" s="16" t="n">
        <v>0.241800732413306</v>
      </c>
      <c r="D298" s="16" t="n">
        <v>0.237066787398974</v>
      </c>
      <c r="E298" s="16" t="n">
        <v>0.245796695244775</v>
      </c>
      <c r="F298" s="16"/>
      <c r="G298" s="16" t="n">
        <v>0.2202714320432</v>
      </c>
      <c r="H298" s="16" t="n">
        <v>0.233518432728666</v>
      </c>
      <c r="I298" s="16" t="n">
        <v>0.294488388937293</v>
      </c>
      <c r="J298" s="16" t="n">
        <v>0.238297373720719</v>
      </c>
      <c r="K298" s="16" t="n">
        <v>0.213248383526796</v>
      </c>
      <c r="L298" s="16" t="n">
        <v>0.24201300119086</v>
      </c>
      <c r="M298" s="16"/>
      <c r="N298" s="16" t="n">
        <v>0.263604159169879</v>
      </c>
      <c r="O298" s="16" t="n">
        <v>0.251406176644272</v>
      </c>
      <c r="P298" s="16" t="n">
        <v>0.205063963121559</v>
      </c>
      <c r="Q298" s="16" t="n">
        <v>0.243983227552856</v>
      </c>
      <c r="R298" s="16"/>
      <c r="S298" s="16" t="n">
        <v>0.261591733208055</v>
      </c>
      <c r="T298" s="16" t="n">
        <v>0.26011488291009</v>
      </c>
      <c r="U298" s="16" t="n">
        <v>0.278389558750932</v>
      </c>
      <c r="V298" s="16" t="n">
        <v>0.247168992579648</v>
      </c>
      <c r="W298" s="16" t="n">
        <v>0.169616811274792</v>
      </c>
      <c r="X298" s="16" t="n">
        <v>0.276508352444719</v>
      </c>
      <c r="Y298" s="16" t="n">
        <v>0.247118320475053</v>
      </c>
      <c r="Z298" s="16" t="n">
        <v>0.249632468645013</v>
      </c>
      <c r="AA298" s="16" t="n">
        <v>0.220236900416247</v>
      </c>
      <c r="AB298" s="16" t="n">
        <v>0.224492813373572</v>
      </c>
      <c r="AC298" s="16" t="n">
        <v>0.260410939115453</v>
      </c>
      <c r="AD298" s="16" t="n">
        <v>0.0952775260350831</v>
      </c>
      <c r="AE298" s="16"/>
      <c r="AF298" s="16" t="n">
        <v>0.198473972063829</v>
      </c>
      <c r="AG298" s="16" t="n">
        <v>0.279080646125177</v>
      </c>
      <c r="AH298" s="16" t="n">
        <v>0.243739857406105</v>
      </c>
      <c r="AI298" s="16"/>
      <c r="AJ298" s="16" t="n">
        <v>0.186974516619812</v>
      </c>
      <c r="AK298" s="16" t="n">
        <v>0.271842743973295</v>
      </c>
      <c r="AL298" s="16" t="n">
        <v>0.51744462306498</v>
      </c>
      <c r="AM298" s="16" t="n">
        <v>0.0423147109984703</v>
      </c>
      <c r="AN298" s="16" t="n">
        <v>0.219554908045094</v>
      </c>
      <c r="AO298" s="16"/>
      <c r="AP298" s="16" t="n">
        <v>0.187676990676687</v>
      </c>
      <c r="AQ298" s="16" t="n">
        <v>0.29440997141119</v>
      </c>
      <c r="AR298" s="16" t="n">
        <v>0.518704136316414</v>
      </c>
      <c r="AS298" s="16" t="n">
        <v>0.115733991795651</v>
      </c>
      <c r="AT298" s="16" t="n">
        <v>0.150807635494897</v>
      </c>
      <c r="AU298" s="16"/>
      <c r="AV298" s="16" t="n">
        <v>0.223048141745115</v>
      </c>
      <c r="AW298" s="16" t="n">
        <v>0.221924814848052</v>
      </c>
      <c r="AX298" s="16" t="n">
        <v>0.280208436947845</v>
      </c>
      <c r="AY298" s="16" t="n">
        <v>0.2591219850677</v>
      </c>
      <c r="AZ298" s="16" t="n">
        <v>0.230308691412587</v>
      </c>
      <c r="BA298" s="16"/>
      <c r="BB298" s="16" t="n">
        <v>0.250825900640956</v>
      </c>
      <c r="BC298" s="16" t="n">
        <v>0.0449330962470756</v>
      </c>
      <c r="BD298" s="16" t="n">
        <v>0.139946050924503</v>
      </c>
      <c r="BE298" s="16"/>
      <c r="BF298" s="16" t="n">
        <v>0.184861717551599</v>
      </c>
    </row>
    <row r="299">
      <c r="B299" t="s">
        <v>144</v>
      </c>
      <c r="C299" s="16" t="n">
        <v>0.185981834735194</v>
      </c>
      <c r="D299" s="16" t="n">
        <v>0.186404728291599</v>
      </c>
      <c r="E299" s="16" t="n">
        <v>0.185934949940623</v>
      </c>
      <c r="F299" s="16"/>
      <c r="G299" s="16" t="n">
        <v>0.147955617105427</v>
      </c>
      <c r="H299" s="16" t="n">
        <v>0.214569309897421</v>
      </c>
      <c r="I299" s="16" t="n">
        <v>0.161292020705127</v>
      </c>
      <c r="J299" s="16" t="n">
        <v>0.235465161198291</v>
      </c>
      <c r="K299" s="16" t="n">
        <v>0.193073743522997</v>
      </c>
      <c r="L299" s="16" t="n">
        <v>0.162807369838673</v>
      </c>
      <c r="M299" s="16"/>
      <c r="N299" s="16" t="n">
        <v>0.202484645296025</v>
      </c>
      <c r="O299" s="16" t="n">
        <v>0.201550014256812</v>
      </c>
      <c r="P299" s="16" t="n">
        <v>0.176304509735663</v>
      </c>
      <c r="Q299" s="16" t="n">
        <v>0.163088683285626</v>
      </c>
      <c r="R299" s="16"/>
      <c r="S299" s="16" t="n">
        <v>0.21213157133479</v>
      </c>
      <c r="T299" s="16" t="n">
        <v>0.172459420832048</v>
      </c>
      <c r="U299" s="16" t="n">
        <v>0.130516499430543</v>
      </c>
      <c r="V299" s="16" t="n">
        <v>0.204402911778501</v>
      </c>
      <c r="W299" s="16" t="n">
        <v>0.207436724594536</v>
      </c>
      <c r="X299" s="16" t="n">
        <v>0.168371952717002</v>
      </c>
      <c r="Y299" s="16" t="n">
        <v>0.212492500305846</v>
      </c>
      <c r="Z299" s="16" t="n">
        <v>0.147623763620116</v>
      </c>
      <c r="AA299" s="16" t="n">
        <v>0.161201869966018</v>
      </c>
      <c r="AB299" s="16" t="n">
        <v>0.231953387497434</v>
      </c>
      <c r="AC299" s="16" t="n">
        <v>0.192782407949201</v>
      </c>
      <c r="AD299" s="16" t="n">
        <v>0.139018910575681</v>
      </c>
      <c r="AE299" s="16"/>
      <c r="AF299" s="16" t="n">
        <v>0.164415329835562</v>
      </c>
      <c r="AG299" s="16" t="n">
        <v>0.222352939424568</v>
      </c>
      <c r="AH299" s="16" t="n">
        <v>0.166941607180841</v>
      </c>
      <c r="AI299" s="16"/>
      <c r="AJ299" s="16" t="n">
        <v>0.187016348021988</v>
      </c>
      <c r="AK299" s="16" t="n">
        <v>0.208158795697589</v>
      </c>
      <c r="AL299" s="16" t="n">
        <v>0.243325406468709</v>
      </c>
      <c r="AM299" s="16" t="n">
        <v>0.125063375644511</v>
      </c>
      <c r="AN299" s="16" t="n">
        <v>0.152544748591304</v>
      </c>
      <c r="AO299" s="16"/>
      <c r="AP299" s="16" t="n">
        <v>0.194446945165882</v>
      </c>
      <c r="AQ299" s="16" t="n">
        <v>0.221892668839557</v>
      </c>
      <c r="AR299" s="16" t="n">
        <v>0.264138739207969</v>
      </c>
      <c r="AS299" s="16" t="n">
        <v>0.103361918090345</v>
      </c>
      <c r="AT299" s="16" t="n">
        <v>0.102885011290899</v>
      </c>
      <c r="AU299" s="16"/>
      <c r="AV299" s="16" t="n">
        <v>0.175901103793887</v>
      </c>
      <c r="AW299" s="16" t="n">
        <v>0.19794661779786</v>
      </c>
      <c r="AX299" s="16" t="n">
        <v>0.197472503858994</v>
      </c>
      <c r="AY299" s="16" t="n">
        <v>0.236743998922302</v>
      </c>
      <c r="AZ299" s="16" t="n">
        <v>0.143823397778103</v>
      </c>
      <c r="BA299" s="16"/>
      <c r="BB299" s="16" t="n">
        <v>0.308677759837154</v>
      </c>
      <c r="BC299" s="16" t="n">
        <v>0.0866591237859629</v>
      </c>
      <c r="BD299" s="16" t="n">
        <v>0.122835390558291</v>
      </c>
      <c r="BE299" s="16"/>
      <c r="BF299" s="16" t="n">
        <v>0.194701894896706</v>
      </c>
    </row>
    <row r="300">
      <c r="B300" t="s">
        <v>145</v>
      </c>
      <c r="C300" s="16" t="n">
        <v>0.184767813651967</v>
      </c>
      <c r="D300" s="16" t="n">
        <v>0.196996109430476</v>
      </c>
      <c r="E300" s="16" t="n">
        <v>0.172316157997521</v>
      </c>
      <c r="F300" s="16"/>
      <c r="G300" s="16" t="n">
        <v>0.230067789798802</v>
      </c>
      <c r="H300" s="16" t="n">
        <v>0.193419292762233</v>
      </c>
      <c r="I300" s="16" t="n">
        <v>0.199536420684</v>
      </c>
      <c r="J300" s="16" t="n">
        <v>0.155357283021768</v>
      </c>
      <c r="K300" s="16" t="n">
        <v>0.158590611948787</v>
      </c>
      <c r="L300" s="16" t="n">
        <v>0.177362851947608</v>
      </c>
      <c r="M300" s="16"/>
      <c r="N300" s="16" t="n">
        <v>0.203101250286485</v>
      </c>
      <c r="O300" s="16" t="n">
        <v>0.158210244329426</v>
      </c>
      <c r="P300" s="16" t="n">
        <v>0.20436990504349</v>
      </c>
      <c r="Q300" s="16" t="n">
        <v>0.171576414229062</v>
      </c>
      <c r="R300" s="16"/>
      <c r="S300" s="16" t="n">
        <v>0.202641647796347</v>
      </c>
      <c r="T300" s="16" t="n">
        <v>0.20766740746028</v>
      </c>
      <c r="U300" s="16" t="n">
        <v>0.181918487430141</v>
      </c>
      <c r="V300" s="16" t="n">
        <v>0.161229978183995</v>
      </c>
      <c r="W300" s="16" t="n">
        <v>0.206653615249741</v>
      </c>
      <c r="X300" s="16" t="n">
        <v>0.206572821384697</v>
      </c>
      <c r="Y300" s="16" t="n">
        <v>0.163965870230035</v>
      </c>
      <c r="Z300" s="16" t="n">
        <v>0.155060455912743</v>
      </c>
      <c r="AA300" s="16" t="n">
        <v>0.188276328613845</v>
      </c>
      <c r="AB300" s="16" t="n">
        <v>0.164208607862419</v>
      </c>
      <c r="AC300" s="16" t="n">
        <v>0.169465061419482</v>
      </c>
      <c r="AD300" s="16" t="n">
        <v>0.132880304172084</v>
      </c>
      <c r="AE300" s="16"/>
      <c r="AF300" s="16" t="n">
        <v>0.189186489291306</v>
      </c>
      <c r="AG300" s="16" t="n">
        <v>0.203909763609649</v>
      </c>
      <c r="AH300" s="16" t="n">
        <v>0.131852812297542</v>
      </c>
      <c r="AI300" s="16"/>
      <c r="AJ300" s="16" t="n">
        <v>0.192798793187778</v>
      </c>
      <c r="AK300" s="16" t="n">
        <v>0.224855864199007</v>
      </c>
      <c r="AL300" s="16" t="n">
        <v>0.118581195528498</v>
      </c>
      <c r="AM300" s="16" t="n">
        <v>0.228961799092253</v>
      </c>
      <c r="AN300" s="16" t="n">
        <v>0.0841190021937994</v>
      </c>
      <c r="AO300" s="16"/>
      <c r="AP300" s="16" t="n">
        <v>0.208664572177158</v>
      </c>
      <c r="AQ300" s="16" t="n">
        <v>0.203537328638193</v>
      </c>
      <c r="AR300" s="16" t="n">
        <v>0.0900155080593917</v>
      </c>
      <c r="AS300" s="16" t="n">
        <v>0.204114006925445</v>
      </c>
      <c r="AT300" s="16" t="n">
        <v>0.149023284623557</v>
      </c>
      <c r="AU300" s="16"/>
      <c r="AV300" s="16" t="n">
        <v>0.167918910242886</v>
      </c>
      <c r="AW300" s="16" t="n">
        <v>0.181549647530123</v>
      </c>
      <c r="AX300" s="16" t="n">
        <v>0.183760974077443</v>
      </c>
      <c r="AY300" s="16" t="n">
        <v>0.209151011524839</v>
      </c>
      <c r="AZ300" s="16" t="n">
        <v>0.241878569140313</v>
      </c>
      <c r="BA300" s="16"/>
      <c r="BB300" s="16" t="n">
        <v>0.19601165433078</v>
      </c>
      <c r="BC300" s="16" t="n">
        <v>0.194165741384711</v>
      </c>
      <c r="BD300" s="16" t="n">
        <v>0.135539986567852</v>
      </c>
      <c r="BE300" s="16"/>
      <c r="BF300" s="16" t="n">
        <v>0.175683987824827</v>
      </c>
    </row>
    <row r="301">
      <c r="B301" t="s">
        <v>146</v>
      </c>
      <c r="C301" s="16" t="n">
        <v>0.101278440887727</v>
      </c>
      <c r="D301" s="16" t="n">
        <v>0.109718022482307</v>
      </c>
      <c r="E301" s="16" t="n">
        <v>0.0932283582864428</v>
      </c>
      <c r="F301" s="16"/>
      <c r="G301" s="16" t="n">
        <v>0.09656071463482</v>
      </c>
      <c r="H301" s="16" t="n">
        <v>0.104953602309152</v>
      </c>
      <c r="I301" s="16" t="n">
        <v>0.0887795498963512</v>
      </c>
      <c r="J301" s="16" t="n">
        <v>0.0764128405303598</v>
      </c>
      <c r="K301" s="16" t="n">
        <v>0.140446365453841</v>
      </c>
      <c r="L301" s="16" t="n">
        <v>0.105479676046656</v>
      </c>
      <c r="M301" s="16"/>
      <c r="N301" s="16" t="n">
        <v>0.110930198833593</v>
      </c>
      <c r="O301" s="16" t="n">
        <v>0.107928625905249</v>
      </c>
      <c r="P301" s="16" t="n">
        <v>0.102031236391403</v>
      </c>
      <c r="Q301" s="16" t="n">
        <v>0.0846928497225566</v>
      </c>
      <c r="R301" s="16"/>
      <c r="S301" s="16" t="n">
        <v>0.0928074888668689</v>
      </c>
      <c r="T301" s="16" t="n">
        <v>0.10147761960836</v>
      </c>
      <c r="U301" s="16" t="n">
        <v>0.126565124114793</v>
      </c>
      <c r="V301" s="16" t="n">
        <v>0.116205240968354</v>
      </c>
      <c r="W301" s="16" t="n">
        <v>0.137950687968924</v>
      </c>
      <c r="X301" s="16" t="n">
        <v>0.0773352955562576</v>
      </c>
      <c r="Y301" s="16" t="n">
        <v>0.0571372313288165</v>
      </c>
      <c r="Z301" s="16" t="n">
        <v>0.13845772604811</v>
      </c>
      <c r="AA301" s="16" t="n">
        <v>0.100821317704799</v>
      </c>
      <c r="AB301" s="16" t="n">
        <v>0.104874582159587</v>
      </c>
      <c r="AC301" s="16" t="n">
        <v>0.0850302819747316</v>
      </c>
      <c r="AD301" s="16" t="n">
        <v>0.100446037518351</v>
      </c>
      <c r="AE301" s="16"/>
      <c r="AF301" s="16" t="n">
        <v>0.127916440998105</v>
      </c>
      <c r="AG301" s="16" t="n">
        <v>0.0878963409072577</v>
      </c>
      <c r="AH301" s="16" t="n">
        <v>0.0613140745275501</v>
      </c>
      <c r="AI301" s="16"/>
      <c r="AJ301" s="16" t="n">
        <v>0.130869406855234</v>
      </c>
      <c r="AK301" s="16" t="n">
        <v>0.092833621634771</v>
      </c>
      <c r="AL301" s="16" t="n">
        <v>0.0266823601877908</v>
      </c>
      <c r="AM301" s="16" t="n">
        <v>0.192376489065028</v>
      </c>
      <c r="AN301" s="16" t="n">
        <v>0.0701875301915375</v>
      </c>
      <c r="AO301" s="16"/>
      <c r="AP301" s="16" t="n">
        <v>0.147618948580929</v>
      </c>
      <c r="AQ301" s="16" t="n">
        <v>0.0796702123755805</v>
      </c>
      <c r="AR301" s="16" t="n">
        <v>0.00948904728490572</v>
      </c>
      <c r="AS301" s="16" t="n">
        <v>0.174529859258788</v>
      </c>
      <c r="AT301" s="16" t="n">
        <v>0.0935697350727024</v>
      </c>
      <c r="AU301" s="16"/>
      <c r="AV301" s="16" t="n">
        <v>0.109893651127201</v>
      </c>
      <c r="AW301" s="16" t="n">
        <v>0.111138752896968</v>
      </c>
      <c r="AX301" s="16" t="n">
        <v>0.0942180059293689</v>
      </c>
      <c r="AY301" s="16" t="n">
        <v>0.0868971829237622</v>
      </c>
      <c r="AZ301" s="16" t="n">
        <v>0.0308720576470546</v>
      </c>
      <c r="BA301" s="16"/>
      <c r="BB301" s="16" t="n">
        <v>0.0647571029770296</v>
      </c>
      <c r="BC301" s="16" t="n">
        <v>0.208836126957805</v>
      </c>
      <c r="BD301" s="16" t="n">
        <v>0.0944632283979091</v>
      </c>
      <c r="BE301" s="16"/>
      <c r="BF301" s="16" t="n">
        <v>0.108339847488062</v>
      </c>
    </row>
    <row r="302">
      <c r="B302" t="s">
        <v>147</v>
      </c>
      <c r="C302" s="16" t="n">
        <v>0.154743520597898</v>
      </c>
      <c r="D302" s="16" t="n">
        <v>0.179504291913183</v>
      </c>
      <c r="E302" s="16" t="n">
        <v>0.130844892467556</v>
      </c>
      <c r="F302" s="16"/>
      <c r="G302" s="16" t="n">
        <v>0.0911989844176025</v>
      </c>
      <c r="H302" s="16" t="n">
        <v>0.121960570727879</v>
      </c>
      <c r="I302" s="16" t="n">
        <v>0.1126115347073</v>
      </c>
      <c r="J302" s="16" t="n">
        <v>0.178204818578532</v>
      </c>
      <c r="K302" s="16" t="n">
        <v>0.171144469151811</v>
      </c>
      <c r="L302" s="16" t="n">
        <v>0.227421901459096</v>
      </c>
      <c r="M302" s="16"/>
      <c r="N302" s="16" t="n">
        <v>0.136637803308042</v>
      </c>
      <c r="O302" s="16" t="n">
        <v>0.147943140923224</v>
      </c>
      <c r="P302" s="16" t="n">
        <v>0.177568389375059</v>
      </c>
      <c r="Q302" s="16" t="n">
        <v>0.161599954830855</v>
      </c>
      <c r="R302" s="16"/>
      <c r="S302" s="16" t="n">
        <v>0.124169777138247</v>
      </c>
      <c r="T302" s="16" t="n">
        <v>0.141488758017971</v>
      </c>
      <c r="U302" s="16" t="n">
        <v>0.15930937003637</v>
      </c>
      <c r="V302" s="16" t="n">
        <v>0.142139365233725</v>
      </c>
      <c r="W302" s="16" t="n">
        <v>0.165148228640349</v>
      </c>
      <c r="X302" s="16" t="n">
        <v>0.127910452549515</v>
      </c>
      <c r="Y302" s="16" t="n">
        <v>0.191614358813389</v>
      </c>
      <c r="Z302" s="16" t="n">
        <v>0.148137765504438</v>
      </c>
      <c r="AA302" s="16" t="n">
        <v>0.166874068856875</v>
      </c>
      <c r="AB302" s="16" t="n">
        <v>0.171899156780807</v>
      </c>
      <c r="AC302" s="16" t="n">
        <v>0.155546401245338</v>
      </c>
      <c r="AD302" s="16" t="n">
        <v>0.25044966325135</v>
      </c>
      <c r="AE302" s="16"/>
      <c r="AF302" s="16" t="n">
        <v>0.229062603298208</v>
      </c>
      <c r="AG302" s="16" t="n">
        <v>0.108514321757478</v>
      </c>
      <c r="AH302" s="16" t="n">
        <v>0.150016212878407</v>
      </c>
      <c r="AI302" s="16"/>
      <c r="AJ302" s="16" t="n">
        <v>0.219388091127047</v>
      </c>
      <c r="AK302" s="16" t="n">
        <v>0.100491927681657</v>
      </c>
      <c r="AL302" s="16" t="n">
        <v>0.0404197399336342</v>
      </c>
      <c r="AM302" s="16" t="n">
        <v>0.356969521868308</v>
      </c>
      <c r="AN302" s="16" t="n">
        <v>0.170411867374811</v>
      </c>
      <c r="AO302" s="16"/>
      <c r="AP302" s="16" t="n">
        <v>0.18821238151192</v>
      </c>
      <c r="AQ302" s="16" t="n">
        <v>0.0884376195952647</v>
      </c>
      <c r="AR302" s="16" t="n">
        <v>0.014594352712138</v>
      </c>
      <c r="AS302" s="16" t="n">
        <v>0.343608708601093</v>
      </c>
      <c r="AT302" s="16" t="n">
        <v>0.181225654959888</v>
      </c>
      <c r="AU302" s="16"/>
      <c r="AV302" s="16" t="n">
        <v>0.183961056166203</v>
      </c>
      <c r="AW302" s="16" t="n">
        <v>0.135476421989693</v>
      </c>
      <c r="AX302" s="16" t="n">
        <v>0.126379022835277</v>
      </c>
      <c r="AY302" s="16" t="n">
        <v>0.111222180659127</v>
      </c>
      <c r="AZ302" s="16" t="n">
        <v>0.252502450797692</v>
      </c>
      <c r="BA302" s="16"/>
      <c r="BB302" s="16" t="n">
        <v>0.0822106484853723</v>
      </c>
      <c r="BC302" s="16" t="n">
        <v>0.445803986018737</v>
      </c>
      <c r="BD302" s="16" t="n">
        <v>0.279124726320491</v>
      </c>
      <c r="BE302" s="16"/>
      <c r="BF302" s="16" t="n">
        <v>0.239695648037071</v>
      </c>
    </row>
    <row r="303">
      <c r="B303" t="s">
        <v>127</v>
      </c>
      <c r="C303" s="16" t="n">
        <v>0.13142765771391</v>
      </c>
      <c r="D303" s="16" t="n">
        <v>0.0903100604834615</v>
      </c>
      <c r="E303" s="16" t="n">
        <v>0.171878946063083</v>
      </c>
      <c r="F303" s="16"/>
      <c r="G303" s="16" t="n">
        <v>0.213945462000148</v>
      </c>
      <c r="H303" s="16" t="n">
        <v>0.131578791574649</v>
      </c>
      <c r="I303" s="16" t="n">
        <v>0.14329208506993</v>
      </c>
      <c r="J303" s="16" t="n">
        <v>0.11626252295033</v>
      </c>
      <c r="K303" s="16" t="n">
        <v>0.123496426395768</v>
      </c>
      <c r="L303" s="16" t="n">
        <v>0.084915199517108</v>
      </c>
      <c r="M303" s="16"/>
      <c r="N303" s="16" t="n">
        <v>0.0832419431059765</v>
      </c>
      <c r="O303" s="16" t="n">
        <v>0.132961797941017</v>
      </c>
      <c r="P303" s="16" t="n">
        <v>0.134661996332827</v>
      </c>
      <c r="Q303" s="16" t="n">
        <v>0.175058870379044</v>
      </c>
      <c r="R303" s="16"/>
      <c r="S303" s="16" t="n">
        <v>0.106657781655693</v>
      </c>
      <c r="T303" s="16" t="n">
        <v>0.11679191117125</v>
      </c>
      <c r="U303" s="16" t="n">
        <v>0.123300960237222</v>
      </c>
      <c r="V303" s="16" t="n">
        <v>0.128853511255778</v>
      </c>
      <c r="W303" s="16" t="n">
        <v>0.113193932271659</v>
      </c>
      <c r="X303" s="16" t="n">
        <v>0.143301125347809</v>
      </c>
      <c r="Y303" s="16" t="n">
        <v>0.127671718846861</v>
      </c>
      <c r="Z303" s="16" t="n">
        <v>0.16108782026958</v>
      </c>
      <c r="AA303" s="16" t="n">
        <v>0.162589514442216</v>
      </c>
      <c r="AB303" s="16" t="n">
        <v>0.102571452326181</v>
      </c>
      <c r="AC303" s="16" t="n">
        <v>0.136764908295796</v>
      </c>
      <c r="AD303" s="16" t="n">
        <v>0.281927558447452</v>
      </c>
      <c r="AE303" s="16"/>
      <c r="AF303" s="16" t="n">
        <v>0.09094516451299</v>
      </c>
      <c r="AG303" s="16" t="n">
        <v>0.0982459881758711</v>
      </c>
      <c r="AH303" s="16" t="n">
        <v>0.246135435709554</v>
      </c>
      <c r="AI303" s="16"/>
      <c r="AJ303" s="16" t="n">
        <v>0.0829528441881406</v>
      </c>
      <c r="AK303" s="16" t="n">
        <v>0.101817046813681</v>
      </c>
      <c r="AL303" s="16" t="n">
        <v>0.0535466748163888</v>
      </c>
      <c r="AM303" s="16" t="n">
        <v>0.0543141033314299</v>
      </c>
      <c r="AN303" s="16" t="n">
        <v>0.303181943603455</v>
      </c>
      <c r="AO303" s="16"/>
      <c r="AP303" s="16" t="n">
        <v>0.0733801618874249</v>
      </c>
      <c r="AQ303" s="16" t="n">
        <v>0.112052199140214</v>
      </c>
      <c r="AR303" s="16" t="n">
        <v>0.103058216419182</v>
      </c>
      <c r="AS303" s="16" t="n">
        <v>0.0586515153286769</v>
      </c>
      <c r="AT303" s="16" t="n">
        <v>0.322488678558057</v>
      </c>
      <c r="AU303" s="16"/>
      <c r="AV303" s="16" t="n">
        <v>0.139277136924709</v>
      </c>
      <c r="AW303" s="16" t="n">
        <v>0.151963744937303</v>
      </c>
      <c r="AX303" s="16" t="n">
        <v>0.117961056351072</v>
      </c>
      <c r="AY303" s="16" t="n">
        <v>0.0968636409022702</v>
      </c>
      <c r="AZ303" s="16" t="n">
        <v>0.100614833224251</v>
      </c>
      <c r="BA303" s="16"/>
      <c r="BB303" s="16" t="n">
        <v>0.0975169337287087</v>
      </c>
      <c r="BC303" s="16" t="n">
        <v>0.0196019256057075</v>
      </c>
      <c r="BD303" s="16" t="n">
        <v>0.228090617230954</v>
      </c>
      <c r="BE303" s="16"/>
      <c r="BF303" s="16" t="n">
        <v>0.0967169042017338</v>
      </c>
    </row>
    <row r="304">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row>
    <row r="305">
      <c r="B305" s="7" t="s">
        <v>152</v>
      </c>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row>
    <row r="306">
      <c r="B306" s="26" t="s">
        <v>90</v>
      </c>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row>
    <row r="307">
      <c r="B307" t="s">
        <v>143</v>
      </c>
      <c r="C307" s="16" t="n">
        <v>0.265030451070028</v>
      </c>
      <c r="D307" s="16" t="n">
        <v>0.276540041688663</v>
      </c>
      <c r="E307" s="16" t="n">
        <v>0.253194193756863</v>
      </c>
      <c r="F307" s="16"/>
      <c r="G307" s="16" t="n">
        <v>0.23296594420223</v>
      </c>
      <c r="H307" s="16" t="n">
        <v>0.252572848620796</v>
      </c>
      <c r="I307" s="16" t="n">
        <v>0.258795832352914</v>
      </c>
      <c r="J307" s="16" t="n">
        <v>0.284491861544456</v>
      </c>
      <c r="K307" s="16" t="n">
        <v>0.258347854694225</v>
      </c>
      <c r="L307" s="16" t="n">
        <v>0.2900284667333</v>
      </c>
      <c r="M307" s="16"/>
      <c r="N307" s="16" t="n">
        <v>0.258198028051172</v>
      </c>
      <c r="O307" s="16" t="n">
        <v>0.25740448982409</v>
      </c>
      <c r="P307" s="16" t="n">
        <v>0.269227476014101</v>
      </c>
      <c r="Q307" s="16" t="n">
        <v>0.276382048590119</v>
      </c>
      <c r="R307" s="16"/>
      <c r="S307" s="16" t="n">
        <v>0.25980721602306</v>
      </c>
      <c r="T307" s="16" t="n">
        <v>0.26677462852039</v>
      </c>
      <c r="U307" s="16" t="n">
        <v>0.269077893330153</v>
      </c>
      <c r="V307" s="16" t="n">
        <v>0.341906586419648</v>
      </c>
      <c r="W307" s="16" t="n">
        <v>0.255882435876863</v>
      </c>
      <c r="X307" s="16" t="n">
        <v>0.310443010031954</v>
      </c>
      <c r="Y307" s="16" t="n">
        <v>0.312055847686603</v>
      </c>
      <c r="Z307" s="16" t="n">
        <v>0.31395117586693</v>
      </c>
      <c r="AA307" s="16" t="n">
        <v>0.256976546799049</v>
      </c>
      <c r="AB307" s="16" t="n">
        <v>0.18343153658034</v>
      </c>
      <c r="AC307" s="16" t="n">
        <v>0.200491362662965</v>
      </c>
      <c r="AD307" s="16" t="n">
        <v>0.116750229558752</v>
      </c>
      <c r="AE307" s="16"/>
      <c r="AF307" s="16" t="n">
        <v>0.392940389169067</v>
      </c>
      <c r="AG307" s="16" t="n">
        <v>0.181399347103638</v>
      </c>
      <c r="AH307" s="16" t="n">
        <v>0.231642608331021</v>
      </c>
      <c r="AI307" s="16"/>
      <c r="AJ307" s="16" t="n">
        <v>0.376091620968027</v>
      </c>
      <c r="AK307" s="16" t="n">
        <v>0.197706578368965</v>
      </c>
      <c r="AL307" s="16" t="n">
        <v>0.184826593399633</v>
      </c>
      <c r="AM307" s="16" t="n">
        <v>0.498108031962198</v>
      </c>
      <c r="AN307" s="16" t="n">
        <v>0.232596722416648</v>
      </c>
      <c r="AO307" s="16"/>
      <c r="AP307" s="16" t="n">
        <v>0.309239366845907</v>
      </c>
      <c r="AQ307" s="16" t="n">
        <v>0.204646818794118</v>
      </c>
      <c r="AR307" s="16" t="n">
        <v>0.168565906946925</v>
      </c>
      <c r="AS307" s="16" t="n">
        <v>0.829683047718466</v>
      </c>
      <c r="AT307" s="16" t="n">
        <v>0.2355354032573</v>
      </c>
      <c r="AU307" s="16"/>
      <c r="AV307" s="16" t="n">
        <v>0.274889189529484</v>
      </c>
      <c r="AW307" s="16" t="n">
        <v>0.295877954689914</v>
      </c>
      <c r="AX307" s="16" t="n">
        <v>0.21683975868184</v>
      </c>
      <c r="AY307" s="16" t="n">
        <v>0.26087218414875</v>
      </c>
      <c r="AZ307" s="16" t="n">
        <v>0.227179891890346</v>
      </c>
      <c r="BA307" s="16"/>
      <c r="BB307" s="16" t="n">
        <v>0.253337550901937</v>
      </c>
      <c r="BC307" s="16" t="n">
        <v>0.864186686561929</v>
      </c>
      <c r="BD307" s="16" t="n">
        <v>0.37676273207027</v>
      </c>
      <c r="BE307" s="16"/>
      <c r="BF307" s="16" t="n">
        <v>0.437486622916505</v>
      </c>
    </row>
    <row r="308">
      <c r="B308" t="s">
        <v>144</v>
      </c>
      <c r="C308" s="16" t="n">
        <v>0.131586390425977</v>
      </c>
      <c r="D308" s="16" t="n">
        <v>0.130307402878343</v>
      </c>
      <c r="E308" s="16" t="n">
        <v>0.13309589755458</v>
      </c>
      <c r="F308" s="16"/>
      <c r="G308" s="16" t="n">
        <v>0.128954540683646</v>
      </c>
      <c r="H308" s="16" t="n">
        <v>0.161069868517897</v>
      </c>
      <c r="I308" s="16" t="n">
        <v>0.151207446490312</v>
      </c>
      <c r="J308" s="16" t="n">
        <v>0.1332746293074</v>
      </c>
      <c r="K308" s="16" t="n">
        <v>0.0999811518330162</v>
      </c>
      <c r="L308" s="16" t="n">
        <v>0.113246314560033</v>
      </c>
      <c r="M308" s="16"/>
      <c r="N308" s="16" t="n">
        <v>0.144437003550893</v>
      </c>
      <c r="O308" s="16" t="n">
        <v>0.139962047010753</v>
      </c>
      <c r="P308" s="16" t="n">
        <v>0.109020792776371</v>
      </c>
      <c r="Q308" s="16" t="n">
        <v>0.130701429378494</v>
      </c>
      <c r="R308" s="16"/>
      <c r="S308" s="16" t="n">
        <v>0.168418455383088</v>
      </c>
      <c r="T308" s="16" t="n">
        <v>0.12615462294969</v>
      </c>
      <c r="U308" s="16" t="n">
        <v>0.153469011645729</v>
      </c>
      <c r="V308" s="16" t="n">
        <v>0.135348068620157</v>
      </c>
      <c r="W308" s="16" t="n">
        <v>0.138238604850301</v>
      </c>
      <c r="X308" s="16" t="n">
        <v>0.104589344632593</v>
      </c>
      <c r="Y308" s="16" t="n">
        <v>0.123363618381425</v>
      </c>
      <c r="Z308" s="16" t="n">
        <v>0.0949498678949503</v>
      </c>
      <c r="AA308" s="16" t="n">
        <v>0.110804681967019</v>
      </c>
      <c r="AB308" s="16" t="n">
        <v>0.149536146747364</v>
      </c>
      <c r="AC308" s="16" t="n">
        <v>0.134330937868933</v>
      </c>
      <c r="AD308" s="16" t="n">
        <v>0.0665383185779122</v>
      </c>
      <c r="AE308" s="16"/>
      <c r="AF308" s="16" t="n">
        <v>0.134894558212262</v>
      </c>
      <c r="AG308" s="16" t="n">
        <v>0.124430308320287</v>
      </c>
      <c r="AH308" s="16" t="n">
        <v>0.118956629777841</v>
      </c>
      <c r="AI308" s="16"/>
      <c r="AJ308" s="16" t="n">
        <v>0.151513856734065</v>
      </c>
      <c r="AK308" s="16" t="n">
        <v>0.127292674106384</v>
      </c>
      <c r="AL308" s="16" t="n">
        <v>0.0817213021451126</v>
      </c>
      <c r="AM308" s="16" t="n">
        <v>0.202110836321644</v>
      </c>
      <c r="AN308" s="16" t="n">
        <v>0.0898307473475077</v>
      </c>
      <c r="AO308" s="16"/>
      <c r="AP308" s="16" t="n">
        <v>0.168497162596829</v>
      </c>
      <c r="AQ308" s="16" t="n">
        <v>0.15118038168324</v>
      </c>
      <c r="AR308" s="16" t="n">
        <v>0.0904487394611813</v>
      </c>
      <c r="AS308" s="16" t="n">
        <v>0.094559762066808</v>
      </c>
      <c r="AT308" s="16" t="n">
        <v>0.104591101524457</v>
      </c>
      <c r="AU308" s="16"/>
      <c r="AV308" s="16" t="n">
        <v>0.115174715912486</v>
      </c>
      <c r="AW308" s="16" t="n">
        <v>0.114730574472397</v>
      </c>
      <c r="AX308" s="16" t="n">
        <v>0.139576902944813</v>
      </c>
      <c r="AY308" s="16" t="n">
        <v>0.187038791693499</v>
      </c>
      <c r="AZ308" s="16" t="n">
        <v>0.0717192344078546</v>
      </c>
      <c r="BA308" s="16"/>
      <c r="BB308" s="16" t="n">
        <v>0.220388373911119</v>
      </c>
      <c r="BC308" s="16" t="n">
        <v>0.0643641782757745</v>
      </c>
      <c r="BD308" s="16" t="n">
        <v>0.120467292353934</v>
      </c>
      <c r="BE308" s="16"/>
      <c r="BF308" s="16" t="n">
        <v>0.147289664342644</v>
      </c>
    </row>
    <row r="309">
      <c r="B309" t="s">
        <v>145</v>
      </c>
      <c r="C309" s="16" t="n">
        <v>0.138423285959967</v>
      </c>
      <c r="D309" s="16" t="n">
        <v>0.146565264211439</v>
      </c>
      <c r="E309" s="16" t="n">
        <v>0.129874665012765</v>
      </c>
      <c r="F309" s="16"/>
      <c r="G309" s="16" t="n">
        <v>0.152894628249674</v>
      </c>
      <c r="H309" s="16" t="n">
        <v>0.157600334312651</v>
      </c>
      <c r="I309" s="16" t="n">
        <v>0.135542272552179</v>
      </c>
      <c r="J309" s="16" t="n">
        <v>0.0932530713166487</v>
      </c>
      <c r="K309" s="16" t="n">
        <v>0.152869630915384</v>
      </c>
      <c r="L309" s="16" t="n">
        <v>0.142658985586143</v>
      </c>
      <c r="M309" s="16"/>
      <c r="N309" s="16" t="n">
        <v>0.129277518592988</v>
      </c>
      <c r="O309" s="16" t="n">
        <v>0.146550423888863</v>
      </c>
      <c r="P309" s="16" t="n">
        <v>0.177078304209637</v>
      </c>
      <c r="Q309" s="16" t="n">
        <v>0.107756062882515</v>
      </c>
      <c r="R309" s="16"/>
      <c r="S309" s="16" t="n">
        <v>0.166808750019638</v>
      </c>
      <c r="T309" s="16" t="n">
        <v>0.142673938878737</v>
      </c>
      <c r="U309" s="16" t="n">
        <v>0.0896299405809288</v>
      </c>
      <c r="V309" s="16" t="n">
        <v>0.0968249531021091</v>
      </c>
      <c r="W309" s="16" t="n">
        <v>0.127337797258184</v>
      </c>
      <c r="X309" s="16" t="n">
        <v>0.158526738639811</v>
      </c>
      <c r="Y309" s="16" t="n">
        <v>0.144383687098142</v>
      </c>
      <c r="Z309" s="16" t="n">
        <v>0.166409431794986</v>
      </c>
      <c r="AA309" s="16" t="n">
        <v>0.136900725527719</v>
      </c>
      <c r="AB309" s="16" t="n">
        <v>0.187995527494677</v>
      </c>
      <c r="AC309" s="16" t="n">
        <v>0.0797706778105992</v>
      </c>
      <c r="AD309" s="16" t="n">
        <v>0.109849509725134</v>
      </c>
      <c r="AE309" s="16"/>
      <c r="AF309" s="16" t="n">
        <v>0.154655141176085</v>
      </c>
      <c r="AG309" s="16" t="n">
        <v>0.138888806588373</v>
      </c>
      <c r="AH309" s="16" t="n">
        <v>0.103181724886219</v>
      </c>
      <c r="AI309" s="16"/>
      <c r="AJ309" s="16" t="n">
        <v>0.129268567221369</v>
      </c>
      <c r="AK309" s="16" t="n">
        <v>0.175726566067188</v>
      </c>
      <c r="AL309" s="16" t="n">
        <v>0.169867180131705</v>
      </c>
      <c r="AM309" s="16" t="n">
        <v>0.26311009353595</v>
      </c>
      <c r="AN309" s="16" t="n">
        <v>0.0731078388414628</v>
      </c>
      <c r="AO309" s="16"/>
      <c r="AP309" s="16" t="n">
        <v>0.16936280961146</v>
      </c>
      <c r="AQ309" s="16" t="n">
        <v>0.168318459853193</v>
      </c>
      <c r="AR309" s="16" t="n">
        <v>0.125024425179806</v>
      </c>
      <c r="AS309" s="16" t="n">
        <v>0.041820705556771</v>
      </c>
      <c r="AT309" s="16" t="n">
        <v>0.0997935167191083</v>
      </c>
      <c r="AU309" s="16"/>
      <c r="AV309" s="16" t="n">
        <v>0.152928832707601</v>
      </c>
      <c r="AW309" s="16" t="n">
        <v>0.122229827491294</v>
      </c>
      <c r="AX309" s="16" t="n">
        <v>0.142084767509386</v>
      </c>
      <c r="AY309" s="16" t="n">
        <v>0.124324745469189</v>
      </c>
      <c r="AZ309" s="16" t="n">
        <v>0.162290659475738</v>
      </c>
      <c r="BA309" s="16"/>
      <c r="BB309" s="16" t="n">
        <v>0.123432009362205</v>
      </c>
      <c r="BC309" s="16" t="n">
        <v>0.0366328986122193</v>
      </c>
      <c r="BD309" s="16" t="n">
        <v>0.0800440596686564</v>
      </c>
      <c r="BE309" s="16"/>
      <c r="BF309" s="16" t="n">
        <v>0.088770915142566</v>
      </c>
    </row>
    <row r="310">
      <c r="B310" t="s">
        <v>146</v>
      </c>
      <c r="C310" s="16" t="n">
        <v>0.0945036396615642</v>
      </c>
      <c r="D310" s="16" t="n">
        <v>0.0964005365553171</v>
      </c>
      <c r="E310" s="16" t="n">
        <v>0.0928356569336905</v>
      </c>
      <c r="F310" s="16"/>
      <c r="G310" s="16" t="n">
        <v>0.0776839080256944</v>
      </c>
      <c r="H310" s="16" t="n">
        <v>0.125637788444551</v>
      </c>
      <c r="I310" s="16" t="n">
        <v>0.0825464255109322</v>
      </c>
      <c r="J310" s="16" t="n">
        <v>0.0998924375257344</v>
      </c>
      <c r="K310" s="16" t="n">
        <v>0.109856384501539</v>
      </c>
      <c r="L310" s="16" t="n">
        <v>0.0752685843286587</v>
      </c>
      <c r="M310" s="16"/>
      <c r="N310" s="16" t="n">
        <v>0.104419516773045</v>
      </c>
      <c r="O310" s="16" t="n">
        <v>0.103179389602853</v>
      </c>
      <c r="P310" s="16" t="n">
        <v>0.0928992133916642</v>
      </c>
      <c r="Q310" s="16" t="n">
        <v>0.0775066780366815</v>
      </c>
      <c r="R310" s="16"/>
      <c r="S310" s="16" t="n">
        <v>0.10737415266656</v>
      </c>
      <c r="T310" s="16" t="n">
        <v>0.0853088050962485</v>
      </c>
      <c r="U310" s="16" t="n">
        <v>0.0589837153420298</v>
      </c>
      <c r="V310" s="16" t="n">
        <v>0.0952534612222921</v>
      </c>
      <c r="W310" s="16" t="n">
        <v>0.140621707685984</v>
      </c>
      <c r="X310" s="16" t="n">
        <v>0.0920051583440885</v>
      </c>
      <c r="Y310" s="16" t="n">
        <v>0.070299457453175</v>
      </c>
      <c r="Z310" s="16" t="n">
        <v>0.10890367733186</v>
      </c>
      <c r="AA310" s="16" t="n">
        <v>0.0805386823705984</v>
      </c>
      <c r="AB310" s="16" t="n">
        <v>0.105585395741369</v>
      </c>
      <c r="AC310" s="16" t="n">
        <v>0.117539524583499</v>
      </c>
      <c r="AD310" s="16" t="n">
        <v>0.0911894758254024</v>
      </c>
      <c r="AE310" s="16"/>
      <c r="AF310" s="16" t="n">
        <v>0.0738906245460777</v>
      </c>
      <c r="AG310" s="16" t="n">
        <v>0.124386614570887</v>
      </c>
      <c r="AH310" s="16" t="n">
        <v>0.0851198757623914</v>
      </c>
      <c r="AI310" s="16"/>
      <c r="AJ310" s="16" t="n">
        <v>0.0948853566138528</v>
      </c>
      <c r="AK310" s="16" t="n">
        <v>0.116848209520242</v>
      </c>
      <c r="AL310" s="16" t="n">
        <v>0.0993131713676283</v>
      </c>
      <c r="AM310" s="16" t="n">
        <v>0.0366710381802079</v>
      </c>
      <c r="AN310" s="16" t="n">
        <v>0.0613371499606258</v>
      </c>
      <c r="AO310" s="16"/>
      <c r="AP310" s="16" t="n">
        <v>0.117304712018341</v>
      </c>
      <c r="AQ310" s="16" t="n">
        <v>0.104242423366156</v>
      </c>
      <c r="AR310" s="16" t="n">
        <v>0.109252388989607</v>
      </c>
      <c r="AS310" s="16" t="n">
        <v>0.0169571715564503</v>
      </c>
      <c r="AT310" s="16" t="n">
        <v>0.0454511794110552</v>
      </c>
      <c r="AU310" s="16"/>
      <c r="AV310" s="16" t="n">
        <v>0.0943070426663658</v>
      </c>
      <c r="AW310" s="16" t="n">
        <v>0.0976013608019439</v>
      </c>
      <c r="AX310" s="16" t="n">
        <v>0.0922323889412947</v>
      </c>
      <c r="AY310" s="16" t="n">
        <v>0.113081007503904</v>
      </c>
      <c r="AZ310" s="16" t="n">
        <v>0.128007790128651</v>
      </c>
      <c r="BA310" s="16"/>
      <c r="BB310" s="16" t="n">
        <v>0.0940948217005689</v>
      </c>
      <c r="BC310" s="16" t="n">
        <v>0.00822955509277868</v>
      </c>
      <c r="BD310" s="16" t="n">
        <v>0.0388267089489367</v>
      </c>
      <c r="BE310" s="16"/>
      <c r="BF310" s="16" t="n">
        <v>0.0649274775016295</v>
      </c>
    </row>
    <row r="311">
      <c r="B311" t="s">
        <v>147</v>
      </c>
      <c r="C311" s="16" t="n">
        <v>0.202230775614394</v>
      </c>
      <c r="D311" s="16" t="n">
        <v>0.227628350423792</v>
      </c>
      <c r="E311" s="16" t="n">
        <v>0.177803251855792</v>
      </c>
      <c r="F311" s="16"/>
      <c r="G311" s="16" t="n">
        <v>0.149990343038739</v>
      </c>
      <c r="H311" s="16" t="n">
        <v>0.160863337425298</v>
      </c>
      <c r="I311" s="16" t="n">
        <v>0.178998054874355</v>
      </c>
      <c r="J311" s="16" t="n">
        <v>0.245239413419516</v>
      </c>
      <c r="K311" s="16" t="n">
        <v>0.194322025604681</v>
      </c>
      <c r="L311" s="16" t="n">
        <v>0.259522006719607</v>
      </c>
      <c r="M311" s="16"/>
      <c r="N311" s="16" t="n">
        <v>0.244566782393127</v>
      </c>
      <c r="O311" s="16" t="n">
        <v>0.18644534525108</v>
      </c>
      <c r="P311" s="16" t="n">
        <v>0.188228068263755</v>
      </c>
      <c r="Q311" s="16" t="n">
        <v>0.188081551907657</v>
      </c>
      <c r="R311" s="16"/>
      <c r="S311" s="16" t="n">
        <v>0.141862018011931</v>
      </c>
      <c r="T311" s="16" t="n">
        <v>0.21986516616185</v>
      </c>
      <c r="U311" s="16" t="n">
        <v>0.17505406680047</v>
      </c>
      <c r="V311" s="16" t="n">
        <v>0.178903736876833</v>
      </c>
      <c r="W311" s="16" t="n">
        <v>0.202880438011403</v>
      </c>
      <c r="X311" s="16" t="n">
        <v>0.213835195824432</v>
      </c>
      <c r="Y311" s="16" t="n">
        <v>0.203835436257138</v>
      </c>
      <c r="Z311" s="16" t="n">
        <v>0.103569752823141</v>
      </c>
      <c r="AA311" s="16" t="n">
        <v>0.222933715880797</v>
      </c>
      <c r="AB311" s="16" t="n">
        <v>0.249059537498019</v>
      </c>
      <c r="AC311" s="16" t="n">
        <v>0.273202739614177</v>
      </c>
      <c r="AD311" s="16" t="n">
        <v>0.306274242566128</v>
      </c>
      <c r="AE311" s="16"/>
      <c r="AF311" s="16" t="n">
        <v>0.110991849526241</v>
      </c>
      <c r="AG311" s="16" t="n">
        <v>0.298095266693336</v>
      </c>
      <c r="AH311" s="16" t="n">
        <v>0.17457701984157</v>
      </c>
      <c r="AI311" s="16"/>
      <c r="AJ311" s="16" t="n">
        <v>0.116988393739817</v>
      </c>
      <c r="AK311" s="16" t="n">
        <v>0.247596640241523</v>
      </c>
      <c r="AL311" s="16" t="n">
        <v>0.369957489443179</v>
      </c>
      <c r="AM311" s="16" t="n">
        <v>0</v>
      </c>
      <c r="AN311" s="16" t="n">
        <v>0.197753872377779</v>
      </c>
      <c r="AO311" s="16"/>
      <c r="AP311" s="16" t="n">
        <v>0.123497545046072</v>
      </c>
      <c r="AQ311" s="16" t="n">
        <v>0.217068854155232</v>
      </c>
      <c r="AR311" s="16" t="n">
        <v>0.31018230848257</v>
      </c>
      <c r="AS311" s="16" t="n">
        <v>0.0116104666335154</v>
      </c>
      <c r="AT311" s="16" t="n">
        <v>0.152249263584024</v>
      </c>
      <c r="AU311" s="16"/>
      <c r="AV311" s="16" t="n">
        <v>0.162759371283709</v>
      </c>
      <c r="AW311" s="16" t="n">
        <v>0.174913648073976</v>
      </c>
      <c r="AX311" s="16" t="n">
        <v>0.260327820499933</v>
      </c>
      <c r="AY311" s="16" t="n">
        <v>0.190464411500936</v>
      </c>
      <c r="AZ311" s="16" t="n">
        <v>0.275728985918945</v>
      </c>
      <c r="BA311" s="16"/>
      <c r="BB311" s="16" t="n">
        <v>0.136801008342298</v>
      </c>
      <c r="BC311" s="16" t="n">
        <v>0.0181799920945278</v>
      </c>
      <c r="BD311" s="16" t="n">
        <v>0.100992771453062</v>
      </c>
      <c r="BE311" s="16"/>
      <c r="BF311" s="16" t="n">
        <v>0.107791001516206</v>
      </c>
    </row>
    <row r="312">
      <c r="B312" t="s">
        <v>127</v>
      </c>
      <c r="C312" s="16" t="n">
        <v>0.16822545726807</v>
      </c>
      <c r="D312" s="16" t="n">
        <v>0.122558404242447</v>
      </c>
      <c r="E312" s="16" t="n">
        <v>0.213196334886309</v>
      </c>
      <c r="F312" s="16"/>
      <c r="G312" s="16" t="n">
        <v>0.257510635800016</v>
      </c>
      <c r="H312" s="16" t="n">
        <v>0.142255822678808</v>
      </c>
      <c r="I312" s="16" t="n">
        <v>0.192909968219308</v>
      </c>
      <c r="J312" s="16" t="n">
        <v>0.143848586886246</v>
      </c>
      <c r="K312" s="16" t="n">
        <v>0.184622952451154</v>
      </c>
      <c r="L312" s="16" t="n">
        <v>0.119275642072259</v>
      </c>
      <c r="M312" s="16"/>
      <c r="N312" s="16" t="n">
        <v>0.119101150638774</v>
      </c>
      <c r="O312" s="16" t="n">
        <v>0.166458304422362</v>
      </c>
      <c r="P312" s="16" t="n">
        <v>0.163546145344471</v>
      </c>
      <c r="Q312" s="16" t="n">
        <v>0.219572229204533</v>
      </c>
      <c r="R312" s="16"/>
      <c r="S312" s="16" t="n">
        <v>0.155729407895724</v>
      </c>
      <c r="T312" s="16" t="n">
        <v>0.159222838393085</v>
      </c>
      <c r="U312" s="16" t="n">
        <v>0.25378537230069</v>
      </c>
      <c r="V312" s="16" t="n">
        <v>0.151763193758961</v>
      </c>
      <c r="W312" s="16" t="n">
        <v>0.135039016317265</v>
      </c>
      <c r="X312" s="16" t="n">
        <v>0.120600552527122</v>
      </c>
      <c r="Y312" s="16" t="n">
        <v>0.146061953123516</v>
      </c>
      <c r="Z312" s="16" t="n">
        <v>0.212216094288132</v>
      </c>
      <c r="AA312" s="16" t="n">
        <v>0.191845647454818</v>
      </c>
      <c r="AB312" s="16" t="n">
        <v>0.124391855938232</v>
      </c>
      <c r="AC312" s="16" t="n">
        <v>0.194664757459828</v>
      </c>
      <c r="AD312" s="16" t="n">
        <v>0.30939822374667</v>
      </c>
      <c r="AE312" s="16"/>
      <c r="AF312" s="16" t="n">
        <v>0.132627437370267</v>
      </c>
      <c r="AG312" s="16" t="n">
        <v>0.132799656723479</v>
      </c>
      <c r="AH312" s="16" t="n">
        <v>0.286522141400958</v>
      </c>
      <c r="AI312" s="16"/>
      <c r="AJ312" s="16" t="n">
        <v>0.131252204722869</v>
      </c>
      <c r="AK312" s="16" t="n">
        <v>0.134829331695698</v>
      </c>
      <c r="AL312" s="16" t="n">
        <v>0.0943142635127419</v>
      </c>
      <c r="AM312" s="16" t="n">
        <v>0</v>
      </c>
      <c r="AN312" s="16" t="n">
        <v>0.345373669055977</v>
      </c>
      <c r="AO312" s="16"/>
      <c r="AP312" s="16" t="n">
        <v>0.112098403881391</v>
      </c>
      <c r="AQ312" s="16" t="n">
        <v>0.154543062148061</v>
      </c>
      <c r="AR312" s="16" t="n">
        <v>0.19652623093991</v>
      </c>
      <c r="AS312" s="16" t="n">
        <v>0.00536884646798947</v>
      </c>
      <c r="AT312" s="16" t="n">
        <v>0.362379535504055</v>
      </c>
      <c r="AU312" s="16"/>
      <c r="AV312" s="16" t="n">
        <v>0.199940847900354</v>
      </c>
      <c r="AW312" s="16" t="n">
        <v>0.194646634470476</v>
      </c>
      <c r="AX312" s="16" t="n">
        <v>0.148938361422732</v>
      </c>
      <c r="AY312" s="16" t="n">
        <v>0.124218859683723</v>
      </c>
      <c r="AZ312" s="16" t="n">
        <v>0.135073438178465</v>
      </c>
      <c r="BA312" s="16"/>
      <c r="BB312" s="16" t="n">
        <v>0.171946235781871</v>
      </c>
      <c r="BC312" s="16" t="n">
        <v>0.008406689362771</v>
      </c>
      <c r="BD312" s="16" t="n">
        <v>0.282906435505141</v>
      </c>
      <c r="BE312" s="16"/>
      <c r="BF312" s="16" t="n">
        <v>0.15373431858045</v>
      </c>
    </row>
    <row r="313">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row>
    <row r="314">
      <c r="B314" s="7" t="s">
        <v>159</v>
      </c>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row>
    <row r="315">
      <c r="B315" s="26" t="s">
        <v>90</v>
      </c>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row>
    <row r="316">
      <c r="B316" t="s">
        <v>153</v>
      </c>
      <c r="C316" s="16" t="n">
        <v>0.579948691955957</v>
      </c>
      <c r="D316" s="16" t="n">
        <v>0.583394205289049</v>
      </c>
      <c r="E316" s="16" t="n">
        <v>0.576615612053418</v>
      </c>
      <c r="F316" s="16"/>
      <c r="G316" s="16" t="n">
        <v>0.55169150794229</v>
      </c>
      <c r="H316" s="16" t="n">
        <v>0.573308884171851</v>
      </c>
      <c r="I316" s="16" t="n">
        <v>0.567435016065377</v>
      </c>
      <c r="J316" s="16" t="n">
        <v>0.678393080442678</v>
      </c>
      <c r="K316" s="16" t="n">
        <v>0.647190631198511</v>
      </c>
      <c r="L316" s="16" t="n">
        <v>0.488924682635406</v>
      </c>
      <c r="M316" s="16"/>
      <c r="N316" s="16" t="n">
        <v>0.556992005953051</v>
      </c>
      <c r="O316" s="16" t="n">
        <v>0.589087680057102</v>
      </c>
      <c r="P316" s="16" t="n">
        <v>0.55212934582862</v>
      </c>
      <c r="Q316" s="16" t="n">
        <v>0.619812711891553</v>
      </c>
      <c r="R316" s="16"/>
      <c r="S316" s="16" t="n">
        <v>0.534347824811586</v>
      </c>
      <c r="T316" s="16" t="n">
        <v>0.611390188399466</v>
      </c>
      <c r="U316" s="16" t="n">
        <v>0.573195721144493</v>
      </c>
      <c r="V316" s="16" t="n">
        <v>0.563503176843628</v>
      </c>
      <c r="W316" s="16" t="n">
        <v>0.573908244173466</v>
      </c>
      <c r="X316" s="16" t="n">
        <v>0.560827328479529</v>
      </c>
      <c r="Y316" s="16" t="n">
        <v>0.590986142318663</v>
      </c>
      <c r="Z316" s="16" t="n">
        <v>0.494534291326508</v>
      </c>
      <c r="AA316" s="16" t="n">
        <v>0.623965434112407</v>
      </c>
      <c r="AB316" s="16" t="n">
        <v>0.644315169022795</v>
      </c>
      <c r="AC316" s="16" t="n">
        <v>0.606287775544908</v>
      </c>
      <c r="AD316" s="16" t="n">
        <v>0.480764014576143</v>
      </c>
      <c r="AE316" s="16"/>
      <c r="AF316" s="16" t="n">
        <v>0.488211594991692</v>
      </c>
      <c r="AG316" s="16" t="n">
        <v>0.66194345543805</v>
      </c>
      <c r="AH316" s="16" t="n">
        <v>0.521913575355815</v>
      </c>
      <c r="AI316" s="16"/>
      <c r="AJ316" s="16" t="n">
        <v>0.364255079793786</v>
      </c>
      <c r="AK316" s="16" t="n">
        <v>0.741185225722467</v>
      </c>
      <c r="AL316" s="16" t="n">
        <v>0.726990631655367</v>
      </c>
      <c r="AM316" s="16" t="n">
        <v>0.846728863539445</v>
      </c>
      <c r="AN316" s="16" t="n">
        <v>0.538716279682681</v>
      </c>
      <c r="AO316" s="16"/>
      <c r="AP316" s="16" t="n">
        <v>0.110961662620846</v>
      </c>
      <c r="AQ316" s="16" t="n">
        <v>0.738845865254743</v>
      </c>
      <c r="AR316" s="16" t="n">
        <v>0.777204473956642</v>
      </c>
      <c r="AS316" s="16" t="n">
        <v>0.613857126384806</v>
      </c>
      <c r="AT316" s="16" t="n">
        <v>0.492157775261509</v>
      </c>
      <c r="AU316" s="16"/>
      <c r="AV316" s="16" t="n">
        <v>0.588539741777908</v>
      </c>
      <c r="AW316" s="16" t="n">
        <v>0.62296149820491</v>
      </c>
      <c r="AX316" s="16" t="n">
        <v>0.60110602059853</v>
      </c>
      <c r="AY316" s="16" t="n">
        <v>0.517799766923609</v>
      </c>
      <c r="AZ316" s="16" t="n">
        <v>0.330374926581949</v>
      </c>
      <c r="BA316" s="16"/>
      <c r="BB316" s="16" t="n">
        <v>0.724588331793976</v>
      </c>
      <c r="BC316" s="16" t="n">
        <v>0.582788420079484</v>
      </c>
      <c r="BD316" s="16" t="n">
        <v>0.426324543965144</v>
      </c>
      <c r="BE316" s="16"/>
      <c r="BF316" s="16" t="n">
        <v>0.621543902869212</v>
      </c>
    </row>
    <row r="317">
      <c r="B317" t="s">
        <v>154</v>
      </c>
      <c r="C317" s="16" t="n">
        <v>0.119665973320216</v>
      </c>
      <c r="D317" s="16" t="n">
        <v>0.107443980512525</v>
      </c>
      <c r="E317" s="16" t="n">
        <v>0.131848737589733</v>
      </c>
      <c r="F317" s="16"/>
      <c r="G317" s="16" t="n">
        <v>0.113087853784502</v>
      </c>
      <c r="H317" s="16" t="n">
        <v>0.113191771354705</v>
      </c>
      <c r="I317" s="16" t="n">
        <v>0.127174665380876</v>
      </c>
      <c r="J317" s="16" t="n">
        <v>0.0990048499669948</v>
      </c>
      <c r="K317" s="16" t="n">
        <v>0.103207602031778</v>
      </c>
      <c r="L317" s="16" t="n">
        <v>0.151037313749816</v>
      </c>
      <c r="M317" s="16"/>
      <c r="N317" s="16" t="n">
        <v>0.136055456378692</v>
      </c>
      <c r="O317" s="16" t="n">
        <v>0.127694335112099</v>
      </c>
      <c r="P317" s="16" t="n">
        <v>0.134396743312112</v>
      </c>
      <c r="Q317" s="16" t="n">
        <v>0.0806337733023713</v>
      </c>
      <c r="R317" s="16"/>
      <c r="S317" s="16" t="n">
        <v>0.114872869085401</v>
      </c>
      <c r="T317" s="16" t="n">
        <v>0.115512923272244</v>
      </c>
      <c r="U317" s="16" t="n">
        <v>0.112792660179988</v>
      </c>
      <c r="V317" s="16" t="n">
        <v>0.110640577846538</v>
      </c>
      <c r="W317" s="16" t="n">
        <v>0.111014347690745</v>
      </c>
      <c r="X317" s="16" t="n">
        <v>0.136731148501123</v>
      </c>
      <c r="Y317" s="16" t="n">
        <v>0.143892969744399</v>
      </c>
      <c r="Z317" s="16" t="n">
        <v>0.146059020313382</v>
      </c>
      <c r="AA317" s="16" t="n">
        <v>0.0996381098169017</v>
      </c>
      <c r="AB317" s="16" t="n">
        <v>0.0941257312524465</v>
      </c>
      <c r="AC317" s="16" t="n">
        <v>0.179284399666724</v>
      </c>
      <c r="AD317" s="16" t="n">
        <v>0.12503062502517</v>
      </c>
      <c r="AE317" s="16"/>
      <c r="AF317" s="16" t="n">
        <v>0.152555831781944</v>
      </c>
      <c r="AG317" s="16" t="n">
        <v>0.105506921626337</v>
      </c>
      <c r="AH317" s="16" t="n">
        <v>0.097425634953886</v>
      </c>
      <c r="AI317" s="16"/>
      <c r="AJ317" s="16" t="n">
        <v>0.167147643600653</v>
      </c>
      <c r="AK317" s="16" t="n">
        <v>0.0779768503111803</v>
      </c>
      <c r="AL317" s="16" t="n">
        <v>0.1391412214805</v>
      </c>
      <c r="AM317" s="16" t="n">
        <v>0.115198695124461</v>
      </c>
      <c r="AN317" s="16" t="n">
        <v>0.0919346039347594</v>
      </c>
      <c r="AO317" s="16"/>
      <c r="AP317" s="16" t="n">
        <v>0.187041737254237</v>
      </c>
      <c r="AQ317" s="16" t="n">
        <v>0.0923500809341819</v>
      </c>
      <c r="AR317" s="16" t="n">
        <v>0.102748018941999</v>
      </c>
      <c r="AS317" s="16" t="n">
        <v>0.16554653131194</v>
      </c>
      <c r="AT317" s="16" t="n">
        <v>0.16457167212682</v>
      </c>
      <c r="AU317" s="16"/>
      <c r="AV317" s="16" t="n">
        <v>0.10217527600572</v>
      </c>
      <c r="AW317" s="16" t="n">
        <v>0.114419693133055</v>
      </c>
      <c r="AX317" s="16" t="n">
        <v>0.128786156564122</v>
      </c>
      <c r="AY317" s="16" t="n">
        <v>0.127625497204035</v>
      </c>
      <c r="AZ317" s="16" t="n">
        <v>0.183673495018269</v>
      </c>
      <c r="BA317" s="16"/>
      <c r="BB317" s="16" t="n">
        <v>0.109018237747691</v>
      </c>
      <c r="BC317" s="16" t="n">
        <v>0.180732423132244</v>
      </c>
      <c r="BD317" s="16" t="n">
        <v>0.234378106897575</v>
      </c>
      <c r="BE317" s="16"/>
      <c r="BF317" s="16" t="n">
        <v>0.148500839750397</v>
      </c>
    </row>
    <row r="318">
      <c r="B318" t="s">
        <v>155</v>
      </c>
      <c r="C318" s="16" t="n">
        <v>0.128303942279195</v>
      </c>
      <c r="D318" s="16" t="n">
        <v>0.135457395870678</v>
      </c>
      <c r="E318" s="16" t="n">
        <v>0.120701659563875</v>
      </c>
      <c r="F318" s="16"/>
      <c r="G318" s="16" t="n">
        <v>0.149036296515998</v>
      </c>
      <c r="H318" s="16" t="n">
        <v>0.101308524769206</v>
      </c>
      <c r="I318" s="16" t="n">
        <v>0.120510210980451</v>
      </c>
      <c r="J318" s="16" t="n">
        <v>0.0934158655649113</v>
      </c>
      <c r="K318" s="16" t="n">
        <v>0.132250502924732</v>
      </c>
      <c r="L318" s="16" t="n">
        <v>0.168658192525095</v>
      </c>
      <c r="M318" s="16"/>
      <c r="N318" s="16" t="n">
        <v>0.127595721825249</v>
      </c>
      <c r="O318" s="16" t="n">
        <v>0.132771914761081</v>
      </c>
      <c r="P318" s="16" t="n">
        <v>0.143250407266021</v>
      </c>
      <c r="Q318" s="16" t="n">
        <v>0.113058573295734</v>
      </c>
      <c r="R318" s="16"/>
      <c r="S318" s="16" t="n">
        <v>0.162985692825039</v>
      </c>
      <c r="T318" s="16" t="n">
        <v>0.116256543302438</v>
      </c>
      <c r="U318" s="16" t="n">
        <v>0.144177714148381</v>
      </c>
      <c r="V318" s="16" t="n">
        <v>0.13769544763978</v>
      </c>
      <c r="W318" s="16" t="n">
        <v>0.138894767808314</v>
      </c>
      <c r="X318" s="16" t="n">
        <v>0.109992587222641</v>
      </c>
      <c r="Y318" s="16" t="n">
        <v>0.104875937626715</v>
      </c>
      <c r="Z318" s="16" t="n">
        <v>0.119885922140302</v>
      </c>
      <c r="AA318" s="16" t="n">
        <v>0.147948718330999</v>
      </c>
      <c r="AB318" s="16" t="n">
        <v>0.115483802024812</v>
      </c>
      <c r="AC318" s="16" t="n">
        <v>0.0641129953091592</v>
      </c>
      <c r="AD318" s="16" t="n">
        <v>0.12559121557296</v>
      </c>
      <c r="AE318" s="16"/>
      <c r="AF318" s="16" t="n">
        <v>0.177950456096975</v>
      </c>
      <c r="AG318" s="16" t="n">
        <v>0.0885991953761317</v>
      </c>
      <c r="AH318" s="16" t="n">
        <v>0.132343237962964</v>
      </c>
      <c r="AI318" s="16"/>
      <c r="AJ318" s="16" t="n">
        <v>0.218483374688276</v>
      </c>
      <c r="AK318" s="16" t="n">
        <v>0.0807243620504233</v>
      </c>
      <c r="AL318" s="16" t="n">
        <v>0.0618845729272192</v>
      </c>
      <c r="AM318" s="16" t="n">
        <v>0.0380724413360939</v>
      </c>
      <c r="AN318" s="16" t="n">
        <v>0.105203881639803</v>
      </c>
      <c r="AO318" s="16"/>
      <c r="AP318" s="16" t="n">
        <v>0.304354738404886</v>
      </c>
      <c r="AQ318" s="16" t="n">
        <v>0.0701010467726587</v>
      </c>
      <c r="AR318" s="16" t="n">
        <v>0.0756040333018412</v>
      </c>
      <c r="AS318" s="16" t="n">
        <v>0.171362053832681</v>
      </c>
      <c r="AT318" s="16" t="n">
        <v>0.115183542276706</v>
      </c>
      <c r="AU318" s="16"/>
      <c r="AV318" s="16" t="n">
        <v>0.149878107795923</v>
      </c>
      <c r="AW318" s="16" t="n">
        <v>0.108085112949699</v>
      </c>
      <c r="AX318" s="16" t="n">
        <v>0.117925289739187</v>
      </c>
      <c r="AY318" s="16" t="n">
        <v>0.135593906915994</v>
      </c>
      <c r="AZ318" s="16" t="n">
        <v>0.166679280114965</v>
      </c>
      <c r="BA318" s="16"/>
      <c r="BB318" s="16" t="n">
        <v>0.0804471907537857</v>
      </c>
      <c r="BC318" s="16" t="n">
        <v>0.183725749000052</v>
      </c>
      <c r="BD318" s="16" t="n">
        <v>0.159877142095359</v>
      </c>
      <c r="BE318" s="16"/>
      <c r="BF318" s="16" t="n">
        <v>0.135196930179003</v>
      </c>
    </row>
    <row r="319">
      <c r="B319" t="s">
        <v>156</v>
      </c>
      <c r="C319" s="16" t="n">
        <v>0.0571459529089323</v>
      </c>
      <c r="D319" s="16" t="n">
        <v>0.0664313769127178</v>
      </c>
      <c r="E319" s="16" t="n">
        <v>0.0481820958713743</v>
      </c>
      <c r="F319" s="16"/>
      <c r="G319" s="16" t="n">
        <v>0.0530686599060357</v>
      </c>
      <c r="H319" s="16" t="n">
        <v>0.0689392314521345</v>
      </c>
      <c r="I319" s="16" t="n">
        <v>0.0499531221566294</v>
      </c>
      <c r="J319" s="16" t="n">
        <v>0.0460105982126505</v>
      </c>
      <c r="K319" s="16" t="n">
        <v>0.0328830134667611</v>
      </c>
      <c r="L319" s="16" t="n">
        <v>0.0814143507024791</v>
      </c>
      <c r="M319" s="16"/>
      <c r="N319" s="16" t="n">
        <v>0.0765258856665388</v>
      </c>
      <c r="O319" s="16" t="n">
        <v>0.0468663252764062</v>
      </c>
      <c r="P319" s="16" t="n">
        <v>0.0662712452411843</v>
      </c>
      <c r="Q319" s="16" t="n">
        <v>0.0378372808519623</v>
      </c>
      <c r="R319" s="16"/>
      <c r="S319" s="16" t="n">
        <v>0.0536775450819561</v>
      </c>
      <c r="T319" s="16" t="n">
        <v>0.0510789851448211</v>
      </c>
      <c r="U319" s="16" t="n">
        <v>0.0468371365454826</v>
      </c>
      <c r="V319" s="16" t="n">
        <v>0.0879973866139115</v>
      </c>
      <c r="W319" s="16" t="n">
        <v>0.074823524629365</v>
      </c>
      <c r="X319" s="16" t="n">
        <v>0.0808730740585643</v>
      </c>
      <c r="Y319" s="16" t="n">
        <v>0.0528341874325319</v>
      </c>
      <c r="Z319" s="16" t="n">
        <v>0.0643227515748197</v>
      </c>
      <c r="AA319" s="16" t="n">
        <v>0.035295127351429</v>
      </c>
      <c r="AB319" s="16" t="n">
        <v>0.055275021569957</v>
      </c>
      <c r="AC319" s="16" t="n">
        <v>0.0283260105000438</v>
      </c>
      <c r="AD319" s="16" t="n">
        <v>0.0579393212090386</v>
      </c>
      <c r="AE319" s="16"/>
      <c r="AF319" s="16" t="n">
        <v>0.0714459081480655</v>
      </c>
      <c r="AG319" s="16" t="n">
        <v>0.0518232871238633</v>
      </c>
      <c r="AH319" s="16" t="n">
        <v>0.0516100950315913</v>
      </c>
      <c r="AI319" s="16"/>
      <c r="AJ319" s="16" t="n">
        <v>0.107019362281482</v>
      </c>
      <c r="AK319" s="16" t="n">
        <v>0.0384075626980726</v>
      </c>
      <c r="AL319" s="16" t="n">
        <v>0.0281058811098476</v>
      </c>
      <c r="AM319" s="16" t="n">
        <v>0</v>
      </c>
      <c r="AN319" s="16" t="n">
        <v>0.0112093572045338</v>
      </c>
      <c r="AO319" s="16"/>
      <c r="AP319" s="16" t="n">
        <v>0.195609691696576</v>
      </c>
      <c r="AQ319" s="16" t="n">
        <v>0.0318883718882967</v>
      </c>
      <c r="AR319" s="16" t="n">
        <v>0.00574534444490345</v>
      </c>
      <c r="AS319" s="16" t="n">
        <v>0.0209742348148311</v>
      </c>
      <c r="AT319" s="16" t="n">
        <v>0.00446973140991292</v>
      </c>
      <c r="AU319" s="16"/>
      <c r="AV319" s="16" t="n">
        <v>0.039237646304794</v>
      </c>
      <c r="AW319" s="16" t="n">
        <v>0.0399740570683147</v>
      </c>
      <c r="AX319" s="16" t="n">
        <v>0.0544102417995896</v>
      </c>
      <c r="AY319" s="16" t="n">
        <v>0.0898912545731765</v>
      </c>
      <c r="AZ319" s="16" t="n">
        <v>0.0910153622463428</v>
      </c>
      <c r="BA319" s="16"/>
      <c r="BB319" s="16" t="n">
        <v>0.0249760110351269</v>
      </c>
      <c r="BC319" s="16" t="n">
        <v>0.00850302851670675</v>
      </c>
      <c r="BD319" s="16" t="n">
        <v>0</v>
      </c>
      <c r="BE319" s="16"/>
      <c r="BF319" s="16" t="n">
        <v>0.0138149871687232</v>
      </c>
    </row>
    <row r="320">
      <c r="B320" t="s">
        <v>157</v>
      </c>
      <c r="C320" s="16" t="n">
        <v>0.0461697850651313</v>
      </c>
      <c r="D320" s="16" t="n">
        <v>0.0569557580549767</v>
      </c>
      <c r="E320" s="16" t="n">
        <v>0.0357175175110318</v>
      </c>
      <c r="F320" s="16"/>
      <c r="G320" s="16" t="n">
        <v>0.044060511401074</v>
      </c>
      <c r="H320" s="16" t="n">
        <v>0.0643510521188358</v>
      </c>
      <c r="I320" s="16" t="n">
        <v>0.0313807715741121</v>
      </c>
      <c r="J320" s="16" t="n">
        <v>0.0288790428605255</v>
      </c>
      <c r="K320" s="16" t="n">
        <v>0.0351170575362304</v>
      </c>
      <c r="L320" s="16" t="n">
        <v>0.0662446760640207</v>
      </c>
      <c r="M320" s="16"/>
      <c r="N320" s="16" t="n">
        <v>0.0560984138338552</v>
      </c>
      <c r="O320" s="16" t="n">
        <v>0.0419400423878135</v>
      </c>
      <c r="P320" s="16" t="n">
        <v>0.039711656285112</v>
      </c>
      <c r="Q320" s="16" t="n">
        <v>0.0461768330859842</v>
      </c>
      <c r="R320" s="16"/>
      <c r="S320" s="16" t="n">
        <v>0.0735663621367812</v>
      </c>
      <c r="T320" s="16" t="n">
        <v>0.0316696343079735</v>
      </c>
      <c r="U320" s="16" t="n">
        <v>0.0274384181606421</v>
      </c>
      <c r="V320" s="16" t="n">
        <v>0.0288347207386156</v>
      </c>
      <c r="W320" s="16" t="n">
        <v>0.0639476210075989</v>
      </c>
      <c r="X320" s="16" t="n">
        <v>0.0640280276403343</v>
      </c>
      <c r="Y320" s="16" t="n">
        <v>0.0589985464499167</v>
      </c>
      <c r="Z320" s="16" t="n">
        <v>0.0895192443230361</v>
      </c>
      <c r="AA320" s="16" t="n">
        <v>0.0146375754810012</v>
      </c>
      <c r="AB320" s="16" t="n">
        <v>0.0485485664061118</v>
      </c>
      <c r="AC320" s="16" t="n">
        <v>0.0347923449997921</v>
      </c>
      <c r="AD320" s="16" t="n">
        <v>0.0232738247557252</v>
      </c>
      <c r="AE320" s="16"/>
      <c r="AF320" s="16" t="n">
        <v>0.0623104250173326</v>
      </c>
      <c r="AG320" s="16" t="n">
        <v>0.0432131040471457</v>
      </c>
      <c r="AH320" s="16" t="n">
        <v>0.0345306523905959</v>
      </c>
      <c r="AI320" s="16"/>
      <c r="AJ320" s="16" t="n">
        <v>0.0962662256321247</v>
      </c>
      <c r="AK320" s="16" t="n">
        <v>0.0183367365525431</v>
      </c>
      <c r="AL320" s="16" t="n">
        <v>0.00732276425356406</v>
      </c>
      <c r="AM320" s="16" t="n">
        <v>0</v>
      </c>
      <c r="AN320" s="16" t="n">
        <v>0.029142891687869</v>
      </c>
      <c r="AO320" s="16"/>
      <c r="AP320" s="16" t="n">
        <v>0.174607115163039</v>
      </c>
      <c r="AQ320" s="16" t="n">
        <v>0.0214718278552878</v>
      </c>
      <c r="AR320" s="16" t="n">
        <v>0</v>
      </c>
      <c r="AS320" s="16" t="n">
        <v>0.00625706813048064</v>
      </c>
      <c r="AT320" s="16" t="n">
        <v>0</v>
      </c>
      <c r="AU320" s="16"/>
      <c r="AV320" s="16" t="n">
        <v>0.0362329430847322</v>
      </c>
      <c r="AW320" s="16" t="n">
        <v>0.0360322940742611</v>
      </c>
      <c r="AX320" s="16" t="n">
        <v>0.0461436576313529</v>
      </c>
      <c r="AY320" s="16" t="n">
        <v>0.0670983073013594</v>
      </c>
      <c r="AZ320" s="16" t="n">
        <v>0.150923984464828</v>
      </c>
      <c r="BA320" s="16"/>
      <c r="BB320" s="16" t="n">
        <v>0.0384581380243157</v>
      </c>
      <c r="BC320" s="16" t="n">
        <v>0.00979749158562605</v>
      </c>
      <c r="BD320" s="16" t="n">
        <v>0</v>
      </c>
      <c r="BE320" s="16"/>
      <c r="BF320" s="16" t="n">
        <v>0.017150076712039</v>
      </c>
    </row>
    <row r="321">
      <c r="B321" t="s">
        <v>127</v>
      </c>
      <c r="C321" s="16" t="n">
        <v>0.0687656544705696</v>
      </c>
      <c r="D321" s="16" t="n">
        <v>0.0503172833600529</v>
      </c>
      <c r="E321" s="16" t="n">
        <v>0.0869343774105677</v>
      </c>
      <c r="F321" s="16"/>
      <c r="G321" s="16" t="n">
        <v>0.0890551704501004</v>
      </c>
      <c r="H321" s="16" t="n">
        <v>0.0789005361332675</v>
      </c>
      <c r="I321" s="16" t="n">
        <v>0.103546213842554</v>
      </c>
      <c r="J321" s="16" t="n">
        <v>0.0542965629522398</v>
      </c>
      <c r="K321" s="16" t="n">
        <v>0.0493511928419875</v>
      </c>
      <c r="L321" s="16" t="n">
        <v>0.0437207843231829</v>
      </c>
      <c r="M321" s="16"/>
      <c r="N321" s="16" t="n">
        <v>0.0467325163426142</v>
      </c>
      <c r="O321" s="16" t="n">
        <v>0.0616397024054989</v>
      </c>
      <c r="P321" s="16" t="n">
        <v>0.0642406020669506</v>
      </c>
      <c r="Q321" s="16" t="n">
        <v>0.102480827572395</v>
      </c>
      <c r="R321" s="16"/>
      <c r="S321" s="16" t="n">
        <v>0.0605497060592372</v>
      </c>
      <c r="T321" s="16" t="n">
        <v>0.0740917255730577</v>
      </c>
      <c r="U321" s="16" t="n">
        <v>0.0955583498210135</v>
      </c>
      <c r="V321" s="16" t="n">
        <v>0.0713286903175269</v>
      </c>
      <c r="W321" s="16" t="n">
        <v>0.0374114946905114</v>
      </c>
      <c r="X321" s="16" t="n">
        <v>0.0475478340978091</v>
      </c>
      <c r="Y321" s="16" t="n">
        <v>0.0484122164277744</v>
      </c>
      <c r="Z321" s="16" t="n">
        <v>0.0856787703219529</v>
      </c>
      <c r="AA321" s="16" t="n">
        <v>0.0785150349072618</v>
      </c>
      <c r="AB321" s="16" t="n">
        <v>0.0422517097238771</v>
      </c>
      <c r="AC321" s="16" t="n">
        <v>0.0871964739793734</v>
      </c>
      <c r="AD321" s="16" t="n">
        <v>0.187400998860964</v>
      </c>
      <c r="AE321" s="16"/>
      <c r="AF321" s="16" t="n">
        <v>0.0475257839639906</v>
      </c>
      <c r="AG321" s="16" t="n">
        <v>0.0489140363884721</v>
      </c>
      <c r="AH321" s="16" t="n">
        <v>0.162176804305148</v>
      </c>
      <c r="AI321" s="16"/>
      <c r="AJ321" s="16" t="n">
        <v>0.0468283140036796</v>
      </c>
      <c r="AK321" s="16" t="n">
        <v>0.0433692626653135</v>
      </c>
      <c r="AL321" s="16" t="n">
        <v>0.0365549285735017</v>
      </c>
      <c r="AM321" s="16" t="n">
        <v>0</v>
      </c>
      <c r="AN321" s="16" t="n">
        <v>0.223792985850354</v>
      </c>
      <c r="AO321" s="16"/>
      <c r="AP321" s="16" t="n">
        <v>0.0274250548604158</v>
      </c>
      <c r="AQ321" s="16" t="n">
        <v>0.0453428072948315</v>
      </c>
      <c r="AR321" s="16" t="n">
        <v>0.0386981293546138</v>
      </c>
      <c r="AS321" s="16" t="n">
        <v>0.0220029855252606</v>
      </c>
      <c r="AT321" s="16" t="n">
        <v>0.223617278925052</v>
      </c>
      <c r="AU321" s="16"/>
      <c r="AV321" s="16" t="n">
        <v>0.0839362850309232</v>
      </c>
      <c r="AW321" s="16" t="n">
        <v>0.0785273445697598</v>
      </c>
      <c r="AX321" s="16" t="n">
        <v>0.0516286336672183</v>
      </c>
      <c r="AY321" s="16" t="n">
        <v>0.0619912670818254</v>
      </c>
      <c r="AZ321" s="16" t="n">
        <v>0.0773329515736466</v>
      </c>
      <c r="BA321" s="16"/>
      <c r="BB321" s="16" t="n">
        <v>0.0225120906451056</v>
      </c>
      <c r="BC321" s="16" t="n">
        <v>0.0344528876858871</v>
      </c>
      <c r="BD321" s="16" t="n">
        <v>0.179420207041921</v>
      </c>
      <c r="BE321" s="16"/>
      <c r="BF321" s="16" t="n">
        <v>0.0637932633206261</v>
      </c>
    </row>
    <row r="322">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row>
    <row r="323">
      <c r="B323" s="7" t="s">
        <v>160</v>
      </c>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row>
    <row r="324">
      <c r="B324" s="26" t="s">
        <v>90</v>
      </c>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row>
    <row r="325">
      <c r="B325" t="s">
        <v>153</v>
      </c>
      <c r="C325" s="16" t="n">
        <v>0.344387053843862</v>
      </c>
      <c r="D325" s="16" t="n">
        <v>0.353242998816617</v>
      </c>
      <c r="E325" s="16" t="n">
        <v>0.335546401156298</v>
      </c>
      <c r="F325" s="16"/>
      <c r="G325" s="16" t="n">
        <v>0.211736090631428</v>
      </c>
      <c r="H325" s="16" t="n">
        <v>0.229143047412027</v>
      </c>
      <c r="I325" s="16" t="n">
        <v>0.240012458959906</v>
      </c>
      <c r="J325" s="16" t="n">
        <v>0.348736726201116</v>
      </c>
      <c r="K325" s="16" t="n">
        <v>0.455019350878986</v>
      </c>
      <c r="L325" s="16" t="n">
        <v>0.532559152911253</v>
      </c>
      <c r="M325" s="16"/>
      <c r="N325" s="16" t="n">
        <v>0.359709345392462</v>
      </c>
      <c r="O325" s="16" t="n">
        <v>0.35427191396129</v>
      </c>
      <c r="P325" s="16" t="n">
        <v>0.333048723651345</v>
      </c>
      <c r="Q325" s="16" t="n">
        <v>0.326399091918555</v>
      </c>
      <c r="R325" s="16"/>
      <c r="S325" s="16" t="n">
        <v>0.241815639215888</v>
      </c>
      <c r="T325" s="16" t="n">
        <v>0.376957727717932</v>
      </c>
      <c r="U325" s="16" t="n">
        <v>0.354473015614872</v>
      </c>
      <c r="V325" s="16" t="n">
        <v>0.372085269985424</v>
      </c>
      <c r="W325" s="16" t="n">
        <v>0.389408557228639</v>
      </c>
      <c r="X325" s="16" t="n">
        <v>0.348761873304864</v>
      </c>
      <c r="Y325" s="16" t="n">
        <v>0.375345099924409</v>
      </c>
      <c r="Z325" s="16" t="n">
        <v>0.410226113078034</v>
      </c>
      <c r="AA325" s="16" t="n">
        <v>0.311242780669619</v>
      </c>
      <c r="AB325" s="16" t="n">
        <v>0.42426668521388</v>
      </c>
      <c r="AC325" s="16" t="n">
        <v>0.260247264284504</v>
      </c>
      <c r="AD325" s="16" t="n">
        <v>0.307056189757179</v>
      </c>
      <c r="AE325" s="16"/>
      <c r="AF325" s="16" t="n">
        <v>0.516509272550831</v>
      </c>
      <c r="AG325" s="16" t="n">
        <v>0.258029551555199</v>
      </c>
      <c r="AH325" s="16" t="n">
        <v>0.249234855978945</v>
      </c>
      <c r="AI325" s="16"/>
      <c r="AJ325" s="16" t="n">
        <v>0.583377931284503</v>
      </c>
      <c r="AK325" s="16" t="n">
        <v>0.0943386839837228</v>
      </c>
      <c r="AL325" s="16" t="n">
        <v>0.255446092648162</v>
      </c>
      <c r="AM325" s="16" t="n">
        <v>0.790430591358272</v>
      </c>
      <c r="AN325" s="16" t="n">
        <v>0.321026002754216</v>
      </c>
      <c r="AO325" s="16"/>
      <c r="AP325" s="16" t="n">
        <v>0.683278158482936</v>
      </c>
      <c r="AQ325" s="16" t="n">
        <v>0.0682756186717088</v>
      </c>
      <c r="AR325" s="16" t="n">
        <v>0.323806072406486</v>
      </c>
      <c r="AS325" s="16" t="n">
        <v>0.764933904512747</v>
      </c>
      <c r="AT325" s="16" t="n">
        <v>0.341779775891279</v>
      </c>
      <c r="AU325" s="16"/>
      <c r="AV325" s="16" t="n">
        <v>0.393281600626721</v>
      </c>
      <c r="AW325" s="16" t="n">
        <v>0.330700114625824</v>
      </c>
      <c r="AX325" s="16" t="n">
        <v>0.310050535969693</v>
      </c>
      <c r="AY325" s="16" t="n">
        <v>0.228269875459789</v>
      </c>
      <c r="AZ325" s="16" t="n">
        <v>0.322141889116827</v>
      </c>
      <c r="BA325" s="16"/>
      <c r="BB325" s="16" t="n">
        <v>0.0641760168767298</v>
      </c>
      <c r="BC325" s="16" t="n">
        <v>0.878162648566217</v>
      </c>
      <c r="BD325" s="16" t="n">
        <v>0.545410690982727</v>
      </c>
      <c r="BE325" s="16"/>
      <c r="BF325" s="16" t="n">
        <v>0.472966517632399</v>
      </c>
    </row>
    <row r="326">
      <c r="B326" t="s">
        <v>154</v>
      </c>
      <c r="C326" s="16" t="n">
        <v>0.168345443115742</v>
      </c>
      <c r="D326" s="16" t="n">
        <v>0.150732672348763</v>
      </c>
      <c r="E326" s="16" t="n">
        <v>0.1847856610864</v>
      </c>
      <c r="F326" s="16"/>
      <c r="G326" s="16" t="n">
        <v>0.201808258628646</v>
      </c>
      <c r="H326" s="16" t="n">
        <v>0.159094334401953</v>
      </c>
      <c r="I326" s="16" t="n">
        <v>0.174104522036141</v>
      </c>
      <c r="J326" s="16" t="n">
        <v>0.195277386432397</v>
      </c>
      <c r="K326" s="16" t="n">
        <v>0.145941648911423</v>
      </c>
      <c r="L326" s="16" t="n">
        <v>0.142258866795886</v>
      </c>
      <c r="M326" s="16"/>
      <c r="N326" s="16" t="n">
        <v>0.16240801827546</v>
      </c>
      <c r="O326" s="16" t="n">
        <v>0.170120182013197</v>
      </c>
      <c r="P326" s="16" t="n">
        <v>0.151032451354125</v>
      </c>
      <c r="Q326" s="16" t="n">
        <v>0.186380898193092</v>
      </c>
      <c r="R326" s="16"/>
      <c r="S326" s="16" t="n">
        <v>0.162805659669881</v>
      </c>
      <c r="T326" s="16" t="n">
        <v>0.214501061585196</v>
      </c>
      <c r="U326" s="16" t="n">
        <v>0.152801497298875</v>
      </c>
      <c r="V326" s="16" t="n">
        <v>0.166730614907931</v>
      </c>
      <c r="W326" s="16" t="n">
        <v>0.210969978643925</v>
      </c>
      <c r="X326" s="16" t="n">
        <v>0.145964145374374</v>
      </c>
      <c r="Y326" s="16" t="n">
        <v>0.205022117187617</v>
      </c>
      <c r="Z326" s="16" t="n">
        <v>0.100717281467035</v>
      </c>
      <c r="AA326" s="16" t="n">
        <v>0.115091026367611</v>
      </c>
      <c r="AB326" s="16" t="n">
        <v>0.214032165108883</v>
      </c>
      <c r="AC326" s="16" t="n">
        <v>0.160647142902556</v>
      </c>
      <c r="AD326" s="16" t="n">
        <v>0.0706029538450286</v>
      </c>
      <c r="AE326" s="16"/>
      <c r="AF326" s="16" t="n">
        <v>0.137990508423846</v>
      </c>
      <c r="AG326" s="16" t="n">
        <v>0.184785364004808</v>
      </c>
      <c r="AH326" s="16" t="n">
        <v>0.168293438514272</v>
      </c>
      <c r="AI326" s="16"/>
      <c r="AJ326" s="16" t="n">
        <v>0.150312221359993</v>
      </c>
      <c r="AK326" s="16" t="n">
        <v>0.157930371442413</v>
      </c>
      <c r="AL326" s="16" t="n">
        <v>0.261800827932267</v>
      </c>
      <c r="AM326" s="16" t="n">
        <v>0.169585925521219</v>
      </c>
      <c r="AN326" s="16" t="n">
        <v>0.148907313143037</v>
      </c>
      <c r="AO326" s="16"/>
      <c r="AP326" s="16" t="n">
        <v>0.154618760856771</v>
      </c>
      <c r="AQ326" s="16" t="n">
        <v>0.157719170268463</v>
      </c>
      <c r="AR326" s="16" t="n">
        <v>0.273378499631227</v>
      </c>
      <c r="AS326" s="16" t="n">
        <v>0.0825489576662065</v>
      </c>
      <c r="AT326" s="16" t="n">
        <v>0.252194002885879</v>
      </c>
      <c r="AU326" s="16"/>
      <c r="AV326" s="16" t="n">
        <v>0.157277800283255</v>
      </c>
      <c r="AW326" s="16" t="n">
        <v>0.172530928493036</v>
      </c>
      <c r="AX326" s="16" t="n">
        <v>0.192658892184738</v>
      </c>
      <c r="AY326" s="16" t="n">
        <v>0.191319447574377</v>
      </c>
      <c r="AZ326" s="16" t="n">
        <v>0.0900593826027162</v>
      </c>
      <c r="BA326" s="16"/>
      <c r="BB326" s="16" t="n">
        <v>0.238940553685977</v>
      </c>
      <c r="BC326" s="16" t="n">
        <v>0.035924053183944</v>
      </c>
      <c r="BD326" s="16" t="n">
        <v>0.181709787121705</v>
      </c>
      <c r="BE326" s="16"/>
      <c r="BF326" s="16" t="n">
        <v>0.160117851732646</v>
      </c>
    </row>
    <row r="327">
      <c r="B327" t="s">
        <v>155</v>
      </c>
      <c r="C327" s="16" t="n">
        <v>0.159044409944665</v>
      </c>
      <c r="D327" s="16" t="n">
        <v>0.163692012303256</v>
      </c>
      <c r="E327" s="16" t="n">
        <v>0.154814805526803</v>
      </c>
      <c r="F327" s="16"/>
      <c r="G327" s="16" t="n">
        <v>0.209928350483954</v>
      </c>
      <c r="H327" s="16" t="n">
        <v>0.15980183783627</v>
      </c>
      <c r="I327" s="16" t="n">
        <v>0.181666011677301</v>
      </c>
      <c r="J327" s="16" t="n">
        <v>0.170767436655732</v>
      </c>
      <c r="K327" s="16" t="n">
        <v>0.153406765450681</v>
      </c>
      <c r="L327" s="16" t="n">
        <v>0.10076257258105</v>
      </c>
      <c r="M327" s="16"/>
      <c r="N327" s="16" t="n">
        <v>0.144582961650351</v>
      </c>
      <c r="O327" s="16" t="n">
        <v>0.164163816787885</v>
      </c>
      <c r="P327" s="16" t="n">
        <v>0.182655481236681</v>
      </c>
      <c r="Q327" s="16" t="n">
        <v>0.150775469808415</v>
      </c>
      <c r="R327" s="16"/>
      <c r="S327" s="16" t="n">
        <v>0.199586901402848</v>
      </c>
      <c r="T327" s="16" t="n">
        <v>0.162600701997258</v>
      </c>
      <c r="U327" s="16" t="n">
        <v>0.162596471972895</v>
      </c>
      <c r="V327" s="16" t="n">
        <v>0.182579891000321</v>
      </c>
      <c r="W327" s="16" t="n">
        <v>0.129074405290678</v>
      </c>
      <c r="X327" s="16" t="n">
        <v>0.143543353795843</v>
      </c>
      <c r="Y327" s="16" t="n">
        <v>0.0959550721192278</v>
      </c>
      <c r="Z327" s="16" t="n">
        <v>0.168125333432827</v>
      </c>
      <c r="AA327" s="16" t="n">
        <v>0.154264174576384</v>
      </c>
      <c r="AB327" s="16" t="n">
        <v>0.125340321238279</v>
      </c>
      <c r="AC327" s="16" t="n">
        <v>0.178214791744821</v>
      </c>
      <c r="AD327" s="16" t="n">
        <v>0.233892797372549</v>
      </c>
      <c r="AE327" s="16"/>
      <c r="AF327" s="16" t="n">
        <v>0.130356829257234</v>
      </c>
      <c r="AG327" s="16" t="n">
        <v>0.160552969305816</v>
      </c>
      <c r="AH327" s="16" t="n">
        <v>0.203971792161354</v>
      </c>
      <c r="AI327" s="16"/>
      <c r="AJ327" s="16" t="n">
        <v>0.113191170889989</v>
      </c>
      <c r="AK327" s="16" t="n">
        <v>0.17239653322916</v>
      </c>
      <c r="AL327" s="16" t="n">
        <v>0.241984055134538</v>
      </c>
      <c r="AM327" s="16" t="n">
        <v>0.0399834831205087</v>
      </c>
      <c r="AN327" s="16" t="n">
        <v>0.191081204162828</v>
      </c>
      <c r="AO327" s="16"/>
      <c r="AP327" s="16" t="n">
        <v>0.075447104880722</v>
      </c>
      <c r="AQ327" s="16" t="n">
        <v>0.226450700817071</v>
      </c>
      <c r="AR327" s="16" t="n">
        <v>0.229291242368732</v>
      </c>
      <c r="AS327" s="16" t="n">
        <v>0.0734571256069129</v>
      </c>
      <c r="AT327" s="16" t="n">
        <v>0.109905556816935</v>
      </c>
      <c r="AU327" s="16"/>
      <c r="AV327" s="16" t="n">
        <v>0.158627488220195</v>
      </c>
      <c r="AW327" s="16" t="n">
        <v>0.206790576635576</v>
      </c>
      <c r="AX327" s="16" t="n">
        <v>0.15631416714279</v>
      </c>
      <c r="AY327" s="16" t="n">
        <v>0.122504583719809</v>
      </c>
      <c r="AZ327" s="16" t="n">
        <v>0.188335290503394</v>
      </c>
      <c r="BA327" s="16"/>
      <c r="BB327" s="16" t="n">
        <v>0.287668469550212</v>
      </c>
      <c r="BC327" s="16" t="n">
        <v>0.0305208183614365</v>
      </c>
      <c r="BD327" s="16" t="n">
        <v>0.08237306325159</v>
      </c>
      <c r="BE327" s="16"/>
      <c r="BF327" s="16" t="n">
        <v>0.149311073910037</v>
      </c>
    </row>
    <row r="328">
      <c r="B328" t="s">
        <v>156</v>
      </c>
      <c r="C328" s="16" t="n">
        <v>0.122847696007979</v>
      </c>
      <c r="D328" s="16" t="n">
        <v>0.145614167455225</v>
      </c>
      <c r="E328" s="16" t="n">
        <v>0.100835635366207</v>
      </c>
      <c r="F328" s="16"/>
      <c r="G328" s="16" t="n">
        <v>0.170663059136434</v>
      </c>
      <c r="H328" s="16" t="n">
        <v>0.168667769022319</v>
      </c>
      <c r="I328" s="16" t="n">
        <v>0.132520637966051</v>
      </c>
      <c r="J328" s="16" t="n">
        <v>0.111723123293342</v>
      </c>
      <c r="K328" s="16" t="n">
        <v>0.0841183542048946</v>
      </c>
      <c r="L328" s="16" t="n">
        <v>0.0812133260407554</v>
      </c>
      <c r="M328" s="16"/>
      <c r="N328" s="16" t="n">
        <v>0.136320577931054</v>
      </c>
      <c r="O328" s="16" t="n">
        <v>0.137348303363745</v>
      </c>
      <c r="P328" s="16" t="n">
        <v>0.119992372781178</v>
      </c>
      <c r="Q328" s="16" t="n">
        <v>0.0974494641962762</v>
      </c>
      <c r="R328" s="16"/>
      <c r="S328" s="16" t="n">
        <v>0.151574765817299</v>
      </c>
      <c r="T328" s="16" t="n">
        <v>0.130402423896995</v>
      </c>
      <c r="U328" s="16" t="n">
        <v>0.116776580805835</v>
      </c>
      <c r="V328" s="16" t="n">
        <v>0.119388861497968</v>
      </c>
      <c r="W328" s="16" t="n">
        <v>0.113735535796267</v>
      </c>
      <c r="X328" s="16" t="n">
        <v>0.126802566389342</v>
      </c>
      <c r="Y328" s="16" t="n">
        <v>0.124236811602456</v>
      </c>
      <c r="Z328" s="16" t="n">
        <v>0.124427728708741</v>
      </c>
      <c r="AA328" s="16" t="n">
        <v>0.162760393745902</v>
      </c>
      <c r="AB328" s="16" t="n">
        <v>0.0607569964944567</v>
      </c>
      <c r="AC328" s="16" t="n">
        <v>0.0832326619005656</v>
      </c>
      <c r="AD328" s="16" t="n">
        <v>0.0923321297966773</v>
      </c>
      <c r="AE328" s="16"/>
      <c r="AF328" s="16" t="n">
        <v>0.0685365827940606</v>
      </c>
      <c r="AG328" s="16" t="n">
        <v>0.168962885392029</v>
      </c>
      <c r="AH328" s="16" t="n">
        <v>0.126897722330649</v>
      </c>
      <c r="AI328" s="16"/>
      <c r="AJ328" s="16" t="n">
        <v>0.0546088631341003</v>
      </c>
      <c r="AK328" s="16" t="n">
        <v>0.235882320614002</v>
      </c>
      <c r="AL328" s="16" t="n">
        <v>0.108873463193671</v>
      </c>
      <c r="AM328" s="16" t="n">
        <v>0</v>
      </c>
      <c r="AN328" s="16" t="n">
        <v>0.0699220015368095</v>
      </c>
      <c r="AO328" s="16"/>
      <c r="AP328" s="16" t="n">
        <v>0.0272325242408392</v>
      </c>
      <c r="AQ328" s="16" t="n">
        <v>0.236386574629679</v>
      </c>
      <c r="AR328" s="16" t="n">
        <v>0.0747215702292138</v>
      </c>
      <c r="AS328" s="16" t="n">
        <v>0.0218197623513237</v>
      </c>
      <c r="AT328" s="16" t="n">
        <v>0.0210043162107313</v>
      </c>
      <c r="AU328" s="16"/>
      <c r="AV328" s="16" t="n">
        <v>0.0948300605171979</v>
      </c>
      <c r="AW328" s="16" t="n">
        <v>0.110703827884237</v>
      </c>
      <c r="AX328" s="16" t="n">
        <v>0.137778251476477</v>
      </c>
      <c r="AY328" s="16" t="n">
        <v>0.186098541765536</v>
      </c>
      <c r="AZ328" s="16" t="n">
        <v>0.221994332439191</v>
      </c>
      <c r="BA328" s="16"/>
      <c r="BB328" s="16" t="n">
        <v>0.200163770856036</v>
      </c>
      <c r="BC328" s="16" t="n">
        <v>0.0185941759918355</v>
      </c>
      <c r="BD328" s="16" t="n">
        <v>0</v>
      </c>
      <c r="BE328" s="16"/>
      <c r="BF328" s="16" t="n">
        <v>0.0830562797391663</v>
      </c>
    </row>
    <row r="329">
      <c r="B329" t="s">
        <v>157</v>
      </c>
      <c r="C329" s="16" t="n">
        <v>0.128071937539677</v>
      </c>
      <c r="D329" s="16" t="n">
        <v>0.136769804066603</v>
      </c>
      <c r="E329" s="16" t="n">
        <v>0.119822181100247</v>
      </c>
      <c r="F329" s="16"/>
      <c r="G329" s="16" t="n">
        <v>0.100188358986397</v>
      </c>
      <c r="H329" s="16" t="n">
        <v>0.201608852142711</v>
      </c>
      <c r="I329" s="16" t="n">
        <v>0.179266829433147</v>
      </c>
      <c r="J329" s="16" t="n">
        <v>0.0904601967096631</v>
      </c>
      <c r="K329" s="16" t="n">
        <v>0.109959558482636</v>
      </c>
      <c r="L329" s="16" t="n">
        <v>0.0878334302147073</v>
      </c>
      <c r="M329" s="16"/>
      <c r="N329" s="16" t="n">
        <v>0.147973934598155</v>
      </c>
      <c r="O329" s="16" t="n">
        <v>0.100292281602781</v>
      </c>
      <c r="P329" s="16" t="n">
        <v>0.138540512319133</v>
      </c>
      <c r="Q329" s="16" t="n">
        <v>0.124149352379768</v>
      </c>
      <c r="R329" s="16"/>
      <c r="S329" s="16" t="n">
        <v>0.162181313958407</v>
      </c>
      <c r="T329" s="16" t="n">
        <v>0.0573871882748715</v>
      </c>
      <c r="U329" s="16" t="n">
        <v>0.0985016275105773</v>
      </c>
      <c r="V329" s="16" t="n">
        <v>0.0941197790710113</v>
      </c>
      <c r="W329" s="16" t="n">
        <v>0.130871533035926</v>
      </c>
      <c r="X329" s="16" t="n">
        <v>0.160492086053163</v>
      </c>
      <c r="Y329" s="16" t="n">
        <v>0.155438642972336</v>
      </c>
      <c r="Z329" s="16" t="n">
        <v>0.119343429969639</v>
      </c>
      <c r="AA329" s="16" t="n">
        <v>0.172391004862675</v>
      </c>
      <c r="AB329" s="16" t="n">
        <v>0.107574621413261</v>
      </c>
      <c r="AC329" s="16" t="n">
        <v>0.210424340170353</v>
      </c>
      <c r="AD329" s="16" t="n">
        <v>0.0507549057577302</v>
      </c>
      <c r="AE329" s="16"/>
      <c r="AF329" s="16" t="n">
        <v>0.0918948592197801</v>
      </c>
      <c r="AG329" s="16" t="n">
        <v>0.169307124000203</v>
      </c>
      <c r="AH329" s="16" t="n">
        <v>0.102229262279396</v>
      </c>
      <c r="AI329" s="16"/>
      <c r="AJ329" s="16" t="n">
        <v>0.0457100937704586</v>
      </c>
      <c r="AK329" s="16" t="n">
        <v>0.302340918416381</v>
      </c>
      <c r="AL329" s="16" t="n">
        <v>0.0621949706924895</v>
      </c>
      <c r="AM329" s="16" t="n">
        <v>0</v>
      </c>
      <c r="AN329" s="16" t="n">
        <v>0.0638832021388113</v>
      </c>
      <c r="AO329" s="16"/>
      <c r="AP329" s="16" t="n">
        <v>0.0199950895460608</v>
      </c>
      <c r="AQ329" s="16" t="n">
        <v>0.276376758132983</v>
      </c>
      <c r="AR329" s="16" t="n">
        <v>0.00852317826591492</v>
      </c>
      <c r="AS329" s="16" t="n">
        <v>0.0194552917983011</v>
      </c>
      <c r="AT329" s="16" t="n">
        <v>0.0105892072050725</v>
      </c>
      <c r="AU329" s="16"/>
      <c r="AV329" s="16" t="n">
        <v>0.110766519088662</v>
      </c>
      <c r="AW329" s="16" t="n">
        <v>0.0878190107018339</v>
      </c>
      <c r="AX329" s="16" t="n">
        <v>0.141344209788855</v>
      </c>
      <c r="AY329" s="16" t="n">
        <v>0.214023032882534</v>
      </c>
      <c r="AZ329" s="16" t="n">
        <v>0.126490003565893</v>
      </c>
      <c r="BA329" s="16"/>
      <c r="BB329" s="16" t="n">
        <v>0.169468342750567</v>
      </c>
      <c r="BC329" s="16" t="n">
        <v>0.0201620594410173</v>
      </c>
      <c r="BD329" s="16" t="n">
        <v>0</v>
      </c>
      <c r="BE329" s="16"/>
      <c r="BF329" s="16" t="n">
        <v>0.0718252553575873</v>
      </c>
    </row>
    <row r="330">
      <c r="B330" t="s">
        <v>127</v>
      </c>
      <c r="C330" s="16" t="n">
        <v>0.077303459548076</v>
      </c>
      <c r="D330" s="16" t="n">
        <v>0.0499483450095364</v>
      </c>
      <c r="E330" s="16" t="n">
        <v>0.104195315764044</v>
      </c>
      <c r="F330" s="16"/>
      <c r="G330" s="16" t="n">
        <v>0.10567588213314</v>
      </c>
      <c r="H330" s="16" t="n">
        <v>0.0816841591847198</v>
      </c>
      <c r="I330" s="16" t="n">
        <v>0.0924295399274546</v>
      </c>
      <c r="J330" s="16" t="n">
        <v>0.0830351307077509</v>
      </c>
      <c r="K330" s="16" t="n">
        <v>0.05155432207138</v>
      </c>
      <c r="L330" s="16" t="n">
        <v>0.0553726514563487</v>
      </c>
      <c r="M330" s="16"/>
      <c r="N330" s="16" t="n">
        <v>0.0490051621525165</v>
      </c>
      <c r="O330" s="16" t="n">
        <v>0.0738035022711021</v>
      </c>
      <c r="P330" s="16" t="n">
        <v>0.074730458657538</v>
      </c>
      <c r="Q330" s="16" t="n">
        <v>0.114845723503894</v>
      </c>
      <c r="R330" s="16"/>
      <c r="S330" s="16" t="n">
        <v>0.0820357199356764</v>
      </c>
      <c r="T330" s="16" t="n">
        <v>0.0581508965277478</v>
      </c>
      <c r="U330" s="16" t="n">
        <v>0.114850806796946</v>
      </c>
      <c r="V330" s="16" t="n">
        <v>0.0650955835373446</v>
      </c>
      <c r="W330" s="16" t="n">
        <v>0.0259399900045656</v>
      </c>
      <c r="X330" s="16" t="n">
        <v>0.0744359750824138</v>
      </c>
      <c r="Y330" s="16" t="n">
        <v>0.0440022561939543</v>
      </c>
      <c r="Z330" s="16" t="n">
        <v>0.0771601133437235</v>
      </c>
      <c r="AA330" s="16" t="n">
        <v>0.0842506197778083</v>
      </c>
      <c r="AB330" s="16" t="n">
        <v>0.0680292105312403</v>
      </c>
      <c r="AC330" s="16" t="n">
        <v>0.107233798997201</v>
      </c>
      <c r="AD330" s="16" t="n">
        <v>0.245361023470835</v>
      </c>
      <c r="AE330" s="16"/>
      <c r="AF330" s="16" t="n">
        <v>0.0547119477542482</v>
      </c>
      <c r="AG330" s="16" t="n">
        <v>0.0583621057419456</v>
      </c>
      <c r="AH330" s="16" t="n">
        <v>0.149372928735385</v>
      </c>
      <c r="AI330" s="16"/>
      <c r="AJ330" s="16" t="n">
        <v>0.0527997195609563</v>
      </c>
      <c r="AK330" s="16" t="n">
        <v>0.0371111723143216</v>
      </c>
      <c r="AL330" s="16" t="n">
        <v>0.0697005903988726</v>
      </c>
      <c r="AM330" s="16" t="n">
        <v>0</v>
      </c>
      <c r="AN330" s="16" t="n">
        <v>0.205180276264298</v>
      </c>
      <c r="AO330" s="16"/>
      <c r="AP330" s="16" t="n">
        <v>0.0394283619926706</v>
      </c>
      <c r="AQ330" s="16" t="n">
        <v>0.0347911774800952</v>
      </c>
      <c r="AR330" s="16" t="n">
        <v>0.0902794370984259</v>
      </c>
      <c r="AS330" s="16" t="n">
        <v>0.0377849580645086</v>
      </c>
      <c r="AT330" s="16" t="n">
        <v>0.264527140990104</v>
      </c>
      <c r="AU330" s="16"/>
      <c r="AV330" s="16" t="n">
        <v>0.0852165312639689</v>
      </c>
      <c r="AW330" s="16" t="n">
        <v>0.0914555416594931</v>
      </c>
      <c r="AX330" s="16" t="n">
        <v>0.061853943437447</v>
      </c>
      <c r="AY330" s="16" t="n">
        <v>0.0577845185979549</v>
      </c>
      <c r="AZ330" s="16" t="n">
        <v>0.0509791017719789</v>
      </c>
      <c r="BA330" s="16"/>
      <c r="BB330" s="16" t="n">
        <v>0.0395828462804796</v>
      </c>
      <c r="BC330" s="16" t="n">
        <v>0.0166362444555497</v>
      </c>
      <c r="BD330" s="16" t="n">
        <v>0.190506458643978</v>
      </c>
      <c r="BE330" s="16"/>
      <c r="BF330" s="16" t="n">
        <v>0.0627230216281648</v>
      </c>
    </row>
    <row r="331">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row>
    <row r="332">
      <c r="B332" s="7" t="s">
        <v>161</v>
      </c>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row>
    <row r="333">
      <c r="B333" s="26" t="s">
        <v>90</v>
      </c>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row>
    <row r="334">
      <c r="B334" t="s">
        <v>153</v>
      </c>
      <c r="C334" s="16" t="n">
        <v>0.34188597845987</v>
      </c>
      <c r="D334" s="16" t="n">
        <v>0.382396182929908</v>
      </c>
      <c r="E334" s="16" t="n">
        <v>0.302098475304441</v>
      </c>
      <c r="F334" s="16"/>
      <c r="G334" s="16" t="n">
        <v>0.213658910784306</v>
      </c>
      <c r="H334" s="16" t="n">
        <v>0.300314344780948</v>
      </c>
      <c r="I334" s="16" t="n">
        <v>0.28020017235994</v>
      </c>
      <c r="J334" s="16" t="n">
        <v>0.360061859887106</v>
      </c>
      <c r="K334" s="16" t="n">
        <v>0.393469205967248</v>
      </c>
      <c r="L334" s="16" t="n">
        <v>0.460929264374952</v>
      </c>
      <c r="M334" s="16"/>
      <c r="N334" s="16" t="n">
        <v>0.343889800552578</v>
      </c>
      <c r="O334" s="16" t="n">
        <v>0.349894959482564</v>
      </c>
      <c r="P334" s="16" t="n">
        <v>0.319480775476022</v>
      </c>
      <c r="Q334" s="16" t="n">
        <v>0.352065072407106</v>
      </c>
      <c r="R334" s="16"/>
      <c r="S334" s="16" t="n">
        <v>0.293423410136435</v>
      </c>
      <c r="T334" s="16" t="n">
        <v>0.337059192588547</v>
      </c>
      <c r="U334" s="16" t="n">
        <v>0.323340403715431</v>
      </c>
      <c r="V334" s="16" t="n">
        <v>0.360485481042108</v>
      </c>
      <c r="W334" s="16" t="n">
        <v>0.388210225162401</v>
      </c>
      <c r="X334" s="16" t="n">
        <v>0.335630769402723</v>
      </c>
      <c r="Y334" s="16" t="n">
        <v>0.34207566089513</v>
      </c>
      <c r="Z334" s="16" t="n">
        <v>0.301268570548794</v>
      </c>
      <c r="AA334" s="16" t="n">
        <v>0.32616149166778</v>
      </c>
      <c r="AB334" s="16" t="n">
        <v>0.462341591559305</v>
      </c>
      <c r="AC334" s="16" t="n">
        <v>0.303467111192584</v>
      </c>
      <c r="AD334" s="16" t="n">
        <v>0.307171844903357</v>
      </c>
      <c r="AE334" s="16"/>
      <c r="AF334" s="16" t="n">
        <v>0.454612076094112</v>
      </c>
      <c r="AG334" s="16" t="n">
        <v>0.297496579402712</v>
      </c>
      <c r="AH334" s="16" t="n">
        <v>0.28466496130432</v>
      </c>
      <c r="AI334" s="16"/>
      <c r="AJ334" s="16" t="n">
        <v>0.467588855790359</v>
      </c>
      <c r="AK334" s="16" t="n">
        <v>0.24675833784773</v>
      </c>
      <c r="AL334" s="16" t="n">
        <v>0.137659259747348</v>
      </c>
      <c r="AM334" s="16" t="n">
        <v>0.648647070903005</v>
      </c>
      <c r="AN334" s="16" t="n">
        <v>0.320708020708635</v>
      </c>
      <c r="AO334" s="16"/>
      <c r="AP334" s="16" t="n">
        <v>0.502060087101314</v>
      </c>
      <c r="AQ334" s="16" t="n">
        <v>0.237281219028985</v>
      </c>
      <c r="AR334" s="16" t="n">
        <v>0.0674551328323851</v>
      </c>
      <c r="AS334" s="16" t="n">
        <v>0.609115211889203</v>
      </c>
      <c r="AT334" s="16" t="n">
        <v>0.31250024677835</v>
      </c>
      <c r="AU334" s="16"/>
      <c r="AV334" s="16" t="n">
        <v>0.406154568244105</v>
      </c>
      <c r="AW334" s="16" t="n">
        <v>0.319849692832791</v>
      </c>
      <c r="AX334" s="16" t="n">
        <v>0.303505186999152</v>
      </c>
      <c r="AY334" s="16" t="n">
        <v>0.267395465210691</v>
      </c>
      <c r="AZ334" s="16" t="n">
        <v>0.35012347172686</v>
      </c>
      <c r="BA334" s="16"/>
      <c r="BB334" s="16" t="n">
        <v>0.220902823220164</v>
      </c>
      <c r="BC334" s="16" t="n">
        <v>0.735208361796696</v>
      </c>
      <c r="BD334" s="16" t="n">
        <v>0.49015441488256</v>
      </c>
      <c r="BE334" s="16"/>
      <c r="BF334" s="16" t="n">
        <v>0.424355853733683</v>
      </c>
    </row>
    <row r="335">
      <c r="B335" t="s">
        <v>154</v>
      </c>
      <c r="C335" s="16" t="n">
        <v>0.219008788134422</v>
      </c>
      <c r="D335" s="16" t="n">
        <v>0.213659121225116</v>
      </c>
      <c r="E335" s="16" t="n">
        <v>0.223561703495919</v>
      </c>
      <c r="F335" s="16"/>
      <c r="G335" s="16" t="n">
        <v>0.214167686753107</v>
      </c>
      <c r="H335" s="16" t="n">
        <v>0.205174558712463</v>
      </c>
      <c r="I335" s="16" t="n">
        <v>0.237343465732068</v>
      </c>
      <c r="J335" s="16" t="n">
        <v>0.244396735757782</v>
      </c>
      <c r="K335" s="16" t="n">
        <v>0.209170311576765</v>
      </c>
      <c r="L335" s="16" t="n">
        <v>0.204537328712354</v>
      </c>
      <c r="M335" s="16"/>
      <c r="N335" s="16" t="n">
        <v>0.23507459530231</v>
      </c>
      <c r="O335" s="16" t="n">
        <v>0.254560582020842</v>
      </c>
      <c r="P335" s="16" t="n">
        <v>0.208593052455302</v>
      </c>
      <c r="Q335" s="16" t="n">
        <v>0.176917599828594</v>
      </c>
      <c r="R335" s="16"/>
      <c r="S335" s="16" t="n">
        <v>0.195449710561541</v>
      </c>
      <c r="T335" s="16" t="n">
        <v>0.266354115738714</v>
      </c>
      <c r="U335" s="16" t="n">
        <v>0.258285935465853</v>
      </c>
      <c r="V335" s="16" t="n">
        <v>0.215775776062498</v>
      </c>
      <c r="W335" s="16" t="n">
        <v>0.230401879794822</v>
      </c>
      <c r="X335" s="16" t="n">
        <v>0.232731316457074</v>
      </c>
      <c r="Y335" s="16" t="n">
        <v>0.241079742142643</v>
      </c>
      <c r="Z335" s="16" t="n">
        <v>0.16255548927983</v>
      </c>
      <c r="AA335" s="16" t="n">
        <v>0.167929754852787</v>
      </c>
      <c r="AB335" s="16" t="n">
        <v>0.194860071041446</v>
      </c>
      <c r="AC335" s="16" t="n">
        <v>0.273886445424275</v>
      </c>
      <c r="AD335" s="16" t="n">
        <v>0.144636814606947</v>
      </c>
      <c r="AE335" s="16"/>
      <c r="AF335" s="16" t="n">
        <v>0.18548815772565</v>
      </c>
      <c r="AG335" s="16" t="n">
        <v>0.24811802986965</v>
      </c>
      <c r="AH335" s="16" t="n">
        <v>0.185265557108517</v>
      </c>
      <c r="AI335" s="16"/>
      <c r="AJ335" s="16" t="n">
        <v>0.205095897514049</v>
      </c>
      <c r="AK335" s="16" t="n">
        <v>0.250999279891681</v>
      </c>
      <c r="AL335" s="16" t="n">
        <v>0.214023445262661</v>
      </c>
      <c r="AM335" s="16" t="n">
        <v>0.26768113091277</v>
      </c>
      <c r="AN335" s="16" t="n">
        <v>0.159521950842491</v>
      </c>
      <c r="AO335" s="16"/>
      <c r="AP335" s="16" t="n">
        <v>0.216742202332649</v>
      </c>
      <c r="AQ335" s="16" t="n">
        <v>0.256958733579436</v>
      </c>
      <c r="AR335" s="16" t="n">
        <v>0.26511230486639</v>
      </c>
      <c r="AS335" s="16" t="n">
        <v>0.148864060267354</v>
      </c>
      <c r="AT335" s="16" t="n">
        <v>0.168625676052489</v>
      </c>
      <c r="AU335" s="16"/>
      <c r="AV335" s="16" t="n">
        <v>0.177625228844915</v>
      </c>
      <c r="AW335" s="16" t="n">
        <v>0.228405288242285</v>
      </c>
      <c r="AX335" s="16" t="n">
        <v>0.244705982255407</v>
      </c>
      <c r="AY335" s="16" t="n">
        <v>0.216918208280096</v>
      </c>
      <c r="AZ335" s="16" t="n">
        <v>0.147069777230325</v>
      </c>
      <c r="BA335" s="16"/>
      <c r="BB335" s="16" t="n">
        <v>0.30048709315039</v>
      </c>
      <c r="BC335" s="16" t="n">
        <v>0.105712256908253</v>
      </c>
      <c r="BD335" s="16" t="n">
        <v>0.106551573264238</v>
      </c>
      <c r="BE335" s="16"/>
      <c r="BF335" s="16" t="n">
        <v>0.205144332412489</v>
      </c>
    </row>
    <row r="336">
      <c r="B336" t="s">
        <v>155</v>
      </c>
      <c r="C336" s="16" t="n">
        <v>0.184011755296201</v>
      </c>
      <c r="D336" s="16" t="n">
        <v>0.19279256578669</v>
      </c>
      <c r="E336" s="16" t="n">
        <v>0.175791155328331</v>
      </c>
      <c r="F336" s="16"/>
      <c r="G336" s="16" t="n">
        <v>0.22436464026593</v>
      </c>
      <c r="H336" s="16" t="n">
        <v>0.191035235146721</v>
      </c>
      <c r="I336" s="16" t="n">
        <v>0.194373314855833</v>
      </c>
      <c r="J336" s="16" t="n">
        <v>0.175794026841244</v>
      </c>
      <c r="K336" s="16" t="n">
        <v>0.182375812212544</v>
      </c>
      <c r="L336" s="16" t="n">
        <v>0.151058028772469</v>
      </c>
      <c r="M336" s="16"/>
      <c r="N336" s="16" t="n">
        <v>0.183936892076217</v>
      </c>
      <c r="O336" s="16" t="n">
        <v>0.163235174407857</v>
      </c>
      <c r="P336" s="16" t="n">
        <v>0.202710208197787</v>
      </c>
      <c r="Q336" s="16" t="n">
        <v>0.18968256880409</v>
      </c>
      <c r="R336" s="16"/>
      <c r="S336" s="16" t="n">
        <v>0.232719223748625</v>
      </c>
      <c r="T336" s="16" t="n">
        <v>0.210574350833211</v>
      </c>
      <c r="U336" s="16" t="n">
        <v>0.175840073233315</v>
      </c>
      <c r="V336" s="16" t="n">
        <v>0.172817266218345</v>
      </c>
      <c r="W336" s="16" t="n">
        <v>0.136297623362096</v>
      </c>
      <c r="X336" s="16" t="n">
        <v>0.163295239949517</v>
      </c>
      <c r="Y336" s="16" t="n">
        <v>0.145454549664145</v>
      </c>
      <c r="Z336" s="16" t="n">
        <v>0.215739871810116</v>
      </c>
      <c r="AA336" s="16" t="n">
        <v>0.209824196992017</v>
      </c>
      <c r="AB336" s="16" t="n">
        <v>0.136122336836502</v>
      </c>
      <c r="AC336" s="16" t="n">
        <v>0.186445461298436</v>
      </c>
      <c r="AD336" s="16" t="n">
        <v>0.176349098210136</v>
      </c>
      <c r="AE336" s="16"/>
      <c r="AF336" s="16" t="n">
        <v>0.157272791378264</v>
      </c>
      <c r="AG336" s="16" t="n">
        <v>0.212010598453757</v>
      </c>
      <c r="AH336" s="16" t="n">
        <v>0.159197063543017</v>
      </c>
      <c r="AI336" s="16"/>
      <c r="AJ336" s="16" t="n">
        <v>0.134880885888733</v>
      </c>
      <c r="AK336" s="16" t="n">
        <v>0.2344930488529</v>
      </c>
      <c r="AL336" s="16" t="n">
        <v>0.346767788696245</v>
      </c>
      <c r="AM336" s="16" t="n">
        <v>0.0423147109984703</v>
      </c>
      <c r="AN336" s="16" t="n">
        <v>0.129293380984796</v>
      </c>
      <c r="AO336" s="16"/>
      <c r="AP336" s="16" t="n">
        <v>0.108650543563951</v>
      </c>
      <c r="AQ336" s="16" t="n">
        <v>0.240458931967228</v>
      </c>
      <c r="AR336" s="16" t="n">
        <v>0.334781795263744</v>
      </c>
      <c r="AS336" s="16" t="n">
        <v>0.123977024732225</v>
      </c>
      <c r="AT336" s="16" t="n">
        <v>0.148069810547385</v>
      </c>
      <c r="AU336" s="16"/>
      <c r="AV336" s="16" t="n">
        <v>0.176232905493984</v>
      </c>
      <c r="AW336" s="16" t="n">
        <v>0.187308901707834</v>
      </c>
      <c r="AX336" s="16" t="n">
        <v>0.190064454430857</v>
      </c>
      <c r="AY336" s="16" t="n">
        <v>0.248330108001356</v>
      </c>
      <c r="AZ336" s="16" t="n">
        <v>0.161989267171109</v>
      </c>
      <c r="BA336" s="16"/>
      <c r="BB336" s="16" t="n">
        <v>0.215395301609023</v>
      </c>
      <c r="BC336" s="16" t="n">
        <v>0.0958674467549378</v>
      </c>
      <c r="BD336" s="16" t="n">
        <v>0.0840987295032198</v>
      </c>
      <c r="BE336" s="16"/>
      <c r="BF336" s="16" t="n">
        <v>0.162548038794833</v>
      </c>
    </row>
    <row r="337">
      <c r="B337" t="s">
        <v>156</v>
      </c>
      <c r="C337" s="16" t="n">
        <v>0.0640046897417391</v>
      </c>
      <c r="D337" s="16" t="n">
        <v>0.0805495069593888</v>
      </c>
      <c r="E337" s="16" t="n">
        <v>0.0479583183047655</v>
      </c>
      <c r="F337" s="16"/>
      <c r="G337" s="16" t="n">
        <v>0.0797870537111797</v>
      </c>
      <c r="H337" s="16" t="n">
        <v>0.0968259624407056</v>
      </c>
      <c r="I337" s="16" t="n">
        <v>0.0789663884917978</v>
      </c>
      <c r="J337" s="16" t="n">
        <v>0.0546740809270931</v>
      </c>
      <c r="K337" s="16" t="n">
        <v>0.0358026826344945</v>
      </c>
      <c r="L337" s="16" t="n">
        <v>0.0412626219006517</v>
      </c>
      <c r="M337" s="16"/>
      <c r="N337" s="16" t="n">
        <v>0.0807258602133008</v>
      </c>
      <c r="O337" s="16" t="n">
        <v>0.0722904651637829</v>
      </c>
      <c r="P337" s="16" t="n">
        <v>0.0701679024511974</v>
      </c>
      <c r="Q337" s="16" t="n">
        <v>0.0328011244789074</v>
      </c>
      <c r="R337" s="16"/>
      <c r="S337" s="16" t="n">
        <v>0.116052966728197</v>
      </c>
      <c r="T337" s="16" t="n">
        <v>0.0404882468945713</v>
      </c>
      <c r="U337" s="16" t="n">
        <v>0.0318346649130982</v>
      </c>
      <c r="V337" s="16" t="n">
        <v>0.0589437757729138</v>
      </c>
      <c r="W337" s="16" t="n">
        <v>0.0770693524375765</v>
      </c>
      <c r="X337" s="16" t="n">
        <v>0.0639615257916911</v>
      </c>
      <c r="Y337" s="16" t="n">
        <v>0.073339962610594</v>
      </c>
      <c r="Z337" s="16" t="n">
        <v>0.101721358771112</v>
      </c>
      <c r="AA337" s="16" t="n">
        <v>0.0501020629885618</v>
      </c>
      <c r="AB337" s="16" t="n">
        <v>0.0535635836778336</v>
      </c>
      <c r="AC337" s="16" t="n">
        <v>0.018814803360312</v>
      </c>
      <c r="AD337" s="16" t="n">
        <v>0.076125949247625</v>
      </c>
      <c r="AE337" s="16"/>
      <c r="AF337" s="16" t="n">
        <v>0.0540171663714179</v>
      </c>
      <c r="AG337" s="16" t="n">
        <v>0.0810659705065614</v>
      </c>
      <c r="AH337" s="16" t="n">
        <v>0.0391547316223086</v>
      </c>
      <c r="AI337" s="16"/>
      <c r="AJ337" s="16" t="n">
        <v>0.0472588203839789</v>
      </c>
      <c r="AK337" s="16" t="n">
        <v>0.0988852124124835</v>
      </c>
      <c r="AL337" s="16" t="n">
        <v>0.124434056469429</v>
      </c>
      <c r="AM337" s="16" t="n">
        <v>0</v>
      </c>
      <c r="AN337" s="16" t="n">
        <v>0.017663428170181</v>
      </c>
      <c r="AO337" s="16"/>
      <c r="AP337" s="16" t="n">
        <v>0.0464854751816549</v>
      </c>
      <c r="AQ337" s="16" t="n">
        <v>0.0913793088753879</v>
      </c>
      <c r="AR337" s="16" t="n">
        <v>0.144359186787056</v>
      </c>
      <c r="AS337" s="16" t="n">
        <v>0.0359285660362443</v>
      </c>
      <c r="AT337" s="16" t="n">
        <v>0.00494371209038763</v>
      </c>
      <c r="AU337" s="16"/>
      <c r="AV337" s="16" t="n">
        <v>0.0340928636660009</v>
      </c>
      <c r="AW337" s="16" t="n">
        <v>0.0459874836136823</v>
      </c>
      <c r="AX337" s="16" t="n">
        <v>0.0915387900339193</v>
      </c>
      <c r="AY337" s="16" t="n">
        <v>0.114702422541646</v>
      </c>
      <c r="AZ337" s="16" t="n">
        <v>0.117332947150557</v>
      </c>
      <c r="BA337" s="16"/>
      <c r="BB337" s="16" t="n">
        <v>0.0725964621013744</v>
      </c>
      <c r="BC337" s="16" t="n">
        <v>0</v>
      </c>
      <c r="BD337" s="16" t="n">
        <v>0.0138201762703825</v>
      </c>
      <c r="BE337" s="16"/>
      <c r="BF337" s="16" t="n">
        <v>0.0465001438625142</v>
      </c>
    </row>
    <row r="338">
      <c r="B338" t="s">
        <v>157</v>
      </c>
      <c r="C338" s="16" t="n">
        <v>0.0264670506118067</v>
      </c>
      <c r="D338" s="16" t="n">
        <v>0.030462340069588</v>
      </c>
      <c r="E338" s="16" t="n">
        <v>0.0226138253463165</v>
      </c>
      <c r="F338" s="16"/>
      <c r="G338" s="16" t="n">
        <v>0.0275020012370222</v>
      </c>
      <c r="H338" s="16" t="n">
        <v>0.0414123389227561</v>
      </c>
      <c r="I338" s="16" t="n">
        <v>0.0347892186665172</v>
      </c>
      <c r="J338" s="16" t="n">
        <v>0.0108563550355985</v>
      </c>
      <c r="K338" s="16" t="n">
        <v>0.0144654463545817</v>
      </c>
      <c r="L338" s="16" t="n">
        <v>0.0276236726822837</v>
      </c>
      <c r="M338" s="16"/>
      <c r="N338" s="16" t="n">
        <v>0.041179416858468</v>
      </c>
      <c r="O338" s="16" t="n">
        <v>0.0137128458536511</v>
      </c>
      <c r="P338" s="16" t="n">
        <v>0.0319803739211808</v>
      </c>
      <c r="Q338" s="16" t="n">
        <v>0.019360153035767</v>
      </c>
      <c r="R338" s="16"/>
      <c r="S338" s="16" t="n">
        <v>0.029821565453739</v>
      </c>
      <c r="T338" s="16" t="n">
        <v>0.0105321410002172</v>
      </c>
      <c r="U338" s="16" t="n">
        <v>0.0350576309313323</v>
      </c>
      <c r="V338" s="16" t="n">
        <v>0.0258661257709117</v>
      </c>
      <c r="W338" s="16" t="n">
        <v>0.0317715706136127</v>
      </c>
      <c r="X338" s="16" t="n">
        <v>0.0382706944204849</v>
      </c>
      <c r="Y338" s="16" t="n">
        <v>0.037118157853154</v>
      </c>
      <c r="Z338" s="16" t="n">
        <v>0.0214894805077131</v>
      </c>
      <c r="AA338" s="16" t="n">
        <v>0.0350702412961472</v>
      </c>
      <c r="AB338" s="16" t="n">
        <v>0.0143255963257574</v>
      </c>
      <c r="AC338" s="16" t="n">
        <v>0.0227160527730988</v>
      </c>
      <c r="AD338" s="16" t="n">
        <v>0</v>
      </c>
      <c r="AE338" s="16"/>
      <c r="AF338" s="16" t="n">
        <v>0.0188743257960643</v>
      </c>
      <c r="AG338" s="16" t="n">
        <v>0.0365441125781733</v>
      </c>
      <c r="AH338" s="16" t="n">
        <v>0.0192790363856005</v>
      </c>
      <c r="AI338" s="16"/>
      <c r="AJ338" s="16" t="n">
        <v>0.0161910662014606</v>
      </c>
      <c r="AK338" s="16" t="n">
        <v>0.0262895273177321</v>
      </c>
      <c r="AL338" s="16" t="n">
        <v>0.119039036849217</v>
      </c>
      <c r="AM338" s="16" t="n">
        <v>0</v>
      </c>
      <c r="AN338" s="16" t="n">
        <v>0.0111159174361816</v>
      </c>
      <c r="AO338" s="16"/>
      <c r="AP338" s="16" t="n">
        <v>0.0135114952409341</v>
      </c>
      <c r="AQ338" s="16" t="n">
        <v>0.0254827023956732</v>
      </c>
      <c r="AR338" s="16" t="n">
        <v>0.140428884130024</v>
      </c>
      <c r="AS338" s="16" t="n">
        <v>0.0128360661886239</v>
      </c>
      <c r="AT338" s="16" t="n">
        <v>0</v>
      </c>
      <c r="AU338" s="16"/>
      <c r="AV338" s="16" t="n">
        <v>0.00851544864714002</v>
      </c>
      <c r="AW338" s="16" t="n">
        <v>0.0150191428586698</v>
      </c>
      <c r="AX338" s="16" t="n">
        <v>0.0331506825201364</v>
      </c>
      <c r="AY338" s="16" t="n">
        <v>0.0379397620787183</v>
      </c>
      <c r="AZ338" s="16" t="n">
        <v>0.0952251002947135</v>
      </c>
      <c r="BA338" s="16"/>
      <c r="BB338" s="16" t="n">
        <v>0.0335634331185699</v>
      </c>
      <c r="BC338" s="16" t="n">
        <v>0.00979749158562605</v>
      </c>
      <c r="BD338" s="16" t="n">
        <v>0</v>
      </c>
      <c r="BE338" s="16"/>
      <c r="BF338" s="16" t="n">
        <v>0.0176965664310741</v>
      </c>
    </row>
    <row r="339">
      <c r="B339" t="s">
        <v>127</v>
      </c>
      <c r="C339" s="16" t="n">
        <v>0.164621737755961</v>
      </c>
      <c r="D339" s="16" t="n">
        <v>0.10014028302931</v>
      </c>
      <c r="E339" s="16" t="n">
        <v>0.227976522220227</v>
      </c>
      <c r="F339" s="16"/>
      <c r="G339" s="16" t="n">
        <v>0.240519707248455</v>
      </c>
      <c r="H339" s="16" t="n">
        <v>0.165237559996406</v>
      </c>
      <c r="I339" s="16" t="n">
        <v>0.174327439893844</v>
      </c>
      <c r="J339" s="16" t="n">
        <v>0.154216941551176</v>
      </c>
      <c r="K339" s="16" t="n">
        <v>0.164716541254367</v>
      </c>
      <c r="L339" s="16" t="n">
        <v>0.11458908355729</v>
      </c>
      <c r="M339" s="16"/>
      <c r="N339" s="16" t="n">
        <v>0.115193434997127</v>
      </c>
      <c r="O339" s="16" t="n">
        <v>0.146305973071302</v>
      </c>
      <c r="P339" s="16" t="n">
        <v>0.167067687498511</v>
      </c>
      <c r="Q339" s="16" t="n">
        <v>0.229173481445536</v>
      </c>
      <c r="R339" s="16"/>
      <c r="S339" s="16" t="n">
        <v>0.132533123371462</v>
      </c>
      <c r="T339" s="16" t="n">
        <v>0.134991952944739</v>
      </c>
      <c r="U339" s="16" t="n">
        <v>0.175641291740971</v>
      </c>
      <c r="V339" s="16" t="n">
        <v>0.166111575133223</v>
      </c>
      <c r="W339" s="16" t="n">
        <v>0.136249348629492</v>
      </c>
      <c r="X339" s="16" t="n">
        <v>0.166110453978511</v>
      </c>
      <c r="Y339" s="16" t="n">
        <v>0.160931926834334</v>
      </c>
      <c r="Z339" s="16" t="n">
        <v>0.197225229082435</v>
      </c>
      <c r="AA339" s="16" t="n">
        <v>0.210912252202708</v>
      </c>
      <c r="AB339" s="16" t="n">
        <v>0.138786820559156</v>
      </c>
      <c r="AC339" s="16" t="n">
        <v>0.194670125951294</v>
      </c>
      <c r="AD339" s="16" t="n">
        <v>0.295716293031934</v>
      </c>
      <c r="AE339" s="16"/>
      <c r="AF339" s="16" t="n">
        <v>0.129735482634491</v>
      </c>
      <c r="AG339" s="16" t="n">
        <v>0.124764709189147</v>
      </c>
      <c r="AH339" s="16" t="n">
        <v>0.312438650036237</v>
      </c>
      <c r="AI339" s="16"/>
      <c r="AJ339" s="16" t="n">
        <v>0.12898447422142</v>
      </c>
      <c r="AK339" s="16" t="n">
        <v>0.142574593677473</v>
      </c>
      <c r="AL339" s="16" t="n">
        <v>0.0580764129751</v>
      </c>
      <c r="AM339" s="16" t="n">
        <v>0.0413570871857538</v>
      </c>
      <c r="AN339" s="16" t="n">
        <v>0.361697301857716</v>
      </c>
      <c r="AO339" s="16"/>
      <c r="AP339" s="16" t="n">
        <v>0.112550196579497</v>
      </c>
      <c r="AQ339" s="16" t="n">
        <v>0.148439104153289</v>
      </c>
      <c r="AR339" s="16" t="n">
        <v>0.0478626961204002</v>
      </c>
      <c r="AS339" s="16" t="n">
        <v>0.0692790708863495</v>
      </c>
      <c r="AT339" s="16" t="n">
        <v>0.365860554531389</v>
      </c>
      <c r="AU339" s="16"/>
      <c r="AV339" s="16" t="n">
        <v>0.197378985103856</v>
      </c>
      <c r="AW339" s="16" t="n">
        <v>0.203429490744737</v>
      </c>
      <c r="AX339" s="16" t="n">
        <v>0.137034903760529</v>
      </c>
      <c r="AY339" s="16" t="n">
        <v>0.114714033887492</v>
      </c>
      <c r="AZ339" s="16" t="n">
        <v>0.128259436426437</v>
      </c>
      <c r="BA339" s="16"/>
      <c r="BB339" s="16" t="n">
        <v>0.157054886800479</v>
      </c>
      <c r="BC339" s="16" t="n">
        <v>0.0534144429544876</v>
      </c>
      <c r="BD339" s="16" t="n">
        <v>0.3053751060796</v>
      </c>
      <c r="BE339" s="16"/>
      <c r="BF339" s="16" t="n">
        <v>0.143755064765407</v>
      </c>
    </row>
    <row r="340">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row>
    <row r="341">
      <c r="B341" s="7" t="s">
        <v>162</v>
      </c>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row>
    <row r="342">
      <c r="B342" s="26" t="s">
        <v>90</v>
      </c>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row>
    <row r="343">
      <c r="B343" t="s">
        <v>153</v>
      </c>
      <c r="C343" s="16" t="n">
        <v>0.423118717770198</v>
      </c>
      <c r="D343" s="16" t="n">
        <v>0.448794362395108</v>
      </c>
      <c r="E343" s="16" t="n">
        <v>0.398854659169159</v>
      </c>
      <c r="F343" s="16"/>
      <c r="G343" s="16" t="n">
        <v>0.374736976547593</v>
      </c>
      <c r="H343" s="16" t="n">
        <v>0.35027732941621</v>
      </c>
      <c r="I343" s="16" t="n">
        <v>0.372854800114952</v>
      </c>
      <c r="J343" s="16" t="n">
        <v>0.463715526397616</v>
      </c>
      <c r="K343" s="16" t="n">
        <v>0.454441017292652</v>
      </c>
      <c r="L343" s="16" t="n">
        <v>0.501042851105004</v>
      </c>
      <c r="M343" s="16"/>
      <c r="N343" s="16" t="n">
        <v>0.526936099165355</v>
      </c>
      <c r="O343" s="16" t="n">
        <v>0.442931248691037</v>
      </c>
      <c r="P343" s="16" t="n">
        <v>0.33170065499486</v>
      </c>
      <c r="Q343" s="16" t="n">
        <v>0.374800945631055</v>
      </c>
      <c r="R343" s="16"/>
      <c r="S343" s="16" t="n">
        <v>0.385079680188913</v>
      </c>
      <c r="T343" s="16" t="n">
        <v>0.492516292272089</v>
      </c>
      <c r="U343" s="16" t="n">
        <v>0.334366743064362</v>
      </c>
      <c r="V343" s="16" t="n">
        <v>0.388771291985002</v>
      </c>
      <c r="W343" s="16" t="n">
        <v>0.428487285866983</v>
      </c>
      <c r="X343" s="16" t="n">
        <v>0.400681737189087</v>
      </c>
      <c r="Y343" s="16" t="n">
        <v>0.372110312842244</v>
      </c>
      <c r="Z343" s="16" t="n">
        <v>0.335693332327729</v>
      </c>
      <c r="AA343" s="16" t="n">
        <v>0.390075919679172</v>
      </c>
      <c r="AB343" s="16" t="n">
        <v>0.575467575006619</v>
      </c>
      <c r="AC343" s="16" t="n">
        <v>0.517484508969911</v>
      </c>
      <c r="AD343" s="16" t="n">
        <v>0.453626774354017</v>
      </c>
      <c r="AE343" s="16"/>
      <c r="AF343" s="16" t="n">
        <v>0.259807803101862</v>
      </c>
      <c r="AG343" s="16" t="n">
        <v>0.600447709014793</v>
      </c>
      <c r="AH343" s="16" t="n">
        <v>0.319804876235783</v>
      </c>
      <c r="AI343" s="16"/>
      <c r="AJ343" s="16" t="n">
        <v>0.292906330271177</v>
      </c>
      <c r="AK343" s="16" t="n">
        <v>0.505154793276174</v>
      </c>
      <c r="AL343" s="16" t="n">
        <v>0.675237097570684</v>
      </c>
      <c r="AM343" s="16" t="n">
        <v>0.124170070826744</v>
      </c>
      <c r="AN343" s="16" t="n">
        <v>0.357847166170391</v>
      </c>
      <c r="AO343" s="16"/>
      <c r="AP343" s="16" t="n">
        <v>0.335555462054204</v>
      </c>
      <c r="AQ343" s="16" t="n">
        <v>0.478237662979182</v>
      </c>
      <c r="AR343" s="16" t="n">
        <v>0.593268117024547</v>
      </c>
      <c r="AS343" s="16" t="n">
        <v>0.0446433217747826</v>
      </c>
      <c r="AT343" s="16" t="n">
        <v>0.336747457973368</v>
      </c>
      <c r="AU343" s="16"/>
      <c r="AV343" s="16" t="n">
        <v>0.337436924851825</v>
      </c>
      <c r="AW343" s="16" t="n">
        <v>0.387198560907696</v>
      </c>
      <c r="AX343" s="16" t="n">
        <v>0.524473585514583</v>
      </c>
      <c r="AY343" s="16" t="n">
        <v>0.465321140648971</v>
      </c>
      <c r="AZ343" s="16" t="n">
        <v>0.427442646194644</v>
      </c>
      <c r="BA343" s="16"/>
      <c r="BB343" s="16" t="n">
        <v>0.321307790796158</v>
      </c>
      <c r="BC343" s="16" t="n">
        <v>0.0229618853094622</v>
      </c>
      <c r="BD343" s="16" t="n">
        <v>0.309637100931126</v>
      </c>
      <c r="BE343" s="16"/>
      <c r="BF343" s="16" t="n">
        <v>0.261292244123188</v>
      </c>
    </row>
    <row r="344">
      <c r="B344" t="s">
        <v>154</v>
      </c>
      <c r="C344" s="16" t="n">
        <v>0.135783791930011</v>
      </c>
      <c r="D344" s="16" t="n">
        <v>0.143075919840147</v>
      </c>
      <c r="E344" s="16" t="n">
        <v>0.128923336629844</v>
      </c>
      <c r="F344" s="16"/>
      <c r="G344" s="16" t="n">
        <v>0.151765383840564</v>
      </c>
      <c r="H344" s="16" t="n">
        <v>0.165053505040556</v>
      </c>
      <c r="I344" s="16" t="n">
        <v>0.125456415195659</v>
      </c>
      <c r="J344" s="16" t="n">
        <v>0.144145370280261</v>
      </c>
      <c r="K344" s="16" t="n">
        <v>0.118304893025674</v>
      </c>
      <c r="L344" s="16" t="n">
        <v>0.114726198138499</v>
      </c>
      <c r="M344" s="16"/>
      <c r="N344" s="16" t="n">
        <v>0.124364956562985</v>
      </c>
      <c r="O344" s="16" t="n">
        <v>0.149233807772701</v>
      </c>
      <c r="P344" s="16" t="n">
        <v>0.158352657669804</v>
      </c>
      <c r="Q344" s="16" t="n">
        <v>0.116158539298833</v>
      </c>
      <c r="R344" s="16"/>
      <c r="S344" s="16" t="n">
        <v>0.153704132642486</v>
      </c>
      <c r="T344" s="16" t="n">
        <v>0.107589578339749</v>
      </c>
      <c r="U344" s="16" t="n">
        <v>0.167640253743705</v>
      </c>
      <c r="V344" s="16" t="n">
        <v>0.113521641461041</v>
      </c>
      <c r="W344" s="16" t="n">
        <v>0.146850058082652</v>
      </c>
      <c r="X344" s="16" t="n">
        <v>0.131181883047872</v>
      </c>
      <c r="Y344" s="16" t="n">
        <v>0.170168204233833</v>
      </c>
      <c r="Z344" s="16" t="n">
        <v>0.106347526295223</v>
      </c>
      <c r="AA344" s="16" t="n">
        <v>0.144285807247053</v>
      </c>
      <c r="AB344" s="16" t="n">
        <v>0.100087070828183</v>
      </c>
      <c r="AC344" s="16" t="n">
        <v>0.173867569261162</v>
      </c>
      <c r="AD344" s="16" t="n">
        <v>0.102981160646263</v>
      </c>
      <c r="AE344" s="16"/>
      <c r="AF344" s="16" t="n">
        <v>0.183722685266854</v>
      </c>
      <c r="AG344" s="16" t="n">
        <v>0.100962172880266</v>
      </c>
      <c r="AH344" s="16" t="n">
        <v>0.116177323068887</v>
      </c>
      <c r="AI344" s="16"/>
      <c r="AJ344" s="16" t="n">
        <v>0.191340142148421</v>
      </c>
      <c r="AK344" s="16" t="n">
        <v>0.120331272505277</v>
      </c>
      <c r="AL344" s="16" t="n">
        <v>0.100050349861987</v>
      </c>
      <c r="AM344" s="16" t="n">
        <v>0.0789214301837294</v>
      </c>
      <c r="AN344" s="16" t="n">
        <v>0.0659797743231521</v>
      </c>
      <c r="AO344" s="16"/>
      <c r="AP344" s="16" t="n">
        <v>0.225048883436854</v>
      </c>
      <c r="AQ344" s="16" t="n">
        <v>0.138053108326586</v>
      </c>
      <c r="AR344" s="16" t="n">
        <v>0.0765947356815069</v>
      </c>
      <c r="AS344" s="16" t="n">
        <v>0.0975193297132675</v>
      </c>
      <c r="AT344" s="16" t="n">
        <v>0.110905388688124</v>
      </c>
      <c r="AU344" s="16"/>
      <c r="AV344" s="16" t="n">
        <v>0.149158298094372</v>
      </c>
      <c r="AW344" s="16" t="n">
        <v>0.142539222212732</v>
      </c>
      <c r="AX344" s="16" t="n">
        <v>0.136988778682816</v>
      </c>
      <c r="AY344" s="16" t="n">
        <v>0.140087169725487</v>
      </c>
      <c r="AZ344" s="16" t="n">
        <v>0.109234544860034</v>
      </c>
      <c r="BA344" s="16"/>
      <c r="BB344" s="16" t="n">
        <v>0.2194954183903</v>
      </c>
      <c r="BC344" s="16" t="n">
        <v>0.0934681962902661</v>
      </c>
      <c r="BD344" s="16" t="n">
        <v>0.169524032982967</v>
      </c>
      <c r="BE344" s="16"/>
      <c r="BF344" s="16" t="n">
        <v>0.159057398626635</v>
      </c>
    </row>
    <row r="345">
      <c r="B345" t="s">
        <v>155</v>
      </c>
      <c r="C345" s="16" t="n">
        <v>0.147784685324462</v>
      </c>
      <c r="D345" s="16" t="n">
        <v>0.156893923001581</v>
      </c>
      <c r="E345" s="16" t="n">
        <v>0.139171660651016</v>
      </c>
      <c r="F345" s="16"/>
      <c r="G345" s="16" t="n">
        <v>0.144311546220913</v>
      </c>
      <c r="H345" s="16" t="n">
        <v>0.176334790819584</v>
      </c>
      <c r="I345" s="16" t="n">
        <v>0.185567755376564</v>
      </c>
      <c r="J345" s="16" t="n">
        <v>0.113515435389394</v>
      </c>
      <c r="K345" s="16" t="n">
        <v>0.131871357045884</v>
      </c>
      <c r="L345" s="16" t="n">
        <v>0.13474666508744</v>
      </c>
      <c r="M345" s="16"/>
      <c r="N345" s="16" t="n">
        <v>0.127051984481998</v>
      </c>
      <c r="O345" s="16" t="n">
        <v>0.12876689094533</v>
      </c>
      <c r="P345" s="16" t="n">
        <v>0.176851317407433</v>
      </c>
      <c r="Q345" s="16" t="n">
        <v>0.164591502188575</v>
      </c>
      <c r="R345" s="16"/>
      <c r="S345" s="16" t="n">
        <v>0.162117236624855</v>
      </c>
      <c r="T345" s="16" t="n">
        <v>0.132360528857608</v>
      </c>
      <c r="U345" s="16" t="n">
        <v>0.171162575157656</v>
      </c>
      <c r="V345" s="16" t="n">
        <v>0.169140188697473</v>
      </c>
      <c r="W345" s="16" t="n">
        <v>0.146157895861686</v>
      </c>
      <c r="X345" s="16" t="n">
        <v>0.209124818739778</v>
      </c>
      <c r="Y345" s="16" t="n">
        <v>0.136418794094749</v>
      </c>
      <c r="Z345" s="16" t="n">
        <v>0.209959702680442</v>
      </c>
      <c r="AA345" s="16" t="n">
        <v>0.15063081622107</v>
      </c>
      <c r="AB345" s="16" t="n">
        <v>0.101953633355477</v>
      </c>
      <c r="AC345" s="16" t="n">
        <v>0.0676442185963445</v>
      </c>
      <c r="AD345" s="16" t="n">
        <v>0.04938820221967</v>
      </c>
      <c r="AE345" s="16"/>
      <c r="AF345" s="16" t="n">
        <v>0.20803792281862</v>
      </c>
      <c r="AG345" s="16" t="n">
        <v>0.106953275948575</v>
      </c>
      <c r="AH345" s="16" t="n">
        <v>0.135400747143915</v>
      </c>
      <c r="AI345" s="16"/>
      <c r="AJ345" s="16" t="n">
        <v>0.201974902752369</v>
      </c>
      <c r="AK345" s="16" t="n">
        <v>0.138287637487612</v>
      </c>
      <c r="AL345" s="16" t="n">
        <v>0.0715247096247919</v>
      </c>
      <c r="AM345" s="16" t="n">
        <v>0.425398948541193</v>
      </c>
      <c r="AN345" s="16" t="n">
        <v>0.101383563015259</v>
      </c>
      <c r="AO345" s="16"/>
      <c r="AP345" s="16" t="n">
        <v>0.204440198906379</v>
      </c>
      <c r="AQ345" s="16" t="n">
        <v>0.147774922390363</v>
      </c>
      <c r="AR345" s="16" t="n">
        <v>0.0865904415781222</v>
      </c>
      <c r="AS345" s="16" t="n">
        <v>0.241598548181249</v>
      </c>
      <c r="AT345" s="16" t="n">
        <v>0.127154353377936</v>
      </c>
      <c r="AU345" s="16"/>
      <c r="AV345" s="16" t="n">
        <v>0.163977608936866</v>
      </c>
      <c r="AW345" s="16" t="n">
        <v>0.178981948264954</v>
      </c>
      <c r="AX345" s="16" t="n">
        <v>0.0937877772557403</v>
      </c>
      <c r="AY345" s="16" t="n">
        <v>0.165907827819171</v>
      </c>
      <c r="AZ345" s="16" t="n">
        <v>0.166358993258654</v>
      </c>
      <c r="BA345" s="16"/>
      <c r="BB345" s="16" t="n">
        <v>0.23032200539821</v>
      </c>
      <c r="BC345" s="16" t="n">
        <v>0.215511818628774</v>
      </c>
      <c r="BD345" s="16" t="n">
        <v>0.13505776565273</v>
      </c>
      <c r="BE345" s="16"/>
      <c r="BF345" s="16" t="n">
        <v>0.194435287307988</v>
      </c>
    </row>
    <row r="346">
      <c r="B346" t="s">
        <v>156</v>
      </c>
      <c r="C346" s="16" t="n">
        <v>0.0572153209501179</v>
      </c>
      <c r="D346" s="16" t="n">
        <v>0.0647621459021527</v>
      </c>
      <c r="E346" s="16" t="n">
        <v>0.0499510747679218</v>
      </c>
      <c r="F346" s="16"/>
      <c r="G346" s="16" t="n">
        <v>0.0539446450924872</v>
      </c>
      <c r="H346" s="16" t="n">
        <v>0.0791930439433299</v>
      </c>
      <c r="I346" s="16" t="n">
        <v>0.070608274048425</v>
      </c>
      <c r="J346" s="16" t="n">
        <v>0.0512647718077088</v>
      </c>
      <c r="K346" s="16" t="n">
        <v>0.0420075687318935</v>
      </c>
      <c r="L346" s="16" t="n">
        <v>0.0456673243327704</v>
      </c>
      <c r="M346" s="16"/>
      <c r="N346" s="16" t="n">
        <v>0.0569941014415347</v>
      </c>
      <c r="O346" s="16" t="n">
        <v>0.0471375720737472</v>
      </c>
      <c r="P346" s="16" t="n">
        <v>0.0730738090362386</v>
      </c>
      <c r="Q346" s="16" t="n">
        <v>0.0547744046215834</v>
      </c>
      <c r="R346" s="16"/>
      <c r="S346" s="16" t="n">
        <v>0.0773735551039482</v>
      </c>
      <c r="T346" s="16" t="n">
        <v>0.0630687969364942</v>
      </c>
      <c r="U346" s="16" t="n">
        <v>0.0208911245342949</v>
      </c>
      <c r="V346" s="16" t="n">
        <v>0.0662858889264248</v>
      </c>
      <c r="W346" s="16" t="n">
        <v>0.0645835864941679</v>
      </c>
      <c r="X346" s="16" t="n">
        <v>0.0772343131944584</v>
      </c>
      <c r="Y346" s="16" t="n">
        <v>0.0627204095271751</v>
      </c>
      <c r="Z346" s="16" t="n">
        <v>0.0403527488766818</v>
      </c>
      <c r="AA346" s="16" t="n">
        <v>0.0628309981670028</v>
      </c>
      <c r="AB346" s="16" t="n">
        <v>0.0218493982436591</v>
      </c>
      <c r="AC346" s="16" t="n">
        <v>0.0100267040127828</v>
      </c>
      <c r="AD346" s="16" t="n">
        <v>0.102563663000654</v>
      </c>
      <c r="AE346" s="16"/>
      <c r="AF346" s="16" t="n">
        <v>0.0909556340930161</v>
      </c>
      <c r="AG346" s="16" t="n">
        <v>0.0430584179642792</v>
      </c>
      <c r="AH346" s="16" t="n">
        <v>0.0319088038149273</v>
      </c>
      <c r="AI346" s="16"/>
      <c r="AJ346" s="16" t="n">
        <v>0.0812232507370968</v>
      </c>
      <c r="AK346" s="16" t="n">
        <v>0.0657777278770947</v>
      </c>
      <c r="AL346" s="16" t="n">
        <v>0.015604091906979</v>
      </c>
      <c r="AM346" s="16" t="n">
        <v>0.108009115269077</v>
      </c>
      <c r="AN346" s="16" t="n">
        <v>0.0277839121693339</v>
      </c>
      <c r="AO346" s="16"/>
      <c r="AP346" s="16" t="n">
        <v>0.0728453774816969</v>
      </c>
      <c r="AQ346" s="16" t="n">
        <v>0.0521869546543128</v>
      </c>
      <c r="AR346" s="16" t="n">
        <v>0.0143616892726329</v>
      </c>
      <c r="AS346" s="16" t="n">
        <v>0.165353671708878</v>
      </c>
      <c r="AT346" s="16" t="n">
        <v>0.0396720441452907</v>
      </c>
      <c r="AU346" s="16"/>
      <c r="AV346" s="16" t="n">
        <v>0.0425480087991747</v>
      </c>
      <c r="AW346" s="16" t="n">
        <v>0.0580315620965334</v>
      </c>
      <c r="AX346" s="16" t="n">
        <v>0.0592588555131378</v>
      </c>
      <c r="AY346" s="16" t="n">
        <v>0.0645275696971735</v>
      </c>
      <c r="AZ346" s="16" t="n">
        <v>0.0737390757935431</v>
      </c>
      <c r="BA346" s="16"/>
      <c r="BB346" s="16" t="n">
        <v>0.0368101055679552</v>
      </c>
      <c r="BC346" s="16" t="n">
        <v>0.19386950169469</v>
      </c>
      <c r="BD346" s="16" t="n">
        <v>0.074230270337769</v>
      </c>
      <c r="BE346" s="16"/>
      <c r="BF346" s="16" t="n">
        <v>0.0855189228881459</v>
      </c>
    </row>
    <row r="347">
      <c r="B347" t="s">
        <v>157</v>
      </c>
      <c r="C347" s="16" t="n">
        <v>0.0527832000210655</v>
      </c>
      <c r="D347" s="16" t="n">
        <v>0.0665515692955518</v>
      </c>
      <c r="E347" s="16" t="n">
        <v>0.0394286833633163</v>
      </c>
      <c r="F347" s="16"/>
      <c r="G347" s="16" t="n">
        <v>0.0688359383124175</v>
      </c>
      <c r="H347" s="16" t="n">
        <v>0.0328044296491861</v>
      </c>
      <c r="I347" s="16" t="n">
        <v>0.0320918212940875</v>
      </c>
      <c r="J347" s="16" t="n">
        <v>0.0520691858358533</v>
      </c>
      <c r="K347" s="16" t="n">
        <v>0.0761242178324995</v>
      </c>
      <c r="L347" s="16" t="n">
        <v>0.0601576108460065</v>
      </c>
      <c r="M347" s="16"/>
      <c r="N347" s="16" t="n">
        <v>0.0503713876197075</v>
      </c>
      <c r="O347" s="16" t="n">
        <v>0.0565671069670208</v>
      </c>
      <c r="P347" s="16" t="n">
        <v>0.0622077154162447</v>
      </c>
      <c r="Q347" s="16" t="n">
        <v>0.0417663526484215</v>
      </c>
      <c r="R347" s="16"/>
      <c r="S347" s="16" t="n">
        <v>0.0505927524945159</v>
      </c>
      <c r="T347" s="16" t="n">
        <v>0.0458596131046993</v>
      </c>
      <c r="U347" s="16" t="n">
        <v>0.0624218355390633</v>
      </c>
      <c r="V347" s="16" t="n">
        <v>0.0562640547866652</v>
      </c>
      <c r="W347" s="16" t="n">
        <v>0.0593357281186493</v>
      </c>
      <c r="X347" s="16" t="n">
        <v>0.0548867846740988</v>
      </c>
      <c r="Y347" s="16" t="n">
        <v>0.0914943428464154</v>
      </c>
      <c r="Z347" s="16" t="n">
        <v>0.0734806260248253</v>
      </c>
      <c r="AA347" s="16" t="n">
        <v>0.0447819276159564</v>
      </c>
      <c r="AB347" s="16" t="n">
        <v>0.0340725030433251</v>
      </c>
      <c r="AC347" s="16" t="n">
        <v>0.0335815362357489</v>
      </c>
      <c r="AD347" s="16" t="n">
        <v>0.021844828608911</v>
      </c>
      <c r="AE347" s="16"/>
      <c r="AF347" s="16" t="n">
        <v>0.105129566333636</v>
      </c>
      <c r="AG347" s="16" t="n">
        <v>0.0178627859002845</v>
      </c>
      <c r="AH347" s="16" t="n">
        <v>0.029089310475561</v>
      </c>
      <c r="AI347" s="16"/>
      <c r="AJ347" s="16" t="n">
        <v>0.084381297553114</v>
      </c>
      <c r="AK347" s="16" t="n">
        <v>0.0264172076018374</v>
      </c>
      <c r="AL347" s="16" t="n">
        <v>0.0239899673147202</v>
      </c>
      <c r="AM347" s="16" t="n">
        <v>0.222143347993503</v>
      </c>
      <c r="AN347" s="16" t="n">
        <v>0.0417891544462389</v>
      </c>
      <c r="AO347" s="16"/>
      <c r="AP347" s="16" t="n">
        <v>0.0281529029027018</v>
      </c>
      <c r="AQ347" s="16" t="n">
        <v>0.0205689523301654</v>
      </c>
      <c r="AR347" s="16" t="n">
        <v>0.0294233822698947</v>
      </c>
      <c r="AS347" s="16" t="n">
        <v>0.422704239735602</v>
      </c>
      <c r="AT347" s="16" t="n">
        <v>0.00936540357086375</v>
      </c>
      <c r="AU347" s="16"/>
      <c r="AV347" s="16" t="n">
        <v>0.0589355724039208</v>
      </c>
      <c r="AW347" s="16" t="n">
        <v>0.0477655282082129</v>
      </c>
      <c r="AX347" s="16" t="n">
        <v>0.0346984212878921</v>
      </c>
      <c r="AY347" s="16" t="n">
        <v>0.0368763413150434</v>
      </c>
      <c r="AZ347" s="16" t="n">
        <v>0.0949653034666879</v>
      </c>
      <c r="BA347" s="16"/>
      <c r="BB347" s="16" t="n">
        <v>0.0187139203731845</v>
      </c>
      <c r="BC347" s="16" t="n">
        <v>0.430062177206749</v>
      </c>
      <c r="BD347" s="16" t="n">
        <v>0.0149945766663091</v>
      </c>
      <c r="BE347" s="16"/>
      <c r="BF347" s="16" t="n">
        <v>0.137963058365518</v>
      </c>
    </row>
    <row r="348">
      <c r="B348" t="s">
        <v>127</v>
      </c>
      <c r="C348" s="16" t="n">
        <v>0.183314284004145</v>
      </c>
      <c r="D348" s="16" t="n">
        <v>0.119922079565459</v>
      </c>
      <c r="E348" s="16" t="n">
        <v>0.243670585418743</v>
      </c>
      <c r="F348" s="16"/>
      <c r="G348" s="16" t="n">
        <v>0.206405509986026</v>
      </c>
      <c r="H348" s="16" t="n">
        <v>0.196336901131135</v>
      </c>
      <c r="I348" s="16" t="n">
        <v>0.213420933970314</v>
      </c>
      <c r="J348" s="16" t="n">
        <v>0.175289710289167</v>
      </c>
      <c r="K348" s="16" t="n">
        <v>0.177250946071397</v>
      </c>
      <c r="L348" s="16" t="n">
        <v>0.143659350490281</v>
      </c>
      <c r="M348" s="16"/>
      <c r="N348" s="16" t="n">
        <v>0.11428147072842</v>
      </c>
      <c r="O348" s="16" t="n">
        <v>0.175363373550164</v>
      </c>
      <c r="P348" s="16" t="n">
        <v>0.197813845475419</v>
      </c>
      <c r="Q348" s="16" t="n">
        <v>0.247908255611533</v>
      </c>
      <c r="R348" s="16"/>
      <c r="S348" s="16" t="n">
        <v>0.171132642945282</v>
      </c>
      <c r="T348" s="16" t="n">
        <v>0.15860519048936</v>
      </c>
      <c r="U348" s="16" t="n">
        <v>0.243517467960918</v>
      </c>
      <c r="V348" s="16" t="n">
        <v>0.206016934143393</v>
      </c>
      <c r="W348" s="16" t="n">
        <v>0.154585445575862</v>
      </c>
      <c r="X348" s="16" t="n">
        <v>0.126890463154706</v>
      </c>
      <c r="Y348" s="16" t="n">
        <v>0.167087936455583</v>
      </c>
      <c r="Z348" s="16" t="n">
        <v>0.2341660637951</v>
      </c>
      <c r="AA348" s="16" t="n">
        <v>0.207394531069746</v>
      </c>
      <c r="AB348" s="16" t="n">
        <v>0.166569819522736</v>
      </c>
      <c r="AC348" s="16" t="n">
        <v>0.197395462924051</v>
      </c>
      <c r="AD348" s="16" t="n">
        <v>0.269595371170485</v>
      </c>
      <c r="AE348" s="16"/>
      <c r="AF348" s="16" t="n">
        <v>0.152346388386011</v>
      </c>
      <c r="AG348" s="16" t="n">
        <v>0.130715638291802</v>
      </c>
      <c r="AH348" s="16" t="n">
        <v>0.367618939260927</v>
      </c>
      <c r="AI348" s="16"/>
      <c r="AJ348" s="16" t="n">
        <v>0.148174076537822</v>
      </c>
      <c r="AK348" s="16" t="n">
        <v>0.144031361252004</v>
      </c>
      <c r="AL348" s="16" t="n">
        <v>0.113593783720839</v>
      </c>
      <c r="AM348" s="16" t="n">
        <v>0.0413570871857538</v>
      </c>
      <c r="AN348" s="16" t="n">
        <v>0.405216429875625</v>
      </c>
      <c r="AO348" s="16"/>
      <c r="AP348" s="16" t="n">
        <v>0.133957175218164</v>
      </c>
      <c r="AQ348" s="16" t="n">
        <v>0.16317839931939</v>
      </c>
      <c r="AR348" s="16" t="n">
        <v>0.199761634173296</v>
      </c>
      <c r="AS348" s="16" t="n">
        <v>0.0281808888862211</v>
      </c>
      <c r="AT348" s="16" t="n">
        <v>0.376155352244417</v>
      </c>
      <c r="AU348" s="16"/>
      <c r="AV348" s="16" t="n">
        <v>0.247943586913843</v>
      </c>
      <c r="AW348" s="16" t="n">
        <v>0.185483178309872</v>
      </c>
      <c r="AX348" s="16" t="n">
        <v>0.150792581745831</v>
      </c>
      <c r="AY348" s="16" t="n">
        <v>0.127279950794154</v>
      </c>
      <c r="AZ348" s="16" t="n">
        <v>0.128259436426437</v>
      </c>
      <c r="BA348" s="16"/>
      <c r="BB348" s="16" t="n">
        <v>0.173350759474192</v>
      </c>
      <c r="BC348" s="16" t="n">
        <v>0.0441264208700577</v>
      </c>
      <c r="BD348" s="16" t="n">
        <v>0.296556253429098</v>
      </c>
      <c r="BE348" s="16"/>
      <c r="BF348" s="16" t="n">
        <v>0.161733088688525</v>
      </c>
    </row>
    <row r="349">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row>
    <row r="350">
      <c r="B350" s="7" t="s">
        <v>169</v>
      </c>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row>
    <row r="351">
      <c r="B351" s="26" t="s">
        <v>90</v>
      </c>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row>
    <row r="352">
      <c r="B352" t="s">
        <v>163</v>
      </c>
      <c r="C352" s="16" t="n">
        <v>0.667873381484188</v>
      </c>
      <c r="D352" s="16" t="n">
        <v>0.658288423298124</v>
      </c>
      <c r="E352" s="16" t="n">
        <v>0.676588160660755</v>
      </c>
      <c r="F352" s="16"/>
      <c r="G352" s="16" t="n">
        <v>0.607852007565824</v>
      </c>
      <c r="H352" s="16" t="n">
        <v>0.60835870664818</v>
      </c>
      <c r="I352" s="16" t="n">
        <v>0.647392342993536</v>
      </c>
      <c r="J352" s="16" t="n">
        <v>0.773916101906116</v>
      </c>
      <c r="K352" s="16" t="n">
        <v>0.729768591854451</v>
      </c>
      <c r="L352" s="16" t="n">
        <v>0.644705770875436</v>
      </c>
      <c r="M352" s="16"/>
      <c r="N352" s="16" t="n">
        <v>0.656124349629642</v>
      </c>
      <c r="O352" s="16" t="n">
        <v>0.682805804446722</v>
      </c>
      <c r="P352" s="16" t="n">
        <v>0.635502005390077</v>
      </c>
      <c r="Q352" s="16" t="n">
        <v>0.692414133684451</v>
      </c>
      <c r="R352" s="16"/>
      <c r="S352" s="16" t="n">
        <v>0.604894322918577</v>
      </c>
      <c r="T352" s="16" t="n">
        <v>0.713027621568714</v>
      </c>
      <c r="U352" s="16" t="n">
        <v>0.642411267615065</v>
      </c>
      <c r="V352" s="16" t="n">
        <v>0.696802543701688</v>
      </c>
      <c r="W352" s="16" t="n">
        <v>0.652015440534485</v>
      </c>
      <c r="X352" s="16" t="n">
        <v>0.602401252111372</v>
      </c>
      <c r="Y352" s="16" t="n">
        <v>0.698100751340429</v>
      </c>
      <c r="Z352" s="16" t="n">
        <v>0.612447012303893</v>
      </c>
      <c r="AA352" s="16" t="n">
        <v>0.679758439652825</v>
      </c>
      <c r="AB352" s="16" t="n">
        <v>0.72315829765633</v>
      </c>
      <c r="AC352" s="16" t="n">
        <v>0.743317560629099</v>
      </c>
      <c r="AD352" s="16" t="n">
        <v>0.638560806300776</v>
      </c>
      <c r="AE352" s="16"/>
      <c r="AF352" s="16" t="n">
        <v>0.591114872781545</v>
      </c>
      <c r="AG352" s="16" t="n">
        <v>0.73806903210615</v>
      </c>
      <c r="AH352" s="16" t="n">
        <v>0.618311212310853</v>
      </c>
      <c r="AI352" s="16"/>
      <c r="AJ352" s="16" t="n">
        <v>0.498051907136751</v>
      </c>
      <c r="AK352" s="16" t="n">
        <v>0.766631206470942</v>
      </c>
      <c r="AL352" s="16" t="n">
        <v>0.821320102082889</v>
      </c>
      <c r="AM352" s="16" t="n">
        <v>0.922952539322868</v>
      </c>
      <c r="AN352" s="16" t="n">
        <v>0.684565307132631</v>
      </c>
      <c r="AO352" s="16"/>
      <c r="AP352" s="16" t="n">
        <v>0.247297651015495</v>
      </c>
      <c r="AQ352" s="16" t="n">
        <v>0.786522764484449</v>
      </c>
      <c r="AR352" s="16" t="n">
        <v>0.828174800813594</v>
      </c>
      <c r="AS352" s="16" t="n">
        <v>0.72311286696602</v>
      </c>
      <c r="AT352" s="16" t="n">
        <v>0.658146244199711</v>
      </c>
      <c r="AU352" s="16"/>
      <c r="AV352" s="16" t="n">
        <v>0.65552285354335</v>
      </c>
      <c r="AW352" s="16" t="n">
        <v>0.691182155564749</v>
      </c>
      <c r="AX352" s="16" t="n">
        <v>0.690117404059481</v>
      </c>
      <c r="AY352" s="16" t="n">
        <v>0.641146182628223</v>
      </c>
      <c r="AZ352" s="16" t="n">
        <v>0.567112358537886</v>
      </c>
      <c r="BA352" s="16"/>
      <c r="BB352" s="16" t="n">
        <v>0.817533528395591</v>
      </c>
      <c r="BC352" s="16" t="n">
        <v>0.73936684063285</v>
      </c>
      <c r="BD352" s="16" t="n">
        <v>0.660796807065176</v>
      </c>
      <c r="BE352" s="16"/>
      <c r="BF352" s="16" t="n">
        <v>0.765931637697897</v>
      </c>
    </row>
    <row r="353">
      <c r="B353" t="s">
        <v>164</v>
      </c>
      <c r="C353" s="16" t="n">
        <v>0.0916909777219337</v>
      </c>
      <c r="D353" s="16" t="n">
        <v>0.0898622301502712</v>
      </c>
      <c r="E353" s="16" t="n">
        <v>0.0936592561410138</v>
      </c>
      <c r="F353" s="16"/>
      <c r="G353" s="16" t="n">
        <v>0.0679467405684275</v>
      </c>
      <c r="H353" s="16" t="n">
        <v>0.0937338299388592</v>
      </c>
      <c r="I353" s="16" t="n">
        <v>0.114388072232998</v>
      </c>
      <c r="J353" s="16" t="n">
        <v>0.0606494933231613</v>
      </c>
      <c r="K353" s="16" t="n">
        <v>0.102402068860592</v>
      </c>
      <c r="L353" s="16" t="n">
        <v>0.105340958392312</v>
      </c>
      <c r="M353" s="16"/>
      <c r="N353" s="16" t="n">
        <v>0.0948309400984446</v>
      </c>
      <c r="O353" s="16" t="n">
        <v>0.100781033224352</v>
      </c>
      <c r="P353" s="16" t="n">
        <v>0.101721942177346</v>
      </c>
      <c r="Q353" s="16" t="n">
        <v>0.0712988478951165</v>
      </c>
      <c r="R353" s="16"/>
      <c r="S353" s="16" t="n">
        <v>0.102459462955287</v>
      </c>
      <c r="T353" s="16" t="n">
        <v>0.0894799415967334</v>
      </c>
      <c r="U353" s="16" t="n">
        <v>0.0859637814045557</v>
      </c>
      <c r="V353" s="16" t="n">
        <v>0.0861680888963842</v>
      </c>
      <c r="W353" s="16" t="n">
        <v>0.0700253364072847</v>
      </c>
      <c r="X353" s="16" t="n">
        <v>0.117716108699932</v>
      </c>
      <c r="Y353" s="16" t="n">
        <v>0.126473859039509</v>
      </c>
      <c r="Z353" s="16" t="n">
        <v>0.0924609028984427</v>
      </c>
      <c r="AA353" s="16" t="n">
        <v>0.0825303371247883</v>
      </c>
      <c r="AB353" s="16" t="n">
        <v>0.062718418880394</v>
      </c>
      <c r="AC353" s="16" t="n">
        <v>0.0658171269940979</v>
      </c>
      <c r="AD353" s="16" t="n">
        <v>0.125465756925254</v>
      </c>
      <c r="AE353" s="16"/>
      <c r="AF353" s="16" t="n">
        <v>0.129030449798607</v>
      </c>
      <c r="AG353" s="16" t="n">
        <v>0.0753630049021121</v>
      </c>
      <c r="AH353" s="16" t="n">
        <v>0.0770207966508551</v>
      </c>
      <c r="AI353" s="16"/>
      <c r="AJ353" s="16" t="n">
        <v>0.146370059672106</v>
      </c>
      <c r="AK353" s="16" t="n">
        <v>0.0675204606898547</v>
      </c>
      <c r="AL353" s="16" t="n">
        <v>0.0815689835784239</v>
      </c>
      <c r="AM353" s="16" t="n">
        <v>0.0389750193410384</v>
      </c>
      <c r="AN353" s="16" t="n">
        <v>0.035716934561355</v>
      </c>
      <c r="AO353" s="16"/>
      <c r="AP353" s="16" t="n">
        <v>0.195717144461646</v>
      </c>
      <c r="AQ353" s="16" t="n">
        <v>0.0603160657663992</v>
      </c>
      <c r="AR353" s="16" t="n">
        <v>0.0696483712081948</v>
      </c>
      <c r="AS353" s="16" t="n">
        <v>0.0894023182178058</v>
      </c>
      <c r="AT353" s="16" t="n">
        <v>0.0982419107377594</v>
      </c>
      <c r="AU353" s="16"/>
      <c r="AV353" s="16" t="n">
        <v>0.11378795579563</v>
      </c>
      <c r="AW353" s="16" t="n">
        <v>0.0913771712517778</v>
      </c>
      <c r="AX353" s="16" t="n">
        <v>0.0758232000029196</v>
      </c>
      <c r="AY353" s="16" t="n">
        <v>0.0697286526485368</v>
      </c>
      <c r="AZ353" s="16" t="n">
        <v>0.0803130130742032</v>
      </c>
      <c r="BA353" s="16"/>
      <c r="BB353" s="16" t="n">
        <v>0.0375032033665853</v>
      </c>
      <c r="BC353" s="16" t="n">
        <v>0.101902206966732</v>
      </c>
      <c r="BD353" s="16" t="n">
        <v>0.170884042222436</v>
      </c>
      <c r="BE353" s="16"/>
      <c r="BF353" s="16" t="n">
        <v>0.0829633854700637</v>
      </c>
    </row>
    <row r="354">
      <c r="B354" t="s">
        <v>165</v>
      </c>
      <c r="C354" s="16" t="n">
        <v>0.0951144302580216</v>
      </c>
      <c r="D354" s="16" t="n">
        <v>0.0995189237620283</v>
      </c>
      <c r="E354" s="16" t="n">
        <v>0.0909964847049326</v>
      </c>
      <c r="F354" s="16"/>
      <c r="G354" s="16" t="n">
        <v>0.143225977299764</v>
      </c>
      <c r="H354" s="16" t="n">
        <v>0.0985784059396923</v>
      </c>
      <c r="I354" s="16" t="n">
        <v>0.0858313623022824</v>
      </c>
      <c r="J354" s="16" t="n">
        <v>0.0759518364687833</v>
      </c>
      <c r="K354" s="16" t="n">
        <v>0.0568129518433211</v>
      </c>
      <c r="L354" s="16" t="n">
        <v>0.109388766619732</v>
      </c>
      <c r="M354" s="16"/>
      <c r="N354" s="16" t="n">
        <v>0.109508962206621</v>
      </c>
      <c r="O354" s="16" t="n">
        <v>0.086568378831226</v>
      </c>
      <c r="P354" s="16" t="n">
        <v>0.0960339508820638</v>
      </c>
      <c r="Q354" s="16" t="n">
        <v>0.0854492625357886</v>
      </c>
      <c r="R354" s="16"/>
      <c r="S354" s="16" t="n">
        <v>0.118388536568357</v>
      </c>
      <c r="T354" s="16" t="n">
        <v>0.0609793640778985</v>
      </c>
      <c r="U354" s="16" t="n">
        <v>0.161539384428662</v>
      </c>
      <c r="V354" s="16" t="n">
        <v>0.0841442108525138</v>
      </c>
      <c r="W354" s="16" t="n">
        <v>0.106245897236559</v>
      </c>
      <c r="X354" s="16" t="n">
        <v>0.107158312858467</v>
      </c>
      <c r="Y354" s="16" t="n">
        <v>0.0639556235820096</v>
      </c>
      <c r="Z354" s="16" t="n">
        <v>0.10131889284741</v>
      </c>
      <c r="AA354" s="16" t="n">
        <v>0.0985051572046507</v>
      </c>
      <c r="AB354" s="16" t="n">
        <v>0.0784884666627184</v>
      </c>
      <c r="AC354" s="16" t="n">
        <v>0.0885403745609944</v>
      </c>
      <c r="AD354" s="16" t="n">
        <v>0.050612932503343</v>
      </c>
      <c r="AE354" s="16"/>
      <c r="AF354" s="16" t="n">
        <v>0.126375960838568</v>
      </c>
      <c r="AG354" s="16" t="n">
        <v>0.0630466518371893</v>
      </c>
      <c r="AH354" s="16" t="n">
        <v>0.1281057408064</v>
      </c>
      <c r="AI354" s="16"/>
      <c r="AJ354" s="16" t="n">
        <v>0.149907609156497</v>
      </c>
      <c r="AK354" s="16" t="n">
        <v>0.0714178186636478</v>
      </c>
      <c r="AL354" s="16" t="n">
        <v>0.0404829414693744</v>
      </c>
      <c r="AM354" s="16" t="n">
        <v>0.0380724413360939</v>
      </c>
      <c r="AN354" s="16" t="n">
        <v>0.0704154625332834</v>
      </c>
      <c r="AO354" s="16"/>
      <c r="AP354" s="16" t="n">
        <v>0.218558816178621</v>
      </c>
      <c r="AQ354" s="16" t="n">
        <v>0.0698122538590297</v>
      </c>
      <c r="AR354" s="16" t="n">
        <v>0.0376146121904317</v>
      </c>
      <c r="AS354" s="16" t="n">
        <v>0.15478830749318</v>
      </c>
      <c r="AT354" s="16" t="n">
        <v>0.0310771436069029</v>
      </c>
      <c r="AU354" s="16"/>
      <c r="AV354" s="16" t="n">
        <v>0.0873712001889779</v>
      </c>
      <c r="AW354" s="16" t="n">
        <v>0.0947493399749146</v>
      </c>
      <c r="AX354" s="16" t="n">
        <v>0.0909346975165339</v>
      </c>
      <c r="AY354" s="16" t="n">
        <v>0.107818617274891</v>
      </c>
      <c r="AZ354" s="16" t="n">
        <v>0.107436082021992</v>
      </c>
      <c r="BA354" s="16"/>
      <c r="BB354" s="16" t="n">
        <v>0.0921043736030097</v>
      </c>
      <c r="BC354" s="16" t="n">
        <v>0.123882828152022</v>
      </c>
      <c r="BD354" s="16" t="n">
        <v>0.0599370982847156</v>
      </c>
      <c r="BE354" s="16"/>
      <c r="BF354" s="16" t="n">
        <v>0.0931630944397996</v>
      </c>
    </row>
    <row r="355">
      <c r="B355" t="s">
        <v>166</v>
      </c>
      <c r="C355" s="16" t="n">
        <v>0.0464656507894966</v>
      </c>
      <c r="D355" s="16" t="n">
        <v>0.0545490104271032</v>
      </c>
      <c r="E355" s="16" t="n">
        <v>0.0386557608454396</v>
      </c>
      <c r="F355" s="16"/>
      <c r="G355" s="16" t="n">
        <v>0.0345883285295411</v>
      </c>
      <c r="H355" s="16" t="n">
        <v>0.0837232563734185</v>
      </c>
      <c r="I355" s="16" t="n">
        <v>0.0380549457771424</v>
      </c>
      <c r="J355" s="16" t="n">
        <v>0.0290054721979233</v>
      </c>
      <c r="K355" s="16" t="n">
        <v>0.0318399619933075</v>
      </c>
      <c r="L355" s="16" t="n">
        <v>0.0548180944782072</v>
      </c>
      <c r="M355" s="16"/>
      <c r="N355" s="16" t="n">
        <v>0.0548219783280126</v>
      </c>
      <c r="O355" s="16" t="n">
        <v>0.047153333057179</v>
      </c>
      <c r="P355" s="16" t="n">
        <v>0.0543337633468896</v>
      </c>
      <c r="Q355" s="16" t="n">
        <v>0.0304504137793497</v>
      </c>
      <c r="R355" s="16"/>
      <c r="S355" s="16" t="n">
        <v>0.0487166356465072</v>
      </c>
      <c r="T355" s="16" t="n">
        <v>0.0439944076834228</v>
      </c>
      <c r="U355" s="16" t="n">
        <v>0.029040746263111</v>
      </c>
      <c r="V355" s="16" t="n">
        <v>0.0525390880006389</v>
      </c>
      <c r="W355" s="16" t="n">
        <v>0.0505822448224735</v>
      </c>
      <c r="X355" s="16" t="n">
        <v>0.0577489663724997</v>
      </c>
      <c r="Y355" s="16" t="n">
        <v>0.0355790550637711</v>
      </c>
      <c r="Z355" s="16" t="n">
        <v>0.0341688372894096</v>
      </c>
      <c r="AA355" s="16" t="n">
        <v>0.0455194099500074</v>
      </c>
      <c r="AB355" s="16" t="n">
        <v>0.0595743434954758</v>
      </c>
      <c r="AC355" s="16" t="n">
        <v>0.0283260105000438</v>
      </c>
      <c r="AD355" s="16" t="n">
        <v>0.071441865950661</v>
      </c>
      <c r="AE355" s="16"/>
      <c r="AF355" s="16" t="n">
        <v>0.047484208350907</v>
      </c>
      <c r="AG355" s="16" t="n">
        <v>0.0549954204102678</v>
      </c>
      <c r="AH355" s="16" t="n">
        <v>0.0306967868538691</v>
      </c>
      <c r="AI355" s="16"/>
      <c r="AJ355" s="16" t="n">
        <v>0.0791786446611729</v>
      </c>
      <c r="AK355" s="16" t="n">
        <v>0.0442718180679274</v>
      </c>
      <c r="AL355" s="16" t="n">
        <v>0.0179152179061395</v>
      </c>
      <c r="AM355" s="16" t="n">
        <v>0</v>
      </c>
      <c r="AN355" s="16" t="n">
        <v>0.0170941915332013</v>
      </c>
      <c r="AO355" s="16"/>
      <c r="AP355" s="16" t="n">
        <v>0.142868454331638</v>
      </c>
      <c r="AQ355" s="16" t="n">
        <v>0.033271020395289</v>
      </c>
      <c r="AR355" s="16" t="n">
        <v>0.0163027754104148</v>
      </c>
      <c r="AS355" s="16" t="n">
        <v>0.0104411079959285</v>
      </c>
      <c r="AT355" s="16" t="n">
        <v>0.00982514984898743</v>
      </c>
      <c r="AU355" s="16"/>
      <c r="AV355" s="16" t="n">
        <v>0.0301561958020844</v>
      </c>
      <c r="AW355" s="16" t="n">
        <v>0.0176735816279428</v>
      </c>
      <c r="AX355" s="16" t="n">
        <v>0.0642357295351423</v>
      </c>
      <c r="AY355" s="16" t="n">
        <v>0.0816501071907069</v>
      </c>
      <c r="AZ355" s="16" t="n">
        <v>0.0923692448724604</v>
      </c>
      <c r="BA355" s="16"/>
      <c r="BB355" s="16" t="n">
        <v>0.00794672944109691</v>
      </c>
      <c r="BC355" s="16" t="n">
        <v>0</v>
      </c>
      <c r="BD355" s="16" t="n">
        <v>0</v>
      </c>
      <c r="BE355" s="16"/>
      <c r="BF355" s="16" t="n">
        <v>0.00579624457402967</v>
      </c>
    </row>
    <row r="356">
      <c r="B356" t="s">
        <v>167</v>
      </c>
      <c r="C356" s="16" t="n">
        <v>0.0401987888963897</v>
      </c>
      <c r="D356" s="16" t="n">
        <v>0.0560454766175018</v>
      </c>
      <c r="E356" s="16" t="n">
        <v>0.0247879250334018</v>
      </c>
      <c r="F356" s="16"/>
      <c r="G356" s="16" t="n">
        <v>0.0487937989402013</v>
      </c>
      <c r="H356" s="16" t="n">
        <v>0.0505662187106711</v>
      </c>
      <c r="I356" s="16" t="n">
        <v>0.0408343634137454</v>
      </c>
      <c r="J356" s="16" t="n">
        <v>0.0173514919390202</v>
      </c>
      <c r="K356" s="16" t="n">
        <v>0.0283013180511737</v>
      </c>
      <c r="L356" s="16" t="n">
        <v>0.0521480115433156</v>
      </c>
      <c r="M356" s="16"/>
      <c r="N356" s="16" t="n">
        <v>0.0539600084205002</v>
      </c>
      <c r="O356" s="16" t="n">
        <v>0.0349058718680844</v>
      </c>
      <c r="P356" s="16" t="n">
        <v>0.0351029149448823</v>
      </c>
      <c r="Q356" s="16" t="n">
        <v>0.0358903297029622</v>
      </c>
      <c r="R356" s="16"/>
      <c r="S356" s="16" t="n">
        <v>0.0688468377787429</v>
      </c>
      <c r="T356" s="16" t="n">
        <v>0.0251054808488714</v>
      </c>
      <c r="U356" s="16" t="n">
        <v>0.0234674889330358</v>
      </c>
      <c r="V356" s="16" t="n">
        <v>0.0363034859554549</v>
      </c>
      <c r="W356" s="16" t="n">
        <v>0.0583965259831607</v>
      </c>
      <c r="X356" s="16" t="n">
        <v>0.0537238923954773</v>
      </c>
      <c r="Y356" s="16" t="n">
        <v>0.0555068895198579</v>
      </c>
      <c r="Z356" s="16" t="n">
        <v>0.0607938230403307</v>
      </c>
      <c r="AA356" s="16" t="n">
        <v>0.0189915725718242</v>
      </c>
      <c r="AB356" s="16" t="n">
        <v>0.0417387049562419</v>
      </c>
      <c r="AC356" s="16" t="n">
        <v>0.0100267040127828</v>
      </c>
      <c r="AD356" s="16" t="n">
        <v>0</v>
      </c>
      <c r="AE356" s="16"/>
      <c r="AF356" s="16" t="n">
        <v>0.0569306097674089</v>
      </c>
      <c r="AG356" s="16" t="n">
        <v>0.0354052028374518</v>
      </c>
      <c r="AH356" s="16" t="n">
        <v>0.0257710189385169</v>
      </c>
      <c r="AI356" s="16"/>
      <c r="AJ356" s="16" t="n">
        <v>0.0912142570047083</v>
      </c>
      <c r="AK356" s="16" t="n">
        <v>0.0128829487616897</v>
      </c>
      <c r="AL356" s="16" t="n">
        <v>0.0145993462793076</v>
      </c>
      <c r="AM356" s="16" t="n">
        <v>0</v>
      </c>
      <c r="AN356" s="16" t="n">
        <v>0.0129666433585972</v>
      </c>
      <c r="AO356" s="16"/>
      <c r="AP356" s="16" t="n">
        <v>0.17176482220691</v>
      </c>
      <c r="AQ356" s="16" t="n">
        <v>0.0125610740263766</v>
      </c>
      <c r="AR356" s="16" t="n">
        <v>0</v>
      </c>
      <c r="AS356" s="16" t="n">
        <v>0</v>
      </c>
      <c r="AT356" s="16" t="n">
        <v>0</v>
      </c>
      <c r="AU356" s="16"/>
      <c r="AV356" s="16" t="n">
        <v>0.0383958505500693</v>
      </c>
      <c r="AW356" s="16" t="n">
        <v>0.0288496295461957</v>
      </c>
      <c r="AX356" s="16" t="n">
        <v>0.0351605881626917</v>
      </c>
      <c r="AY356" s="16" t="n">
        <v>0.0627297481337857</v>
      </c>
      <c r="AZ356" s="16" t="n">
        <v>0.10218065252019</v>
      </c>
      <c r="BA356" s="16"/>
      <c r="BB356" s="16" t="n">
        <v>0.0200424425588147</v>
      </c>
      <c r="BC356" s="16" t="n">
        <v>0</v>
      </c>
      <c r="BD356" s="16" t="n">
        <v>0</v>
      </c>
      <c r="BE356" s="16"/>
      <c r="BF356" s="16" t="n">
        <v>0.0074779484218706</v>
      </c>
    </row>
    <row r="357">
      <c r="B357" t="s">
        <v>127</v>
      </c>
      <c r="C357" s="16" t="n">
        <v>0.0586567708499706</v>
      </c>
      <c r="D357" s="16" t="n">
        <v>0.0417359357449715</v>
      </c>
      <c r="E357" s="16" t="n">
        <v>0.0753124126144573</v>
      </c>
      <c r="F357" s="16"/>
      <c r="G357" s="16" t="n">
        <v>0.0975931470962419</v>
      </c>
      <c r="H357" s="16" t="n">
        <v>0.0650395823891792</v>
      </c>
      <c r="I357" s="16" t="n">
        <v>0.0734989132802963</v>
      </c>
      <c r="J357" s="16" t="n">
        <v>0.0431256041649963</v>
      </c>
      <c r="K357" s="16" t="n">
        <v>0.0508751073971552</v>
      </c>
      <c r="L357" s="16" t="n">
        <v>0.0335983980909969</v>
      </c>
      <c r="M357" s="16"/>
      <c r="N357" s="16" t="n">
        <v>0.0307537613167796</v>
      </c>
      <c r="O357" s="16" t="n">
        <v>0.0477855785724365</v>
      </c>
      <c r="P357" s="16" t="n">
        <v>0.0773054232587416</v>
      </c>
      <c r="Q357" s="16" t="n">
        <v>0.0844970124023325</v>
      </c>
      <c r="R357" s="16"/>
      <c r="S357" s="16" t="n">
        <v>0.0566942041325296</v>
      </c>
      <c r="T357" s="16" t="n">
        <v>0.0674131842243594</v>
      </c>
      <c r="U357" s="16" t="n">
        <v>0.0575773313555703</v>
      </c>
      <c r="V357" s="16" t="n">
        <v>0.0440425825933203</v>
      </c>
      <c r="W357" s="16" t="n">
        <v>0.0627345550160375</v>
      </c>
      <c r="X357" s="16" t="n">
        <v>0.061251467562252</v>
      </c>
      <c r="Y357" s="16" t="n">
        <v>0.0203838214544226</v>
      </c>
      <c r="Z357" s="16" t="n">
        <v>0.0988105316205138</v>
      </c>
      <c r="AA357" s="16" t="n">
        <v>0.0746950834959047</v>
      </c>
      <c r="AB357" s="16" t="n">
        <v>0.0343217683488401</v>
      </c>
      <c r="AC357" s="16" t="n">
        <v>0.0639722233029816</v>
      </c>
      <c r="AD357" s="16" t="n">
        <v>0.113918638319966</v>
      </c>
      <c r="AE357" s="16"/>
      <c r="AF357" s="16" t="n">
        <v>0.0490638984629645</v>
      </c>
      <c r="AG357" s="16" t="n">
        <v>0.0331206879068294</v>
      </c>
      <c r="AH357" s="16" t="n">
        <v>0.120094444439506</v>
      </c>
      <c r="AI357" s="16"/>
      <c r="AJ357" s="16" t="n">
        <v>0.0352775223687653</v>
      </c>
      <c r="AK357" s="16" t="n">
        <v>0.0372757473459382</v>
      </c>
      <c r="AL357" s="16" t="n">
        <v>0.0241134086838654</v>
      </c>
      <c r="AM357" s="16" t="n">
        <v>0</v>
      </c>
      <c r="AN357" s="16" t="n">
        <v>0.179241460880933</v>
      </c>
      <c r="AO357" s="16"/>
      <c r="AP357" s="16" t="n">
        <v>0.0237931118056896</v>
      </c>
      <c r="AQ357" s="16" t="n">
        <v>0.0375168214684564</v>
      </c>
      <c r="AR357" s="16" t="n">
        <v>0.0482594403773649</v>
      </c>
      <c r="AS357" s="16" t="n">
        <v>0.0222553993270651</v>
      </c>
      <c r="AT357" s="16" t="n">
        <v>0.20270955160664</v>
      </c>
      <c r="AU357" s="16"/>
      <c r="AV357" s="16" t="n">
        <v>0.0747659441198878</v>
      </c>
      <c r="AW357" s="16" t="n">
        <v>0.0761681220344201</v>
      </c>
      <c r="AX357" s="16" t="n">
        <v>0.0437283807232314</v>
      </c>
      <c r="AY357" s="16" t="n">
        <v>0.036926692123857</v>
      </c>
      <c r="AZ357" s="16" t="n">
        <v>0.0505886489732685</v>
      </c>
      <c r="BA357" s="16"/>
      <c r="BB357" s="16" t="n">
        <v>0.0248697226349022</v>
      </c>
      <c r="BC357" s="16" t="n">
        <v>0.0348481242483961</v>
      </c>
      <c r="BD357" s="16" t="n">
        <v>0.108382052427672</v>
      </c>
      <c r="BE357" s="16"/>
      <c r="BF357" s="16" t="n">
        <v>0.0446676893963392</v>
      </c>
    </row>
    <row r="358">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row>
    <row r="359">
      <c r="B359" s="7" t="s">
        <v>170</v>
      </c>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row>
    <row r="360">
      <c r="B360" s="26" t="s">
        <v>90</v>
      </c>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row>
    <row r="361">
      <c r="B361" t="s">
        <v>163</v>
      </c>
      <c r="C361" s="16" t="n">
        <v>0.429232796260654</v>
      </c>
      <c r="D361" s="16" t="n">
        <v>0.424449053138989</v>
      </c>
      <c r="E361" s="16" t="n">
        <v>0.433892083703015</v>
      </c>
      <c r="F361" s="16"/>
      <c r="G361" s="16" t="n">
        <v>0.300463522809606</v>
      </c>
      <c r="H361" s="16" t="n">
        <v>0.276968836778674</v>
      </c>
      <c r="I361" s="16" t="n">
        <v>0.328745675410046</v>
      </c>
      <c r="J361" s="16" t="n">
        <v>0.474736632279892</v>
      </c>
      <c r="K361" s="16" t="n">
        <v>0.498378870595489</v>
      </c>
      <c r="L361" s="16" t="n">
        <v>0.636185495458279</v>
      </c>
      <c r="M361" s="16"/>
      <c r="N361" s="16" t="n">
        <v>0.452421612595295</v>
      </c>
      <c r="O361" s="16" t="n">
        <v>0.447350476021215</v>
      </c>
      <c r="P361" s="16" t="n">
        <v>0.399558613110809</v>
      </c>
      <c r="Q361" s="16" t="n">
        <v>0.40908273391095</v>
      </c>
      <c r="R361" s="16"/>
      <c r="S361" s="16" t="n">
        <v>0.28950460446548</v>
      </c>
      <c r="T361" s="16" t="n">
        <v>0.481950308683504</v>
      </c>
      <c r="U361" s="16" t="n">
        <v>0.493050803631094</v>
      </c>
      <c r="V361" s="16" t="n">
        <v>0.481142295941245</v>
      </c>
      <c r="W361" s="16" t="n">
        <v>0.476635829036812</v>
      </c>
      <c r="X361" s="16" t="n">
        <v>0.419481535351533</v>
      </c>
      <c r="Y361" s="16" t="n">
        <v>0.485903048571236</v>
      </c>
      <c r="Z361" s="16" t="n">
        <v>0.468217176109782</v>
      </c>
      <c r="AA361" s="16" t="n">
        <v>0.352227945860695</v>
      </c>
      <c r="AB361" s="16" t="n">
        <v>0.466492754100391</v>
      </c>
      <c r="AC361" s="16" t="n">
        <v>0.368539470251985</v>
      </c>
      <c r="AD361" s="16" t="n">
        <v>0.516163259897499</v>
      </c>
      <c r="AE361" s="16"/>
      <c r="AF361" s="16" t="n">
        <v>0.581595472865573</v>
      </c>
      <c r="AG361" s="16" t="n">
        <v>0.345190759862768</v>
      </c>
      <c r="AH361" s="16" t="n">
        <v>0.361491792388082</v>
      </c>
      <c r="AI361" s="16"/>
      <c r="AJ361" s="16" t="n">
        <v>0.673042874534604</v>
      </c>
      <c r="AK361" s="16" t="n">
        <v>0.14158973134913</v>
      </c>
      <c r="AL361" s="16" t="n">
        <v>0.418369003362218</v>
      </c>
      <c r="AM361" s="16" t="n">
        <v>0.726771219469308</v>
      </c>
      <c r="AN361" s="16" t="n">
        <v>0.437861879930029</v>
      </c>
      <c r="AO361" s="16"/>
      <c r="AP361" s="16" t="n">
        <v>0.756766721337514</v>
      </c>
      <c r="AQ361" s="16" t="n">
        <v>0.116561407416901</v>
      </c>
      <c r="AR361" s="16" t="n">
        <v>0.477317813489644</v>
      </c>
      <c r="AS361" s="16" t="n">
        <v>0.791828294255133</v>
      </c>
      <c r="AT361" s="16" t="n">
        <v>0.559599907686044</v>
      </c>
      <c r="AU361" s="16"/>
      <c r="AV361" s="16" t="n">
        <v>0.45572692663112</v>
      </c>
      <c r="AW361" s="16" t="n">
        <v>0.430476176156882</v>
      </c>
      <c r="AX361" s="16" t="n">
        <v>0.412400566136486</v>
      </c>
      <c r="AY361" s="16" t="n">
        <v>0.311621446470592</v>
      </c>
      <c r="AZ361" s="16" t="n">
        <v>0.283729859556381</v>
      </c>
      <c r="BA361" s="16"/>
      <c r="BB361" s="16" t="n">
        <v>0.14627989408607</v>
      </c>
      <c r="BC361" s="16" t="n">
        <v>0.945241951612819</v>
      </c>
      <c r="BD361" s="16" t="n">
        <v>0.749608990430837</v>
      </c>
      <c r="BE361" s="16"/>
      <c r="BF361" s="16" t="n">
        <v>0.584394410117739</v>
      </c>
    </row>
    <row r="362">
      <c r="B362" t="s">
        <v>164</v>
      </c>
      <c r="C362" s="16" t="n">
        <v>0.142957643785184</v>
      </c>
      <c r="D362" s="16" t="n">
        <v>0.146979293644687</v>
      </c>
      <c r="E362" s="16" t="n">
        <v>0.139308205365504</v>
      </c>
      <c r="F362" s="16"/>
      <c r="G362" s="16" t="n">
        <v>0.165182681658143</v>
      </c>
      <c r="H362" s="16" t="n">
        <v>0.170136322142907</v>
      </c>
      <c r="I362" s="16" t="n">
        <v>0.167869914787004</v>
      </c>
      <c r="J362" s="16" t="n">
        <v>0.140925847154171</v>
      </c>
      <c r="K362" s="16" t="n">
        <v>0.127125296768872</v>
      </c>
      <c r="L362" s="16" t="n">
        <v>0.0982470599452782</v>
      </c>
      <c r="M362" s="16"/>
      <c r="N362" s="16" t="n">
        <v>0.125675129318936</v>
      </c>
      <c r="O362" s="16" t="n">
        <v>0.159640361437753</v>
      </c>
      <c r="P362" s="16" t="n">
        <v>0.131102319586889</v>
      </c>
      <c r="Q362" s="16" t="n">
        <v>0.15501354853498</v>
      </c>
      <c r="R362" s="16"/>
      <c r="S362" s="16" t="n">
        <v>0.149327249414328</v>
      </c>
      <c r="T362" s="16" t="n">
        <v>0.130943536306007</v>
      </c>
      <c r="U362" s="16" t="n">
        <v>0.0992667202628744</v>
      </c>
      <c r="V362" s="16" t="n">
        <v>0.171174809687899</v>
      </c>
      <c r="W362" s="16" t="n">
        <v>0.158381215154306</v>
      </c>
      <c r="X362" s="16" t="n">
        <v>0.113780895352662</v>
      </c>
      <c r="Y362" s="16" t="n">
        <v>0.149679565472282</v>
      </c>
      <c r="Z362" s="16" t="n">
        <v>0.121836595024961</v>
      </c>
      <c r="AA362" s="16" t="n">
        <v>0.129546256051473</v>
      </c>
      <c r="AB362" s="16" t="n">
        <v>0.185941717187166</v>
      </c>
      <c r="AC362" s="16" t="n">
        <v>0.193148548615895</v>
      </c>
      <c r="AD362" s="16" t="n">
        <v>0.0945345069577493</v>
      </c>
      <c r="AE362" s="16"/>
      <c r="AF362" s="16" t="n">
        <v>0.100044999942661</v>
      </c>
      <c r="AG362" s="16" t="n">
        <v>0.177370178989385</v>
      </c>
      <c r="AH362" s="16" t="n">
        <v>0.139384902413186</v>
      </c>
      <c r="AI362" s="16"/>
      <c r="AJ362" s="16" t="n">
        <v>0.0901077222788555</v>
      </c>
      <c r="AK362" s="16" t="n">
        <v>0.178217508177111</v>
      </c>
      <c r="AL362" s="16" t="n">
        <v>0.260121034204062</v>
      </c>
      <c r="AM362" s="16" t="n">
        <v>0.11294696054318</v>
      </c>
      <c r="AN362" s="16" t="n">
        <v>0.109087594630423</v>
      </c>
      <c r="AO362" s="16"/>
      <c r="AP362" s="16" t="n">
        <v>0.0795384922469465</v>
      </c>
      <c r="AQ362" s="16" t="n">
        <v>0.173657609765059</v>
      </c>
      <c r="AR362" s="16" t="n">
        <v>0.261579809842864</v>
      </c>
      <c r="AS362" s="16" t="n">
        <v>0.0637437059628834</v>
      </c>
      <c r="AT362" s="16" t="n">
        <v>0.1134835149278</v>
      </c>
      <c r="AU362" s="16"/>
      <c r="AV362" s="16" t="n">
        <v>0.136739474753987</v>
      </c>
      <c r="AW362" s="16" t="n">
        <v>0.168078929459707</v>
      </c>
      <c r="AX362" s="16" t="n">
        <v>0.152003536597483</v>
      </c>
      <c r="AY362" s="16" t="n">
        <v>0.13835110577319</v>
      </c>
      <c r="AZ362" s="16" t="n">
        <v>0.178751246659314</v>
      </c>
      <c r="BA362" s="16"/>
      <c r="BB362" s="16" t="n">
        <v>0.201449960383571</v>
      </c>
      <c r="BC362" s="16" t="n">
        <v>0.0174947413937051</v>
      </c>
      <c r="BD362" s="16" t="n">
        <v>0.0516511788564739</v>
      </c>
      <c r="BE362" s="16"/>
      <c r="BF362" s="16" t="n">
        <v>0.100108886027039</v>
      </c>
    </row>
    <row r="363">
      <c r="B363" t="s">
        <v>165</v>
      </c>
      <c r="C363" s="16" t="n">
        <v>0.133858127040733</v>
      </c>
      <c r="D363" s="16" t="n">
        <v>0.136096809248704</v>
      </c>
      <c r="E363" s="16" t="n">
        <v>0.130825662934801</v>
      </c>
      <c r="F363" s="16"/>
      <c r="G363" s="16" t="n">
        <v>0.171846848472978</v>
      </c>
      <c r="H363" s="16" t="n">
        <v>0.124070533917763</v>
      </c>
      <c r="I363" s="16" t="n">
        <v>0.151102540564324</v>
      </c>
      <c r="J363" s="16" t="n">
        <v>0.138513859897193</v>
      </c>
      <c r="K363" s="16" t="n">
        <v>0.138784623322697</v>
      </c>
      <c r="L363" s="16" t="n">
        <v>0.0956856788243127</v>
      </c>
      <c r="M363" s="16"/>
      <c r="N363" s="16" t="n">
        <v>0.124450875304055</v>
      </c>
      <c r="O363" s="16" t="n">
        <v>0.131857025641609</v>
      </c>
      <c r="P363" s="16" t="n">
        <v>0.157088733804818</v>
      </c>
      <c r="Q363" s="16" t="n">
        <v>0.127519217509414</v>
      </c>
      <c r="R363" s="16"/>
      <c r="S363" s="16" t="n">
        <v>0.166884585115445</v>
      </c>
      <c r="T363" s="16" t="n">
        <v>0.145422268510945</v>
      </c>
      <c r="U363" s="16" t="n">
        <v>0.15163366120495</v>
      </c>
      <c r="V363" s="16" t="n">
        <v>0.106561934838</v>
      </c>
      <c r="W363" s="16" t="n">
        <v>0.116845014933919</v>
      </c>
      <c r="X363" s="16" t="n">
        <v>0.143785452827105</v>
      </c>
      <c r="Y363" s="16" t="n">
        <v>0.0837456623407096</v>
      </c>
      <c r="Z363" s="16" t="n">
        <v>0.140512026986886</v>
      </c>
      <c r="AA363" s="16" t="n">
        <v>0.134611100225888</v>
      </c>
      <c r="AB363" s="16" t="n">
        <v>0.137782437372189</v>
      </c>
      <c r="AC363" s="16" t="n">
        <v>0.111057412190856</v>
      </c>
      <c r="AD363" s="16" t="n">
        <v>0.122387203945066</v>
      </c>
      <c r="AE363" s="16"/>
      <c r="AF363" s="16" t="n">
        <v>0.112049897047284</v>
      </c>
      <c r="AG363" s="16" t="n">
        <v>0.131681958696944</v>
      </c>
      <c r="AH363" s="16" t="n">
        <v>0.172318906838623</v>
      </c>
      <c r="AI363" s="16"/>
      <c r="AJ363" s="16" t="n">
        <v>0.102035291882946</v>
      </c>
      <c r="AK363" s="16" t="n">
        <v>0.152729795765615</v>
      </c>
      <c r="AL363" s="16" t="n">
        <v>0.140740914652045</v>
      </c>
      <c r="AM363" s="16" t="n">
        <v>0.118924732801759</v>
      </c>
      <c r="AN363" s="16" t="n">
        <v>0.134699403250161</v>
      </c>
      <c r="AO363" s="16"/>
      <c r="AP363" s="16" t="n">
        <v>0.0745497421205284</v>
      </c>
      <c r="AQ363" s="16" t="n">
        <v>0.188283999169394</v>
      </c>
      <c r="AR363" s="16" t="n">
        <v>0.143069352727862</v>
      </c>
      <c r="AS363" s="16" t="n">
        <v>0.0907859656508481</v>
      </c>
      <c r="AT363" s="16" t="n">
        <v>0.0773227753779285</v>
      </c>
      <c r="AU363" s="16"/>
      <c r="AV363" s="16" t="n">
        <v>0.136166111737886</v>
      </c>
      <c r="AW363" s="16" t="n">
        <v>0.128706135041735</v>
      </c>
      <c r="AX363" s="16" t="n">
        <v>0.139433326281462</v>
      </c>
      <c r="AY363" s="16" t="n">
        <v>0.137234168819091</v>
      </c>
      <c r="AZ363" s="16" t="n">
        <v>0.0786077526753271</v>
      </c>
      <c r="BA363" s="16"/>
      <c r="BB363" s="16" t="n">
        <v>0.254329320192626</v>
      </c>
      <c r="BC363" s="16" t="n">
        <v>0.0211303733810564</v>
      </c>
      <c r="BD363" s="16" t="n">
        <v>0.0903577782850166</v>
      </c>
      <c r="BE363" s="16"/>
      <c r="BF363" s="16" t="n">
        <v>0.136682102257676</v>
      </c>
    </row>
    <row r="364">
      <c r="B364" t="s">
        <v>166</v>
      </c>
      <c r="C364" s="16" t="n">
        <v>0.109761460747882</v>
      </c>
      <c r="D364" s="16" t="n">
        <v>0.131437048957696</v>
      </c>
      <c r="E364" s="16" t="n">
        <v>0.0887899469724672</v>
      </c>
      <c r="F364" s="16"/>
      <c r="G364" s="16" t="n">
        <v>0.142766816872044</v>
      </c>
      <c r="H364" s="16" t="n">
        <v>0.160068936852511</v>
      </c>
      <c r="I364" s="16" t="n">
        <v>0.115062517204925</v>
      </c>
      <c r="J364" s="16" t="n">
        <v>0.108551721141445</v>
      </c>
      <c r="K364" s="16" t="n">
        <v>0.0812440994205294</v>
      </c>
      <c r="L364" s="16" t="n">
        <v>0.0628695381271594</v>
      </c>
      <c r="M364" s="16"/>
      <c r="N364" s="16" t="n">
        <v>0.129068615259266</v>
      </c>
      <c r="O364" s="16" t="n">
        <v>0.0923590084647203</v>
      </c>
      <c r="P364" s="16" t="n">
        <v>0.126200614249677</v>
      </c>
      <c r="Q364" s="16" t="n">
        <v>0.0940731784720583</v>
      </c>
      <c r="R364" s="16"/>
      <c r="S364" s="16" t="n">
        <v>0.125218533412086</v>
      </c>
      <c r="T364" s="16" t="n">
        <v>0.109689295210339</v>
      </c>
      <c r="U364" s="16" t="n">
        <v>0.066353633510239</v>
      </c>
      <c r="V364" s="16" t="n">
        <v>0.125540970355044</v>
      </c>
      <c r="W364" s="16" t="n">
        <v>0.100686418650059</v>
      </c>
      <c r="X364" s="16" t="n">
        <v>0.131760377507642</v>
      </c>
      <c r="Y364" s="16" t="n">
        <v>0.143593994310128</v>
      </c>
      <c r="Z364" s="16" t="n">
        <v>0.0772058619284497</v>
      </c>
      <c r="AA364" s="16" t="n">
        <v>0.152607367796512</v>
      </c>
      <c r="AB364" s="16" t="n">
        <v>0.0376140853963379</v>
      </c>
      <c r="AC364" s="16" t="n">
        <v>0.0783475863345377</v>
      </c>
      <c r="AD364" s="16" t="n">
        <v>0.126602291443623</v>
      </c>
      <c r="AE364" s="16"/>
      <c r="AF364" s="16" t="n">
        <v>0.0771078928840377</v>
      </c>
      <c r="AG364" s="16" t="n">
        <v>0.133143405516286</v>
      </c>
      <c r="AH364" s="16" t="n">
        <v>0.111775473981237</v>
      </c>
      <c r="AI364" s="16"/>
      <c r="AJ364" s="16" t="n">
        <v>0.0601872584915187</v>
      </c>
      <c r="AK364" s="16" t="n">
        <v>0.201210492484441</v>
      </c>
      <c r="AL364" s="16" t="n">
        <v>0.0796061489541527</v>
      </c>
      <c r="AM364" s="16" t="n">
        <v>0.0413570871857538</v>
      </c>
      <c r="AN364" s="16" t="n">
        <v>0.0820008262518085</v>
      </c>
      <c r="AO364" s="16"/>
      <c r="AP364" s="16" t="n">
        <v>0.0365183522178561</v>
      </c>
      <c r="AQ364" s="16" t="n">
        <v>0.221242343605597</v>
      </c>
      <c r="AR364" s="16" t="n">
        <v>0.0299659464269539</v>
      </c>
      <c r="AS364" s="16" t="n">
        <v>0.0171867484381789</v>
      </c>
      <c r="AT364" s="16" t="n">
        <v>0.0181905470516349</v>
      </c>
      <c r="AU364" s="16"/>
      <c r="AV364" s="16" t="n">
        <v>0.0996664664265618</v>
      </c>
      <c r="AW364" s="16" t="n">
        <v>0.0950054547452617</v>
      </c>
      <c r="AX364" s="16" t="n">
        <v>0.132558887102302</v>
      </c>
      <c r="AY364" s="16" t="n">
        <v>0.171000130785329</v>
      </c>
      <c r="AZ364" s="16" t="n">
        <v>0.0810974831417634</v>
      </c>
      <c r="BA364" s="16"/>
      <c r="BB364" s="16" t="n">
        <v>0.219014125931573</v>
      </c>
      <c r="BC364" s="16" t="n">
        <v>0.00790337851964066</v>
      </c>
      <c r="BD364" s="16" t="n">
        <v>0</v>
      </c>
      <c r="BE364" s="16"/>
      <c r="BF364" s="16" t="n">
        <v>0.0868062778214828</v>
      </c>
    </row>
    <row r="365">
      <c r="B365" t="s">
        <v>167</v>
      </c>
      <c r="C365" s="16" t="n">
        <v>0.11686602285685</v>
      </c>
      <c r="D365" s="16" t="n">
        <v>0.121008338141605</v>
      </c>
      <c r="E365" s="16" t="n">
        <v>0.113047218800877</v>
      </c>
      <c r="F365" s="16"/>
      <c r="G365" s="16" t="n">
        <v>0.109983014975893</v>
      </c>
      <c r="H365" s="16" t="n">
        <v>0.188075792938558</v>
      </c>
      <c r="I365" s="16" t="n">
        <v>0.167890310813806</v>
      </c>
      <c r="J365" s="16" t="n">
        <v>0.0788193733853876</v>
      </c>
      <c r="K365" s="16" t="n">
        <v>0.0932455085708858</v>
      </c>
      <c r="L365" s="16" t="n">
        <v>0.0688595625561859</v>
      </c>
      <c r="M365" s="16"/>
      <c r="N365" s="16" t="n">
        <v>0.137794113248136</v>
      </c>
      <c r="O365" s="16" t="n">
        <v>0.104705462646028</v>
      </c>
      <c r="P365" s="16" t="n">
        <v>0.114217965806508</v>
      </c>
      <c r="Q365" s="16" t="n">
        <v>0.106982016275441</v>
      </c>
      <c r="R365" s="16"/>
      <c r="S365" s="16" t="n">
        <v>0.177817321454472</v>
      </c>
      <c r="T365" s="16" t="n">
        <v>0.0587620025107484</v>
      </c>
      <c r="U365" s="16" t="n">
        <v>0.119395573969689</v>
      </c>
      <c r="V365" s="16" t="n">
        <v>0.0766882415662042</v>
      </c>
      <c r="W365" s="16" t="n">
        <v>0.104810463403427</v>
      </c>
      <c r="X365" s="16" t="n">
        <v>0.117568246263624</v>
      </c>
      <c r="Y365" s="16" t="n">
        <v>0.102449058609157</v>
      </c>
      <c r="Z365" s="16" t="n">
        <v>0.118507066090566</v>
      </c>
      <c r="AA365" s="16" t="n">
        <v>0.156390510224762</v>
      </c>
      <c r="AB365" s="16" t="n">
        <v>0.11732168493234</v>
      </c>
      <c r="AC365" s="16" t="n">
        <v>0.171108404751267</v>
      </c>
      <c r="AD365" s="16" t="n">
        <v>0.0219868018632983</v>
      </c>
      <c r="AE365" s="16"/>
      <c r="AF365" s="16" t="n">
        <v>0.0732586455726876</v>
      </c>
      <c r="AG365" s="16" t="n">
        <v>0.170298233208909</v>
      </c>
      <c r="AH365" s="16" t="n">
        <v>0.0844906699510682</v>
      </c>
      <c r="AI365" s="16"/>
      <c r="AJ365" s="16" t="n">
        <v>0.0338098099731488</v>
      </c>
      <c r="AK365" s="16" t="n">
        <v>0.286370710289135</v>
      </c>
      <c r="AL365" s="16" t="n">
        <v>0.0518665332398012</v>
      </c>
      <c r="AM365" s="16" t="n">
        <v>0</v>
      </c>
      <c r="AN365" s="16" t="n">
        <v>0.0422590324202833</v>
      </c>
      <c r="AO365" s="16"/>
      <c r="AP365" s="16" t="n">
        <v>0.0204662894566529</v>
      </c>
      <c r="AQ365" s="16" t="n">
        <v>0.255841877643781</v>
      </c>
      <c r="AR365" s="16" t="n">
        <v>0.0279624790108726</v>
      </c>
      <c r="AS365" s="16" t="n">
        <v>0.011179824140736</v>
      </c>
      <c r="AT365" s="16" t="n">
        <v>0.0159048567302319</v>
      </c>
      <c r="AU365" s="16"/>
      <c r="AV365" s="16" t="n">
        <v>0.0852312811309797</v>
      </c>
      <c r="AW365" s="16" t="n">
        <v>0.0856784076556613</v>
      </c>
      <c r="AX365" s="16" t="n">
        <v>0.125195154567705</v>
      </c>
      <c r="AY365" s="16" t="n">
        <v>0.207210157180778</v>
      </c>
      <c r="AZ365" s="16" t="n">
        <v>0.304101037283099</v>
      </c>
      <c r="BA365" s="16"/>
      <c r="BB365" s="16" t="n">
        <v>0.12151573376984</v>
      </c>
      <c r="BC365" s="16" t="n">
        <v>0</v>
      </c>
      <c r="BD365" s="16" t="n">
        <v>0</v>
      </c>
      <c r="BE365" s="16"/>
      <c r="BF365" s="16" t="n">
        <v>0.0453382060050848</v>
      </c>
    </row>
    <row r="366">
      <c r="B366" t="s">
        <v>127</v>
      </c>
      <c r="C366" s="16" t="n">
        <v>0.0673239493086974</v>
      </c>
      <c r="D366" s="16" t="n">
        <v>0.0400294568683196</v>
      </c>
      <c r="E366" s="16" t="n">
        <v>0.0941368822233361</v>
      </c>
      <c r="F366" s="16"/>
      <c r="G366" s="16" t="n">
        <v>0.109757115211336</v>
      </c>
      <c r="H366" s="16" t="n">
        <v>0.0806795773695876</v>
      </c>
      <c r="I366" s="16" t="n">
        <v>0.0693290412198944</v>
      </c>
      <c r="J366" s="16" t="n">
        <v>0.0584525661419113</v>
      </c>
      <c r="K366" s="16" t="n">
        <v>0.0612216013215264</v>
      </c>
      <c r="L366" s="16" t="n">
        <v>0.0381526650887854</v>
      </c>
      <c r="M366" s="16"/>
      <c r="N366" s="16" t="n">
        <v>0.0305896542743113</v>
      </c>
      <c r="O366" s="16" t="n">
        <v>0.0640876657886747</v>
      </c>
      <c r="P366" s="16" t="n">
        <v>0.0718317534412993</v>
      </c>
      <c r="Q366" s="16" t="n">
        <v>0.107329305297157</v>
      </c>
      <c r="R366" s="16"/>
      <c r="S366" s="16" t="n">
        <v>0.0912477061381884</v>
      </c>
      <c r="T366" s="16" t="n">
        <v>0.0732325887784556</v>
      </c>
      <c r="U366" s="16" t="n">
        <v>0.0702996074211537</v>
      </c>
      <c r="V366" s="16" t="n">
        <v>0.0388917476116074</v>
      </c>
      <c r="W366" s="16" t="n">
        <v>0.0426410588214772</v>
      </c>
      <c r="X366" s="16" t="n">
        <v>0.073623492697434</v>
      </c>
      <c r="Y366" s="16" t="n">
        <v>0.0346286706964875</v>
      </c>
      <c r="Z366" s="16" t="n">
        <v>0.0737212738593554</v>
      </c>
      <c r="AA366" s="16" t="n">
        <v>0.0746168198406697</v>
      </c>
      <c r="AB366" s="16" t="n">
        <v>0.0548473210115766</v>
      </c>
      <c r="AC366" s="16" t="n">
        <v>0.0777985778554594</v>
      </c>
      <c r="AD366" s="16" t="n">
        <v>0.118325935892765</v>
      </c>
      <c r="AE366" s="16"/>
      <c r="AF366" s="16" t="n">
        <v>0.0559430916877568</v>
      </c>
      <c r="AG366" s="16" t="n">
        <v>0.042315463725708</v>
      </c>
      <c r="AH366" s="16" t="n">
        <v>0.130538254427805</v>
      </c>
      <c r="AI366" s="16"/>
      <c r="AJ366" s="16" t="n">
        <v>0.0408170428389263</v>
      </c>
      <c r="AK366" s="16" t="n">
        <v>0.0398817619345676</v>
      </c>
      <c r="AL366" s="16" t="n">
        <v>0.0492963655877208</v>
      </c>
      <c r="AM366" s="16" t="n">
        <v>0</v>
      </c>
      <c r="AN366" s="16" t="n">
        <v>0.194091263517296</v>
      </c>
      <c r="AO366" s="16"/>
      <c r="AP366" s="16" t="n">
        <v>0.0321604026205025</v>
      </c>
      <c r="AQ366" s="16" t="n">
        <v>0.0444127623992675</v>
      </c>
      <c r="AR366" s="16" t="n">
        <v>0.0601045985018038</v>
      </c>
      <c r="AS366" s="16" t="n">
        <v>0.0252754615522205</v>
      </c>
      <c r="AT366" s="16" t="n">
        <v>0.215498398226361</v>
      </c>
      <c r="AU366" s="16"/>
      <c r="AV366" s="16" t="n">
        <v>0.0864697393194653</v>
      </c>
      <c r="AW366" s="16" t="n">
        <v>0.0920548969407524</v>
      </c>
      <c r="AX366" s="16" t="n">
        <v>0.0384085293145624</v>
      </c>
      <c r="AY366" s="16" t="n">
        <v>0.0345829909710193</v>
      </c>
      <c r="AZ366" s="16" t="n">
        <v>0.0737126206841152</v>
      </c>
      <c r="BA366" s="16"/>
      <c r="BB366" s="16" t="n">
        <v>0.0574109656363202</v>
      </c>
      <c r="BC366" s="16" t="n">
        <v>0.00822955509277868</v>
      </c>
      <c r="BD366" s="16" t="n">
        <v>0.108382052427672</v>
      </c>
      <c r="BE366" s="16"/>
      <c r="BF366" s="16" t="n">
        <v>0.0466701177709793</v>
      </c>
    </row>
    <row r="367">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row>
    <row r="368">
      <c r="B368" s="7" t="s">
        <v>171</v>
      </c>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row>
    <row r="369">
      <c r="B369" s="26" t="s">
        <v>90</v>
      </c>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row>
    <row r="370">
      <c r="B370" t="s">
        <v>163</v>
      </c>
      <c r="C370" s="16" t="n">
        <v>0.521151937993587</v>
      </c>
      <c r="D370" s="16" t="n">
        <v>0.524689596235225</v>
      </c>
      <c r="E370" s="16" t="n">
        <v>0.517858220326435</v>
      </c>
      <c r="F370" s="16"/>
      <c r="G370" s="16" t="n">
        <v>0.362471012990199</v>
      </c>
      <c r="H370" s="16" t="n">
        <v>0.419560819938235</v>
      </c>
      <c r="I370" s="16" t="n">
        <v>0.44357975627329</v>
      </c>
      <c r="J370" s="16" t="n">
        <v>0.577184369066224</v>
      </c>
      <c r="K370" s="16" t="n">
        <v>0.580104096740875</v>
      </c>
      <c r="L370" s="16" t="n">
        <v>0.686276532421917</v>
      </c>
      <c r="M370" s="16"/>
      <c r="N370" s="16" t="n">
        <v>0.538631877470642</v>
      </c>
      <c r="O370" s="16" t="n">
        <v>0.547872085166356</v>
      </c>
      <c r="P370" s="16" t="n">
        <v>0.475362408973998</v>
      </c>
      <c r="Q370" s="16" t="n">
        <v>0.514431088162318</v>
      </c>
      <c r="R370" s="16"/>
      <c r="S370" s="16" t="n">
        <v>0.390520658948042</v>
      </c>
      <c r="T370" s="16" t="n">
        <v>0.585530809797212</v>
      </c>
      <c r="U370" s="16" t="n">
        <v>0.513452052720296</v>
      </c>
      <c r="V370" s="16" t="n">
        <v>0.54594972368261</v>
      </c>
      <c r="W370" s="16" t="n">
        <v>0.55079940846225</v>
      </c>
      <c r="X370" s="16" t="n">
        <v>0.460207365779149</v>
      </c>
      <c r="Y370" s="16" t="n">
        <v>0.572064088885785</v>
      </c>
      <c r="Z370" s="16" t="n">
        <v>0.536896082449967</v>
      </c>
      <c r="AA370" s="16" t="n">
        <v>0.50863931852239</v>
      </c>
      <c r="AB370" s="16" t="n">
        <v>0.587439321315965</v>
      </c>
      <c r="AC370" s="16" t="n">
        <v>0.540937901737682</v>
      </c>
      <c r="AD370" s="16" t="n">
        <v>0.570343539695098</v>
      </c>
      <c r="AE370" s="16"/>
      <c r="AF370" s="16" t="n">
        <v>0.621568120090847</v>
      </c>
      <c r="AG370" s="16" t="n">
        <v>0.489904935497285</v>
      </c>
      <c r="AH370" s="16" t="n">
        <v>0.442551276599962</v>
      </c>
      <c r="AI370" s="16"/>
      <c r="AJ370" s="16" t="n">
        <v>0.663197015011483</v>
      </c>
      <c r="AK370" s="16" t="n">
        <v>0.435795304442322</v>
      </c>
      <c r="AL370" s="16" t="n">
        <v>0.341043293103678</v>
      </c>
      <c r="AM370" s="16" t="n">
        <v>0.721538769154541</v>
      </c>
      <c r="AN370" s="16" t="n">
        <v>0.485392104590712</v>
      </c>
      <c r="AO370" s="16"/>
      <c r="AP370" s="16" t="n">
        <v>0.679628136623211</v>
      </c>
      <c r="AQ370" s="16" t="n">
        <v>0.430173014824849</v>
      </c>
      <c r="AR370" s="16" t="n">
        <v>0.212526277579531</v>
      </c>
      <c r="AS370" s="16" t="n">
        <v>0.720040380782411</v>
      </c>
      <c r="AT370" s="16" t="n">
        <v>0.54021528606602</v>
      </c>
      <c r="AU370" s="16"/>
      <c r="AV370" s="16" t="n">
        <v>0.562794032648517</v>
      </c>
      <c r="AW370" s="16" t="n">
        <v>0.524538126130918</v>
      </c>
      <c r="AX370" s="16" t="n">
        <v>0.498875632137803</v>
      </c>
      <c r="AY370" s="16" t="n">
        <v>0.41248162733932</v>
      </c>
      <c r="AZ370" s="16" t="n">
        <v>0.455594099885641</v>
      </c>
      <c r="BA370" s="16"/>
      <c r="BB370" s="16" t="n">
        <v>0.495442614862272</v>
      </c>
      <c r="BC370" s="16" t="n">
        <v>0.887957259317692</v>
      </c>
      <c r="BD370" s="16" t="n">
        <v>0.722833937605817</v>
      </c>
      <c r="BE370" s="16"/>
      <c r="BF370" s="16" t="n">
        <v>0.643499323814251</v>
      </c>
    </row>
    <row r="371">
      <c r="B371" t="s">
        <v>164</v>
      </c>
      <c r="C371" s="16" t="n">
        <v>0.166375292095872</v>
      </c>
      <c r="D371" s="16" t="n">
        <v>0.185849401293209</v>
      </c>
      <c r="E371" s="16" t="n">
        <v>0.146559339359895</v>
      </c>
      <c r="F371" s="16"/>
      <c r="G371" s="16" t="n">
        <v>0.226422108848447</v>
      </c>
      <c r="H371" s="16" t="n">
        <v>0.176865909739728</v>
      </c>
      <c r="I371" s="16" t="n">
        <v>0.172303319598545</v>
      </c>
      <c r="J371" s="16" t="n">
        <v>0.161509084690321</v>
      </c>
      <c r="K371" s="16" t="n">
        <v>0.186952966830815</v>
      </c>
      <c r="L371" s="16" t="n">
        <v>0.103571770080334</v>
      </c>
      <c r="M371" s="16"/>
      <c r="N371" s="16" t="n">
        <v>0.152838038224686</v>
      </c>
      <c r="O371" s="16" t="n">
        <v>0.165370760864984</v>
      </c>
      <c r="P371" s="16" t="n">
        <v>0.188248711205452</v>
      </c>
      <c r="Q371" s="16" t="n">
        <v>0.165108753838287</v>
      </c>
      <c r="R371" s="16"/>
      <c r="S371" s="16" t="n">
        <v>0.17901557906461</v>
      </c>
      <c r="T371" s="16" t="n">
        <v>0.124027475472325</v>
      </c>
      <c r="U371" s="16" t="n">
        <v>0.16378509594922</v>
      </c>
      <c r="V371" s="16" t="n">
        <v>0.178482560786744</v>
      </c>
      <c r="W371" s="16" t="n">
        <v>0.166776371924876</v>
      </c>
      <c r="X371" s="16" t="n">
        <v>0.226910499598796</v>
      </c>
      <c r="Y371" s="16" t="n">
        <v>0.145011603850916</v>
      </c>
      <c r="Z371" s="16" t="n">
        <v>0.107533591716253</v>
      </c>
      <c r="AA371" s="16" t="n">
        <v>0.152130271100341</v>
      </c>
      <c r="AB371" s="16" t="n">
        <v>0.205851033102461</v>
      </c>
      <c r="AC371" s="16" t="n">
        <v>0.151305659290999</v>
      </c>
      <c r="AD371" s="16" t="n">
        <v>0.172542738283585</v>
      </c>
      <c r="AE371" s="16"/>
      <c r="AF371" s="16" t="n">
        <v>0.124206082868611</v>
      </c>
      <c r="AG371" s="16" t="n">
        <v>0.18986473659505</v>
      </c>
      <c r="AH371" s="16" t="n">
        <v>0.193044095830978</v>
      </c>
      <c r="AI371" s="16"/>
      <c r="AJ371" s="16" t="n">
        <v>0.126204369911442</v>
      </c>
      <c r="AK371" s="16" t="n">
        <v>0.1999395678313</v>
      </c>
      <c r="AL371" s="16" t="n">
        <v>0.200250117170231</v>
      </c>
      <c r="AM371" s="16" t="n">
        <v>0.0768159574408408</v>
      </c>
      <c r="AN371" s="16" t="n">
        <v>0.103461338694919</v>
      </c>
      <c r="AO371" s="16"/>
      <c r="AP371" s="16" t="n">
        <v>0.116967832188296</v>
      </c>
      <c r="AQ371" s="16" t="n">
        <v>0.209003570125001</v>
      </c>
      <c r="AR371" s="16" t="n">
        <v>0.20357571307302</v>
      </c>
      <c r="AS371" s="16" t="n">
        <v>0.0909420844386845</v>
      </c>
      <c r="AT371" s="16" t="n">
        <v>0.118206581540098</v>
      </c>
      <c r="AU371" s="16"/>
      <c r="AV371" s="16" t="n">
        <v>0.169168861932941</v>
      </c>
      <c r="AW371" s="16" t="n">
        <v>0.166505506597667</v>
      </c>
      <c r="AX371" s="16" t="n">
        <v>0.182302969974055</v>
      </c>
      <c r="AY371" s="16" t="n">
        <v>0.173282692491701</v>
      </c>
      <c r="AZ371" s="16" t="n">
        <v>0.132009723884011</v>
      </c>
      <c r="BA371" s="16"/>
      <c r="BB371" s="16" t="n">
        <v>0.207641763266492</v>
      </c>
      <c r="BC371" s="16" t="n">
        <v>0.0543882528697274</v>
      </c>
      <c r="BD371" s="16" t="n">
        <v>0.0998899376797606</v>
      </c>
      <c r="BE371" s="16"/>
      <c r="BF371" s="16" t="n">
        <v>0.133896164970418</v>
      </c>
    </row>
    <row r="372">
      <c r="B372" t="s">
        <v>165</v>
      </c>
      <c r="C372" s="16" t="n">
        <v>0.138850118557284</v>
      </c>
      <c r="D372" s="16" t="n">
        <v>0.145938055995748</v>
      </c>
      <c r="E372" s="16" t="n">
        <v>0.13219530113214</v>
      </c>
      <c r="F372" s="16"/>
      <c r="G372" s="16" t="n">
        <v>0.151999080326637</v>
      </c>
      <c r="H372" s="16" t="n">
        <v>0.167288909205046</v>
      </c>
      <c r="I372" s="16" t="n">
        <v>0.173732900602213</v>
      </c>
      <c r="J372" s="16" t="n">
        <v>0.1327118885007</v>
      </c>
      <c r="K372" s="16" t="n">
        <v>0.106532482019638</v>
      </c>
      <c r="L372" s="16" t="n">
        <v>0.105416523019864</v>
      </c>
      <c r="M372" s="16"/>
      <c r="N372" s="16" t="n">
        <v>0.16267322221552</v>
      </c>
      <c r="O372" s="16" t="n">
        <v>0.138996919380131</v>
      </c>
      <c r="P372" s="16" t="n">
        <v>0.137600268936688</v>
      </c>
      <c r="Q372" s="16" t="n">
        <v>0.116012498207534</v>
      </c>
      <c r="R372" s="16"/>
      <c r="S372" s="16" t="n">
        <v>0.201612291585672</v>
      </c>
      <c r="T372" s="16" t="n">
        <v>0.144401641073939</v>
      </c>
      <c r="U372" s="16" t="n">
        <v>0.157503590019447</v>
      </c>
      <c r="V372" s="16" t="n">
        <v>0.101243416525568</v>
      </c>
      <c r="W372" s="16" t="n">
        <v>0.123088774508792</v>
      </c>
      <c r="X372" s="16" t="n">
        <v>0.129586770041175</v>
      </c>
      <c r="Y372" s="16" t="n">
        <v>0.117446088406937</v>
      </c>
      <c r="Z372" s="16" t="n">
        <v>0.141512896986327</v>
      </c>
      <c r="AA372" s="16" t="n">
        <v>0.137019335620626</v>
      </c>
      <c r="AB372" s="16" t="n">
        <v>0.111580207889572</v>
      </c>
      <c r="AC372" s="16" t="n">
        <v>0.119789684345239</v>
      </c>
      <c r="AD372" s="16" t="n">
        <v>0.123089399304003</v>
      </c>
      <c r="AE372" s="16"/>
      <c r="AF372" s="16" t="n">
        <v>0.118095883492547</v>
      </c>
      <c r="AG372" s="16" t="n">
        <v>0.157121729782802</v>
      </c>
      <c r="AH372" s="16" t="n">
        <v>0.122351572730802</v>
      </c>
      <c r="AI372" s="16"/>
      <c r="AJ372" s="16" t="n">
        <v>0.0919286133635</v>
      </c>
      <c r="AK372" s="16" t="n">
        <v>0.204206672891807</v>
      </c>
      <c r="AL372" s="16" t="n">
        <v>0.200084609807503</v>
      </c>
      <c r="AM372" s="16" t="n">
        <v>0.105974082887435</v>
      </c>
      <c r="AN372" s="16" t="n">
        <v>0.117881586157481</v>
      </c>
      <c r="AO372" s="16"/>
      <c r="AP372" s="16" t="n">
        <v>0.0798456889786975</v>
      </c>
      <c r="AQ372" s="16" t="n">
        <v>0.187027930720909</v>
      </c>
      <c r="AR372" s="16" t="n">
        <v>0.294319671054711</v>
      </c>
      <c r="AS372" s="16" t="n">
        <v>0.108315617058004</v>
      </c>
      <c r="AT372" s="16" t="n">
        <v>0.0612854733330581</v>
      </c>
      <c r="AU372" s="16"/>
      <c r="AV372" s="16" t="n">
        <v>0.107306301187928</v>
      </c>
      <c r="AW372" s="16" t="n">
        <v>0.124714717166969</v>
      </c>
      <c r="AX372" s="16" t="n">
        <v>0.162908445800992</v>
      </c>
      <c r="AY372" s="16" t="n">
        <v>0.212658477467283</v>
      </c>
      <c r="AZ372" s="16" t="n">
        <v>0.176045328572087</v>
      </c>
      <c r="BA372" s="16"/>
      <c r="BB372" s="16" t="n">
        <v>0.127933622910306</v>
      </c>
      <c r="BC372" s="16" t="n">
        <v>0.0382296964768652</v>
      </c>
      <c r="BD372" s="16" t="n">
        <v>0.0265960909738638</v>
      </c>
      <c r="BE372" s="16"/>
      <c r="BF372" s="16" t="n">
        <v>0.105761046768547</v>
      </c>
    </row>
    <row r="373">
      <c r="B373" t="s">
        <v>166</v>
      </c>
      <c r="C373" s="16" t="n">
        <v>0.0406885799992121</v>
      </c>
      <c r="D373" s="16" t="n">
        <v>0.047842843289906</v>
      </c>
      <c r="E373" s="16" t="n">
        <v>0.0337754941266308</v>
      </c>
      <c r="F373" s="16"/>
      <c r="G373" s="16" t="n">
        <v>0.0378561682284408</v>
      </c>
      <c r="H373" s="16" t="n">
        <v>0.0826112927666447</v>
      </c>
      <c r="I373" s="16" t="n">
        <v>0.0530555062279595</v>
      </c>
      <c r="J373" s="16" t="n">
        <v>0.0189484604562699</v>
      </c>
      <c r="K373" s="16" t="n">
        <v>0.0191798742381088</v>
      </c>
      <c r="L373" s="16" t="n">
        <v>0.0305244339678756</v>
      </c>
      <c r="M373" s="16"/>
      <c r="N373" s="16" t="n">
        <v>0.0536184117721069</v>
      </c>
      <c r="O373" s="16" t="n">
        <v>0.0399338306153256</v>
      </c>
      <c r="P373" s="16" t="n">
        <v>0.0422312027638806</v>
      </c>
      <c r="Q373" s="16" t="n">
        <v>0.0267219310184624</v>
      </c>
      <c r="R373" s="16"/>
      <c r="S373" s="16" t="n">
        <v>0.0679187800415615</v>
      </c>
      <c r="T373" s="16" t="n">
        <v>0.030996430071126</v>
      </c>
      <c r="U373" s="16" t="n">
        <v>0.0217617430805455</v>
      </c>
      <c r="V373" s="16" t="n">
        <v>0.0489562586928489</v>
      </c>
      <c r="W373" s="16" t="n">
        <v>0.0430207160219253</v>
      </c>
      <c r="X373" s="16" t="n">
        <v>0.0318266241190016</v>
      </c>
      <c r="Y373" s="16" t="n">
        <v>0.061922413580626</v>
      </c>
      <c r="Z373" s="16" t="n">
        <v>0.0557284417010733</v>
      </c>
      <c r="AA373" s="16" t="n">
        <v>0.0355793673454343</v>
      </c>
      <c r="AB373" s="16" t="n">
        <v>0.0215933722202554</v>
      </c>
      <c r="AC373" s="16" t="n">
        <v>0.027189004707882</v>
      </c>
      <c r="AD373" s="16" t="n">
        <v>0.0240840205974679</v>
      </c>
      <c r="AE373" s="16"/>
      <c r="AF373" s="16" t="n">
        <v>0.0277035681112889</v>
      </c>
      <c r="AG373" s="16" t="n">
        <v>0.055598849325319</v>
      </c>
      <c r="AH373" s="16" t="n">
        <v>0.0343980479659211</v>
      </c>
      <c r="AI373" s="16"/>
      <c r="AJ373" s="16" t="n">
        <v>0.0325119127340078</v>
      </c>
      <c r="AK373" s="16" t="n">
        <v>0.0554643583336458</v>
      </c>
      <c r="AL373" s="16" t="n">
        <v>0.0986570542963537</v>
      </c>
      <c r="AM373" s="16" t="n">
        <v>0</v>
      </c>
      <c r="AN373" s="16" t="n">
        <v>0.00760962350504356</v>
      </c>
      <c r="AO373" s="16"/>
      <c r="AP373" s="16" t="n">
        <v>0.0432899447851967</v>
      </c>
      <c r="AQ373" s="16" t="n">
        <v>0.0472768960179845</v>
      </c>
      <c r="AR373" s="16" t="n">
        <v>0.116107066476984</v>
      </c>
      <c r="AS373" s="16" t="n">
        <v>0.0316014758840884</v>
      </c>
      <c r="AT373" s="16" t="n">
        <v>0.00446973140991292</v>
      </c>
      <c r="AU373" s="16"/>
      <c r="AV373" s="16" t="n">
        <v>0.0262555483189057</v>
      </c>
      <c r="AW373" s="16" t="n">
        <v>0.0178471985497611</v>
      </c>
      <c r="AX373" s="16" t="n">
        <v>0.0507652639646013</v>
      </c>
      <c r="AY373" s="16" t="n">
        <v>0.0896454270240175</v>
      </c>
      <c r="AZ373" s="16" t="n">
        <v>0.0728629418996983</v>
      </c>
      <c r="BA373" s="16"/>
      <c r="BB373" s="16" t="n">
        <v>0.0253543419301454</v>
      </c>
      <c r="BC373" s="16" t="n">
        <v>0</v>
      </c>
      <c r="BD373" s="16" t="n">
        <v>0</v>
      </c>
      <c r="BE373" s="16"/>
      <c r="BF373" s="16" t="n">
        <v>0.018048819520301</v>
      </c>
    </row>
    <row r="374">
      <c r="B374" t="s">
        <v>167</v>
      </c>
      <c r="C374" s="16" t="n">
        <v>0.0175615813045415</v>
      </c>
      <c r="D374" s="16" t="n">
        <v>0.0199485674440558</v>
      </c>
      <c r="E374" s="16" t="n">
        <v>0.0152629176599312</v>
      </c>
      <c r="F374" s="16"/>
      <c r="G374" s="16" t="n">
        <v>0.0269856786679971</v>
      </c>
      <c r="H374" s="16" t="n">
        <v>0.0220772569157218</v>
      </c>
      <c r="I374" s="16" t="n">
        <v>0.0227388246162398</v>
      </c>
      <c r="J374" s="16" t="n">
        <v>0.0112597981903658</v>
      </c>
      <c r="K374" s="16" t="n">
        <v>0.0144654463545817</v>
      </c>
      <c r="L374" s="16" t="n">
        <v>0.0106752240967208</v>
      </c>
      <c r="M374" s="16"/>
      <c r="N374" s="16" t="n">
        <v>0.0249131201910307</v>
      </c>
      <c r="O374" s="16" t="n">
        <v>0.014505300363707</v>
      </c>
      <c r="P374" s="16" t="n">
        <v>0.0171610269159894</v>
      </c>
      <c r="Q374" s="16" t="n">
        <v>0.013399336568149</v>
      </c>
      <c r="R374" s="16"/>
      <c r="S374" s="16" t="n">
        <v>0.0242751954921104</v>
      </c>
      <c r="T374" s="16" t="n">
        <v>0.00695528106071204</v>
      </c>
      <c r="U374" s="16" t="n">
        <v>0.0376248947613759</v>
      </c>
      <c r="V374" s="16" t="n">
        <v>0.0129941296263943</v>
      </c>
      <c r="W374" s="16" t="n">
        <v>0.0333117068817308</v>
      </c>
      <c r="X374" s="16" t="n">
        <v>0.01317922483303</v>
      </c>
      <c r="Y374" s="16" t="n">
        <v>0.0125562552107606</v>
      </c>
      <c r="Z374" s="16" t="n">
        <v>0.0107447402538566</v>
      </c>
      <c r="AA374" s="16" t="n">
        <v>0.0199498234434707</v>
      </c>
      <c r="AB374" s="16" t="n">
        <v>0.0158019744271944</v>
      </c>
      <c r="AC374" s="16" t="n">
        <v>0.0100267040127828</v>
      </c>
      <c r="AD374" s="16" t="n">
        <v>0</v>
      </c>
      <c r="AE374" s="16"/>
      <c r="AF374" s="16" t="n">
        <v>0.0184064603040042</v>
      </c>
      <c r="AG374" s="16" t="n">
        <v>0.0221690219165251</v>
      </c>
      <c r="AH374" s="16" t="n">
        <v>0.003223970827412</v>
      </c>
      <c r="AI374" s="16"/>
      <c r="AJ374" s="16" t="n">
        <v>0.00757376731839163</v>
      </c>
      <c r="AK374" s="16" t="n">
        <v>0.0172795616768684</v>
      </c>
      <c r="AL374" s="16" t="n">
        <v>0.0998878978638236</v>
      </c>
      <c r="AM374" s="16" t="n">
        <v>0</v>
      </c>
      <c r="AN374" s="16" t="n">
        <v>0.00353660547930827</v>
      </c>
      <c r="AO374" s="16"/>
      <c r="AP374" s="16" t="n">
        <v>0.0122255253412306</v>
      </c>
      <c r="AQ374" s="16" t="n">
        <v>0.016118730490757</v>
      </c>
      <c r="AR374" s="16" t="n">
        <v>0.101622076191324</v>
      </c>
      <c r="AS374" s="16" t="n">
        <v>0</v>
      </c>
      <c r="AT374" s="16" t="n">
        <v>0</v>
      </c>
      <c r="AU374" s="16"/>
      <c r="AV374" s="16" t="n">
        <v>0.00426442675041684</v>
      </c>
      <c r="AW374" s="16" t="n">
        <v>0.0138784847864851</v>
      </c>
      <c r="AX374" s="16" t="n">
        <v>0.0198462945873649</v>
      </c>
      <c r="AY374" s="16" t="n">
        <v>0.0255833798946273</v>
      </c>
      <c r="AZ374" s="16" t="n">
        <v>0.0688712504930459</v>
      </c>
      <c r="BA374" s="16"/>
      <c r="BB374" s="16" t="n">
        <v>0.00609138119369938</v>
      </c>
      <c r="BC374" s="16" t="n">
        <v>0</v>
      </c>
      <c r="BD374" s="16" t="n">
        <v>0</v>
      </c>
      <c r="BE374" s="16"/>
      <c r="BF374" s="16" t="n">
        <v>0.00747673541394112</v>
      </c>
    </row>
    <row r="375">
      <c r="B375" t="s">
        <v>127</v>
      </c>
      <c r="C375" s="16" t="n">
        <v>0.115372490049503</v>
      </c>
      <c r="D375" s="16" t="n">
        <v>0.0757315357418553</v>
      </c>
      <c r="E375" s="16" t="n">
        <v>0.154348727394968</v>
      </c>
      <c r="F375" s="16"/>
      <c r="G375" s="16" t="n">
        <v>0.194265950938279</v>
      </c>
      <c r="H375" s="16" t="n">
        <v>0.131595811434625</v>
      </c>
      <c r="I375" s="16" t="n">
        <v>0.134589692681753</v>
      </c>
      <c r="J375" s="16" t="n">
        <v>0.0983863990961187</v>
      </c>
      <c r="K375" s="16" t="n">
        <v>0.0927651338159811</v>
      </c>
      <c r="L375" s="16" t="n">
        <v>0.0635355164132893</v>
      </c>
      <c r="M375" s="16"/>
      <c r="N375" s="16" t="n">
        <v>0.067325330126014</v>
      </c>
      <c r="O375" s="16" t="n">
        <v>0.0933211036094958</v>
      </c>
      <c r="P375" s="16" t="n">
        <v>0.139396381203992</v>
      </c>
      <c r="Q375" s="16" t="n">
        <v>0.16432639220525</v>
      </c>
      <c r="R375" s="16"/>
      <c r="S375" s="16" t="n">
        <v>0.136657494868003</v>
      </c>
      <c r="T375" s="16" t="n">
        <v>0.108088362524686</v>
      </c>
      <c r="U375" s="16" t="n">
        <v>0.105872623469115</v>
      </c>
      <c r="V375" s="16" t="n">
        <v>0.112373910685834</v>
      </c>
      <c r="W375" s="16" t="n">
        <v>0.083003022200426</v>
      </c>
      <c r="X375" s="16" t="n">
        <v>0.138289515628848</v>
      </c>
      <c r="Y375" s="16" t="n">
        <v>0.0909995500649751</v>
      </c>
      <c r="Z375" s="16" t="n">
        <v>0.147584246892523</v>
      </c>
      <c r="AA375" s="16" t="n">
        <v>0.146681883967738</v>
      </c>
      <c r="AB375" s="16" t="n">
        <v>0.0577340910445521</v>
      </c>
      <c r="AC375" s="16" t="n">
        <v>0.150751045905415</v>
      </c>
      <c r="AD375" s="16" t="n">
        <v>0.109940302119846</v>
      </c>
      <c r="AE375" s="16"/>
      <c r="AF375" s="16" t="n">
        <v>0.0900198851327013</v>
      </c>
      <c r="AG375" s="16" t="n">
        <v>0.0853407268830186</v>
      </c>
      <c r="AH375" s="16" t="n">
        <v>0.204431036044924</v>
      </c>
      <c r="AI375" s="16"/>
      <c r="AJ375" s="16" t="n">
        <v>0.0785843216611758</v>
      </c>
      <c r="AK375" s="16" t="n">
        <v>0.0873145348240578</v>
      </c>
      <c r="AL375" s="16" t="n">
        <v>0.0600770277584105</v>
      </c>
      <c r="AM375" s="16" t="n">
        <v>0.0956711905171837</v>
      </c>
      <c r="AN375" s="16" t="n">
        <v>0.282118741572537</v>
      </c>
      <c r="AO375" s="16"/>
      <c r="AP375" s="16" t="n">
        <v>0.0680428720833678</v>
      </c>
      <c r="AQ375" s="16" t="n">
        <v>0.1103998578205</v>
      </c>
      <c r="AR375" s="16" t="n">
        <v>0.0718491956244292</v>
      </c>
      <c r="AS375" s="16" t="n">
        <v>0.0491004418368126</v>
      </c>
      <c r="AT375" s="16" t="n">
        <v>0.275822927650911</v>
      </c>
      <c r="AU375" s="16"/>
      <c r="AV375" s="16" t="n">
        <v>0.130210829161292</v>
      </c>
      <c r="AW375" s="16" t="n">
        <v>0.1525159667682</v>
      </c>
      <c r="AX375" s="16" t="n">
        <v>0.0853013935351845</v>
      </c>
      <c r="AY375" s="16" t="n">
        <v>0.0863483957830505</v>
      </c>
      <c r="AZ375" s="16" t="n">
        <v>0.0946166552655175</v>
      </c>
      <c r="BA375" s="16"/>
      <c r="BB375" s="16" t="n">
        <v>0.137536275837085</v>
      </c>
      <c r="BC375" s="16" t="n">
        <v>0.0194247913357151</v>
      </c>
      <c r="BD375" s="16" t="n">
        <v>0.150680033740558</v>
      </c>
      <c r="BE375" s="16"/>
      <c r="BF375" s="16" t="n">
        <v>0.091317909512542</v>
      </c>
    </row>
    <row r="37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row>
    <row r="377">
      <c r="B377" s="7" t="s">
        <v>172</v>
      </c>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row>
    <row r="378">
      <c r="B378" s="26" t="s">
        <v>90</v>
      </c>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row>
    <row r="379">
      <c r="B379" t="s">
        <v>163</v>
      </c>
      <c r="C379" s="16" t="n">
        <v>0.541124415760333</v>
      </c>
      <c r="D379" s="16" t="n">
        <v>0.539489932610576</v>
      </c>
      <c r="E379" s="16" t="n">
        <v>0.542925804591925</v>
      </c>
      <c r="F379" s="16"/>
      <c r="G379" s="16" t="n">
        <v>0.446722461694105</v>
      </c>
      <c r="H379" s="16" t="n">
        <v>0.426091912324071</v>
      </c>
      <c r="I379" s="16" t="n">
        <v>0.479779889784235</v>
      </c>
      <c r="J379" s="16" t="n">
        <v>0.627501728812129</v>
      </c>
      <c r="K379" s="16" t="n">
        <v>0.600076184908969</v>
      </c>
      <c r="L379" s="16" t="n">
        <v>0.636943128156776</v>
      </c>
      <c r="M379" s="16"/>
      <c r="N379" s="16" t="n">
        <v>0.610512232951993</v>
      </c>
      <c r="O379" s="16" t="n">
        <v>0.574993833415512</v>
      </c>
      <c r="P379" s="16" t="n">
        <v>0.446566471827543</v>
      </c>
      <c r="Q379" s="16" t="n">
        <v>0.519779665022122</v>
      </c>
      <c r="R379" s="16"/>
      <c r="S379" s="16" t="n">
        <v>0.443731892516249</v>
      </c>
      <c r="T379" s="16" t="n">
        <v>0.581506518319168</v>
      </c>
      <c r="U379" s="16" t="n">
        <v>0.545525676478315</v>
      </c>
      <c r="V379" s="16" t="n">
        <v>0.554297167431107</v>
      </c>
      <c r="W379" s="16" t="n">
        <v>0.525867055428445</v>
      </c>
      <c r="X379" s="16" t="n">
        <v>0.478548581306471</v>
      </c>
      <c r="Y379" s="16" t="n">
        <v>0.542090918138991</v>
      </c>
      <c r="Z379" s="16" t="n">
        <v>0.515159666382265</v>
      </c>
      <c r="AA379" s="16" t="n">
        <v>0.503459618333715</v>
      </c>
      <c r="AB379" s="16" t="n">
        <v>0.682436668167361</v>
      </c>
      <c r="AC379" s="16" t="n">
        <v>0.628870010638387</v>
      </c>
      <c r="AD379" s="16" t="n">
        <v>0.593075618971797</v>
      </c>
      <c r="AE379" s="16"/>
      <c r="AF379" s="16" t="n">
        <v>0.418944945971424</v>
      </c>
      <c r="AG379" s="16" t="n">
        <v>0.680974466009617</v>
      </c>
      <c r="AH379" s="16" t="n">
        <v>0.459539966648972</v>
      </c>
      <c r="AI379" s="16"/>
      <c r="AJ379" s="16" t="n">
        <v>0.444909685086593</v>
      </c>
      <c r="AK379" s="16" t="n">
        <v>0.593023946400358</v>
      </c>
      <c r="AL379" s="16" t="n">
        <v>0.773871280069754</v>
      </c>
      <c r="AM379" s="16" t="n">
        <v>0.203091501010473</v>
      </c>
      <c r="AN379" s="16" t="n">
        <v>0.520502524326681</v>
      </c>
      <c r="AO379" s="16"/>
      <c r="AP379" s="16" t="n">
        <v>0.483888124981807</v>
      </c>
      <c r="AQ379" s="16" t="n">
        <v>0.581066675365896</v>
      </c>
      <c r="AR379" s="16" t="n">
        <v>0.74202703058226</v>
      </c>
      <c r="AS379" s="16" t="n">
        <v>0.0695467723764648</v>
      </c>
      <c r="AT379" s="16" t="n">
        <v>0.520510930988541</v>
      </c>
      <c r="AU379" s="16"/>
      <c r="AV379" s="16" t="n">
        <v>0.518470760714728</v>
      </c>
      <c r="AW379" s="16" t="n">
        <v>0.50416108724161</v>
      </c>
      <c r="AX379" s="16" t="n">
        <v>0.619116913730001</v>
      </c>
      <c r="AY379" s="16" t="n">
        <v>0.533502691725595</v>
      </c>
      <c r="AZ379" s="16" t="n">
        <v>0.515025471086515</v>
      </c>
      <c r="BA379" s="16"/>
      <c r="BB379" s="16" t="n">
        <v>0.499928991320533</v>
      </c>
      <c r="BC379" s="16" t="n">
        <v>0.0811828075120797</v>
      </c>
      <c r="BD379" s="16" t="n">
        <v>0.520566560937617</v>
      </c>
      <c r="BE379" s="16"/>
      <c r="BF379" s="16" t="n">
        <v>0.417083687753101</v>
      </c>
    </row>
    <row r="380">
      <c r="B380" t="s">
        <v>164</v>
      </c>
      <c r="C380" s="16" t="n">
        <v>0.128950245969345</v>
      </c>
      <c r="D380" s="16" t="n">
        <v>0.151217219523341</v>
      </c>
      <c r="E380" s="16" t="n">
        <v>0.107438468239105</v>
      </c>
      <c r="F380" s="16"/>
      <c r="G380" s="16" t="n">
        <v>0.140326699523998</v>
      </c>
      <c r="H380" s="16" t="n">
        <v>0.15975296703488</v>
      </c>
      <c r="I380" s="16" t="n">
        <v>0.154438884600485</v>
      </c>
      <c r="J380" s="16" t="n">
        <v>0.115966465887155</v>
      </c>
      <c r="K380" s="16" t="n">
        <v>0.094016849038444</v>
      </c>
      <c r="L380" s="16" t="n">
        <v>0.109707065349133</v>
      </c>
      <c r="M380" s="16"/>
      <c r="N380" s="16" t="n">
        <v>0.136265661315283</v>
      </c>
      <c r="O380" s="16" t="n">
        <v>0.125405034462572</v>
      </c>
      <c r="P380" s="16" t="n">
        <v>0.138013934252523</v>
      </c>
      <c r="Q380" s="16" t="n">
        <v>0.116723551068581</v>
      </c>
      <c r="R380" s="16"/>
      <c r="S380" s="16" t="n">
        <v>0.181789097306016</v>
      </c>
      <c r="T380" s="16" t="n">
        <v>0.0984922462784627</v>
      </c>
      <c r="U380" s="16" t="n">
        <v>0.116305260295458</v>
      </c>
      <c r="V380" s="16" t="n">
        <v>0.11995950927473</v>
      </c>
      <c r="W380" s="16" t="n">
        <v>0.139274705747835</v>
      </c>
      <c r="X380" s="16" t="n">
        <v>0.16415688477443</v>
      </c>
      <c r="Y380" s="16" t="n">
        <v>0.103917164912573</v>
      </c>
      <c r="Z380" s="16" t="n">
        <v>0.111826759686595</v>
      </c>
      <c r="AA380" s="16" t="n">
        <v>0.142399410301197</v>
      </c>
      <c r="AB380" s="16" t="n">
        <v>0.0982224084562282</v>
      </c>
      <c r="AC380" s="16" t="n">
        <v>0.0873884029392206</v>
      </c>
      <c r="AD380" s="16" t="n">
        <v>0.146789715615838</v>
      </c>
      <c r="AE380" s="16"/>
      <c r="AF380" s="16" t="n">
        <v>0.160877908046578</v>
      </c>
      <c r="AG380" s="16" t="n">
        <v>0.104051414210839</v>
      </c>
      <c r="AH380" s="16" t="n">
        <v>0.11086368524799</v>
      </c>
      <c r="AI380" s="16"/>
      <c r="AJ380" s="16" t="n">
        <v>0.178505948503019</v>
      </c>
      <c r="AK380" s="16" t="n">
        <v>0.116936837166132</v>
      </c>
      <c r="AL380" s="16" t="n">
        <v>0.0912320248699838</v>
      </c>
      <c r="AM380" s="16" t="n">
        <v>0.0781347175678375</v>
      </c>
      <c r="AN380" s="16" t="n">
        <v>0.0593501104561709</v>
      </c>
      <c r="AO380" s="16"/>
      <c r="AP380" s="16" t="n">
        <v>0.19744226454687</v>
      </c>
      <c r="AQ380" s="16" t="n">
        <v>0.129983370076751</v>
      </c>
      <c r="AR380" s="16" t="n">
        <v>0.0684556145141568</v>
      </c>
      <c r="AS380" s="16" t="n">
        <v>0.133982662652917</v>
      </c>
      <c r="AT380" s="16" t="n">
        <v>0.102941950421717</v>
      </c>
      <c r="AU380" s="16"/>
      <c r="AV380" s="16" t="n">
        <v>0.125592446245867</v>
      </c>
      <c r="AW380" s="16" t="n">
        <v>0.127816317671724</v>
      </c>
      <c r="AX380" s="16" t="n">
        <v>0.115957108441992</v>
      </c>
      <c r="AY380" s="16" t="n">
        <v>0.165630850790641</v>
      </c>
      <c r="AZ380" s="16" t="n">
        <v>0.17190139020335</v>
      </c>
      <c r="BA380" s="16"/>
      <c r="BB380" s="16" t="n">
        <v>0.194084049439356</v>
      </c>
      <c r="BC380" s="16" t="n">
        <v>0.13622965715888</v>
      </c>
      <c r="BD380" s="16" t="n">
        <v>0.172793603211455</v>
      </c>
      <c r="BE380" s="16"/>
      <c r="BF380" s="16" t="n">
        <v>0.157604325244241</v>
      </c>
    </row>
    <row r="381">
      <c r="B381" t="s">
        <v>165</v>
      </c>
      <c r="C381" s="16" t="n">
        <v>0.113816706609439</v>
      </c>
      <c r="D381" s="16" t="n">
        <v>0.120516731078218</v>
      </c>
      <c r="E381" s="16" t="n">
        <v>0.106383803676015</v>
      </c>
      <c r="F381" s="16"/>
      <c r="G381" s="16" t="n">
        <v>0.0890588478648772</v>
      </c>
      <c r="H381" s="16" t="n">
        <v>0.170550569672343</v>
      </c>
      <c r="I381" s="16" t="n">
        <v>0.151902887443936</v>
      </c>
      <c r="J381" s="16" t="n">
        <v>0.0673495146844782</v>
      </c>
      <c r="K381" s="16" t="n">
        <v>0.0989738595941101</v>
      </c>
      <c r="L381" s="16" t="n">
        <v>0.100836906390889</v>
      </c>
      <c r="M381" s="16"/>
      <c r="N381" s="16" t="n">
        <v>0.0918294852529063</v>
      </c>
      <c r="O381" s="16" t="n">
        <v>0.101682299838527</v>
      </c>
      <c r="P381" s="16" t="n">
        <v>0.161528697181838</v>
      </c>
      <c r="Q381" s="16" t="n">
        <v>0.109770482628137</v>
      </c>
      <c r="R381" s="16"/>
      <c r="S381" s="16" t="n">
        <v>0.120524003786668</v>
      </c>
      <c r="T381" s="16" t="n">
        <v>0.115513968505813</v>
      </c>
      <c r="U381" s="16" t="n">
        <v>0.134001140443876</v>
      </c>
      <c r="V381" s="16" t="n">
        <v>0.128791223972809</v>
      </c>
      <c r="W381" s="16" t="n">
        <v>0.0986460336373493</v>
      </c>
      <c r="X381" s="16" t="n">
        <v>0.16332972302919</v>
      </c>
      <c r="Y381" s="16" t="n">
        <v>0.114792573741237</v>
      </c>
      <c r="Z381" s="16" t="n">
        <v>0.0424010577944166</v>
      </c>
      <c r="AA381" s="16" t="n">
        <v>0.123268867248974</v>
      </c>
      <c r="AB381" s="16" t="n">
        <v>0.0702108112065534</v>
      </c>
      <c r="AC381" s="16" t="n">
        <v>0.110882830499843</v>
      </c>
      <c r="AD381" s="16" t="n">
        <v>0.0561149902558562</v>
      </c>
      <c r="AE381" s="16"/>
      <c r="AF381" s="16" t="n">
        <v>0.165968908358846</v>
      </c>
      <c r="AG381" s="16" t="n">
        <v>0.0747307810411781</v>
      </c>
      <c r="AH381" s="16" t="n">
        <v>0.132976093845571</v>
      </c>
      <c r="AI381" s="16"/>
      <c r="AJ381" s="16" t="n">
        <v>0.146297599460971</v>
      </c>
      <c r="AK381" s="16" t="n">
        <v>0.114998144699772</v>
      </c>
      <c r="AL381" s="16" t="n">
        <v>0.0710337949002596</v>
      </c>
      <c r="AM381" s="16" t="n">
        <v>0.262980460457961</v>
      </c>
      <c r="AN381" s="16" t="n">
        <v>0.0864780490844037</v>
      </c>
      <c r="AO381" s="16"/>
      <c r="AP381" s="16" t="n">
        <v>0.160114468093245</v>
      </c>
      <c r="AQ381" s="16" t="n">
        <v>0.113666923441463</v>
      </c>
      <c r="AR381" s="16" t="n">
        <v>0.0732247762106672</v>
      </c>
      <c r="AS381" s="16" t="n">
        <v>0.186713456368828</v>
      </c>
      <c r="AT381" s="16" t="n">
        <v>0.0852720448097258</v>
      </c>
      <c r="AU381" s="16"/>
      <c r="AV381" s="16" t="n">
        <v>0.114688445025123</v>
      </c>
      <c r="AW381" s="16" t="n">
        <v>0.130813080554676</v>
      </c>
      <c r="AX381" s="16" t="n">
        <v>0.0888890126205425</v>
      </c>
      <c r="AY381" s="16" t="n">
        <v>0.131621284254398</v>
      </c>
      <c r="AZ381" s="16" t="n">
        <v>0.0754581286545331</v>
      </c>
      <c r="BA381" s="16"/>
      <c r="BB381" s="16" t="n">
        <v>0.126230189345379</v>
      </c>
      <c r="BC381" s="16" t="n">
        <v>0.195106681894823</v>
      </c>
      <c r="BD381" s="16" t="n">
        <v>0.0818954251073352</v>
      </c>
      <c r="BE381" s="16"/>
      <c r="BF381" s="16" t="n">
        <v>0.129137470428023</v>
      </c>
    </row>
    <row r="382">
      <c r="B382" t="s">
        <v>166</v>
      </c>
      <c r="C382" s="16" t="n">
        <v>0.0430326907716324</v>
      </c>
      <c r="D382" s="16" t="n">
        <v>0.0476868186110764</v>
      </c>
      <c r="E382" s="16" t="n">
        <v>0.0385680973386081</v>
      </c>
      <c r="F382" s="16"/>
      <c r="G382" s="16" t="n">
        <v>0.0664837854030165</v>
      </c>
      <c r="H382" s="16" t="n">
        <v>0.0734937184924274</v>
      </c>
      <c r="I382" s="16" t="n">
        <v>0.036388061039245</v>
      </c>
      <c r="J382" s="16" t="n">
        <v>0.0286151285834202</v>
      </c>
      <c r="K382" s="16" t="n">
        <v>0.0289664784791931</v>
      </c>
      <c r="L382" s="16" t="n">
        <v>0.0293325099187382</v>
      </c>
      <c r="M382" s="16"/>
      <c r="N382" s="16" t="n">
        <v>0.0540127987983011</v>
      </c>
      <c r="O382" s="16" t="n">
        <v>0.0459483194035479</v>
      </c>
      <c r="P382" s="16" t="n">
        <v>0.0432369678537334</v>
      </c>
      <c r="Q382" s="16" t="n">
        <v>0.0285653488206127</v>
      </c>
      <c r="R382" s="16"/>
      <c r="S382" s="16" t="n">
        <v>0.0558142981246774</v>
      </c>
      <c r="T382" s="16" t="n">
        <v>0.030823194387528</v>
      </c>
      <c r="U382" s="16" t="n">
        <v>0.0296305597174312</v>
      </c>
      <c r="V382" s="16" t="n">
        <v>0.0381336819868409</v>
      </c>
      <c r="W382" s="16" t="n">
        <v>0.0506565632596147</v>
      </c>
      <c r="X382" s="16" t="n">
        <v>0.0292266691521889</v>
      </c>
      <c r="Y382" s="16" t="n">
        <v>0.055180593284156</v>
      </c>
      <c r="Z382" s="16" t="n">
        <v>0.0789702268176779</v>
      </c>
      <c r="AA382" s="16" t="n">
        <v>0.0461241060750927</v>
      </c>
      <c r="AB382" s="16" t="n">
        <v>0.02808301136981</v>
      </c>
      <c r="AC382" s="16" t="n">
        <v>0.0245263599603488</v>
      </c>
      <c r="AD382" s="16" t="n">
        <v>0.0948954235780555</v>
      </c>
      <c r="AE382" s="16"/>
      <c r="AF382" s="16" t="n">
        <v>0.0549327135281261</v>
      </c>
      <c r="AG382" s="16" t="n">
        <v>0.0393007509312221</v>
      </c>
      <c r="AH382" s="16" t="n">
        <v>0.0390472954247182</v>
      </c>
      <c r="AI382" s="16"/>
      <c r="AJ382" s="16" t="n">
        <v>0.0537123821493984</v>
      </c>
      <c r="AK382" s="16" t="n">
        <v>0.0546212797173852</v>
      </c>
      <c r="AL382" s="16" t="n">
        <v>0.0134832679738396</v>
      </c>
      <c r="AM382" s="16" t="n">
        <v>0.108009115269077</v>
      </c>
      <c r="AN382" s="16" t="n">
        <v>0.0185139393749271</v>
      </c>
      <c r="AO382" s="16"/>
      <c r="AP382" s="16" t="n">
        <v>0.0416662645835809</v>
      </c>
      <c r="AQ382" s="16" t="n">
        <v>0.0414620186511645</v>
      </c>
      <c r="AR382" s="16" t="n">
        <v>0.0118799435588037</v>
      </c>
      <c r="AS382" s="16" t="n">
        <v>0.151262328292243</v>
      </c>
      <c r="AT382" s="16" t="n">
        <v>0.0112575806729854</v>
      </c>
      <c r="AU382" s="16"/>
      <c r="AV382" s="16" t="n">
        <v>0.0211977135266453</v>
      </c>
      <c r="AW382" s="16" t="n">
        <v>0.0398622214675335</v>
      </c>
      <c r="AX382" s="16" t="n">
        <v>0.0468260990044598</v>
      </c>
      <c r="AY382" s="16" t="n">
        <v>0.0599470704830749</v>
      </c>
      <c r="AZ382" s="16" t="n">
        <v>0.0609332172516301</v>
      </c>
      <c r="BA382" s="16"/>
      <c r="BB382" s="16" t="n">
        <v>0.0293821070410984</v>
      </c>
      <c r="BC382" s="16" t="n">
        <v>0.137636646120216</v>
      </c>
      <c r="BD382" s="16" t="n">
        <v>0.0314706330858578</v>
      </c>
      <c r="BE382" s="16"/>
      <c r="BF382" s="16" t="n">
        <v>0.0621229803240303</v>
      </c>
    </row>
    <row r="383">
      <c r="B383" t="s">
        <v>167</v>
      </c>
      <c r="C383" s="16" t="n">
        <v>0.0513142094871509</v>
      </c>
      <c r="D383" s="16" t="n">
        <v>0.0631372248994692</v>
      </c>
      <c r="E383" s="16" t="n">
        <v>0.0398583742905614</v>
      </c>
      <c r="F383" s="16"/>
      <c r="G383" s="16" t="n">
        <v>0.069825670809892</v>
      </c>
      <c r="H383" s="16" t="n">
        <v>0.030331933946324</v>
      </c>
      <c r="I383" s="16" t="n">
        <v>0.0311065496721858</v>
      </c>
      <c r="J383" s="16" t="n">
        <v>0.0523974591619969</v>
      </c>
      <c r="K383" s="16" t="n">
        <v>0.0645497262755579</v>
      </c>
      <c r="L383" s="16" t="n">
        <v>0.0628114721590558</v>
      </c>
      <c r="M383" s="16"/>
      <c r="N383" s="16" t="n">
        <v>0.0444646142925397</v>
      </c>
      <c r="O383" s="16" t="n">
        <v>0.0450360672738709</v>
      </c>
      <c r="P383" s="16" t="n">
        <v>0.0598773272792618</v>
      </c>
      <c r="Q383" s="16" t="n">
        <v>0.0562908980672561</v>
      </c>
      <c r="R383" s="16"/>
      <c r="S383" s="16" t="n">
        <v>0.0610030129918199</v>
      </c>
      <c r="T383" s="16" t="n">
        <v>0.0610409197686186</v>
      </c>
      <c r="U383" s="16" t="n">
        <v>0.0551954503180834</v>
      </c>
      <c r="V383" s="16" t="n">
        <v>0.0577650913819581</v>
      </c>
      <c r="W383" s="16" t="n">
        <v>0.0589892190833193</v>
      </c>
      <c r="X383" s="16" t="n">
        <v>0.0338147839064412</v>
      </c>
      <c r="Y383" s="16" t="n">
        <v>0.0763686764283691</v>
      </c>
      <c r="Z383" s="16" t="n">
        <v>0.0563056234418247</v>
      </c>
      <c r="AA383" s="16" t="n">
        <v>0.0377021481619496</v>
      </c>
      <c r="AB383" s="16" t="n">
        <v>0.0414502399319744</v>
      </c>
      <c r="AC383" s="16" t="n">
        <v>0.0231063167287683</v>
      </c>
      <c r="AD383" s="16" t="n">
        <v>0.021844828608911</v>
      </c>
      <c r="AE383" s="16"/>
      <c r="AF383" s="16" t="n">
        <v>0.105136958394903</v>
      </c>
      <c r="AG383" s="16" t="n">
        <v>0.0171352919812593</v>
      </c>
      <c r="AH383" s="16" t="n">
        <v>0.0152345852804953</v>
      </c>
      <c r="AI383" s="16"/>
      <c r="AJ383" s="16" t="n">
        <v>0.0887407940403851</v>
      </c>
      <c r="AK383" s="16" t="n">
        <v>0.0213015384806658</v>
      </c>
      <c r="AL383" s="16" t="n">
        <v>0.00584000125207439</v>
      </c>
      <c r="AM383" s="16" t="n">
        <v>0.347784205694651</v>
      </c>
      <c r="AN383" s="16" t="n">
        <v>0.0255559908712566</v>
      </c>
      <c r="AO383" s="16"/>
      <c r="AP383" s="16" t="n">
        <v>0.0313848588100373</v>
      </c>
      <c r="AQ383" s="16" t="n">
        <v>0.0180872935969165</v>
      </c>
      <c r="AR383" s="16" t="n">
        <v>0.00660070457419374</v>
      </c>
      <c r="AS383" s="16" t="n">
        <v>0.441451226335285</v>
      </c>
      <c r="AT383" s="16" t="n">
        <v>0.0116763295276037</v>
      </c>
      <c r="AU383" s="16"/>
      <c r="AV383" s="16" t="n">
        <v>0.0596331422482496</v>
      </c>
      <c r="AW383" s="16" t="n">
        <v>0.0556823658074925</v>
      </c>
      <c r="AX383" s="16" t="n">
        <v>0.0384971719670431</v>
      </c>
      <c r="AY383" s="16" t="n">
        <v>0.0225198947164521</v>
      </c>
      <c r="AZ383" s="16" t="n">
        <v>0.0718413317558412</v>
      </c>
      <c r="BA383" s="16"/>
      <c r="BB383" s="16" t="n">
        <v>0.0301364184623359</v>
      </c>
      <c r="BC383" s="16" t="n">
        <v>0.431649905166119</v>
      </c>
      <c r="BD383" s="16" t="n">
        <v>0.0326412479756486</v>
      </c>
      <c r="BE383" s="16"/>
      <c r="BF383" s="16" t="n">
        <v>0.143167332648004</v>
      </c>
    </row>
    <row r="384">
      <c r="B384" t="s">
        <v>127</v>
      </c>
      <c r="C384" s="16" t="n">
        <v>0.1217617314021</v>
      </c>
      <c r="D384" s="16" t="n">
        <v>0.0779520732773197</v>
      </c>
      <c r="E384" s="16" t="n">
        <v>0.164825451863786</v>
      </c>
      <c r="F384" s="16"/>
      <c r="G384" s="16" t="n">
        <v>0.187582534704111</v>
      </c>
      <c r="H384" s="16" t="n">
        <v>0.139778898529954</v>
      </c>
      <c r="I384" s="16" t="n">
        <v>0.146383727459914</v>
      </c>
      <c r="J384" s="16" t="n">
        <v>0.108169702870821</v>
      </c>
      <c r="K384" s="16" t="n">
        <v>0.113416901703726</v>
      </c>
      <c r="L384" s="16" t="n">
        <v>0.0603689180254078</v>
      </c>
      <c r="M384" s="16"/>
      <c r="N384" s="16" t="n">
        <v>0.0629152073889767</v>
      </c>
      <c r="O384" s="16" t="n">
        <v>0.10693444560597</v>
      </c>
      <c r="P384" s="16" t="n">
        <v>0.150776601605101</v>
      </c>
      <c r="Q384" s="16" t="n">
        <v>0.168870054393291</v>
      </c>
      <c r="R384" s="16"/>
      <c r="S384" s="16" t="n">
        <v>0.13713769527457</v>
      </c>
      <c r="T384" s="16" t="n">
        <v>0.11262315274041</v>
      </c>
      <c r="U384" s="16" t="n">
        <v>0.119341912746836</v>
      </c>
      <c r="V384" s="16" t="n">
        <v>0.101053325952555</v>
      </c>
      <c r="W384" s="16" t="n">
        <v>0.126566422843437</v>
      </c>
      <c r="X384" s="16" t="n">
        <v>0.13092335783128</v>
      </c>
      <c r="Y384" s="16" t="n">
        <v>0.107650073494674</v>
      </c>
      <c r="Z384" s="16" t="n">
        <v>0.195336665877221</v>
      </c>
      <c r="AA384" s="16" t="n">
        <v>0.147045849879072</v>
      </c>
      <c r="AB384" s="16" t="n">
        <v>0.0795968608680729</v>
      </c>
      <c r="AC384" s="16" t="n">
        <v>0.125226079233432</v>
      </c>
      <c r="AD384" s="16" t="n">
        <v>0.0872794229695427</v>
      </c>
      <c r="AE384" s="16"/>
      <c r="AF384" s="16" t="n">
        <v>0.0941385657001223</v>
      </c>
      <c r="AG384" s="16" t="n">
        <v>0.0838072958258848</v>
      </c>
      <c r="AH384" s="16" t="n">
        <v>0.242338373552254</v>
      </c>
      <c r="AI384" s="16"/>
      <c r="AJ384" s="16" t="n">
        <v>0.0878335907596338</v>
      </c>
      <c r="AK384" s="16" t="n">
        <v>0.0991182535356856</v>
      </c>
      <c r="AL384" s="16" t="n">
        <v>0.0445396309340886</v>
      </c>
      <c r="AM384" s="16" t="n">
        <v>0</v>
      </c>
      <c r="AN384" s="16" t="n">
        <v>0.28959938588656</v>
      </c>
      <c r="AO384" s="16"/>
      <c r="AP384" s="16" t="n">
        <v>0.0855040189844597</v>
      </c>
      <c r="AQ384" s="16" t="n">
        <v>0.115733718867809</v>
      </c>
      <c r="AR384" s="16" t="n">
        <v>0.0978119305599183</v>
      </c>
      <c r="AS384" s="16" t="n">
        <v>0.0170435539742618</v>
      </c>
      <c r="AT384" s="16" t="n">
        <v>0.268341163579427</v>
      </c>
      <c r="AU384" s="16"/>
      <c r="AV384" s="16" t="n">
        <v>0.160417492239386</v>
      </c>
      <c r="AW384" s="16" t="n">
        <v>0.141664927256964</v>
      </c>
      <c r="AX384" s="16" t="n">
        <v>0.0907136942359613</v>
      </c>
      <c r="AY384" s="16" t="n">
        <v>0.086778208029839</v>
      </c>
      <c r="AZ384" s="16" t="n">
        <v>0.104840461048131</v>
      </c>
      <c r="BA384" s="16"/>
      <c r="BB384" s="16" t="n">
        <v>0.120238244391298</v>
      </c>
      <c r="BC384" s="16" t="n">
        <v>0.0181943021478813</v>
      </c>
      <c r="BD384" s="16" t="n">
        <v>0.160632529682087</v>
      </c>
      <c r="BE384" s="16"/>
      <c r="BF384" s="16" t="n">
        <v>0.0908842036026008</v>
      </c>
    </row>
    <row r="385">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row>
    <row r="386">
      <c r="B386" s="7" t="s">
        <v>179</v>
      </c>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row>
    <row r="387">
      <c r="B387" s="26" t="s">
        <v>90</v>
      </c>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row>
    <row r="388">
      <c r="B388" t="s">
        <v>173</v>
      </c>
      <c r="C388" s="16" t="n">
        <v>0.589940751722771</v>
      </c>
      <c r="D388" s="16" t="n">
        <v>0.583631050012303</v>
      </c>
      <c r="E388" s="16" t="n">
        <v>0.596163048696022</v>
      </c>
      <c r="F388" s="16"/>
      <c r="G388" s="16" t="n">
        <v>0.556143133980517</v>
      </c>
      <c r="H388" s="16" t="n">
        <v>0.577051303512426</v>
      </c>
      <c r="I388" s="16" t="n">
        <v>0.618163208483562</v>
      </c>
      <c r="J388" s="16" t="n">
        <v>0.680179836777352</v>
      </c>
      <c r="K388" s="16" t="n">
        <v>0.6386901982364</v>
      </c>
      <c r="L388" s="16" t="n">
        <v>0.49369795728975</v>
      </c>
      <c r="M388" s="16"/>
      <c r="N388" s="16" t="n">
        <v>0.543377983161056</v>
      </c>
      <c r="O388" s="16" t="n">
        <v>0.598412690089678</v>
      </c>
      <c r="P388" s="16" t="n">
        <v>0.554632221790083</v>
      </c>
      <c r="Q388" s="16" t="n">
        <v>0.660289688488668</v>
      </c>
      <c r="R388" s="16"/>
      <c r="S388" s="16" t="n">
        <v>0.549979968454286</v>
      </c>
      <c r="T388" s="16" t="n">
        <v>0.631237188541444</v>
      </c>
      <c r="U388" s="16" t="n">
        <v>0.570459703381913</v>
      </c>
      <c r="V388" s="16" t="n">
        <v>0.589163797075984</v>
      </c>
      <c r="W388" s="16" t="n">
        <v>0.575747423945288</v>
      </c>
      <c r="X388" s="16" t="n">
        <v>0.55601051299518</v>
      </c>
      <c r="Y388" s="16" t="n">
        <v>0.613971268774518</v>
      </c>
      <c r="Z388" s="16" t="n">
        <v>0.526776462766739</v>
      </c>
      <c r="AA388" s="16" t="n">
        <v>0.561535330905081</v>
      </c>
      <c r="AB388" s="16" t="n">
        <v>0.64641483656443</v>
      </c>
      <c r="AC388" s="16" t="n">
        <v>0.69958962627852</v>
      </c>
      <c r="AD388" s="16" t="n">
        <v>0.557898508416995</v>
      </c>
      <c r="AE388" s="16"/>
      <c r="AF388" s="16" t="n">
        <v>0.484998597066563</v>
      </c>
      <c r="AG388" s="16" t="n">
        <v>0.676037459701578</v>
      </c>
      <c r="AH388" s="16" t="n">
        <v>0.557579256211163</v>
      </c>
      <c r="AI388" s="16"/>
      <c r="AJ388" s="16" t="n">
        <v>0.346510309656705</v>
      </c>
      <c r="AK388" s="16" t="n">
        <v>0.765781859332322</v>
      </c>
      <c r="AL388" s="16" t="n">
        <v>0.759316650908948</v>
      </c>
      <c r="AM388" s="16" t="n">
        <v>0.82352470725864</v>
      </c>
      <c r="AN388" s="16" t="n">
        <v>0.614873074518238</v>
      </c>
      <c r="AO388" s="16"/>
      <c r="AP388" s="16" t="n">
        <v>0.0825329321123076</v>
      </c>
      <c r="AQ388" s="16" t="n">
        <v>0.762157220929445</v>
      </c>
      <c r="AR388" s="16" t="n">
        <v>0.781919649246208</v>
      </c>
      <c r="AS388" s="16" t="n">
        <v>0.598625050292206</v>
      </c>
      <c r="AT388" s="16" t="n">
        <v>0.489824878207676</v>
      </c>
      <c r="AU388" s="16"/>
      <c r="AV388" s="16" t="n">
        <v>0.580914270864166</v>
      </c>
      <c r="AW388" s="16" t="n">
        <v>0.620091499608718</v>
      </c>
      <c r="AX388" s="16" t="n">
        <v>0.620637099830153</v>
      </c>
      <c r="AY388" s="16" t="n">
        <v>0.543181268406499</v>
      </c>
      <c r="AZ388" s="16" t="n">
        <v>0.466159250685664</v>
      </c>
      <c r="BA388" s="16"/>
      <c r="BB388" s="16" t="n">
        <v>0.742681393121592</v>
      </c>
      <c r="BC388" s="16" t="n">
        <v>0.567817009696225</v>
      </c>
      <c r="BD388" s="16" t="n">
        <v>0.326942211156755</v>
      </c>
      <c r="BE388" s="16"/>
      <c r="BF388" s="16" t="n">
        <v>0.61117272507515</v>
      </c>
    </row>
    <row r="389">
      <c r="B389" t="s">
        <v>174</v>
      </c>
      <c r="C389" s="16" t="n">
        <v>0.149656379243763</v>
      </c>
      <c r="D389" s="16" t="n">
        <v>0.142435040611723</v>
      </c>
      <c r="E389" s="16" t="n">
        <v>0.157010120998222</v>
      </c>
      <c r="F389" s="16"/>
      <c r="G389" s="16" t="n">
        <v>0.161547702319309</v>
      </c>
      <c r="H389" s="16" t="n">
        <v>0.121084464875804</v>
      </c>
      <c r="I389" s="16" t="n">
        <v>0.166348187739182</v>
      </c>
      <c r="J389" s="16" t="n">
        <v>0.140703439063225</v>
      </c>
      <c r="K389" s="16" t="n">
        <v>0.110124598694468</v>
      </c>
      <c r="L389" s="16" t="n">
        <v>0.185342956624383</v>
      </c>
      <c r="M389" s="16"/>
      <c r="N389" s="16" t="n">
        <v>0.180893522364317</v>
      </c>
      <c r="O389" s="16" t="n">
        <v>0.159120330641533</v>
      </c>
      <c r="P389" s="16" t="n">
        <v>0.161712607351525</v>
      </c>
      <c r="Q389" s="16" t="n">
        <v>0.0975621376324362</v>
      </c>
      <c r="R389" s="16"/>
      <c r="S389" s="16" t="n">
        <v>0.150793321429144</v>
      </c>
      <c r="T389" s="16" t="n">
        <v>0.129125248401536</v>
      </c>
      <c r="U389" s="16" t="n">
        <v>0.167611624293692</v>
      </c>
      <c r="V389" s="16" t="n">
        <v>0.132918701720265</v>
      </c>
      <c r="W389" s="16" t="n">
        <v>0.146648614380446</v>
      </c>
      <c r="X389" s="16" t="n">
        <v>0.155136449537759</v>
      </c>
      <c r="Y389" s="16" t="n">
        <v>0.17843836932753</v>
      </c>
      <c r="Z389" s="16" t="n">
        <v>0.135670348864337</v>
      </c>
      <c r="AA389" s="16" t="n">
        <v>0.176867701731003</v>
      </c>
      <c r="AB389" s="16" t="n">
        <v>0.131579230696342</v>
      </c>
      <c r="AC389" s="16" t="n">
        <v>0.103787810000206</v>
      </c>
      <c r="AD389" s="16" t="n">
        <v>0.199396121732536</v>
      </c>
      <c r="AE389" s="16"/>
      <c r="AF389" s="16" t="n">
        <v>0.174000529397813</v>
      </c>
      <c r="AG389" s="16" t="n">
        <v>0.135864040534261</v>
      </c>
      <c r="AH389" s="16" t="n">
        <v>0.156161654601505</v>
      </c>
      <c r="AI389" s="16"/>
      <c r="AJ389" s="16" t="n">
        <v>0.223416959089285</v>
      </c>
      <c r="AK389" s="16" t="n">
        <v>0.100336131990009</v>
      </c>
      <c r="AL389" s="16" t="n">
        <v>0.114183332695232</v>
      </c>
      <c r="AM389" s="16" t="n">
        <v>0.100330410069172</v>
      </c>
      <c r="AN389" s="16" t="n">
        <v>0.10400926947695</v>
      </c>
      <c r="AO389" s="16"/>
      <c r="AP389" s="16" t="n">
        <v>0.222250048879855</v>
      </c>
      <c r="AQ389" s="16" t="n">
        <v>0.117501343992075</v>
      </c>
      <c r="AR389" s="16" t="n">
        <v>0.127572170555514</v>
      </c>
      <c r="AS389" s="16" t="n">
        <v>0.202441825570332</v>
      </c>
      <c r="AT389" s="16" t="n">
        <v>0.218116186548871</v>
      </c>
      <c r="AU389" s="16"/>
      <c r="AV389" s="16" t="n">
        <v>0.143484160978151</v>
      </c>
      <c r="AW389" s="16" t="n">
        <v>0.159844729642319</v>
      </c>
      <c r="AX389" s="16" t="n">
        <v>0.136713948875906</v>
      </c>
      <c r="AY389" s="16" t="n">
        <v>0.18060606894786</v>
      </c>
      <c r="AZ389" s="16" t="n">
        <v>0.243521285953747</v>
      </c>
      <c r="BA389" s="16"/>
      <c r="BB389" s="16" t="n">
        <v>0.15354336566918</v>
      </c>
      <c r="BC389" s="16" t="n">
        <v>0.250583715913233</v>
      </c>
      <c r="BD389" s="16" t="n">
        <v>0.403222081034372</v>
      </c>
      <c r="BE389" s="16"/>
      <c r="BF389" s="16" t="n">
        <v>0.226170462488174</v>
      </c>
    </row>
    <row r="390">
      <c r="B390" t="s">
        <v>175</v>
      </c>
      <c r="C390" s="16" t="n">
        <v>0.0981642838250973</v>
      </c>
      <c r="D390" s="16" t="n">
        <v>0.104365281847874</v>
      </c>
      <c r="E390" s="16" t="n">
        <v>0.0914336303046881</v>
      </c>
      <c r="F390" s="16"/>
      <c r="G390" s="16" t="n">
        <v>0.109047784451564</v>
      </c>
      <c r="H390" s="16" t="n">
        <v>0.104094016560974</v>
      </c>
      <c r="I390" s="16" t="n">
        <v>0.0831925589699449</v>
      </c>
      <c r="J390" s="16" t="n">
        <v>0.0629448220639488</v>
      </c>
      <c r="K390" s="16" t="n">
        <v>0.0911569038041057</v>
      </c>
      <c r="L390" s="16" t="n">
        <v>0.131660254388279</v>
      </c>
      <c r="M390" s="16"/>
      <c r="N390" s="16" t="n">
        <v>0.10748299408684</v>
      </c>
      <c r="O390" s="16" t="n">
        <v>0.0956382220278894</v>
      </c>
      <c r="P390" s="16" t="n">
        <v>0.0973038166855664</v>
      </c>
      <c r="Q390" s="16" t="n">
        <v>0.0911667475227082</v>
      </c>
      <c r="R390" s="16"/>
      <c r="S390" s="16" t="n">
        <v>0.113366201327325</v>
      </c>
      <c r="T390" s="16" t="n">
        <v>0.0798803299682819</v>
      </c>
      <c r="U390" s="16" t="n">
        <v>0.123511614184236</v>
      </c>
      <c r="V390" s="16" t="n">
        <v>0.113442633022376</v>
      </c>
      <c r="W390" s="16" t="n">
        <v>0.071327338202136</v>
      </c>
      <c r="X390" s="16" t="n">
        <v>0.113112108682814</v>
      </c>
      <c r="Y390" s="16" t="n">
        <v>0.0806868479030676</v>
      </c>
      <c r="Z390" s="16" t="n">
        <v>0.126500502614917</v>
      </c>
      <c r="AA390" s="16" t="n">
        <v>0.117551688552992</v>
      </c>
      <c r="AB390" s="16" t="n">
        <v>0.077630139763104</v>
      </c>
      <c r="AC390" s="16" t="n">
        <v>0.0747379147007506</v>
      </c>
      <c r="AD390" s="16" t="n">
        <v>0.0491917149703354</v>
      </c>
      <c r="AE390" s="16"/>
      <c r="AF390" s="16" t="n">
        <v>0.140513746770216</v>
      </c>
      <c r="AG390" s="16" t="n">
        <v>0.0622761462805714</v>
      </c>
      <c r="AH390" s="16" t="n">
        <v>0.118676171291617</v>
      </c>
      <c r="AI390" s="16"/>
      <c r="AJ390" s="16" t="n">
        <v>0.16534263346464</v>
      </c>
      <c r="AK390" s="16" t="n">
        <v>0.0554593649574954</v>
      </c>
      <c r="AL390" s="16" t="n">
        <v>0.0571852221118622</v>
      </c>
      <c r="AM390" s="16" t="n">
        <v>0.0380724413360939</v>
      </c>
      <c r="AN390" s="16" t="n">
        <v>0.100453735061099</v>
      </c>
      <c r="AO390" s="16"/>
      <c r="AP390" s="16" t="n">
        <v>0.243745637605558</v>
      </c>
      <c r="AQ390" s="16" t="n">
        <v>0.0486690224641634</v>
      </c>
      <c r="AR390" s="16" t="n">
        <v>0.0572357305477572</v>
      </c>
      <c r="AS390" s="16" t="n">
        <v>0.120118624929439</v>
      </c>
      <c r="AT390" s="16" t="n">
        <v>0.0889864446998871</v>
      </c>
      <c r="AU390" s="16"/>
      <c r="AV390" s="16" t="n">
        <v>0.107666570095986</v>
      </c>
      <c r="AW390" s="16" t="n">
        <v>0.0925828478273507</v>
      </c>
      <c r="AX390" s="16" t="n">
        <v>0.0942147729251561</v>
      </c>
      <c r="AY390" s="16" t="n">
        <v>0.0938567428998994</v>
      </c>
      <c r="AZ390" s="16" t="n">
        <v>0.0928133411998933</v>
      </c>
      <c r="BA390" s="16"/>
      <c r="BB390" s="16" t="n">
        <v>0.0583090040945205</v>
      </c>
      <c r="BC390" s="16" t="n">
        <v>0.112602141901549</v>
      </c>
      <c r="BD390" s="16" t="n">
        <v>0.138047871991009</v>
      </c>
      <c r="BE390" s="16"/>
      <c r="BF390" s="16" t="n">
        <v>0.0933197086751479</v>
      </c>
    </row>
    <row r="391">
      <c r="B391" t="s">
        <v>176</v>
      </c>
      <c r="C391" s="16" t="n">
        <v>0.0635305801600293</v>
      </c>
      <c r="D391" s="16" t="n">
        <v>0.0644023307742013</v>
      </c>
      <c r="E391" s="16" t="n">
        <v>0.0628036392453237</v>
      </c>
      <c r="F391" s="16"/>
      <c r="G391" s="16" t="n">
        <v>0.0465754395065137</v>
      </c>
      <c r="H391" s="16" t="n">
        <v>0.0669864873073537</v>
      </c>
      <c r="I391" s="16" t="n">
        <v>0.0481577383537233</v>
      </c>
      <c r="J391" s="16" t="n">
        <v>0.0469551450451903</v>
      </c>
      <c r="K391" s="16" t="n">
        <v>0.056928299715591</v>
      </c>
      <c r="L391" s="16" t="n">
        <v>0.102287182776584</v>
      </c>
      <c r="M391" s="16"/>
      <c r="N391" s="16" t="n">
        <v>0.074656719841562</v>
      </c>
      <c r="O391" s="16" t="n">
        <v>0.057071498630542</v>
      </c>
      <c r="P391" s="16" t="n">
        <v>0.071062846026337</v>
      </c>
      <c r="Q391" s="16" t="n">
        <v>0.0524905097473191</v>
      </c>
      <c r="R391" s="16"/>
      <c r="S391" s="16" t="n">
        <v>0.0602301409451369</v>
      </c>
      <c r="T391" s="16" t="n">
        <v>0.0503246009030279</v>
      </c>
      <c r="U391" s="16" t="n">
        <v>0.0567671965796457</v>
      </c>
      <c r="V391" s="16" t="n">
        <v>0.0907591360923664</v>
      </c>
      <c r="W391" s="16" t="n">
        <v>0.109512786720236</v>
      </c>
      <c r="X391" s="16" t="n">
        <v>0.0770743104141194</v>
      </c>
      <c r="Y391" s="16" t="n">
        <v>0.0730790864037052</v>
      </c>
      <c r="Z391" s="16" t="n">
        <v>0.0707361721350391</v>
      </c>
      <c r="AA391" s="16" t="n">
        <v>0.0368901389709265</v>
      </c>
      <c r="AB391" s="16" t="n">
        <v>0.0646747402908751</v>
      </c>
      <c r="AC391" s="16" t="n">
        <v>0.0534324869874783</v>
      </c>
      <c r="AD391" s="16" t="n">
        <v>0</v>
      </c>
      <c r="AE391" s="16"/>
      <c r="AF391" s="16" t="n">
        <v>0.0946261506214926</v>
      </c>
      <c r="AG391" s="16" t="n">
        <v>0.0508897042166667</v>
      </c>
      <c r="AH391" s="16" t="n">
        <v>0.0389408706874538</v>
      </c>
      <c r="AI391" s="16"/>
      <c r="AJ391" s="16" t="n">
        <v>0.124478550994147</v>
      </c>
      <c r="AK391" s="16" t="n">
        <v>0.0386731849766861</v>
      </c>
      <c r="AL391" s="16" t="n">
        <v>0.0180059018892889</v>
      </c>
      <c r="AM391" s="16" t="n">
        <v>0.0380724413360939</v>
      </c>
      <c r="AN391" s="16" t="n">
        <v>0.0264041412371594</v>
      </c>
      <c r="AO391" s="16"/>
      <c r="AP391" s="16" t="n">
        <v>0.224650171101747</v>
      </c>
      <c r="AQ391" s="16" t="n">
        <v>0.0306518957700777</v>
      </c>
      <c r="AR391" s="16" t="n">
        <v>0</v>
      </c>
      <c r="AS391" s="16" t="n">
        <v>0.043411215803107</v>
      </c>
      <c r="AT391" s="16" t="n">
        <v>0.0177294569716004</v>
      </c>
      <c r="AU391" s="16"/>
      <c r="AV391" s="16" t="n">
        <v>0.0676569821561265</v>
      </c>
      <c r="AW391" s="16" t="n">
        <v>0.0312514854863493</v>
      </c>
      <c r="AX391" s="16" t="n">
        <v>0.0618586481580955</v>
      </c>
      <c r="AY391" s="16" t="n">
        <v>0.0768707983854697</v>
      </c>
      <c r="AZ391" s="16" t="n">
        <v>0.0923692448724604</v>
      </c>
      <c r="BA391" s="16"/>
      <c r="BB391" s="16" t="n">
        <v>0.0168571831219729</v>
      </c>
      <c r="BC391" s="16" t="n">
        <v>0.0433481301971131</v>
      </c>
      <c r="BD391" s="16" t="n">
        <v>0.0240147291821517</v>
      </c>
      <c r="BE391" s="16"/>
      <c r="BF391" s="16" t="n">
        <v>0.0260319473406273</v>
      </c>
    </row>
    <row r="392">
      <c r="B392" t="s">
        <v>177</v>
      </c>
      <c r="C392" s="16" t="n">
        <v>0.0471888478399222</v>
      </c>
      <c r="D392" s="16" t="n">
        <v>0.0620561805728784</v>
      </c>
      <c r="E392" s="16" t="n">
        <v>0.0327490743362467</v>
      </c>
      <c r="F392" s="16"/>
      <c r="G392" s="16" t="n">
        <v>0.0428334103988084</v>
      </c>
      <c r="H392" s="16" t="n">
        <v>0.0589402020338068</v>
      </c>
      <c r="I392" s="16" t="n">
        <v>0.035105437003393</v>
      </c>
      <c r="J392" s="16" t="n">
        <v>0.0280275129876695</v>
      </c>
      <c r="K392" s="16" t="n">
        <v>0.0518352674215837</v>
      </c>
      <c r="L392" s="16" t="n">
        <v>0.0627691315428788</v>
      </c>
      <c r="M392" s="16"/>
      <c r="N392" s="16" t="n">
        <v>0.0622398500142368</v>
      </c>
      <c r="O392" s="16" t="n">
        <v>0.0448087024568162</v>
      </c>
      <c r="P392" s="16" t="n">
        <v>0.0491381982922031</v>
      </c>
      <c r="Q392" s="16" t="n">
        <v>0.0305173251386354</v>
      </c>
      <c r="R392" s="16"/>
      <c r="S392" s="16" t="n">
        <v>0.0752154758059775</v>
      </c>
      <c r="T392" s="16" t="n">
        <v>0.0446227345305559</v>
      </c>
      <c r="U392" s="16" t="n">
        <v>0.0145486246316484</v>
      </c>
      <c r="V392" s="16" t="n">
        <v>0.0365573189564362</v>
      </c>
      <c r="W392" s="16" t="n">
        <v>0.059796237597988</v>
      </c>
      <c r="X392" s="16" t="n">
        <v>0.0568299060890991</v>
      </c>
      <c r="Y392" s="16" t="n">
        <v>0.049628077853156</v>
      </c>
      <c r="Z392" s="16" t="n">
        <v>0.0685836882505502</v>
      </c>
      <c r="AA392" s="16" t="n">
        <v>0.0271588216394496</v>
      </c>
      <c r="AB392" s="16" t="n">
        <v>0.053555107171529</v>
      </c>
      <c r="AC392" s="16" t="n">
        <v>0.0197551506899296</v>
      </c>
      <c r="AD392" s="16" t="n">
        <v>0.0532552379120745</v>
      </c>
      <c r="AE392" s="16"/>
      <c r="AF392" s="16" t="n">
        <v>0.0659026542982368</v>
      </c>
      <c r="AG392" s="16" t="n">
        <v>0.0425839456914194</v>
      </c>
      <c r="AH392" s="16" t="n">
        <v>0.0332652642979846</v>
      </c>
      <c r="AI392" s="16"/>
      <c r="AJ392" s="16" t="n">
        <v>0.107355355602468</v>
      </c>
      <c r="AK392" s="16" t="n">
        <v>0.0137914651207042</v>
      </c>
      <c r="AL392" s="16" t="n">
        <v>0.0145993462793076</v>
      </c>
      <c r="AM392" s="16" t="n">
        <v>0</v>
      </c>
      <c r="AN392" s="16" t="n">
        <v>0.00916858869442628</v>
      </c>
      <c r="AO392" s="16"/>
      <c r="AP392" s="16" t="n">
        <v>0.199062962193513</v>
      </c>
      <c r="AQ392" s="16" t="n">
        <v>0.0099440815559165</v>
      </c>
      <c r="AR392" s="16" t="n">
        <v>0</v>
      </c>
      <c r="AS392" s="16" t="n">
        <v>0.0120465685912752</v>
      </c>
      <c r="AT392" s="16" t="n">
        <v>0.0107154723304797</v>
      </c>
      <c r="AU392" s="16"/>
      <c r="AV392" s="16" t="n">
        <v>0.0359078800221832</v>
      </c>
      <c r="AW392" s="16" t="n">
        <v>0.0338089573137254</v>
      </c>
      <c r="AX392" s="16" t="n">
        <v>0.0489868832560553</v>
      </c>
      <c r="AY392" s="16" t="n">
        <v>0.0725951845933206</v>
      </c>
      <c r="AZ392" s="16" t="n">
        <v>0.0783925746878572</v>
      </c>
      <c r="BA392" s="16"/>
      <c r="BB392" s="16" t="n">
        <v>0.0140236289061697</v>
      </c>
      <c r="BC392" s="16" t="n">
        <v>0</v>
      </c>
      <c r="BD392" s="16" t="n">
        <v>0.0130194318612396</v>
      </c>
      <c r="BE392" s="16"/>
      <c r="BF392" s="16" t="n">
        <v>0.00768160164042601</v>
      </c>
    </row>
    <row r="393">
      <c r="B393" t="s">
        <v>127</v>
      </c>
      <c r="C393" s="16" t="n">
        <v>0.0515191572084174</v>
      </c>
      <c r="D393" s="16" t="n">
        <v>0.0431101161810198</v>
      </c>
      <c r="E393" s="16" t="n">
        <v>0.0598404864194976</v>
      </c>
      <c r="F393" s="16"/>
      <c r="G393" s="16" t="n">
        <v>0.0838525293432872</v>
      </c>
      <c r="H393" s="16" t="n">
        <v>0.0718435257096351</v>
      </c>
      <c r="I393" s="16" t="n">
        <v>0.049032869450195</v>
      </c>
      <c r="J393" s="16" t="n">
        <v>0.0411892440626145</v>
      </c>
      <c r="K393" s="16" t="n">
        <v>0.0512647321278514</v>
      </c>
      <c r="L393" s="16" t="n">
        <v>0.0242425173781257</v>
      </c>
      <c r="M393" s="16"/>
      <c r="N393" s="16" t="n">
        <v>0.0313489305319879</v>
      </c>
      <c r="O393" s="16" t="n">
        <v>0.044948556153542</v>
      </c>
      <c r="P393" s="16" t="n">
        <v>0.0661503098542855</v>
      </c>
      <c r="Q393" s="16" t="n">
        <v>0.0679735914702328</v>
      </c>
      <c r="R393" s="16"/>
      <c r="S393" s="16" t="n">
        <v>0.0504148920381314</v>
      </c>
      <c r="T393" s="16" t="n">
        <v>0.0648098976551548</v>
      </c>
      <c r="U393" s="16" t="n">
        <v>0.0671012369288648</v>
      </c>
      <c r="V393" s="16" t="n">
        <v>0.0371584131325731</v>
      </c>
      <c r="W393" s="16" t="n">
        <v>0.0369675991539063</v>
      </c>
      <c r="X393" s="16" t="n">
        <v>0.0418367122810285</v>
      </c>
      <c r="Y393" s="16" t="n">
        <v>0.00419634973802333</v>
      </c>
      <c r="Z393" s="16" t="n">
        <v>0.0717328253684173</v>
      </c>
      <c r="AA393" s="16" t="n">
        <v>0.0799963182005478</v>
      </c>
      <c r="AB393" s="16" t="n">
        <v>0.0261459455137197</v>
      </c>
      <c r="AC393" s="16" t="n">
        <v>0.0486970113431158</v>
      </c>
      <c r="AD393" s="16" t="n">
        <v>0.140258416968059</v>
      </c>
      <c r="AE393" s="16"/>
      <c r="AF393" s="16" t="n">
        <v>0.0399583218456774</v>
      </c>
      <c r="AG393" s="16" t="n">
        <v>0.0323487035755033</v>
      </c>
      <c r="AH393" s="16" t="n">
        <v>0.0953767829102764</v>
      </c>
      <c r="AI393" s="16"/>
      <c r="AJ393" s="16" t="n">
        <v>0.032896191192755</v>
      </c>
      <c r="AK393" s="16" t="n">
        <v>0.0259579936227838</v>
      </c>
      <c r="AL393" s="16" t="n">
        <v>0.036709546115361</v>
      </c>
      <c r="AM393" s="16" t="n">
        <v>0</v>
      </c>
      <c r="AN393" s="16" t="n">
        <v>0.145091191012127</v>
      </c>
      <c r="AO393" s="16"/>
      <c r="AP393" s="16" t="n">
        <v>0.02775824810702</v>
      </c>
      <c r="AQ393" s="16" t="n">
        <v>0.0310764352883226</v>
      </c>
      <c r="AR393" s="16" t="n">
        <v>0.0332724496505209</v>
      </c>
      <c r="AS393" s="16" t="n">
        <v>0.0233567148136418</v>
      </c>
      <c r="AT393" s="16" t="n">
        <v>0.174627561241486</v>
      </c>
      <c r="AU393" s="16"/>
      <c r="AV393" s="16" t="n">
        <v>0.0643701358833865</v>
      </c>
      <c r="AW393" s="16" t="n">
        <v>0.0624204801215368</v>
      </c>
      <c r="AX393" s="16" t="n">
        <v>0.0375886469546349</v>
      </c>
      <c r="AY393" s="16" t="n">
        <v>0.0328899367669509</v>
      </c>
      <c r="AZ393" s="16" t="n">
        <v>0.0267443026003781</v>
      </c>
      <c r="BA393" s="16"/>
      <c r="BB393" s="16" t="n">
        <v>0.0145854250865648</v>
      </c>
      <c r="BC393" s="16" t="n">
        <v>0.0256490022918801</v>
      </c>
      <c r="BD393" s="16" t="n">
        <v>0.0947536747744726</v>
      </c>
      <c r="BE393" s="16"/>
      <c r="BF393" s="16" t="n">
        <v>0.0356235547804744</v>
      </c>
    </row>
    <row r="394">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row>
    <row r="395">
      <c r="B395" s="7" t="s">
        <v>180</v>
      </c>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row>
    <row r="396">
      <c r="B396" s="26" t="s">
        <v>90</v>
      </c>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row>
    <row r="397">
      <c r="B397" t="s">
        <v>173</v>
      </c>
      <c r="C397" s="16" t="n">
        <v>0.325988696127612</v>
      </c>
      <c r="D397" s="16" t="n">
        <v>0.340496316027648</v>
      </c>
      <c r="E397" s="16" t="n">
        <v>0.311587296608386</v>
      </c>
      <c r="F397" s="16"/>
      <c r="G397" s="16" t="n">
        <v>0.188117514190024</v>
      </c>
      <c r="H397" s="16" t="n">
        <v>0.21115711212157</v>
      </c>
      <c r="I397" s="16" t="n">
        <v>0.229111561489784</v>
      </c>
      <c r="J397" s="16" t="n">
        <v>0.350625636331964</v>
      </c>
      <c r="K397" s="16" t="n">
        <v>0.412649946375828</v>
      </c>
      <c r="L397" s="16" t="n">
        <v>0.510769783203633</v>
      </c>
      <c r="M397" s="16"/>
      <c r="N397" s="16" t="n">
        <v>0.323230152999816</v>
      </c>
      <c r="O397" s="16" t="n">
        <v>0.328449720198747</v>
      </c>
      <c r="P397" s="16" t="n">
        <v>0.314870478619179</v>
      </c>
      <c r="Q397" s="16" t="n">
        <v>0.336922447929281</v>
      </c>
      <c r="R397" s="16"/>
      <c r="S397" s="16" t="n">
        <v>0.22817186861445</v>
      </c>
      <c r="T397" s="16" t="n">
        <v>0.349828106785521</v>
      </c>
      <c r="U397" s="16" t="n">
        <v>0.332977890764154</v>
      </c>
      <c r="V397" s="16" t="n">
        <v>0.411889976633701</v>
      </c>
      <c r="W397" s="16" t="n">
        <v>0.35468905816741</v>
      </c>
      <c r="X397" s="16" t="n">
        <v>0.341678769735941</v>
      </c>
      <c r="Y397" s="16" t="n">
        <v>0.36006137707119</v>
      </c>
      <c r="Z397" s="16" t="n">
        <v>0.386264953686867</v>
      </c>
      <c r="AA397" s="16" t="n">
        <v>0.289158782729553</v>
      </c>
      <c r="AB397" s="16" t="n">
        <v>0.34592953563441</v>
      </c>
      <c r="AC397" s="16" t="n">
        <v>0.225454778510761</v>
      </c>
      <c r="AD397" s="16" t="n">
        <v>0.362280256301445</v>
      </c>
      <c r="AE397" s="16"/>
      <c r="AF397" s="16" t="n">
        <v>0.496599340866784</v>
      </c>
      <c r="AG397" s="16" t="n">
        <v>0.233054586826108</v>
      </c>
      <c r="AH397" s="16" t="n">
        <v>0.271150063294038</v>
      </c>
      <c r="AI397" s="16"/>
      <c r="AJ397" s="16" t="n">
        <v>0.572991099874062</v>
      </c>
      <c r="AK397" s="16" t="n">
        <v>0.0724265801002498</v>
      </c>
      <c r="AL397" s="16" t="n">
        <v>0.209949464448739</v>
      </c>
      <c r="AM397" s="16" t="n">
        <v>0.642556832672431</v>
      </c>
      <c r="AN397" s="16" t="n">
        <v>0.348527842007938</v>
      </c>
      <c r="AO397" s="16"/>
      <c r="AP397" s="16" t="n">
        <v>0.646479437132301</v>
      </c>
      <c r="AQ397" s="16" t="n">
        <v>0.0436355162327657</v>
      </c>
      <c r="AR397" s="16" t="n">
        <v>0.309173820267971</v>
      </c>
      <c r="AS397" s="16" t="n">
        <v>0.744023342609948</v>
      </c>
      <c r="AT397" s="16" t="n">
        <v>0.392046684122282</v>
      </c>
      <c r="AU397" s="16"/>
      <c r="AV397" s="16" t="n">
        <v>0.357735047822548</v>
      </c>
      <c r="AW397" s="16" t="n">
        <v>0.320076322714261</v>
      </c>
      <c r="AX397" s="16" t="n">
        <v>0.299640802602795</v>
      </c>
      <c r="AY397" s="16" t="n">
        <v>0.219245506007093</v>
      </c>
      <c r="AZ397" s="16" t="n">
        <v>0.220764509757939</v>
      </c>
      <c r="BA397" s="16"/>
      <c r="BB397" s="16" t="n">
        <v>0.0452854810305657</v>
      </c>
      <c r="BC397" s="16" t="n">
        <v>0.870825899910778</v>
      </c>
      <c r="BD397" s="16" t="n">
        <v>0.581205067333106</v>
      </c>
      <c r="BE397" s="16"/>
      <c r="BF397" s="16" t="n">
        <v>0.478105320654215</v>
      </c>
    </row>
    <row r="398">
      <c r="B398" t="s">
        <v>174</v>
      </c>
      <c r="C398" s="16" t="n">
        <v>0.181402893781922</v>
      </c>
      <c r="D398" s="16" t="n">
        <v>0.151699523533324</v>
      </c>
      <c r="E398" s="16" t="n">
        <v>0.210795297563095</v>
      </c>
      <c r="F398" s="16"/>
      <c r="G398" s="16" t="n">
        <v>0.193068604305353</v>
      </c>
      <c r="H398" s="16" t="n">
        <v>0.196865494810576</v>
      </c>
      <c r="I398" s="16" t="n">
        <v>0.215346866524728</v>
      </c>
      <c r="J398" s="16" t="n">
        <v>0.197191119466349</v>
      </c>
      <c r="K398" s="16" t="n">
        <v>0.144951958844</v>
      </c>
      <c r="L398" s="16" t="n">
        <v>0.145206928513531</v>
      </c>
      <c r="M398" s="16"/>
      <c r="N398" s="16" t="n">
        <v>0.168738320524315</v>
      </c>
      <c r="O398" s="16" t="n">
        <v>0.204779443934598</v>
      </c>
      <c r="P398" s="16" t="n">
        <v>0.179731188860987</v>
      </c>
      <c r="Q398" s="16" t="n">
        <v>0.168524879104512</v>
      </c>
      <c r="R398" s="16"/>
      <c r="S398" s="16" t="n">
        <v>0.163792158772912</v>
      </c>
      <c r="T398" s="16" t="n">
        <v>0.189632673970814</v>
      </c>
      <c r="U398" s="16" t="n">
        <v>0.226748734233528</v>
      </c>
      <c r="V398" s="16" t="n">
        <v>0.157899411730298</v>
      </c>
      <c r="W398" s="16" t="n">
        <v>0.200772426633281</v>
      </c>
      <c r="X398" s="16" t="n">
        <v>0.136342963064331</v>
      </c>
      <c r="Y398" s="16" t="n">
        <v>0.214567405911946</v>
      </c>
      <c r="Z398" s="16" t="n">
        <v>0.1325068953084</v>
      </c>
      <c r="AA398" s="16" t="n">
        <v>0.150960604810833</v>
      </c>
      <c r="AB398" s="16" t="n">
        <v>0.245919812375773</v>
      </c>
      <c r="AC398" s="16" t="n">
        <v>0.217705462624171</v>
      </c>
      <c r="AD398" s="16" t="n">
        <v>0.100611231561537</v>
      </c>
      <c r="AE398" s="16"/>
      <c r="AF398" s="16" t="n">
        <v>0.155354040130622</v>
      </c>
      <c r="AG398" s="16" t="n">
        <v>0.196352325002042</v>
      </c>
      <c r="AH398" s="16" t="n">
        <v>0.176448917823668</v>
      </c>
      <c r="AI398" s="16"/>
      <c r="AJ398" s="16" t="n">
        <v>0.161583064532628</v>
      </c>
      <c r="AK398" s="16" t="n">
        <v>0.155668846374718</v>
      </c>
      <c r="AL398" s="16" t="n">
        <v>0.258018717417902</v>
      </c>
      <c r="AM398" s="16" t="n">
        <v>0.0954295341149977</v>
      </c>
      <c r="AN398" s="16" t="n">
        <v>0.169765139978513</v>
      </c>
      <c r="AO398" s="16"/>
      <c r="AP398" s="16" t="n">
        <v>0.167054705704901</v>
      </c>
      <c r="AQ398" s="16" t="n">
        <v>0.153906020499664</v>
      </c>
      <c r="AR398" s="16" t="n">
        <v>0.319264513599619</v>
      </c>
      <c r="AS398" s="16" t="n">
        <v>0.106881976690927</v>
      </c>
      <c r="AT398" s="16" t="n">
        <v>0.243691384047805</v>
      </c>
      <c r="AU398" s="16"/>
      <c r="AV398" s="16" t="n">
        <v>0.182555760563272</v>
      </c>
      <c r="AW398" s="16" t="n">
        <v>0.20256582826571</v>
      </c>
      <c r="AX398" s="16" t="n">
        <v>0.180999763917647</v>
      </c>
      <c r="AY398" s="16" t="n">
        <v>0.190933939219885</v>
      </c>
      <c r="AZ398" s="16" t="n">
        <v>0.119321364110583</v>
      </c>
      <c r="BA398" s="16"/>
      <c r="BB398" s="16" t="n">
        <v>0.216024595690526</v>
      </c>
      <c r="BC398" s="16" t="n">
        <v>0.0952440321336512</v>
      </c>
      <c r="BD398" s="16" t="n">
        <v>0.224692459397127</v>
      </c>
      <c r="BE398" s="16"/>
      <c r="BF398" s="16" t="n">
        <v>0.171128298717053</v>
      </c>
    </row>
    <row r="399">
      <c r="B399" t="s">
        <v>175</v>
      </c>
      <c r="C399" s="16" t="n">
        <v>0.138377526611829</v>
      </c>
      <c r="D399" s="16" t="n">
        <v>0.156854813834155</v>
      </c>
      <c r="E399" s="16" t="n">
        <v>0.119480791840874</v>
      </c>
      <c r="F399" s="16"/>
      <c r="G399" s="16" t="n">
        <v>0.215322592736923</v>
      </c>
      <c r="H399" s="16" t="n">
        <v>0.137129926452438</v>
      </c>
      <c r="I399" s="16" t="n">
        <v>0.161575707578918</v>
      </c>
      <c r="J399" s="16" t="n">
        <v>0.128437426320104</v>
      </c>
      <c r="K399" s="16" t="n">
        <v>0.111778939178793</v>
      </c>
      <c r="L399" s="16" t="n">
        <v>0.0957626450788685</v>
      </c>
      <c r="M399" s="16"/>
      <c r="N399" s="16" t="n">
        <v>0.12736675908656</v>
      </c>
      <c r="O399" s="16" t="n">
        <v>0.152140291271949</v>
      </c>
      <c r="P399" s="16" t="n">
        <v>0.133269120623216</v>
      </c>
      <c r="Q399" s="16" t="n">
        <v>0.142385260285499</v>
      </c>
      <c r="R399" s="16"/>
      <c r="S399" s="16" t="n">
        <v>0.201427831401542</v>
      </c>
      <c r="T399" s="16" t="n">
        <v>0.153201228721718</v>
      </c>
      <c r="U399" s="16" t="n">
        <v>0.15388729643328</v>
      </c>
      <c r="V399" s="16" t="n">
        <v>0.12114854141856</v>
      </c>
      <c r="W399" s="16" t="n">
        <v>0.124180023711166</v>
      </c>
      <c r="X399" s="16" t="n">
        <v>0.114608567387712</v>
      </c>
      <c r="Y399" s="16" t="n">
        <v>0.10964380471498</v>
      </c>
      <c r="Z399" s="16" t="n">
        <v>0.131437783561392</v>
      </c>
      <c r="AA399" s="16" t="n">
        <v>0.113416920351767</v>
      </c>
      <c r="AB399" s="16" t="n">
        <v>0.131061356401302</v>
      </c>
      <c r="AC399" s="16" t="n">
        <v>0.119907313282062</v>
      </c>
      <c r="AD399" s="16" t="n">
        <v>0.124460384998332</v>
      </c>
      <c r="AE399" s="16"/>
      <c r="AF399" s="16" t="n">
        <v>0.0993607900711342</v>
      </c>
      <c r="AG399" s="16" t="n">
        <v>0.150803410248078</v>
      </c>
      <c r="AH399" s="16" t="n">
        <v>0.180902161525688</v>
      </c>
      <c r="AI399" s="16"/>
      <c r="AJ399" s="16" t="n">
        <v>0.0941996863837286</v>
      </c>
      <c r="AK399" s="16" t="n">
        <v>0.148102507878657</v>
      </c>
      <c r="AL399" s="16" t="n">
        <v>0.25967535993927</v>
      </c>
      <c r="AM399" s="16" t="n">
        <v>0.105016459074718</v>
      </c>
      <c r="AN399" s="16" t="n">
        <v>0.15500309218674</v>
      </c>
      <c r="AO399" s="16"/>
      <c r="AP399" s="16" t="n">
        <v>0.0847123819868733</v>
      </c>
      <c r="AQ399" s="16" t="n">
        <v>0.185247696846138</v>
      </c>
      <c r="AR399" s="16" t="n">
        <v>0.177188394147699</v>
      </c>
      <c r="AS399" s="16" t="n">
        <v>0.0693785276222817</v>
      </c>
      <c r="AT399" s="16" t="n">
        <v>0.0826479184190525</v>
      </c>
      <c r="AU399" s="16"/>
      <c r="AV399" s="16" t="n">
        <v>0.131201430157646</v>
      </c>
      <c r="AW399" s="16" t="n">
        <v>0.148762034012045</v>
      </c>
      <c r="AX399" s="16" t="n">
        <v>0.157384632837463</v>
      </c>
      <c r="AY399" s="16" t="n">
        <v>0.115466134566959</v>
      </c>
      <c r="AZ399" s="16" t="n">
        <v>0.218901113257049</v>
      </c>
      <c r="BA399" s="16"/>
      <c r="BB399" s="16" t="n">
        <v>0.226572596507683</v>
      </c>
      <c r="BC399" s="16" t="n">
        <v>0.00939044498038014</v>
      </c>
      <c r="BD399" s="16" t="n">
        <v>0.0593582028812379</v>
      </c>
      <c r="BE399" s="16"/>
      <c r="BF399" s="16" t="n">
        <v>0.113296308871158</v>
      </c>
    </row>
    <row r="400">
      <c r="B400" t="s">
        <v>176</v>
      </c>
      <c r="C400" s="16" t="n">
        <v>0.132013697265426</v>
      </c>
      <c r="D400" s="16" t="n">
        <v>0.148715564020739</v>
      </c>
      <c r="E400" s="16" t="n">
        <v>0.115947827679494</v>
      </c>
      <c r="F400" s="16"/>
      <c r="G400" s="16" t="n">
        <v>0.153429418777554</v>
      </c>
      <c r="H400" s="16" t="n">
        <v>0.170222180830803</v>
      </c>
      <c r="I400" s="16" t="n">
        <v>0.146143717877207</v>
      </c>
      <c r="J400" s="16" t="n">
        <v>0.13464863796512</v>
      </c>
      <c r="K400" s="16" t="n">
        <v>0.106954811064979</v>
      </c>
      <c r="L400" s="16" t="n">
        <v>0.0900021920787952</v>
      </c>
      <c r="M400" s="16"/>
      <c r="N400" s="16" t="n">
        <v>0.146726728458286</v>
      </c>
      <c r="O400" s="16" t="n">
        <v>0.137679628105956</v>
      </c>
      <c r="P400" s="16" t="n">
        <v>0.129147017426937</v>
      </c>
      <c r="Q400" s="16" t="n">
        <v>0.114601724902911</v>
      </c>
      <c r="R400" s="16"/>
      <c r="S400" s="16" t="n">
        <v>0.135731490097795</v>
      </c>
      <c r="T400" s="16" t="n">
        <v>0.114714392715173</v>
      </c>
      <c r="U400" s="16" t="n">
        <v>0.0820550023622266</v>
      </c>
      <c r="V400" s="16" t="n">
        <v>0.153252352888876</v>
      </c>
      <c r="W400" s="16" t="n">
        <v>0.149742579060342</v>
      </c>
      <c r="X400" s="16" t="n">
        <v>0.176853064918915</v>
      </c>
      <c r="Y400" s="16" t="n">
        <v>0.11327375604054</v>
      </c>
      <c r="Z400" s="16" t="n">
        <v>0.12592409321479</v>
      </c>
      <c r="AA400" s="16" t="n">
        <v>0.163195842560848</v>
      </c>
      <c r="AB400" s="16" t="n">
        <v>0.0864087627593374</v>
      </c>
      <c r="AC400" s="16" t="n">
        <v>0.143306901902636</v>
      </c>
      <c r="AD400" s="16" t="n">
        <v>0.144944942852454</v>
      </c>
      <c r="AE400" s="16"/>
      <c r="AF400" s="16" t="n">
        <v>0.098092532804463</v>
      </c>
      <c r="AG400" s="16" t="n">
        <v>0.157614745158825</v>
      </c>
      <c r="AH400" s="16" t="n">
        <v>0.131494157025214</v>
      </c>
      <c r="AI400" s="16"/>
      <c r="AJ400" s="16" t="n">
        <v>0.0792358803372836</v>
      </c>
      <c r="AK400" s="16" t="n">
        <v>0.221737617714373</v>
      </c>
      <c r="AL400" s="16" t="n">
        <v>0.0904176385566894</v>
      </c>
      <c r="AM400" s="16" t="n">
        <v>0.118924732801759</v>
      </c>
      <c r="AN400" s="16" t="n">
        <v>0.0997836106329211</v>
      </c>
      <c r="AO400" s="16"/>
      <c r="AP400" s="16" t="n">
        <v>0.0500991938043313</v>
      </c>
      <c r="AQ400" s="16" t="n">
        <v>0.23830414029793</v>
      </c>
      <c r="AR400" s="16" t="n">
        <v>0.0748206147129079</v>
      </c>
      <c r="AS400" s="16" t="n">
        <v>0.0317886649500798</v>
      </c>
      <c r="AT400" s="16" t="n">
        <v>0.045427833067023</v>
      </c>
      <c r="AU400" s="16"/>
      <c r="AV400" s="16" t="n">
        <v>0.119568403510254</v>
      </c>
      <c r="AW400" s="16" t="n">
        <v>0.115054562110373</v>
      </c>
      <c r="AX400" s="16" t="n">
        <v>0.148827219538777</v>
      </c>
      <c r="AY400" s="16" t="n">
        <v>0.201212190213357</v>
      </c>
      <c r="AZ400" s="16" t="n">
        <v>0.10016527142166</v>
      </c>
      <c r="BA400" s="16"/>
      <c r="BB400" s="16" t="n">
        <v>0.26414063892829</v>
      </c>
      <c r="BC400" s="16" t="n">
        <v>0</v>
      </c>
      <c r="BD400" s="16" t="n">
        <v>0.0269711637528169</v>
      </c>
      <c r="BE400" s="16"/>
      <c r="BF400" s="16" t="n">
        <v>0.107467637015205</v>
      </c>
    </row>
    <row r="401">
      <c r="B401" t="s">
        <v>177</v>
      </c>
      <c r="C401" s="16" t="n">
        <v>0.159783344115846</v>
      </c>
      <c r="D401" s="16" t="n">
        <v>0.164253605754571</v>
      </c>
      <c r="E401" s="16" t="n">
        <v>0.155728545726466</v>
      </c>
      <c r="F401" s="16"/>
      <c r="G401" s="16" t="n">
        <v>0.144567203069077</v>
      </c>
      <c r="H401" s="16" t="n">
        <v>0.217209986884602</v>
      </c>
      <c r="I401" s="16" t="n">
        <v>0.194180116283944</v>
      </c>
      <c r="J401" s="16" t="n">
        <v>0.129027802193007</v>
      </c>
      <c r="K401" s="16" t="n">
        <v>0.157859290652767</v>
      </c>
      <c r="L401" s="16" t="n">
        <v>0.121486989386119</v>
      </c>
      <c r="M401" s="16"/>
      <c r="N401" s="16" t="n">
        <v>0.199883009398158</v>
      </c>
      <c r="O401" s="16" t="n">
        <v>0.120023419773201</v>
      </c>
      <c r="P401" s="16" t="n">
        <v>0.164430391162838</v>
      </c>
      <c r="Q401" s="16" t="n">
        <v>0.152076437411729</v>
      </c>
      <c r="R401" s="16"/>
      <c r="S401" s="16" t="n">
        <v>0.200876792125269</v>
      </c>
      <c r="T401" s="16" t="n">
        <v>0.129844672875602</v>
      </c>
      <c r="U401" s="16" t="n">
        <v>0.146681867039178</v>
      </c>
      <c r="V401" s="16" t="n">
        <v>0.103761053153641</v>
      </c>
      <c r="W401" s="16" t="n">
        <v>0.133984281110852</v>
      </c>
      <c r="X401" s="16" t="n">
        <v>0.172230880398157</v>
      </c>
      <c r="Y401" s="16" t="n">
        <v>0.187000204546489</v>
      </c>
      <c r="Z401" s="16" t="n">
        <v>0.166134262317985</v>
      </c>
      <c r="AA401" s="16" t="n">
        <v>0.204575730433482</v>
      </c>
      <c r="AB401" s="16" t="n">
        <v>0.126782010274773</v>
      </c>
      <c r="AC401" s="16" t="n">
        <v>0.207700826169014</v>
      </c>
      <c r="AD401" s="16" t="n">
        <v>0.0965149491670392</v>
      </c>
      <c r="AE401" s="16"/>
      <c r="AF401" s="16" t="n">
        <v>0.106353981127207</v>
      </c>
      <c r="AG401" s="16" t="n">
        <v>0.220052926465612</v>
      </c>
      <c r="AH401" s="16" t="n">
        <v>0.124251648521603</v>
      </c>
      <c r="AI401" s="16"/>
      <c r="AJ401" s="16" t="n">
        <v>0.0510880038953407</v>
      </c>
      <c r="AK401" s="16" t="n">
        <v>0.37394606752772</v>
      </c>
      <c r="AL401" s="16" t="n">
        <v>0.119707858954813</v>
      </c>
      <c r="AM401" s="16" t="n">
        <v>0</v>
      </c>
      <c r="AN401" s="16" t="n">
        <v>0.0674871535407529</v>
      </c>
      <c r="AO401" s="16"/>
      <c r="AP401" s="16" t="n">
        <v>0.0147764017026277</v>
      </c>
      <c r="AQ401" s="16" t="n">
        <v>0.349559196713547</v>
      </c>
      <c r="AR401" s="16" t="n">
        <v>0.0553861761625336</v>
      </c>
      <c r="AS401" s="16" t="n">
        <v>0.0172831801065529</v>
      </c>
      <c r="AT401" s="16" t="n">
        <v>0.0205621289272823</v>
      </c>
      <c r="AU401" s="16"/>
      <c r="AV401" s="16" t="n">
        <v>0.142928208367548</v>
      </c>
      <c r="AW401" s="16" t="n">
        <v>0.12113058127603</v>
      </c>
      <c r="AX401" s="16" t="n">
        <v>0.171939834520533</v>
      </c>
      <c r="AY401" s="16" t="n">
        <v>0.23898471504488</v>
      </c>
      <c r="AZ401" s="16" t="n">
        <v>0.264665291372948</v>
      </c>
      <c r="BA401" s="16"/>
      <c r="BB401" s="16" t="n">
        <v>0.210244519036685</v>
      </c>
      <c r="BC401" s="16" t="n">
        <v>0.00790337851964066</v>
      </c>
      <c r="BD401" s="16" t="n">
        <v>0.0130194318612396</v>
      </c>
      <c r="BE401" s="16"/>
      <c r="BF401" s="16" t="n">
        <v>0.0859835945581269</v>
      </c>
    </row>
    <row r="402">
      <c r="B402" t="s">
        <v>127</v>
      </c>
      <c r="C402" s="16" t="n">
        <v>0.0624338420973642</v>
      </c>
      <c r="D402" s="16" t="n">
        <v>0.0379801768295632</v>
      </c>
      <c r="E402" s="16" t="n">
        <v>0.0864602405816846</v>
      </c>
      <c r="F402" s="16"/>
      <c r="G402" s="16" t="n">
        <v>0.10549466692107</v>
      </c>
      <c r="H402" s="16" t="n">
        <v>0.0674152989000111</v>
      </c>
      <c r="I402" s="16" t="n">
        <v>0.0536420302454197</v>
      </c>
      <c r="J402" s="16" t="n">
        <v>0.0600693777234554</v>
      </c>
      <c r="K402" s="16" t="n">
        <v>0.0658050538836321</v>
      </c>
      <c r="L402" s="16" t="n">
        <v>0.0367714617390536</v>
      </c>
      <c r="M402" s="16"/>
      <c r="N402" s="16" t="n">
        <v>0.0340550295328658</v>
      </c>
      <c r="O402" s="16" t="n">
        <v>0.0569274967155495</v>
      </c>
      <c r="P402" s="16" t="n">
        <v>0.0785518033068426</v>
      </c>
      <c r="Q402" s="16" t="n">
        <v>0.0854892503660681</v>
      </c>
      <c r="R402" s="16"/>
      <c r="S402" s="16" t="n">
        <v>0.0699998589880321</v>
      </c>
      <c r="T402" s="16" t="n">
        <v>0.0627789249311718</v>
      </c>
      <c r="U402" s="16" t="n">
        <v>0.0576492091676337</v>
      </c>
      <c r="V402" s="16" t="n">
        <v>0.0520486641749235</v>
      </c>
      <c r="W402" s="16" t="n">
        <v>0.0366316313169493</v>
      </c>
      <c r="X402" s="16" t="n">
        <v>0.0582857544949431</v>
      </c>
      <c r="Y402" s="16" t="n">
        <v>0.0154534517148555</v>
      </c>
      <c r="Z402" s="16" t="n">
        <v>0.0577320119105667</v>
      </c>
      <c r="AA402" s="16" t="n">
        <v>0.0786921191135179</v>
      </c>
      <c r="AB402" s="16" t="n">
        <v>0.0638985225544058</v>
      </c>
      <c r="AC402" s="16" t="n">
        <v>0.0859247175113556</v>
      </c>
      <c r="AD402" s="16" t="n">
        <v>0.171188235119194</v>
      </c>
      <c r="AE402" s="16"/>
      <c r="AF402" s="16" t="n">
        <v>0.0442393149997903</v>
      </c>
      <c r="AG402" s="16" t="n">
        <v>0.0421220062993347</v>
      </c>
      <c r="AH402" s="16" t="n">
        <v>0.115753051809789</v>
      </c>
      <c r="AI402" s="16"/>
      <c r="AJ402" s="16" t="n">
        <v>0.0409022649769571</v>
      </c>
      <c r="AK402" s="16" t="n">
        <v>0.0281183804042821</v>
      </c>
      <c r="AL402" s="16" t="n">
        <v>0.0622309606825867</v>
      </c>
      <c r="AM402" s="16" t="n">
        <v>0.0380724413360939</v>
      </c>
      <c r="AN402" s="16" t="n">
        <v>0.159433161653135</v>
      </c>
      <c r="AO402" s="16"/>
      <c r="AP402" s="16" t="n">
        <v>0.0368778796689653</v>
      </c>
      <c r="AQ402" s="16" t="n">
        <v>0.0293474294099556</v>
      </c>
      <c r="AR402" s="16" t="n">
        <v>0.0641664811092701</v>
      </c>
      <c r="AS402" s="16" t="n">
        <v>0.0306443080202099</v>
      </c>
      <c r="AT402" s="16" t="n">
        <v>0.215624051416556</v>
      </c>
      <c r="AU402" s="16"/>
      <c r="AV402" s="16" t="n">
        <v>0.0660111495787318</v>
      </c>
      <c r="AW402" s="16" t="n">
        <v>0.0924106716215814</v>
      </c>
      <c r="AX402" s="16" t="n">
        <v>0.0412077465827842</v>
      </c>
      <c r="AY402" s="16" t="n">
        <v>0.0341575149478251</v>
      </c>
      <c r="AZ402" s="16" t="n">
        <v>0.0761824500798203</v>
      </c>
      <c r="BA402" s="16"/>
      <c r="BB402" s="16" t="n">
        <v>0.0377321688062507</v>
      </c>
      <c r="BC402" s="16" t="n">
        <v>0.0166362444555497</v>
      </c>
      <c r="BD402" s="16" t="n">
        <v>0.0947536747744726</v>
      </c>
      <c r="BE402" s="16"/>
      <c r="BF402" s="16" t="n">
        <v>0.0440188401842422</v>
      </c>
    </row>
    <row r="403">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row>
    <row r="404">
      <c r="B404" s="7" t="s">
        <v>181</v>
      </c>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row>
    <row r="405">
      <c r="B405" s="26" t="s">
        <v>90</v>
      </c>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row>
    <row r="406">
      <c r="B406" t="s">
        <v>173</v>
      </c>
      <c r="C406" s="16" t="n">
        <v>0.407873299342407</v>
      </c>
      <c r="D406" s="16" t="n">
        <v>0.432863653324495</v>
      </c>
      <c r="E406" s="16" t="n">
        <v>0.383386426091774</v>
      </c>
      <c r="F406" s="16"/>
      <c r="G406" s="16" t="n">
        <v>0.271321611811464</v>
      </c>
      <c r="H406" s="16" t="n">
        <v>0.336437289272408</v>
      </c>
      <c r="I406" s="16" t="n">
        <v>0.323785593157672</v>
      </c>
      <c r="J406" s="16" t="n">
        <v>0.45919351588006</v>
      </c>
      <c r="K406" s="16" t="n">
        <v>0.473236009466397</v>
      </c>
      <c r="L406" s="16" t="n">
        <v>0.53867528033951</v>
      </c>
      <c r="M406" s="16"/>
      <c r="N406" s="16" t="n">
        <v>0.40158774186212</v>
      </c>
      <c r="O406" s="16" t="n">
        <v>0.424957945561687</v>
      </c>
      <c r="P406" s="16" t="n">
        <v>0.396642169472113</v>
      </c>
      <c r="Q406" s="16" t="n">
        <v>0.40652383271042</v>
      </c>
      <c r="R406" s="16"/>
      <c r="S406" s="16" t="n">
        <v>0.319650738266601</v>
      </c>
      <c r="T406" s="16" t="n">
        <v>0.424278212002082</v>
      </c>
      <c r="U406" s="16" t="n">
        <v>0.398472505475339</v>
      </c>
      <c r="V406" s="16" t="n">
        <v>0.473062529772614</v>
      </c>
      <c r="W406" s="16" t="n">
        <v>0.427439527967275</v>
      </c>
      <c r="X406" s="16" t="n">
        <v>0.400512651502052</v>
      </c>
      <c r="Y406" s="16" t="n">
        <v>0.445050964600645</v>
      </c>
      <c r="Z406" s="16" t="n">
        <v>0.43685757935609</v>
      </c>
      <c r="AA406" s="16" t="n">
        <v>0.380544906407226</v>
      </c>
      <c r="AB406" s="16" t="n">
        <v>0.459592690612523</v>
      </c>
      <c r="AC406" s="16" t="n">
        <v>0.399844926984303</v>
      </c>
      <c r="AD406" s="16" t="n">
        <v>0.375691315339031</v>
      </c>
      <c r="AE406" s="16"/>
      <c r="AF406" s="16" t="n">
        <v>0.530703626586258</v>
      </c>
      <c r="AG406" s="16" t="n">
        <v>0.351398465631805</v>
      </c>
      <c r="AH406" s="16" t="n">
        <v>0.350702625866465</v>
      </c>
      <c r="AI406" s="16"/>
      <c r="AJ406" s="16" t="n">
        <v>0.550599515898948</v>
      </c>
      <c r="AK406" s="16" t="n">
        <v>0.329609705969207</v>
      </c>
      <c r="AL406" s="16" t="n">
        <v>0.132695005213377</v>
      </c>
      <c r="AM406" s="16" t="n">
        <v>0.684867730974333</v>
      </c>
      <c r="AN406" s="16" t="n">
        <v>0.38715148415119</v>
      </c>
      <c r="AO406" s="16"/>
      <c r="AP406" s="16" t="n">
        <v>0.563206144988604</v>
      </c>
      <c r="AQ406" s="16" t="n">
        <v>0.304738276011145</v>
      </c>
      <c r="AR406" s="16" t="n">
        <v>0.0874472034091852</v>
      </c>
      <c r="AS406" s="16" t="n">
        <v>0.682635175039701</v>
      </c>
      <c r="AT406" s="16" t="n">
        <v>0.404875665872077</v>
      </c>
      <c r="AU406" s="16"/>
      <c r="AV406" s="16" t="n">
        <v>0.446593481970311</v>
      </c>
      <c r="AW406" s="16" t="n">
        <v>0.385464314255106</v>
      </c>
      <c r="AX406" s="16" t="n">
        <v>0.390909465197055</v>
      </c>
      <c r="AY406" s="16" t="n">
        <v>0.30901603111675</v>
      </c>
      <c r="AZ406" s="16" t="n">
        <v>0.308503459582756</v>
      </c>
      <c r="BA406" s="16"/>
      <c r="BB406" s="16" t="n">
        <v>0.339414688171748</v>
      </c>
      <c r="BC406" s="16" t="n">
        <v>0.837956943256896</v>
      </c>
      <c r="BD406" s="16" t="n">
        <v>0.588600851249859</v>
      </c>
      <c r="BE406" s="16"/>
      <c r="BF406" s="16" t="n">
        <v>0.527217445162761</v>
      </c>
    </row>
    <row r="407">
      <c r="B407" t="s">
        <v>174</v>
      </c>
      <c r="C407" s="16" t="n">
        <v>0.24283544423081</v>
      </c>
      <c r="D407" s="16" t="n">
        <v>0.239502954614898</v>
      </c>
      <c r="E407" s="16" t="n">
        <v>0.245463528562224</v>
      </c>
      <c r="F407" s="16"/>
      <c r="G407" s="16" t="n">
        <v>0.24436555531561</v>
      </c>
      <c r="H407" s="16" t="n">
        <v>0.242862617998134</v>
      </c>
      <c r="I407" s="16" t="n">
        <v>0.253861947068952</v>
      </c>
      <c r="J407" s="16" t="n">
        <v>0.258568687606389</v>
      </c>
      <c r="K407" s="16" t="n">
        <v>0.239518634262533</v>
      </c>
      <c r="L407" s="16" t="n">
        <v>0.222285736595986</v>
      </c>
      <c r="M407" s="16"/>
      <c r="N407" s="16" t="n">
        <v>0.248213378421463</v>
      </c>
      <c r="O407" s="16" t="n">
        <v>0.270456306291805</v>
      </c>
      <c r="P407" s="16" t="n">
        <v>0.241290933328255</v>
      </c>
      <c r="Q407" s="16" t="n">
        <v>0.2130570927073</v>
      </c>
      <c r="R407" s="16"/>
      <c r="S407" s="16" t="n">
        <v>0.231723483327324</v>
      </c>
      <c r="T407" s="16" t="n">
        <v>0.245926088231443</v>
      </c>
      <c r="U407" s="16" t="n">
        <v>0.264133663375966</v>
      </c>
      <c r="V407" s="16" t="n">
        <v>0.238208848014843</v>
      </c>
      <c r="W407" s="16" t="n">
        <v>0.277940949551664</v>
      </c>
      <c r="X407" s="16" t="n">
        <v>0.243629249547641</v>
      </c>
      <c r="Y407" s="16" t="n">
        <v>0.233360462784814</v>
      </c>
      <c r="Z407" s="16" t="n">
        <v>0.177112392099021</v>
      </c>
      <c r="AA407" s="16" t="n">
        <v>0.227432878896179</v>
      </c>
      <c r="AB407" s="16" t="n">
        <v>0.261523732462385</v>
      </c>
      <c r="AC407" s="16" t="n">
        <v>0.274459339813694</v>
      </c>
      <c r="AD407" s="16" t="n">
        <v>0.213698007670841</v>
      </c>
      <c r="AE407" s="16"/>
      <c r="AF407" s="16" t="n">
        <v>0.191365617404862</v>
      </c>
      <c r="AG407" s="16" t="n">
        <v>0.287448245882416</v>
      </c>
      <c r="AH407" s="16" t="n">
        <v>0.218516202412352</v>
      </c>
      <c r="AI407" s="16"/>
      <c r="AJ407" s="16" t="n">
        <v>0.210669389326218</v>
      </c>
      <c r="AK407" s="16" t="n">
        <v>0.26738909481573</v>
      </c>
      <c r="AL407" s="16" t="n">
        <v>0.304930525071847</v>
      </c>
      <c r="AM407" s="16" t="n">
        <v>0.209158186138232</v>
      </c>
      <c r="AN407" s="16" t="n">
        <v>0.194994817350368</v>
      </c>
      <c r="AO407" s="16"/>
      <c r="AP407" s="16" t="n">
        <v>0.207277951110591</v>
      </c>
      <c r="AQ407" s="16" t="n">
        <v>0.290212063953333</v>
      </c>
      <c r="AR407" s="16" t="n">
        <v>0.316617128480152</v>
      </c>
      <c r="AS407" s="16" t="n">
        <v>0.136862209224365</v>
      </c>
      <c r="AT407" s="16" t="n">
        <v>0.221016264632308</v>
      </c>
      <c r="AU407" s="16"/>
      <c r="AV407" s="16" t="n">
        <v>0.231822573761405</v>
      </c>
      <c r="AW407" s="16" t="n">
        <v>0.260761173784645</v>
      </c>
      <c r="AX407" s="16" t="n">
        <v>0.251170012341394</v>
      </c>
      <c r="AY407" s="16" t="n">
        <v>0.276518645112524</v>
      </c>
      <c r="AZ407" s="16" t="n">
        <v>0.205912627182305</v>
      </c>
      <c r="BA407" s="16"/>
      <c r="BB407" s="16" t="n">
        <v>0.318755298498964</v>
      </c>
      <c r="BC407" s="16" t="n">
        <v>0.0854059278663597</v>
      </c>
      <c r="BD407" s="16" t="n">
        <v>0.216335452507865</v>
      </c>
      <c r="BE407" s="16"/>
      <c r="BF407" s="16" t="n">
        <v>0.224328669559968</v>
      </c>
    </row>
    <row r="408">
      <c r="B408" t="s">
        <v>175</v>
      </c>
      <c r="C408" s="16" t="n">
        <v>0.158433877679335</v>
      </c>
      <c r="D408" s="16" t="n">
        <v>0.165284347849107</v>
      </c>
      <c r="E408" s="16" t="n">
        <v>0.152049774998838</v>
      </c>
      <c r="F408" s="16"/>
      <c r="G408" s="16" t="n">
        <v>0.214140476696047</v>
      </c>
      <c r="H408" s="16" t="n">
        <v>0.169150454379952</v>
      </c>
      <c r="I408" s="16" t="n">
        <v>0.186759080501823</v>
      </c>
      <c r="J408" s="16" t="n">
        <v>0.137064374896934</v>
      </c>
      <c r="K408" s="16" t="n">
        <v>0.125548849344939</v>
      </c>
      <c r="L408" s="16" t="n">
        <v>0.129447208353497</v>
      </c>
      <c r="M408" s="16"/>
      <c r="N408" s="16" t="n">
        <v>0.185872248393803</v>
      </c>
      <c r="O408" s="16" t="n">
        <v>0.136252726704883</v>
      </c>
      <c r="P408" s="16" t="n">
        <v>0.152993394438702</v>
      </c>
      <c r="Q408" s="16" t="n">
        <v>0.158874020102563</v>
      </c>
      <c r="R408" s="16"/>
      <c r="S408" s="16" t="n">
        <v>0.214077222585011</v>
      </c>
      <c r="T408" s="16" t="n">
        <v>0.159977157872131</v>
      </c>
      <c r="U408" s="16" t="n">
        <v>0.173723493749514</v>
      </c>
      <c r="V408" s="16" t="n">
        <v>0.155942853920796</v>
      </c>
      <c r="W408" s="16" t="n">
        <v>0.15851878379513</v>
      </c>
      <c r="X408" s="16" t="n">
        <v>0.148393951688609</v>
      </c>
      <c r="Y408" s="16" t="n">
        <v>0.164993415861308</v>
      </c>
      <c r="Z408" s="16" t="n">
        <v>0.114502940862804</v>
      </c>
      <c r="AA408" s="16" t="n">
        <v>0.158599117029057</v>
      </c>
      <c r="AB408" s="16" t="n">
        <v>0.100471440410852</v>
      </c>
      <c r="AC408" s="16" t="n">
        <v>0.142506520165826</v>
      </c>
      <c r="AD408" s="16" t="n">
        <v>0.128807058991215</v>
      </c>
      <c r="AE408" s="16"/>
      <c r="AF408" s="16" t="n">
        <v>0.12698025336616</v>
      </c>
      <c r="AG408" s="16" t="n">
        <v>0.185782669898508</v>
      </c>
      <c r="AH408" s="16" t="n">
        <v>0.141862103578253</v>
      </c>
      <c r="AI408" s="16"/>
      <c r="AJ408" s="16" t="n">
        <v>0.0993977771758114</v>
      </c>
      <c r="AK408" s="16" t="n">
        <v>0.215661785697782</v>
      </c>
      <c r="AL408" s="16" t="n">
        <v>0.300589735959372</v>
      </c>
      <c r="AM408" s="16" t="n">
        <v>0.0423147109984703</v>
      </c>
      <c r="AN408" s="16" t="n">
        <v>0.139015411618614</v>
      </c>
      <c r="AO408" s="16"/>
      <c r="AP408" s="16" t="n">
        <v>0.0973488676579771</v>
      </c>
      <c r="AQ408" s="16" t="n">
        <v>0.215735665523086</v>
      </c>
      <c r="AR408" s="16" t="n">
        <v>0.253697416724261</v>
      </c>
      <c r="AS408" s="16" t="n">
        <v>0.0865054121353275</v>
      </c>
      <c r="AT408" s="16" t="n">
        <v>0.0961025055925676</v>
      </c>
      <c r="AU408" s="16"/>
      <c r="AV408" s="16" t="n">
        <v>0.154559085899673</v>
      </c>
      <c r="AW408" s="16" t="n">
        <v>0.14450446459647</v>
      </c>
      <c r="AX408" s="16" t="n">
        <v>0.175440574667142</v>
      </c>
      <c r="AY408" s="16" t="n">
        <v>0.197681631885486</v>
      </c>
      <c r="AZ408" s="16" t="n">
        <v>0.194691057188547</v>
      </c>
      <c r="BA408" s="16"/>
      <c r="BB408" s="16" t="n">
        <v>0.161606069699416</v>
      </c>
      <c r="BC408" s="16" t="n">
        <v>0.0382296964768652</v>
      </c>
      <c r="BD408" s="16" t="n">
        <v>0.0393667134487192</v>
      </c>
      <c r="BE408" s="16"/>
      <c r="BF408" s="16" t="n">
        <v>0.107683094825995</v>
      </c>
    </row>
    <row r="409">
      <c r="B409" t="s">
        <v>176</v>
      </c>
      <c r="C409" s="16" t="n">
        <v>0.0622592363039083</v>
      </c>
      <c r="D409" s="16" t="n">
        <v>0.0697438886196591</v>
      </c>
      <c r="E409" s="16" t="n">
        <v>0.055065703083421</v>
      </c>
      <c r="F409" s="16"/>
      <c r="G409" s="16" t="n">
        <v>0.0752489198559121</v>
      </c>
      <c r="H409" s="16" t="n">
        <v>0.0936995069582943</v>
      </c>
      <c r="I409" s="16" t="n">
        <v>0.0630723480929564</v>
      </c>
      <c r="J409" s="16" t="n">
        <v>0.0510070710773095</v>
      </c>
      <c r="K409" s="16" t="n">
        <v>0.0472589902109315</v>
      </c>
      <c r="L409" s="16" t="n">
        <v>0.0466637287392158</v>
      </c>
      <c r="M409" s="16"/>
      <c r="N409" s="16" t="n">
        <v>0.0657565860953244</v>
      </c>
      <c r="O409" s="16" t="n">
        <v>0.0623206333497274</v>
      </c>
      <c r="P409" s="16" t="n">
        <v>0.0714800126917292</v>
      </c>
      <c r="Q409" s="16" t="n">
        <v>0.0511722067012545</v>
      </c>
      <c r="R409" s="16"/>
      <c r="S409" s="16" t="n">
        <v>0.096019001024605</v>
      </c>
      <c r="T409" s="16" t="n">
        <v>0.0569864446710268</v>
      </c>
      <c r="U409" s="16" t="n">
        <v>0.0606417996701262</v>
      </c>
      <c r="V409" s="16" t="n">
        <v>0.0333992189270289</v>
      </c>
      <c r="W409" s="16" t="n">
        <v>0.0403927743099658</v>
      </c>
      <c r="X409" s="16" t="n">
        <v>0.062510381297317</v>
      </c>
      <c r="Y409" s="16" t="n">
        <v>0.0523357389963742</v>
      </c>
      <c r="Z409" s="16" t="n">
        <v>0.0718150243331753</v>
      </c>
      <c r="AA409" s="16" t="n">
        <v>0.0613291465898888</v>
      </c>
      <c r="AB409" s="16" t="n">
        <v>0.0588917667475513</v>
      </c>
      <c r="AC409" s="16" t="n">
        <v>0.0608863634057603</v>
      </c>
      <c r="AD409" s="16" t="n">
        <v>0.0983469979775399</v>
      </c>
      <c r="AE409" s="16"/>
      <c r="AF409" s="16" t="n">
        <v>0.0541899727120554</v>
      </c>
      <c r="AG409" s="16" t="n">
        <v>0.0723987399014432</v>
      </c>
      <c r="AH409" s="16" t="n">
        <v>0.0558215263310283</v>
      </c>
      <c r="AI409" s="16"/>
      <c r="AJ409" s="16" t="n">
        <v>0.0404734452211594</v>
      </c>
      <c r="AK409" s="16" t="n">
        <v>0.0842758310523669</v>
      </c>
      <c r="AL409" s="16" t="n">
        <v>0.167904707863357</v>
      </c>
      <c r="AM409" s="16" t="n">
        <v>0.0636593718889645</v>
      </c>
      <c r="AN409" s="16" t="n">
        <v>0.0198841463297318</v>
      </c>
      <c r="AO409" s="16"/>
      <c r="AP409" s="16" t="n">
        <v>0.0386649633123182</v>
      </c>
      <c r="AQ409" s="16" t="n">
        <v>0.0730821562106869</v>
      </c>
      <c r="AR409" s="16" t="n">
        <v>0.205578785769165</v>
      </c>
      <c r="AS409" s="16" t="n">
        <v>0.0414428570753729</v>
      </c>
      <c r="AT409" s="16" t="n">
        <v>0.016611998548209</v>
      </c>
      <c r="AU409" s="16"/>
      <c r="AV409" s="16" t="n">
        <v>0.0382852658074537</v>
      </c>
      <c r="AW409" s="16" t="n">
        <v>0.0501375835743935</v>
      </c>
      <c r="AX409" s="16" t="n">
        <v>0.075347297463782</v>
      </c>
      <c r="AY409" s="16" t="n">
        <v>0.103279375599106</v>
      </c>
      <c r="AZ409" s="16" t="n">
        <v>0.102023176953635</v>
      </c>
      <c r="BA409" s="16"/>
      <c r="BB409" s="16" t="n">
        <v>0.0379603247806036</v>
      </c>
      <c r="BC409" s="16" t="n">
        <v>0</v>
      </c>
      <c r="BD409" s="16" t="n">
        <v>0</v>
      </c>
      <c r="BE409" s="16"/>
      <c r="BF409" s="16" t="n">
        <v>0.0389453407338868</v>
      </c>
    </row>
    <row r="410">
      <c r="B410" t="s">
        <v>177</v>
      </c>
      <c r="C410" s="16" t="n">
        <v>0.0246975551181964</v>
      </c>
      <c r="D410" s="16" t="n">
        <v>0.0246716223950392</v>
      </c>
      <c r="E410" s="16" t="n">
        <v>0.024771572769323</v>
      </c>
      <c r="F410" s="16"/>
      <c r="G410" s="16" t="n">
        <v>0.0303544139139722</v>
      </c>
      <c r="H410" s="16" t="n">
        <v>0.0373475163001346</v>
      </c>
      <c r="I410" s="16" t="n">
        <v>0.0429041600009296</v>
      </c>
      <c r="J410" s="16" t="n">
        <v>0.00876433433725516</v>
      </c>
      <c r="K410" s="16" t="n">
        <v>0.0203990042833599</v>
      </c>
      <c r="L410" s="16" t="n">
        <v>0.0117479817312869</v>
      </c>
      <c r="M410" s="16"/>
      <c r="N410" s="16" t="n">
        <v>0.0333440375099018</v>
      </c>
      <c r="O410" s="16" t="n">
        <v>0.0204726928103078</v>
      </c>
      <c r="P410" s="16" t="n">
        <v>0.0206974622509366</v>
      </c>
      <c r="Q410" s="16" t="n">
        <v>0.0236203697465125</v>
      </c>
      <c r="R410" s="16"/>
      <c r="S410" s="16" t="n">
        <v>0.0367561518891764</v>
      </c>
      <c r="T410" s="16" t="n">
        <v>0.0158618582679595</v>
      </c>
      <c r="U410" s="16" t="n">
        <v>0.0223000346750306</v>
      </c>
      <c r="V410" s="16" t="n">
        <v>0.0129941296263943</v>
      </c>
      <c r="W410" s="16" t="n">
        <v>0.0291206346898285</v>
      </c>
      <c r="X410" s="16" t="n">
        <v>0.0387536119666278</v>
      </c>
      <c r="Y410" s="16" t="n">
        <v>0.0101666837354098</v>
      </c>
      <c r="Z410" s="16" t="n">
        <v>0.0381769565016821</v>
      </c>
      <c r="AA410" s="16" t="n">
        <v>0.0206807254639925</v>
      </c>
      <c r="AB410" s="16" t="n">
        <v>0.0218580044772725</v>
      </c>
      <c r="AC410" s="16" t="n">
        <v>0.0197551506899296</v>
      </c>
      <c r="AD410" s="16" t="n">
        <v>0.0480931075952715</v>
      </c>
      <c r="AE410" s="16"/>
      <c r="AF410" s="16" t="n">
        <v>0.0174505381017962</v>
      </c>
      <c r="AG410" s="16" t="n">
        <v>0.0312425722735143</v>
      </c>
      <c r="AH410" s="16" t="n">
        <v>0.0170783448459426</v>
      </c>
      <c r="AI410" s="16"/>
      <c r="AJ410" s="16" t="n">
        <v>0.0193494915893947</v>
      </c>
      <c r="AK410" s="16" t="n">
        <v>0.0228034333759263</v>
      </c>
      <c r="AL410" s="16" t="n">
        <v>0.0575965545141038</v>
      </c>
      <c r="AM410" s="16" t="n">
        <v>0</v>
      </c>
      <c r="AN410" s="16" t="n">
        <v>0.011527726938329</v>
      </c>
      <c r="AO410" s="16"/>
      <c r="AP410" s="16" t="n">
        <v>0.0173443013580341</v>
      </c>
      <c r="AQ410" s="16" t="n">
        <v>0.020907465789748</v>
      </c>
      <c r="AR410" s="16" t="n">
        <v>0.109839699340036</v>
      </c>
      <c r="AS410" s="16" t="n">
        <v>0.00675422374818576</v>
      </c>
      <c r="AT410" s="16" t="n">
        <v>0.00465727219705043</v>
      </c>
      <c r="AU410" s="16"/>
      <c r="AV410" s="16" t="n">
        <v>0.0190420941541711</v>
      </c>
      <c r="AW410" s="16" t="n">
        <v>0.0257665983803885</v>
      </c>
      <c r="AX410" s="16" t="n">
        <v>0.0187073260428204</v>
      </c>
      <c r="AY410" s="16" t="n">
        <v>0.0269792071866523</v>
      </c>
      <c r="AZ410" s="16" t="n">
        <v>0.0917831944315339</v>
      </c>
      <c r="BA410" s="16"/>
      <c r="BB410" s="16" t="n">
        <v>0.0321825891069604</v>
      </c>
      <c r="BC410" s="16" t="n">
        <v>0.0105759517013925</v>
      </c>
      <c r="BD410" s="16" t="n">
        <v>0.0130194318612396</v>
      </c>
      <c r="BE410" s="16"/>
      <c r="BF410" s="16" t="n">
        <v>0.0198532360723507</v>
      </c>
    </row>
    <row r="411">
      <c r="B411" t="s">
        <v>127</v>
      </c>
      <c r="C411" s="16" t="n">
        <v>0.103900587325343</v>
      </c>
      <c r="D411" s="16" t="n">
        <v>0.0679335331968019</v>
      </c>
      <c r="E411" s="16" t="n">
        <v>0.13926299449442</v>
      </c>
      <c r="F411" s="16"/>
      <c r="G411" s="16" t="n">
        <v>0.164569022406994</v>
      </c>
      <c r="H411" s="16" t="n">
        <v>0.120502615091077</v>
      </c>
      <c r="I411" s="16" t="n">
        <v>0.129616871177667</v>
      </c>
      <c r="J411" s="16" t="n">
        <v>0.0854020162020518</v>
      </c>
      <c r="K411" s="16" t="n">
        <v>0.0940385124318393</v>
      </c>
      <c r="L411" s="16" t="n">
        <v>0.0511800642405042</v>
      </c>
      <c r="M411" s="16"/>
      <c r="N411" s="16" t="n">
        <v>0.0652260077173873</v>
      </c>
      <c r="O411" s="16" t="n">
        <v>0.0855396952815899</v>
      </c>
      <c r="P411" s="16" t="n">
        <v>0.116896027818265</v>
      </c>
      <c r="Q411" s="16" t="n">
        <v>0.14675247803195</v>
      </c>
      <c r="R411" s="16"/>
      <c r="S411" s="16" t="n">
        <v>0.101773402907283</v>
      </c>
      <c r="T411" s="16" t="n">
        <v>0.0969702389553569</v>
      </c>
      <c r="U411" s="16" t="n">
        <v>0.0807285030540243</v>
      </c>
      <c r="V411" s="16" t="n">
        <v>0.0863924197383239</v>
      </c>
      <c r="W411" s="16" t="n">
        <v>0.0665873296861367</v>
      </c>
      <c r="X411" s="16" t="n">
        <v>0.106200153997753</v>
      </c>
      <c r="Y411" s="16" t="n">
        <v>0.0940927340214485</v>
      </c>
      <c r="Z411" s="16" t="n">
        <v>0.161535106847227</v>
      </c>
      <c r="AA411" s="16" t="n">
        <v>0.151413225613657</v>
      </c>
      <c r="AB411" s="16" t="n">
        <v>0.0976623652894163</v>
      </c>
      <c r="AC411" s="16" t="n">
        <v>0.102547698940486</v>
      </c>
      <c r="AD411" s="16" t="n">
        <v>0.135363512426102</v>
      </c>
      <c r="AE411" s="16"/>
      <c r="AF411" s="16" t="n">
        <v>0.0793099918288687</v>
      </c>
      <c r="AG411" s="16" t="n">
        <v>0.0717293064123131</v>
      </c>
      <c r="AH411" s="16" t="n">
        <v>0.216019196965959</v>
      </c>
      <c r="AI411" s="16"/>
      <c r="AJ411" s="16" t="n">
        <v>0.0795103807884686</v>
      </c>
      <c r="AK411" s="16" t="n">
        <v>0.0802601490889875</v>
      </c>
      <c r="AL411" s="16" t="n">
        <v>0.0362834713779441</v>
      </c>
      <c r="AM411" s="16" t="n">
        <v>0</v>
      </c>
      <c r="AN411" s="16" t="n">
        <v>0.247426413611767</v>
      </c>
      <c r="AO411" s="16"/>
      <c r="AP411" s="16" t="n">
        <v>0.0761577715724751</v>
      </c>
      <c r="AQ411" s="16" t="n">
        <v>0.0953243725120007</v>
      </c>
      <c r="AR411" s="16" t="n">
        <v>0.0268197662772005</v>
      </c>
      <c r="AS411" s="16" t="n">
        <v>0.0458001227770481</v>
      </c>
      <c r="AT411" s="16" t="n">
        <v>0.256736293157788</v>
      </c>
      <c r="AU411" s="16"/>
      <c r="AV411" s="16" t="n">
        <v>0.109697498406987</v>
      </c>
      <c r="AW411" s="16" t="n">
        <v>0.133365865408997</v>
      </c>
      <c r="AX411" s="16" t="n">
        <v>0.0884253242878067</v>
      </c>
      <c r="AY411" s="16" t="n">
        <v>0.086525109099482</v>
      </c>
      <c r="AZ411" s="16" t="n">
        <v>0.0970864846612227</v>
      </c>
      <c r="BA411" s="16"/>
      <c r="BB411" s="16" t="n">
        <v>0.110081029742308</v>
      </c>
      <c r="BC411" s="16" t="n">
        <v>0.0278314806984861</v>
      </c>
      <c r="BD411" s="16" t="n">
        <v>0.142677550932317</v>
      </c>
      <c r="BE411" s="16"/>
      <c r="BF411" s="16" t="n">
        <v>0.0819722136450377</v>
      </c>
    </row>
    <row r="412">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row>
    <row r="413">
      <c r="B413" s="7" t="s">
        <v>182</v>
      </c>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row>
    <row r="414">
      <c r="B414" s="26" t="s">
        <v>90</v>
      </c>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row>
    <row r="415">
      <c r="B415" t="s">
        <v>173</v>
      </c>
      <c r="C415" s="16" t="n">
        <v>0.495093857804327</v>
      </c>
      <c r="D415" s="16" t="n">
        <v>0.503464750457022</v>
      </c>
      <c r="E415" s="16" t="n">
        <v>0.48788696320224</v>
      </c>
      <c r="F415" s="16"/>
      <c r="G415" s="16" t="n">
        <v>0.416301230512705</v>
      </c>
      <c r="H415" s="16" t="n">
        <v>0.398941074004893</v>
      </c>
      <c r="I415" s="16" t="n">
        <v>0.451301757675001</v>
      </c>
      <c r="J415" s="16" t="n">
        <v>0.557078458841163</v>
      </c>
      <c r="K415" s="16" t="n">
        <v>0.542657410825127</v>
      </c>
      <c r="L415" s="16" t="n">
        <v>0.578499231460665</v>
      </c>
      <c r="M415" s="16"/>
      <c r="N415" s="16" t="n">
        <v>0.576714184333065</v>
      </c>
      <c r="O415" s="16" t="n">
        <v>0.543445231695009</v>
      </c>
      <c r="P415" s="16" t="n">
        <v>0.401909338562078</v>
      </c>
      <c r="Q415" s="16" t="n">
        <v>0.441196341268355</v>
      </c>
      <c r="R415" s="16"/>
      <c r="S415" s="16" t="n">
        <v>0.439778189692595</v>
      </c>
      <c r="T415" s="16" t="n">
        <v>0.534565545245442</v>
      </c>
      <c r="U415" s="16" t="n">
        <v>0.51006460415578</v>
      </c>
      <c r="V415" s="16" t="n">
        <v>0.436819436612426</v>
      </c>
      <c r="W415" s="16" t="n">
        <v>0.50631184899943</v>
      </c>
      <c r="X415" s="16" t="n">
        <v>0.45071078502979</v>
      </c>
      <c r="Y415" s="16" t="n">
        <v>0.497327719885828</v>
      </c>
      <c r="Z415" s="16" t="n">
        <v>0.449870870602528</v>
      </c>
      <c r="AA415" s="16" t="n">
        <v>0.445247191649265</v>
      </c>
      <c r="AB415" s="16" t="n">
        <v>0.633855389746556</v>
      </c>
      <c r="AC415" s="16" t="n">
        <v>0.579714367745168</v>
      </c>
      <c r="AD415" s="16" t="n">
        <v>0.50341733025833</v>
      </c>
      <c r="AE415" s="16"/>
      <c r="AF415" s="16" t="n">
        <v>0.3493861252814</v>
      </c>
      <c r="AG415" s="16" t="n">
        <v>0.644466264149813</v>
      </c>
      <c r="AH415" s="16" t="n">
        <v>0.435889099312963</v>
      </c>
      <c r="AI415" s="16"/>
      <c r="AJ415" s="16" t="n">
        <v>0.390266601200142</v>
      </c>
      <c r="AK415" s="16" t="n">
        <v>0.549607896718326</v>
      </c>
      <c r="AL415" s="16" t="n">
        <v>0.751004563213925</v>
      </c>
      <c r="AM415" s="16" t="n">
        <v>0.11617935981329</v>
      </c>
      <c r="AN415" s="16" t="n">
        <v>0.471536472172132</v>
      </c>
      <c r="AO415" s="16"/>
      <c r="AP415" s="16" t="n">
        <v>0.409145871334643</v>
      </c>
      <c r="AQ415" s="16" t="n">
        <v>0.534037765797946</v>
      </c>
      <c r="AR415" s="16" t="n">
        <v>0.752229788862064</v>
      </c>
      <c r="AS415" s="16" t="n">
        <v>0.0358388920219992</v>
      </c>
      <c r="AT415" s="16" t="n">
        <v>0.477767726242162</v>
      </c>
      <c r="AU415" s="16"/>
      <c r="AV415" s="16" t="n">
        <v>0.414022800557525</v>
      </c>
      <c r="AW415" s="16" t="n">
        <v>0.451657750339129</v>
      </c>
      <c r="AX415" s="16" t="n">
        <v>0.607806403236016</v>
      </c>
      <c r="AY415" s="16" t="n">
        <v>0.489576659030124</v>
      </c>
      <c r="AZ415" s="16" t="n">
        <v>0.462936175852326</v>
      </c>
      <c r="BA415" s="16"/>
      <c r="BB415" s="16" t="n">
        <v>0.443768094423473</v>
      </c>
      <c r="BC415" s="16" t="n">
        <v>0.0386485483370083</v>
      </c>
      <c r="BD415" s="16" t="n">
        <v>0.455704227361557</v>
      </c>
      <c r="BE415" s="16"/>
      <c r="BF415" s="16" t="n">
        <v>0.378247770399644</v>
      </c>
    </row>
    <row r="416">
      <c r="B416" t="s">
        <v>174</v>
      </c>
      <c r="C416" s="16" t="n">
        <v>0.160475868082283</v>
      </c>
      <c r="D416" s="16" t="n">
        <v>0.165253110685167</v>
      </c>
      <c r="E416" s="16" t="n">
        <v>0.155014422944074</v>
      </c>
      <c r="F416" s="16"/>
      <c r="G416" s="16" t="n">
        <v>0.147449903587496</v>
      </c>
      <c r="H416" s="16" t="n">
        <v>0.190515524621206</v>
      </c>
      <c r="I416" s="16" t="n">
        <v>0.198076781116917</v>
      </c>
      <c r="J416" s="16" t="n">
        <v>0.164453966918941</v>
      </c>
      <c r="K416" s="16" t="n">
        <v>0.124465937698853</v>
      </c>
      <c r="L416" s="16" t="n">
        <v>0.135046216402026</v>
      </c>
      <c r="M416" s="16"/>
      <c r="N416" s="16" t="n">
        <v>0.137673291521226</v>
      </c>
      <c r="O416" s="16" t="n">
        <v>0.144690670171875</v>
      </c>
      <c r="P416" s="16" t="n">
        <v>0.198200192162161</v>
      </c>
      <c r="Q416" s="16" t="n">
        <v>0.168712657226276</v>
      </c>
      <c r="R416" s="16"/>
      <c r="S416" s="16" t="n">
        <v>0.161969649001408</v>
      </c>
      <c r="T416" s="16" t="n">
        <v>0.121366917673064</v>
      </c>
      <c r="U416" s="16" t="n">
        <v>0.164879676091089</v>
      </c>
      <c r="V416" s="16" t="n">
        <v>0.187285700694099</v>
      </c>
      <c r="W416" s="16" t="n">
        <v>0.197335425305854</v>
      </c>
      <c r="X416" s="16" t="n">
        <v>0.19855101347892</v>
      </c>
      <c r="Y416" s="16" t="n">
        <v>0.175182798240667</v>
      </c>
      <c r="Z416" s="16" t="n">
        <v>0.101641239323978</v>
      </c>
      <c r="AA416" s="16" t="n">
        <v>0.167091072759908</v>
      </c>
      <c r="AB416" s="16" t="n">
        <v>0.120916671150205</v>
      </c>
      <c r="AC416" s="16" t="n">
        <v>0.171992735275589</v>
      </c>
      <c r="AD416" s="16" t="n">
        <v>0.143927583376295</v>
      </c>
      <c r="AE416" s="16"/>
      <c r="AF416" s="16" t="n">
        <v>0.207174300122938</v>
      </c>
      <c r="AG416" s="16" t="n">
        <v>0.120944228423726</v>
      </c>
      <c r="AH416" s="16" t="n">
        <v>0.146802156066653</v>
      </c>
      <c r="AI416" s="16"/>
      <c r="AJ416" s="16" t="n">
        <v>0.205678463218454</v>
      </c>
      <c r="AK416" s="16" t="n">
        <v>0.150717239989715</v>
      </c>
      <c r="AL416" s="16" t="n">
        <v>0.0845108405411434</v>
      </c>
      <c r="AM416" s="16" t="n">
        <v>0.289323315833597</v>
      </c>
      <c r="AN416" s="16" t="n">
        <v>0.109734280428635</v>
      </c>
      <c r="AO416" s="16"/>
      <c r="AP416" s="16" t="n">
        <v>0.234387351544144</v>
      </c>
      <c r="AQ416" s="16" t="n">
        <v>0.164579947774804</v>
      </c>
      <c r="AR416" s="16" t="n">
        <v>0.0788699707492257</v>
      </c>
      <c r="AS416" s="16" t="n">
        <v>0.174409877249665</v>
      </c>
      <c r="AT416" s="16" t="n">
        <v>0.124544874043653</v>
      </c>
      <c r="AU416" s="16"/>
      <c r="AV416" s="16" t="n">
        <v>0.188943238350663</v>
      </c>
      <c r="AW416" s="16" t="n">
        <v>0.174371036952914</v>
      </c>
      <c r="AX416" s="16" t="n">
        <v>0.130031537177551</v>
      </c>
      <c r="AY416" s="16" t="n">
        <v>0.167157089612907</v>
      </c>
      <c r="AZ416" s="16" t="n">
        <v>0.146920359414696</v>
      </c>
      <c r="BA416" s="16"/>
      <c r="BB416" s="16" t="n">
        <v>0.186801132639787</v>
      </c>
      <c r="BC416" s="16" t="n">
        <v>0.186062167794698</v>
      </c>
      <c r="BD416" s="16" t="n">
        <v>0.233174553112362</v>
      </c>
      <c r="BE416" s="16"/>
      <c r="BF416" s="16" t="n">
        <v>0.17630432850784</v>
      </c>
    </row>
    <row r="417">
      <c r="B417" t="s">
        <v>175</v>
      </c>
      <c r="C417" s="16" t="n">
        <v>0.123322968853986</v>
      </c>
      <c r="D417" s="16" t="n">
        <v>0.140428497919504</v>
      </c>
      <c r="E417" s="16" t="n">
        <v>0.106845395072576</v>
      </c>
      <c r="F417" s="16"/>
      <c r="G417" s="16" t="n">
        <v>0.144205051621167</v>
      </c>
      <c r="H417" s="16" t="n">
        <v>0.171962802049262</v>
      </c>
      <c r="I417" s="16" t="n">
        <v>0.14235363117062</v>
      </c>
      <c r="J417" s="16" t="n">
        <v>0.0927719616329799</v>
      </c>
      <c r="K417" s="16" t="n">
        <v>0.101992326780142</v>
      </c>
      <c r="L417" s="16" t="n">
        <v>0.0936932441463754</v>
      </c>
      <c r="M417" s="16"/>
      <c r="N417" s="16" t="n">
        <v>0.122298865615286</v>
      </c>
      <c r="O417" s="16" t="n">
        <v>0.113367665572508</v>
      </c>
      <c r="P417" s="16" t="n">
        <v>0.13864250846795</v>
      </c>
      <c r="Q417" s="16" t="n">
        <v>0.123019768602502</v>
      </c>
      <c r="R417" s="16"/>
      <c r="S417" s="16" t="n">
        <v>0.154117080995319</v>
      </c>
      <c r="T417" s="16" t="n">
        <v>0.122441927618932</v>
      </c>
      <c r="U417" s="16" t="n">
        <v>0.109043345020963</v>
      </c>
      <c r="V417" s="16" t="n">
        <v>0.159310589895595</v>
      </c>
      <c r="W417" s="16" t="n">
        <v>0.105373384711084</v>
      </c>
      <c r="X417" s="16" t="n">
        <v>0.158666401649668</v>
      </c>
      <c r="Y417" s="16" t="n">
        <v>0.141031602140092</v>
      </c>
      <c r="Z417" s="16" t="n">
        <v>0.103055428404042</v>
      </c>
      <c r="AA417" s="16" t="n">
        <v>0.122952193744172</v>
      </c>
      <c r="AB417" s="16" t="n">
        <v>0.067419977408112</v>
      </c>
      <c r="AC417" s="16" t="n">
        <v>0.0606973057429126</v>
      </c>
      <c r="AD417" s="16" t="n">
        <v>0.102665788228099</v>
      </c>
      <c r="AE417" s="16"/>
      <c r="AF417" s="16" t="n">
        <v>0.160014669991596</v>
      </c>
      <c r="AG417" s="16" t="n">
        <v>0.102533112067201</v>
      </c>
      <c r="AH417" s="16" t="n">
        <v>0.128317308537349</v>
      </c>
      <c r="AI417" s="16"/>
      <c r="AJ417" s="16" t="n">
        <v>0.141217330488606</v>
      </c>
      <c r="AK417" s="16" t="n">
        <v>0.14617956433618</v>
      </c>
      <c r="AL417" s="16" t="n">
        <v>0.0945342130774356</v>
      </c>
      <c r="AM417" s="16" t="n">
        <v>0.0950520991234006</v>
      </c>
      <c r="AN417" s="16" t="n">
        <v>0.105808881250352</v>
      </c>
      <c r="AO417" s="16"/>
      <c r="AP417" s="16" t="n">
        <v>0.177678394712086</v>
      </c>
      <c r="AQ417" s="16" t="n">
        <v>0.148623536872453</v>
      </c>
      <c r="AR417" s="16" t="n">
        <v>0.0515309038749862</v>
      </c>
      <c r="AS417" s="16" t="n">
        <v>0.110540249075238</v>
      </c>
      <c r="AT417" s="16" t="n">
        <v>0.0605493986088948</v>
      </c>
      <c r="AU417" s="16"/>
      <c r="AV417" s="16" t="n">
        <v>0.137989990663875</v>
      </c>
      <c r="AW417" s="16" t="n">
        <v>0.125157753507867</v>
      </c>
      <c r="AX417" s="16" t="n">
        <v>0.0918850768807435</v>
      </c>
      <c r="AY417" s="16" t="n">
        <v>0.180561240912009</v>
      </c>
      <c r="AZ417" s="16" t="n">
        <v>0.107736246348238</v>
      </c>
      <c r="BA417" s="16"/>
      <c r="BB417" s="16" t="n">
        <v>0.159748277312794</v>
      </c>
      <c r="BC417" s="16" t="n">
        <v>0.111843212735058</v>
      </c>
      <c r="BD417" s="16" t="n">
        <v>0.0398738282028489</v>
      </c>
      <c r="BE417" s="16"/>
      <c r="BF417" s="16" t="n">
        <v>0.107640807701608</v>
      </c>
    </row>
    <row r="418">
      <c r="B418" t="s">
        <v>176</v>
      </c>
      <c r="C418" s="16" t="n">
        <v>0.0563831620419915</v>
      </c>
      <c r="D418" s="16" t="n">
        <v>0.0591097669847157</v>
      </c>
      <c r="E418" s="16" t="n">
        <v>0.0538290233032536</v>
      </c>
      <c r="F418" s="16"/>
      <c r="G418" s="16" t="n">
        <v>0.0641278935700199</v>
      </c>
      <c r="H418" s="16" t="n">
        <v>0.0798138105526949</v>
      </c>
      <c r="I418" s="16" t="n">
        <v>0.0422030805023989</v>
      </c>
      <c r="J418" s="16" t="n">
        <v>0.0258996686151057</v>
      </c>
      <c r="K418" s="16" t="n">
        <v>0.0607622316846662</v>
      </c>
      <c r="L418" s="16" t="n">
        <v>0.0655679476562918</v>
      </c>
      <c r="M418" s="16"/>
      <c r="N418" s="16" t="n">
        <v>0.0489651528370372</v>
      </c>
      <c r="O418" s="16" t="n">
        <v>0.0418671484873812</v>
      </c>
      <c r="P418" s="16" t="n">
        <v>0.0669888532616338</v>
      </c>
      <c r="Q418" s="16" t="n">
        <v>0.0709411627371293</v>
      </c>
      <c r="R418" s="16"/>
      <c r="S418" s="16" t="n">
        <v>0.0783673411631194</v>
      </c>
      <c r="T418" s="16" t="n">
        <v>0.0467449363351349</v>
      </c>
      <c r="U418" s="16" t="n">
        <v>0.0203066226616985</v>
      </c>
      <c r="V418" s="16" t="n">
        <v>0.0588264786678496</v>
      </c>
      <c r="W418" s="16" t="n">
        <v>0.0596196087127019</v>
      </c>
      <c r="X418" s="16" t="n">
        <v>0.0837791203769804</v>
      </c>
      <c r="Y418" s="16" t="n">
        <v>0.05920359737135</v>
      </c>
      <c r="Z418" s="16" t="n">
        <v>0.0761800825622827</v>
      </c>
      <c r="AA418" s="16" t="n">
        <v>0.0623123459235587</v>
      </c>
      <c r="AB418" s="16" t="n">
        <v>0.0462239966984185</v>
      </c>
      <c r="AC418" s="16" t="n">
        <v>0.0248770944757389</v>
      </c>
      <c r="AD418" s="16" t="n">
        <v>0.0220413158582457</v>
      </c>
      <c r="AE418" s="16"/>
      <c r="AF418" s="16" t="n">
        <v>0.0864252221150392</v>
      </c>
      <c r="AG418" s="16" t="n">
        <v>0.0347885598295308</v>
      </c>
      <c r="AH418" s="16" t="n">
        <v>0.0584018677924369</v>
      </c>
      <c r="AI418" s="16"/>
      <c r="AJ418" s="16" t="n">
        <v>0.0840582331760259</v>
      </c>
      <c r="AK418" s="16" t="n">
        <v>0.0435167191294584</v>
      </c>
      <c r="AL418" s="16" t="n">
        <v>0.0205847254088081</v>
      </c>
      <c r="AM418" s="16" t="n">
        <v>0.277301877236209</v>
      </c>
      <c r="AN418" s="16" t="n">
        <v>0.0382585738686163</v>
      </c>
      <c r="AO418" s="16"/>
      <c r="AP418" s="16" t="n">
        <v>0.0637874200646964</v>
      </c>
      <c r="AQ418" s="16" t="n">
        <v>0.0376547034491447</v>
      </c>
      <c r="AR418" s="16" t="n">
        <v>0.0143616892726329</v>
      </c>
      <c r="AS418" s="16" t="n">
        <v>0.249763285576068</v>
      </c>
      <c r="AT418" s="16" t="n">
        <v>0.0442282198003584</v>
      </c>
      <c r="AU418" s="16"/>
      <c r="AV418" s="16" t="n">
        <v>0.0541438719034177</v>
      </c>
      <c r="AW418" s="16" t="n">
        <v>0.0648425043724299</v>
      </c>
      <c r="AX418" s="16" t="n">
        <v>0.0486422373625908</v>
      </c>
      <c r="AY418" s="16" t="n">
        <v>0.0426135696115306</v>
      </c>
      <c r="AZ418" s="16" t="n">
        <v>0.137267479800008</v>
      </c>
      <c r="BA418" s="16"/>
      <c r="BB418" s="16" t="n">
        <v>0.0582553654337369</v>
      </c>
      <c r="BC418" s="16" t="n">
        <v>0.209501983114756</v>
      </c>
      <c r="BD418" s="16" t="n">
        <v>0.0869057125806179</v>
      </c>
      <c r="BE418" s="16"/>
      <c r="BF418" s="16" t="n">
        <v>0.101039802984136</v>
      </c>
    </row>
    <row r="419">
      <c r="B419" t="s">
        <v>177</v>
      </c>
      <c r="C419" s="16" t="n">
        <v>0.0516883731114712</v>
      </c>
      <c r="D419" s="16" t="n">
        <v>0.0632661531681595</v>
      </c>
      <c r="E419" s="16" t="n">
        <v>0.0404729918898148</v>
      </c>
      <c r="F419" s="16"/>
      <c r="G419" s="16" t="n">
        <v>0.0677573951389114</v>
      </c>
      <c r="H419" s="16" t="n">
        <v>0.0459392564708778</v>
      </c>
      <c r="I419" s="16" t="n">
        <v>0.0261928975596703</v>
      </c>
      <c r="J419" s="16" t="n">
        <v>0.0503806641396888</v>
      </c>
      <c r="K419" s="16" t="n">
        <v>0.0577517539284153</v>
      </c>
      <c r="L419" s="16" t="n">
        <v>0.0634462875914824</v>
      </c>
      <c r="M419" s="16"/>
      <c r="N419" s="16" t="n">
        <v>0.0448383152709512</v>
      </c>
      <c r="O419" s="16" t="n">
        <v>0.0567282892762519</v>
      </c>
      <c r="P419" s="16" t="n">
        <v>0.0660909250838306</v>
      </c>
      <c r="Q419" s="16" t="n">
        <v>0.0397608112890767</v>
      </c>
      <c r="R419" s="16"/>
      <c r="S419" s="16" t="n">
        <v>0.0362287685725715</v>
      </c>
      <c r="T419" s="16" t="n">
        <v>0.0480943326879122</v>
      </c>
      <c r="U419" s="16" t="n">
        <v>0.0677842684546826</v>
      </c>
      <c r="V419" s="16" t="n">
        <v>0.0562640547866652</v>
      </c>
      <c r="W419" s="16" t="n">
        <v>0.0544484174117136</v>
      </c>
      <c r="X419" s="16" t="n">
        <v>0.0430266225154425</v>
      </c>
      <c r="Y419" s="16" t="n">
        <v>0.0573783791319683</v>
      </c>
      <c r="Z419" s="16" t="n">
        <v>0.0840032228960798</v>
      </c>
      <c r="AA419" s="16" t="n">
        <v>0.0487530674132881</v>
      </c>
      <c r="AB419" s="16" t="n">
        <v>0.0384999844858631</v>
      </c>
      <c r="AC419" s="16" t="n">
        <v>0.0535567217579638</v>
      </c>
      <c r="AD419" s="16" t="n">
        <v>0.0917247575748722</v>
      </c>
      <c r="AE419" s="16"/>
      <c r="AF419" s="16" t="n">
        <v>0.105346238850689</v>
      </c>
      <c r="AG419" s="16" t="n">
        <v>0.0214510091397383</v>
      </c>
      <c r="AH419" s="16" t="n">
        <v>0.0182752897771186</v>
      </c>
      <c r="AI419" s="16"/>
      <c r="AJ419" s="16" t="n">
        <v>0.0885604991745075</v>
      </c>
      <c r="AK419" s="16" t="n">
        <v>0.0267519395099225</v>
      </c>
      <c r="AL419" s="16" t="n">
        <v>0</v>
      </c>
      <c r="AM419" s="16" t="n">
        <v>0.222143347993503</v>
      </c>
      <c r="AN419" s="16" t="n">
        <v>0.0303554038937385</v>
      </c>
      <c r="AO419" s="16"/>
      <c r="AP419" s="16" t="n">
        <v>0.0252115620383971</v>
      </c>
      <c r="AQ419" s="16" t="n">
        <v>0.0210963535069216</v>
      </c>
      <c r="AR419" s="16" t="n">
        <v>0.00660070457419374</v>
      </c>
      <c r="AS419" s="16" t="n">
        <v>0.41782809047381</v>
      </c>
      <c r="AT419" s="16" t="n">
        <v>0.0161535588734094</v>
      </c>
      <c r="AU419" s="16"/>
      <c r="AV419" s="16" t="n">
        <v>0.0550515565833665</v>
      </c>
      <c r="AW419" s="16" t="n">
        <v>0.0475743050531528</v>
      </c>
      <c r="AX419" s="16" t="n">
        <v>0.0399975932919348</v>
      </c>
      <c r="AY419" s="16" t="n">
        <v>0.0283507602046441</v>
      </c>
      <c r="AZ419" s="16" t="n">
        <v>0.0480532539235085</v>
      </c>
      <c r="BA419" s="16"/>
      <c r="BB419" s="16" t="n">
        <v>0.0386799837656654</v>
      </c>
      <c r="BC419" s="16" t="n">
        <v>0.435749785870599</v>
      </c>
      <c r="BD419" s="16" t="n">
        <v>0.0280140085275487</v>
      </c>
      <c r="BE419" s="16"/>
      <c r="BF419" s="16" t="n">
        <v>0.149487917993049</v>
      </c>
    </row>
    <row r="420">
      <c r="B420" t="s">
        <v>127</v>
      </c>
      <c r="C420" s="16" t="n">
        <v>0.113035770105942</v>
      </c>
      <c r="D420" s="16" t="n">
        <v>0.068477720785431</v>
      </c>
      <c r="E420" s="16" t="n">
        <v>0.155951203588041</v>
      </c>
      <c r="F420" s="16"/>
      <c r="G420" s="16" t="n">
        <v>0.160158525569701</v>
      </c>
      <c r="H420" s="16" t="n">
        <v>0.112827532301066</v>
      </c>
      <c r="I420" s="16" t="n">
        <v>0.139871851975393</v>
      </c>
      <c r="J420" s="16" t="n">
        <v>0.109415279852122</v>
      </c>
      <c r="K420" s="16" t="n">
        <v>0.112370339082797</v>
      </c>
      <c r="L420" s="16" t="n">
        <v>0.0637470727431598</v>
      </c>
      <c r="M420" s="16"/>
      <c r="N420" s="16" t="n">
        <v>0.0695101904224344</v>
      </c>
      <c r="O420" s="16" t="n">
        <v>0.0999009947969741</v>
      </c>
      <c r="P420" s="16" t="n">
        <v>0.128168182462347</v>
      </c>
      <c r="Q420" s="16" t="n">
        <v>0.156369258876661</v>
      </c>
      <c r="R420" s="16"/>
      <c r="S420" s="16" t="n">
        <v>0.129538970574987</v>
      </c>
      <c r="T420" s="16" t="n">
        <v>0.126786340439515</v>
      </c>
      <c r="U420" s="16" t="n">
        <v>0.127921483615787</v>
      </c>
      <c r="V420" s="16" t="n">
        <v>0.101493739343365</v>
      </c>
      <c r="W420" s="16" t="n">
        <v>0.0769113148592165</v>
      </c>
      <c r="X420" s="16" t="n">
        <v>0.0652660569491987</v>
      </c>
      <c r="Y420" s="16" t="n">
        <v>0.0698759032300941</v>
      </c>
      <c r="Z420" s="16" t="n">
        <v>0.185249156211089</v>
      </c>
      <c r="AA420" s="16" t="n">
        <v>0.153644128509808</v>
      </c>
      <c r="AB420" s="16" t="n">
        <v>0.0930839805108455</v>
      </c>
      <c r="AC420" s="16" t="n">
        <v>0.109161775002628</v>
      </c>
      <c r="AD420" s="16" t="n">
        <v>0.136223224704157</v>
      </c>
      <c r="AE420" s="16"/>
      <c r="AF420" s="16" t="n">
        <v>0.0916534436383381</v>
      </c>
      <c r="AG420" s="16" t="n">
        <v>0.0758168263899905</v>
      </c>
      <c r="AH420" s="16" t="n">
        <v>0.212314278513479</v>
      </c>
      <c r="AI420" s="16"/>
      <c r="AJ420" s="16" t="n">
        <v>0.090218872742265</v>
      </c>
      <c r="AK420" s="16" t="n">
        <v>0.0832266403163975</v>
      </c>
      <c r="AL420" s="16" t="n">
        <v>0.0493656577586877</v>
      </c>
      <c r="AM420" s="16" t="n">
        <v>0</v>
      </c>
      <c r="AN420" s="16" t="n">
        <v>0.244306388386526</v>
      </c>
      <c r="AO420" s="16"/>
      <c r="AP420" s="16" t="n">
        <v>0.089789400306033</v>
      </c>
      <c r="AQ420" s="16" t="n">
        <v>0.0940076925987302</v>
      </c>
      <c r="AR420" s="16" t="n">
        <v>0.0964069426668975</v>
      </c>
      <c r="AS420" s="16" t="n">
        <v>0.0116196056032202</v>
      </c>
      <c r="AT420" s="16" t="n">
        <v>0.276756222431522</v>
      </c>
      <c r="AU420" s="16"/>
      <c r="AV420" s="16" t="n">
        <v>0.149848541941153</v>
      </c>
      <c r="AW420" s="16" t="n">
        <v>0.136396649774507</v>
      </c>
      <c r="AX420" s="16" t="n">
        <v>0.0816371520511648</v>
      </c>
      <c r="AY420" s="16" t="n">
        <v>0.0917406806287854</v>
      </c>
      <c r="AZ420" s="16" t="n">
        <v>0.0970864846612227</v>
      </c>
      <c r="BA420" s="16"/>
      <c r="BB420" s="16" t="n">
        <v>0.112747146424544</v>
      </c>
      <c r="BC420" s="16" t="n">
        <v>0.0181943021478813</v>
      </c>
      <c r="BD420" s="16" t="n">
        <v>0.156327670215065</v>
      </c>
      <c r="BE420" s="16"/>
      <c r="BF420" s="16" t="n">
        <v>0.0872793724137229</v>
      </c>
    </row>
    <row r="421">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row>
    <row r="422">
      <c r="B422" s="7" t="s">
        <v>189</v>
      </c>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row>
    <row r="423">
      <c r="B423" s="26" t="s">
        <v>90</v>
      </c>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row>
    <row r="424">
      <c r="B424" t="s">
        <v>183</v>
      </c>
      <c r="C424" s="16" t="n">
        <v>0.136935976321374</v>
      </c>
      <c r="D424" s="16" t="n">
        <v>0.152681701272277</v>
      </c>
      <c r="E424" s="16" t="n">
        <v>0.120951790159958</v>
      </c>
      <c r="F424" s="16"/>
      <c r="G424" s="16" t="n">
        <v>0.148093328446929</v>
      </c>
      <c r="H424" s="16" t="n">
        <v>0.128796658847204</v>
      </c>
      <c r="I424" s="16" t="n">
        <v>0.148225300547355</v>
      </c>
      <c r="J424" s="16" t="n">
        <v>0.105398412661972</v>
      </c>
      <c r="K424" s="16" t="n">
        <v>0.121922572829643</v>
      </c>
      <c r="L424" s="16" t="n">
        <v>0.162776657200333</v>
      </c>
      <c r="M424" s="16"/>
      <c r="N424" s="16" t="n">
        <v>0.134411398556624</v>
      </c>
      <c r="O424" s="16" t="n">
        <v>0.134931288205671</v>
      </c>
      <c r="P424" s="16" t="n">
        <v>0.153091974195903</v>
      </c>
      <c r="Q424" s="16" t="n">
        <v>0.123921075703596</v>
      </c>
      <c r="R424" s="16"/>
      <c r="S424" s="16" t="n">
        <v>0.16091766883829</v>
      </c>
      <c r="T424" s="16" t="n">
        <v>0.109475591420546</v>
      </c>
      <c r="U424" s="16" t="n">
        <v>0.117134336981013</v>
      </c>
      <c r="V424" s="16" t="n">
        <v>0.173071006483941</v>
      </c>
      <c r="W424" s="16" t="n">
        <v>0.140697378336123</v>
      </c>
      <c r="X424" s="16" t="n">
        <v>0.173644102842837</v>
      </c>
      <c r="Y424" s="16" t="n">
        <v>0.104133543670499</v>
      </c>
      <c r="Z424" s="16" t="n">
        <v>0.162270439350907</v>
      </c>
      <c r="AA424" s="16" t="n">
        <v>0.0914558855183978</v>
      </c>
      <c r="AB424" s="16" t="n">
        <v>0.171121764660461</v>
      </c>
      <c r="AC424" s="16" t="n">
        <v>0.146300410667636</v>
      </c>
      <c r="AD424" s="16" t="n">
        <v>0.0710661663656664</v>
      </c>
      <c r="AE424" s="16"/>
      <c r="AF424" s="16" t="n">
        <v>0.16174006466445</v>
      </c>
      <c r="AG424" s="16" t="n">
        <v>0.12034272793919</v>
      </c>
      <c r="AH424" s="16" t="n">
        <v>0.150899117832729</v>
      </c>
      <c r="AI424" s="16"/>
      <c r="AJ424" s="16" t="n">
        <v>0.221038145864242</v>
      </c>
      <c r="AK424" s="16" t="n">
        <v>0.0773470872247828</v>
      </c>
      <c r="AL424" s="16" t="n">
        <v>0.1133197780491</v>
      </c>
      <c r="AM424" s="16" t="n">
        <v>0.0997349330029837</v>
      </c>
      <c r="AN424" s="16" t="n">
        <v>0.0876273022825025</v>
      </c>
      <c r="AO424" s="16"/>
      <c r="AP424" s="16" t="n">
        <v>0.393240610898459</v>
      </c>
      <c r="AQ424" s="16" t="n">
        <v>0.0789148068193809</v>
      </c>
      <c r="AR424" s="16" t="n">
        <v>0.0721561222530368</v>
      </c>
      <c r="AS424" s="16" t="n">
        <v>0.0700135410822579</v>
      </c>
      <c r="AT424" s="16" t="n">
        <v>0.0552847886359909</v>
      </c>
      <c r="AU424" s="16"/>
      <c r="AV424" s="16" t="n">
        <v>0.155901934501246</v>
      </c>
      <c r="AW424" s="16" t="n">
        <v>0.102983886678402</v>
      </c>
      <c r="AX424" s="16" t="n">
        <v>0.12577624771016</v>
      </c>
      <c r="AY424" s="16" t="n">
        <v>0.175146145157679</v>
      </c>
      <c r="AZ424" s="16" t="n">
        <v>0.171521024345835</v>
      </c>
      <c r="BA424" s="16"/>
      <c r="BB424" s="16" t="n">
        <v>0.074308740496002</v>
      </c>
      <c r="BC424" s="16" t="n">
        <v>0.0291905781473773</v>
      </c>
      <c r="BD424" s="16" t="n">
        <v>0.0568771024598691</v>
      </c>
      <c r="BE424" s="16"/>
      <c r="BF424" s="16" t="n">
        <v>0.0553687213877782</v>
      </c>
    </row>
    <row r="425">
      <c r="B425" t="s">
        <v>184</v>
      </c>
      <c r="C425" s="16" t="n">
        <v>0.136854747366416</v>
      </c>
      <c r="D425" s="16" t="n">
        <v>0.126029504145452</v>
      </c>
      <c r="E425" s="16" t="n">
        <v>0.147706065922529</v>
      </c>
      <c r="F425" s="16"/>
      <c r="G425" s="16" t="n">
        <v>0.117324736927466</v>
      </c>
      <c r="H425" s="16" t="n">
        <v>0.16279202217004</v>
      </c>
      <c r="I425" s="16" t="n">
        <v>0.114064576004927</v>
      </c>
      <c r="J425" s="16" t="n">
        <v>0.112952841064234</v>
      </c>
      <c r="K425" s="16" t="n">
        <v>0.093635738359399</v>
      </c>
      <c r="L425" s="16" t="n">
        <v>0.195564259394813</v>
      </c>
      <c r="M425" s="16"/>
      <c r="N425" s="16" t="n">
        <v>0.167870396662636</v>
      </c>
      <c r="O425" s="16" t="n">
        <v>0.133598621361948</v>
      </c>
      <c r="P425" s="16" t="n">
        <v>0.144459010104344</v>
      </c>
      <c r="Q425" s="16" t="n">
        <v>0.101967479388794</v>
      </c>
      <c r="R425" s="16"/>
      <c r="S425" s="16" t="n">
        <v>0.160206189748939</v>
      </c>
      <c r="T425" s="16" t="n">
        <v>0.108731431603006</v>
      </c>
      <c r="U425" s="16" t="n">
        <v>0.175451965657153</v>
      </c>
      <c r="V425" s="16" t="n">
        <v>0.128256188422509</v>
      </c>
      <c r="W425" s="16" t="n">
        <v>0.143274697076004</v>
      </c>
      <c r="X425" s="16" t="n">
        <v>0.124642404864542</v>
      </c>
      <c r="Y425" s="16" t="n">
        <v>0.17330463361713</v>
      </c>
      <c r="Z425" s="16" t="n">
        <v>0.12740912877525</v>
      </c>
      <c r="AA425" s="16" t="n">
        <v>0.151510310677496</v>
      </c>
      <c r="AB425" s="16" t="n">
        <v>0.107704860210147</v>
      </c>
      <c r="AC425" s="16" t="n">
        <v>0.131961265829869</v>
      </c>
      <c r="AD425" s="16" t="n">
        <v>0.0505234251234766</v>
      </c>
      <c r="AE425" s="16"/>
      <c r="AF425" s="16" t="n">
        <v>0.176886279789356</v>
      </c>
      <c r="AG425" s="16" t="n">
        <v>0.117108136578649</v>
      </c>
      <c r="AH425" s="16" t="n">
        <v>0.138219078773894</v>
      </c>
      <c r="AI425" s="16"/>
      <c r="AJ425" s="16" t="n">
        <v>0.221159855290339</v>
      </c>
      <c r="AK425" s="16" t="n">
        <v>0.0925777393624575</v>
      </c>
      <c r="AL425" s="16" t="n">
        <v>0.0957458568973493</v>
      </c>
      <c r="AM425" s="16" t="n">
        <v>0.132616442121376</v>
      </c>
      <c r="AN425" s="16" t="n">
        <v>0.0864746735791994</v>
      </c>
      <c r="AO425" s="16"/>
      <c r="AP425" s="16" t="n">
        <v>0.306714881338742</v>
      </c>
      <c r="AQ425" s="16" t="n">
        <v>0.0940179440108878</v>
      </c>
      <c r="AR425" s="16" t="n">
        <v>0.125135480133195</v>
      </c>
      <c r="AS425" s="16" t="n">
        <v>0.0912472199299866</v>
      </c>
      <c r="AT425" s="16" t="n">
        <v>0.122799449945528</v>
      </c>
      <c r="AU425" s="16"/>
      <c r="AV425" s="16" t="n">
        <v>0.132857215021848</v>
      </c>
      <c r="AW425" s="16" t="n">
        <v>0.113170934567258</v>
      </c>
      <c r="AX425" s="16" t="n">
        <v>0.149060799195192</v>
      </c>
      <c r="AY425" s="16" t="n">
        <v>0.163560331205844</v>
      </c>
      <c r="AZ425" s="16" t="n">
        <v>0.11583068667474</v>
      </c>
      <c r="BA425" s="16"/>
      <c r="BB425" s="16" t="n">
        <v>0.0861452105014616</v>
      </c>
      <c r="BC425" s="16" t="n">
        <v>0.0774528057428851</v>
      </c>
      <c r="BD425" s="16" t="n">
        <v>0.248688876500266</v>
      </c>
      <c r="BE425" s="16"/>
      <c r="BF425" s="16" t="n">
        <v>0.126737269374785</v>
      </c>
    </row>
    <row r="426">
      <c r="B426" t="s">
        <v>185</v>
      </c>
      <c r="C426" s="16" t="n">
        <v>0.118190900503069</v>
      </c>
      <c r="D426" s="16" t="n">
        <v>0.121732855761836</v>
      </c>
      <c r="E426" s="16" t="n">
        <v>0.114961556935492</v>
      </c>
      <c r="F426" s="16"/>
      <c r="G426" s="16" t="n">
        <v>0.1574198174762</v>
      </c>
      <c r="H426" s="16" t="n">
        <v>0.118845800341056</v>
      </c>
      <c r="I426" s="16" t="n">
        <v>0.098950120209466</v>
      </c>
      <c r="J426" s="16" t="n">
        <v>0.132337011948876</v>
      </c>
      <c r="K426" s="16" t="n">
        <v>0.0965056556669069</v>
      </c>
      <c r="L426" s="16" t="n">
        <v>0.110438506856584</v>
      </c>
      <c r="M426" s="16"/>
      <c r="N426" s="16" t="n">
        <v>0.131863719884694</v>
      </c>
      <c r="O426" s="16" t="n">
        <v>0.109418368699696</v>
      </c>
      <c r="P426" s="16" t="n">
        <v>0.0965251199692955</v>
      </c>
      <c r="Q426" s="16" t="n">
        <v>0.130840171127046</v>
      </c>
      <c r="R426" s="16"/>
      <c r="S426" s="16" t="n">
        <v>0.101059089450346</v>
      </c>
      <c r="T426" s="16" t="n">
        <v>0.121980213194114</v>
      </c>
      <c r="U426" s="16" t="n">
        <v>0.174851062705656</v>
      </c>
      <c r="V426" s="16" t="n">
        <v>0.128240977124916</v>
      </c>
      <c r="W426" s="16" t="n">
        <v>0.0810555824464948</v>
      </c>
      <c r="X426" s="16" t="n">
        <v>0.16881034288382</v>
      </c>
      <c r="Y426" s="16" t="n">
        <v>0.0880415099184323</v>
      </c>
      <c r="Z426" s="16" t="n">
        <v>0.101723847254434</v>
      </c>
      <c r="AA426" s="16" t="n">
        <v>0.139973880589205</v>
      </c>
      <c r="AB426" s="16" t="n">
        <v>0.101509035184135</v>
      </c>
      <c r="AC426" s="16" t="n">
        <v>0.0602306218186754</v>
      </c>
      <c r="AD426" s="16" t="n">
        <v>0.104936334509886</v>
      </c>
      <c r="AE426" s="16"/>
      <c r="AF426" s="16" t="n">
        <v>0.125113390605109</v>
      </c>
      <c r="AG426" s="16" t="n">
        <v>0.115306667050907</v>
      </c>
      <c r="AH426" s="16" t="n">
        <v>0.10938492261376</v>
      </c>
      <c r="AI426" s="16"/>
      <c r="AJ426" s="16" t="n">
        <v>0.143864835385608</v>
      </c>
      <c r="AK426" s="16" t="n">
        <v>0.0961053970593229</v>
      </c>
      <c r="AL426" s="16" t="n">
        <v>0.120500265239518</v>
      </c>
      <c r="AM426" s="16" t="n">
        <v>0.0770474606771323</v>
      </c>
      <c r="AN426" s="16" t="n">
        <v>0.109106938642658</v>
      </c>
      <c r="AO426" s="16"/>
      <c r="AP426" s="16" t="n">
        <v>0.157439646515168</v>
      </c>
      <c r="AQ426" s="16" t="n">
        <v>0.0966455584095669</v>
      </c>
      <c r="AR426" s="16" t="n">
        <v>0.0997568737512635</v>
      </c>
      <c r="AS426" s="16" t="n">
        <v>0.158566586716724</v>
      </c>
      <c r="AT426" s="16" t="n">
        <v>0.16798334502115</v>
      </c>
      <c r="AU426" s="16"/>
      <c r="AV426" s="16" t="n">
        <v>0.101050692632069</v>
      </c>
      <c r="AW426" s="16" t="n">
        <v>0.128702411181616</v>
      </c>
      <c r="AX426" s="16" t="n">
        <v>0.115064425650104</v>
      </c>
      <c r="AY426" s="16" t="n">
        <v>0.1331846582691</v>
      </c>
      <c r="AZ426" s="16" t="n">
        <v>0.145012208286708</v>
      </c>
      <c r="BA426" s="16"/>
      <c r="BB426" s="16" t="n">
        <v>0.126173526689973</v>
      </c>
      <c r="BC426" s="16" t="n">
        <v>0.152059648682184</v>
      </c>
      <c r="BD426" s="16" t="n">
        <v>0.148273403317413</v>
      </c>
      <c r="BE426" s="16"/>
      <c r="BF426" s="16" t="n">
        <v>0.134917741359452</v>
      </c>
    </row>
    <row r="427">
      <c r="B427" t="s">
        <v>186</v>
      </c>
      <c r="C427" s="16" t="n">
        <v>0.137056456246158</v>
      </c>
      <c r="D427" s="16" t="n">
        <v>0.143516090469659</v>
      </c>
      <c r="E427" s="16" t="n">
        <v>0.129904329678257</v>
      </c>
      <c r="F427" s="16"/>
      <c r="G427" s="16" t="n">
        <v>0.147884027429698</v>
      </c>
      <c r="H427" s="16" t="n">
        <v>0.130583065553652</v>
      </c>
      <c r="I427" s="16" t="n">
        <v>0.146655043731357</v>
      </c>
      <c r="J427" s="16" t="n">
        <v>0.150370985319755</v>
      </c>
      <c r="K427" s="16" t="n">
        <v>0.120795254924549</v>
      </c>
      <c r="L427" s="16" t="n">
        <v>0.127479146848136</v>
      </c>
      <c r="M427" s="16"/>
      <c r="N427" s="16" t="n">
        <v>0.139592451885469</v>
      </c>
      <c r="O427" s="16" t="n">
        <v>0.148995453805198</v>
      </c>
      <c r="P427" s="16" t="n">
        <v>0.151995654011129</v>
      </c>
      <c r="Q427" s="16" t="n">
        <v>0.110667269839459</v>
      </c>
      <c r="R427" s="16"/>
      <c r="S427" s="16" t="n">
        <v>0.155567353433475</v>
      </c>
      <c r="T427" s="16" t="n">
        <v>0.194989263702829</v>
      </c>
      <c r="U427" s="16" t="n">
        <v>0.0703790391602758</v>
      </c>
      <c r="V427" s="16" t="n">
        <v>0.121730282070411</v>
      </c>
      <c r="W427" s="16" t="n">
        <v>0.133315100452564</v>
      </c>
      <c r="X427" s="16" t="n">
        <v>0.138900827132307</v>
      </c>
      <c r="Y427" s="16" t="n">
        <v>0.130465085405025</v>
      </c>
      <c r="Z427" s="16" t="n">
        <v>0.120483412593877</v>
      </c>
      <c r="AA427" s="16" t="n">
        <v>0.136549465209848</v>
      </c>
      <c r="AB427" s="16" t="n">
        <v>0.131455815718063</v>
      </c>
      <c r="AC427" s="16" t="n">
        <v>0.0641020227370445</v>
      </c>
      <c r="AD427" s="16" t="n">
        <v>0.207832029319406</v>
      </c>
      <c r="AE427" s="16"/>
      <c r="AF427" s="16" t="n">
        <v>0.132151326765036</v>
      </c>
      <c r="AG427" s="16" t="n">
        <v>0.138542311212763</v>
      </c>
      <c r="AH427" s="16" t="n">
        <v>0.137650035437592</v>
      </c>
      <c r="AI427" s="16"/>
      <c r="AJ427" s="16" t="n">
        <v>0.131822376645738</v>
      </c>
      <c r="AK427" s="16" t="n">
        <v>0.131852649731223</v>
      </c>
      <c r="AL427" s="16" t="n">
        <v>0.158596889925005</v>
      </c>
      <c r="AM427" s="16" t="n">
        <v>0.158900166574644</v>
      </c>
      <c r="AN427" s="16" t="n">
        <v>0.133311274452738</v>
      </c>
      <c r="AO427" s="16"/>
      <c r="AP427" s="16" t="n">
        <v>0.071725004634545</v>
      </c>
      <c r="AQ427" s="16" t="n">
        <v>0.15525340879778</v>
      </c>
      <c r="AR427" s="16" t="n">
        <v>0.139100496830868</v>
      </c>
      <c r="AS427" s="16" t="n">
        <v>0.1631058382166</v>
      </c>
      <c r="AT427" s="16" t="n">
        <v>0.182190285620179</v>
      </c>
      <c r="AU427" s="16"/>
      <c r="AV427" s="16" t="n">
        <v>0.141482279688487</v>
      </c>
      <c r="AW427" s="16" t="n">
        <v>0.139118887123972</v>
      </c>
      <c r="AX427" s="16" t="n">
        <v>0.140577365296125</v>
      </c>
      <c r="AY427" s="16" t="n">
        <v>0.128072299775159</v>
      </c>
      <c r="AZ427" s="16" t="n">
        <v>0.26081646739054</v>
      </c>
      <c r="BA427" s="16"/>
      <c r="BB427" s="16" t="n">
        <v>0.161761436441418</v>
      </c>
      <c r="BC427" s="16" t="n">
        <v>0.18020658581856</v>
      </c>
      <c r="BD427" s="16" t="n">
        <v>0.20732959196957</v>
      </c>
      <c r="BE427" s="16"/>
      <c r="BF427" s="16" t="n">
        <v>0.185505825968593</v>
      </c>
    </row>
    <row r="428">
      <c r="B428" t="s">
        <v>187</v>
      </c>
      <c r="C428" s="16" t="n">
        <v>0.415075012818165</v>
      </c>
      <c r="D428" s="16" t="n">
        <v>0.414216574871501</v>
      </c>
      <c r="E428" s="16" t="n">
        <v>0.416732071292443</v>
      </c>
      <c r="F428" s="16"/>
      <c r="G428" s="16" t="n">
        <v>0.353157264146725</v>
      </c>
      <c r="H428" s="16" t="n">
        <v>0.376759257125435</v>
      </c>
      <c r="I428" s="16" t="n">
        <v>0.423052893564385</v>
      </c>
      <c r="J428" s="16" t="n">
        <v>0.466919346793936</v>
      </c>
      <c r="K428" s="16" t="n">
        <v>0.514686523835635</v>
      </c>
      <c r="L428" s="16" t="n">
        <v>0.371596276341468</v>
      </c>
      <c r="M428" s="16"/>
      <c r="N428" s="16" t="n">
        <v>0.393567064414952</v>
      </c>
      <c r="O428" s="16" t="n">
        <v>0.419174471561197</v>
      </c>
      <c r="P428" s="16" t="n">
        <v>0.387336863106692</v>
      </c>
      <c r="Q428" s="16" t="n">
        <v>0.458229996798219</v>
      </c>
      <c r="R428" s="16"/>
      <c r="S428" s="16" t="n">
        <v>0.35418591584151</v>
      </c>
      <c r="T428" s="16" t="n">
        <v>0.41019572222526</v>
      </c>
      <c r="U428" s="16" t="n">
        <v>0.387438983385151</v>
      </c>
      <c r="V428" s="16" t="n">
        <v>0.395104465594269</v>
      </c>
      <c r="W428" s="16" t="n">
        <v>0.446107389730189</v>
      </c>
      <c r="X428" s="16" t="n">
        <v>0.355813401459435</v>
      </c>
      <c r="Y428" s="16" t="n">
        <v>0.462253611863789</v>
      </c>
      <c r="Z428" s="16" t="n">
        <v>0.450255662759882</v>
      </c>
      <c r="AA428" s="16" t="n">
        <v>0.433992784052318</v>
      </c>
      <c r="AB428" s="16" t="n">
        <v>0.461828279672533</v>
      </c>
      <c r="AC428" s="16" t="n">
        <v>0.531033909908127</v>
      </c>
      <c r="AD428" s="16" t="n">
        <v>0.383309821265298</v>
      </c>
      <c r="AE428" s="16"/>
      <c r="AF428" s="16" t="n">
        <v>0.368360278388121</v>
      </c>
      <c r="AG428" s="16" t="n">
        <v>0.468458064627519</v>
      </c>
      <c r="AH428" s="16" t="n">
        <v>0.340679298540043</v>
      </c>
      <c r="AI428" s="16"/>
      <c r="AJ428" s="16" t="n">
        <v>0.249142778427828</v>
      </c>
      <c r="AK428" s="16" t="n">
        <v>0.56374792223893</v>
      </c>
      <c r="AL428" s="16" t="n">
        <v>0.483077175542031</v>
      </c>
      <c r="AM428" s="16" t="n">
        <v>0.485559052163082</v>
      </c>
      <c r="AN428" s="16" t="n">
        <v>0.40570224650643</v>
      </c>
      <c r="AO428" s="16"/>
      <c r="AP428" s="16" t="n">
        <v>0.0403560045960983</v>
      </c>
      <c r="AQ428" s="16" t="n">
        <v>0.532657307241392</v>
      </c>
      <c r="AR428" s="16" t="n">
        <v>0.515110599332609</v>
      </c>
      <c r="AS428" s="16" t="n">
        <v>0.505515618126506</v>
      </c>
      <c r="AT428" s="16" t="n">
        <v>0.315279097013337</v>
      </c>
      <c r="AU428" s="16"/>
      <c r="AV428" s="16" t="n">
        <v>0.400742480374433</v>
      </c>
      <c r="AW428" s="16" t="n">
        <v>0.441539066051497</v>
      </c>
      <c r="AX428" s="16" t="n">
        <v>0.414983868509479</v>
      </c>
      <c r="AY428" s="16" t="n">
        <v>0.375768842698415</v>
      </c>
      <c r="AZ428" s="16" t="n">
        <v>0.280075310701799</v>
      </c>
      <c r="BA428" s="16"/>
      <c r="BB428" s="16" t="n">
        <v>0.529075577155694</v>
      </c>
      <c r="BC428" s="16" t="n">
        <v>0.552683692246223</v>
      </c>
      <c r="BD428" s="16" t="n">
        <v>0.250275725118769</v>
      </c>
      <c r="BE428" s="16"/>
      <c r="BF428" s="16" t="n">
        <v>0.464688363820496</v>
      </c>
    </row>
    <row r="429">
      <c r="B429" t="s">
        <v>127</v>
      </c>
      <c r="C429" s="16" t="n">
        <v>0.0558869067448176</v>
      </c>
      <c r="D429" s="16" t="n">
        <v>0.0418232734792743</v>
      </c>
      <c r="E429" s="16" t="n">
        <v>0.0697441860113205</v>
      </c>
      <c r="F429" s="16"/>
      <c r="G429" s="16" t="n">
        <v>0.076120825572982</v>
      </c>
      <c r="H429" s="16" t="n">
        <v>0.0822231959626142</v>
      </c>
      <c r="I429" s="16" t="n">
        <v>0.0690520659425089</v>
      </c>
      <c r="J429" s="16" t="n">
        <v>0.0320214022112271</v>
      </c>
      <c r="K429" s="16" t="n">
        <v>0.052454254383868</v>
      </c>
      <c r="L429" s="16" t="n">
        <v>0.032145153358666</v>
      </c>
      <c r="M429" s="16"/>
      <c r="N429" s="16" t="n">
        <v>0.0326949685956243</v>
      </c>
      <c r="O429" s="16" t="n">
        <v>0.0538817963662896</v>
      </c>
      <c r="P429" s="16" t="n">
        <v>0.0665913786126361</v>
      </c>
      <c r="Q429" s="16" t="n">
        <v>0.0743740071428864</v>
      </c>
      <c r="R429" s="16"/>
      <c r="S429" s="16" t="n">
        <v>0.0680637826874404</v>
      </c>
      <c r="T429" s="16" t="n">
        <v>0.0546277778542448</v>
      </c>
      <c r="U429" s="16" t="n">
        <v>0.0747446121107522</v>
      </c>
      <c r="V429" s="16" t="n">
        <v>0.0535970803039538</v>
      </c>
      <c r="W429" s="16" t="n">
        <v>0.0555498519586246</v>
      </c>
      <c r="X429" s="16" t="n">
        <v>0.0381889208170595</v>
      </c>
      <c r="Y429" s="16" t="n">
        <v>0.0418016155251246</v>
      </c>
      <c r="Z429" s="16" t="n">
        <v>0.0378575092656501</v>
      </c>
      <c r="AA429" s="16" t="n">
        <v>0.046517673952735</v>
      </c>
      <c r="AB429" s="16" t="n">
        <v>0.0263802445546611</v>
      </c>
      <c r="AC429" s="16" t="n">
        <v>0.066371769038648</v>
      </c>
      <c r="AD429" s="16" t="n">
        <v>0.182332223416266</v>
      </c>
      <c r="AE429" s="16"/>
      <c r="AF429" s="16" t="n">
        <v>0.0357486597879277</v>
      </c>
      <c r="AG429" s="16" t="n">
        <v>0.0402420925909719</v>
      </c>
      <c r="AH429" s="16" t="n">
        <v>0.123167546801982</v>
      </c>
      <c r="AI429" s="16"/>
      <c r="AJ429" s="16" t="n">
        <v>0.0329720083862437</v>
      </c>
      <c r="AK429" s="16" t="n">
        <v>0.038369204383283</v>
      </c>
      <c r="AL429" s="16" t="n">
        <v>0.0287600343469964</v>
      </c>
      <c r="AM429" s="16" t="n">
        <v>0.0461419454607821</v>
      </c>
      <c r="AN429" s="16" t="n">
        <v>0.177777564536472</v>
      </c>
      <c r="AO429" s="16"/>
      <c r="AP429" s="16" t="n">
        <v>0.0305238520169868</v>
      </c>
      <c r="AQ429" s="16" t="n">
        <v>0.0425109747209926</v>
      </c>
      <c r="AR429" s="16" t="n">
        <v>0.048740427699028</v>
      </c>
      <c r="AS429" s="16" t="n">
        <v>0.0115511959279254</v>
      </c>
      <c r="AT429" s="16" t="n">
        <v>0.156463033763815</v>
      </c>
      <c r="AU429" s="16"/>
      <c r="AV429" s="16" t="n">
        <v>0.067965397781917</v>
      </c>
      <c r="AW429" s="16" t="n">
        <v>0.0744848143972569</v>
      </c>
      <c r="AX429" s="16" t="n">
        <v>0.0545372936389402</v>
      </c>
      <c r="AY429" s="16" t="n">
        <v>0.0242677228938026</v>
      </c>
      <c r="AZ429" s="16" t="n">
        <v>0.0267443026003781</v>
      </c>
      <c r="BA429" s="16"/>
      <c r="BB429" s="16" t="n">
        <v>0.0225355087154504</v>
      </c>
      <c r="BC429" s="16" t="n">
        <v>0.008406689362771</v>
      </c>
      <c r="BD429" s="16" t="n">
        <v>0.0885553006341126</v>
      </c>
      <c r="BE429" s="16"/>
      <c r="BF429" s="16" t="n">
        <v>0.0327820780888956</v>
      </c>
    </row>
    <row r="430">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row>
    <row r="431">
      <c r="B431" s="7" t="s">
        <v>190</v>
      </c>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row>
    <row r="432">
      <c r="B432" s="26" t="s">
        <v>90</v>
      </c>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row>
    <row r="433">
      <c r="B433" t="s">
        <v>183</v>
      </c>
      <c r="C433" s="16" t="n">
        <v>0.325233469979836</v>
      </c>
      <c r="D433" s="16" t="n">
        <v>0.338058385313287</v>
      </c>
      <c r="E433" s="16" t="n">
        <v>0.313338061141492</v>
      </c>
      <c r="F433" s="16"/>
      <c r="G433" s="16" t="n">
        <v>0.288330385081164</v>
      </c>
      <c r="H433" s="16" t="n">
        <v>0.359469925015289</v>
      </c>
      <c r="I433" s="16" t="n">
        <v>0.367348752146128</v>
      </c>
      <c r="J433" s="16" t="n">
        <v>0.348370856009559</v>
      </c>
      <c r="K433" s="16" t="n">
        <v>0.322419122928244</v>
      </c>
      <c r="L433" s="16" t="n">
        <v>0.270608268058423</v>
      </c>
      <c r="M433" s="16"/>
      <c r="N433" s="16" t="n">
        <v>0.327283082354372</v>
      </c>
      <c r="O433" s="16" t="n">
        <v>0.321427853833235</v>
      </c>
      <c r="P433" s="16" t="n">
        <v>0.327056270778796</v>
      </c>
      <c r="Q433" s="16" t="n">
        <v>0.32418519142409</v>
      </c>
      <c r="R433" s="16"/>
      <c r="S433" s="16" t="n">
        <v>0.334747896430417</v>
      </c>
      <c r="T433" s="16" t="n">
        <v>0.298727766403166</v>
      </c>
      <c r="U433" s="16" t="n">
        <v>0.28029942415225</v>
      </c>
      <c r="V433" s="16" t="n">
        <v>0.315880513966637</v>
      </c>
      <c r="W433" s="16" t="n">
        <v>0.29551075373107</v>
      </c>
      <c r="X433" s="16" t="n">
        <v>0.323565188908713</v>
      </c>
      <c r="Y433" s="16" t="n">
        <v>0.345768793621662</v>
      </c>
      <c r="Z433" s="16" t="n">
        <v>0.366481523177632</v>
      </c>
      <c r="AA433" s="16" t="n">
        <v>0.383743914947145</v>
      </c>
      <c r="AB433" s="16" t="n">
        <v>0.302115275652377</v>
      </c>
      <c r="AC433" s="16" t="n">
        <v>0.42664949596785</v>
      </c>
      <c r="AD433" s="16" t="n">
        <v>0.192888045795511</v>
      </c>
      <c r="AE433" s="16"/>
      <c r="AF433" s="16" t="n">
        <v>0.260344930254694</v>
      </c>
      <c r="AG433" s="16" t="n">
        <v>0.397993218687899</v>
      </c>
      <c r="AH433" s="16" t="n">
        <v>0.300558698565797</v>
      </c>
      <c r="AI433" s="16"/>
      <c r="AJ433" s="16" t="n">
        <v>0.20370314922422</v>
      </c>
      <c r="AK433" s="16" t="n">
        <v>0.553846519979008</v>
      </c>
      <c r="AL433" s="16" t="n">
        <v>0.273485139455858</v>
      </c>
      <c r="AM433" s="16" t="n">
        <v>0.167798698417628</v>
      </c>
      <c r="AN433" s="16" t="n">
        <v>0.230146588972668</v>
      </c>
      <c r="AO433" s="16"/>
      <c r="AP433" s="16" t="n">
        <v>0.14651353558449</v>
      </c>
      <c r="AQ433" s="16" t="n">
        <v>0.584657193364301</v>
      </c>
      <c r="AR433" s="16" t="n">
        <v>0.183020057845176</v>
      </c>
      <c r="AS433" s="16" t="n">
        <v>0.0807497274980108</v>
      </c>
      <c r="AT433" s="16" t="n">
        <v>0.137604736450713</v>
      </c>
      <c r="AU433" s="16"/>
      <c r="AV433" s="16" t="n">
        <v>0.336062832735298</v>
      </c>
      <c r="AW433" s="16" t="n">
        <v>0.304651459065713</v>
      </c>
      <c r="AX433" s="16" t="n">
        <v>0.325015291914037</v>
      </c>
      <c r="AY433" s="16" t="n">
        <v>0.357956793221406</v>
      </c>
      <c r="AZ433" s="16" t="n">
        <v>0.43220312159478</v>
      </c>
      <c r="BA433" s="16"/>
      <c r="BB433" s="16" t="n">
        <v>0.561757015417763</v>
      </c>
      <c r="BC433" s="16" t="n">
        <v>0.0635875116626483</v>
      </c>
      <c r="BD433" s="16" t="n">
        <v>0.104524446979358</v>
      </c>
      <c r="BE433" s="16"/>
      <c r="BF433" s="16" t="n">
        <v>0.27212910286745</v>
      </c>
    </row>
    <row r="434">
      <c r="B434" t="s">
        <v>184</v>
      </c>
      <c r="C434" s="16" t="n">
        <v>0.188111925994242</v>
      </c>
      <c r="D434" s="16" t="n">
        <v>0.171824928921517</v>
      </c>
      <c r="E434" s="16" t="n">
        <v>0.203295156506237</v>
      </c>
      <c r="F434" s="16"/>
      <c r="G434" s="16" t="n">
        <v>0.233218232615003</v>
      </c>
      <c r="H434" s="16" t="n">
        <v>0.222290693403274</v>
      </c>
      <c r="I434" s="16" t="n">
        <v>0.191573597365137</v>
      </c>
      <c r="J434" s="16" t="n">
        <v>0.193192619616748</v>
      </c>
      <c r="K434" s="16" t="n">
        <v>0.151401968813424</v>
      </c>
      <c r="L434" s="16" t="n">
        <v>0.148239349306376</v>
      </c>
      <c r="M434" s="16"/>
      <c r="N434" s="16" t="n">
        <v>0.220068081390582</v>
      </c>
      <c r="O434" s="16" t="n">
        <v>0.19198645986568</v>
      </c>
      <c r="P434" s="16" t="n">
        <v>0.153584092526544</v>
      </c>
      <c r="Q434" s="16" t="n">
        <v>0.180905555130422</v>
      </c>
      <c r="R434" s="16"/>
      <c r="S434" s="16" t="n">
        <v>0.255591710813573</v>
      </c>
      <c r="T434" s="16" t="n">
        <v>0.210161007230702</v>
      </c>
      <c r="U434" s="16" t="n">
        <v>0.189935035963311</v>
      </c>
      <c r="V434" s="16" t="n">
        <v>0.184449728453917</v>
      </c>
      <c r="W434" s="16" t="n">
        <v>0.204906923089044</v>
      </c>
      <c r="X434" s="16" t="n">
        <v>0.207482898950741</v>
      </c>
      <c r="Y434" s="16" t="n">
        <v>0.174356983612901</v>
      </c>
      <c r="Z434" s="16" t="n">
        <v>0.118112216943994</v>
      </c>
      <c r="AA434" s="16" t="n">
        <v>0.169519399872516</v>
      </c>
      <c r="AB434" s="16" t="n">
        <v>0.121601621619572</v>
      </c>
      <c r="AC434" s="16" t="n">
        <v>0.131501385253671</v>
      </c>
      <c r="AD434" s="16" t="n">
        <v>0.177963820460841</v>
      </c>
      <c r="AE434" s="16"/>
      <c r="AF434" s="16" t="n">
        <v>0.130162498479807</v>
      </c>
      <c r="AG434" s="16" t="n">
        <v>0.220083176215853</v>
      </c>
      <c r="AH434" s="16" t="n">
        <v>0.194516814295943</v>
      </c>
      <c r="AI434" s="16"/>
      <c r="AJ434" s="16" t="n">
        <v>0.145524319613662</v>
      </c>
      <c r="AK434" s="16" t="n">
        <v>0.193550007655487</v>
      </c>
      <c r="AL434" s="16" t="n">
        <v>0.316896038337421</v>
      </c>
      <c r="AM434" s="16" t="n">
        <v>0.20906131030361</v>
      </c>
      <c r="AN434" s="16" t="n">
        <v>0.193815457687164</v>
      </c>
      <c r="AO434" s="16"/>
      <c r="AP434" s="16" t="n">
        <v>0.124345751471608</v>
      </c>
      <c r="AQ434" s="16" t="n">
        <v>0.216944194041515</v>
      </c>
      <c r="AR434" s="16" t="n">
        <v>0.314994476621187</v>
      </c>
      <c r="AS434" s="16" t="n">
        <v>0.0916087845062925</v>
      </c>
      <c r="AT434" s="16" t="n">
        <v>0.208437827722615</v>
      </c>
      <c r="AU434" s="16"/>
      <c r="AV434" s="16" t="n">
        <v>0.158719639030291</v>
      </c>
      <c r="AW434" s="16" t="n">
        <v>0.187118939392093</v>
      </c>
      <c r="AX434" s="16" t="n">
        <v>0.216977969421696</v>
      </c>
      <c r="AY434" s="16" t="n">
        <v>0.252359578721201</v>
      </c>
      <c r="AZ434" s="16" t="n">
        <v>0.133583325083358</v>
      </c>
      <c r="BA434" s="16"/>
      <c r="BB434" s="16" t="n">
        <v>0.230957740837455</v>
      </c>
      <c r="BC434" s="16" t="n">
        <v>0.0473555162727788</v>
      </c>
      <c r="BD434" s="16" t="n">
        <v>0.240469118825727</v>
      </c>
      <c r="BE434" s="16"/>
      <c r="BF434" s="16" t="n">
        <v>0.168910281750332</v>
      </c>
    </row>
    <row r="435">
      <c r="B435" t="s">
        <v>185</v>
      </c>
      <c r="C435" s="16" t="n">
        <v>0.137379823055253</v>
      </c>
      <c r="D435" s="16" t="n">
        <v>0.150474145022839</v>
      </c>
      <c r="E435" s="16" t="n">
        <v>0.124850889573054</v>
      </c>
      <c r="F435" s="16"/>
      <c r="G435" s="16" t="n">
        <v>0.198496059954927</v>
      </c>
      <c r="H435" s="16" t="n">
        <v>0.132758372834755</v>
      </c>
      <c r="I435" s="16" t="n">
        <v>0.140408523176946</v>
      </c>
      <c r="J435" s="16" t="n">
        <v>0.123786991067834</v>
      </c>
      <c r="K435" s="16" t="n">
        <v>0.118419706825673</v>
      </c>
      <c r="L435" s="16" t="n">
        <v>0.122158034536048</v>
      </c>
      <c r="M435" s="16"/>
      <c r="N435" s="16" t="n">
        <v>0.128986376531049</v>
      </c>
      <c r="O435" s="16" t="n">
        <v>0.127398172971264</v>
      </c>
      <c r="P435" s="16" t="n">
        <v>0.165326040063991</v>
      </c>
      <c r="Q435" s="16" t="n">
        <v>0.129584274090433</v>
      </c>
      <c r="R435" s="16"/>
      <c r="S435" s="16" t="n">
        <v>0.12236985318801</v>
      </c>
      <c r="T435" s="16" t="n">
        <v>0.124616181118062</v>
      </c>
      <c r="U435" s="16" t="n">
        <v>0.181268549305018</v>
      </c>
      <c r="V435" s="16" t="n">
        <v>0.137329343170923</v>
      </c>
      <c r="W435" s="16" t="n">
        <v>0.123716780479485</v>
      </c>
      <c r="X435" s="16" t="n">
        <v>0.173627081279518</v>
      </c>
      <c r="Y435" s="16" t="n">
        <v>0.105300093013231</v>
      </c>
      <c r="Z435" s="16" t="n">
        <v>0.131268745091512</v>
      </c>
      <c r="AA435" s="16" t="n">
        <v>0.111906764514506</v>
      </c>
      <c r="AB435" s="16" t="n">
        <v>0.19581022024498</v>
      </c>
      <c r="AC435" s="16" t="n">
        <v>0.14114101539684</v>
      </c>
      <c r="AD435" s="16" t="n">
        <v>0.0740287305134554</v>
      </c>
      <c r="AE435" s="16"/>
      <c r="AF435" s="16" t="n">
        <v>0.136836727951322</v>
      </c>
      <c r="AG435" s="16" t="n">
        <v>0.133456529755945</v>
      </c>
      <c r="AH435" s="16" t="n">
        <v>0.117689033541565</v>
      </c>
      <c r="AI435" s="16"/>
      <c r="AJ435" s="16" t="n">
        <v>0.163586996966389</v>
      </c>
      <c r="AK435" s="16" t="n">
        <v>0.0969263311078333</v>
      </c>
      <c r="AL435" s="16" t="n">
        <v>0.189635617107845</v>
      </c>
      <c r="AM435" s="16" t="n">
        <v>0.105016459074718</v>
      </c>
      <c r="AN435" s="16" t="n">
        <v>0.107170546030028</v>
      </c>
      <c r="AO435" s="16"/>
      <c r="AP435" s="16" t="n">
        <v>0.197775106113748</v>
      </c>
      <c r="AQ435" s="16" t="n">
        <v>0.0824052851467536</v>
      </c>
      <c r="AR435" s="16" t="n">
        <v>0.191817521491269</v>
      </c>
      <c r="AS435" s="16" t="n">
        <v>0.147146253159253</v>
      </c>
      <c r="AT435" s="16" t="n">
        <v>0.145645120705319</v>
      </c>
      <c r="AU435" s="16"/>
      <c r="AV435" s="16" t="n">
        <v>0.134492652232747</v>
      </c>
      <c r="AW435" s="16" t="n">
        <v>0.10847474380942</v>
      </c>
      <c r="AX435" s="16" t="n">
        <v>0.158877826097635</v>
      </c>
      <c r="AY435" s="16" t="n">
        <v>0.102408840271271</v>
      </c>
      <c r="AZ435" s="16" t="n">
        <v>0.138206523005089</v>
      </c>
      <c r="BA435" s="16"/>
      <c r="BB435" s="16" t="n">
        <v>0.0869165135479562</v>
      </c>
      <c r="BC435" s="16" t="n">
        <v>0.153805295256741</v>
      </c>
      <c r="BD435" s="16" t="n">
        <v>0.13113698571757</v>
      </c>
      <c r="BE435" s="16"/>
      <c r="BF435" s="16" t="n">
        <v>0.138276886232926</v>
      </c>
    </row>
    <row r="436">
      <c r="B436" t="s">
        <v>186</v>
      </c>
      <c r="C436" s="16" t="n">
        <v>0.0958436068426521</v>
      </c>
      <c r="D436" s="16" t="n">
        <v>0.100635446428696</v>
      </c>
      <c r="E436" s="16" t="n">
        <v>0.0904858274165109</v>
      </c>
      <c r="F436" s="16"/>
      <c r="G436" s="16" t="n">
        <v>0.0641874014655428</v>
      </c>
      <c r="H436" s="16" t="n">
        <v>0.0923393635655266</v>
      </c>
      <c r="I436" s="16" t="n">
        <v>0.0923546299216105</v>
      </c>
      <c r="J436" s="16" t="n">
        <v>0.0666389361308957</v>
      </c>
      <c r="K436" s="16" t="n">
        <v>0.120419206541973</v>
      </c>
      <c r="L436" s="16" t="n">
        <v>0.129670220285379</v>
      </c>
      <c r="M436" s="16"/>
      <c r="N436" s="16" t="n">
        <v>0.123601509981125</v>
      </c>
      <c r="O436" s="16" t="n">
        <v>0.0994109027222095</v>
      </c>
      <c r="P436" s="16" t="n">
        <v>0.0839227521687401</v>
      </c>
      <c r="Q436" s="16" t="n">
        <v>0.0720023828954271</v>
      </c>
      <c r="R436" s="16"/>
      <c r="S436" s="16" t="n">
        <v>0.0840581763330674</v>
      </c>
      <c r="T436" s="16" t="n">
        <v>0.109888398809547</v>
      </c>
      <c r="U436" s="16" t="n">
        <v>0.0892506805044994</v>
      </c>
      <c r="V436" s="16" t="n">
        <v>0.0749249986488724</v>
      </c>
      <c r="W436" s="16" t="n">
        <v>0.151973830785583</v>
      </c>
      <c r="X436" s="16" t="n">
        <v>0.09411155446263</v>
      </c>
      <c r="Y436" s="16" t="n">
        <v>0.10747715565207</v>
      </c>
      <c r="Z436" s="16" t="n">
        <v>0.106393372829516</v>
      </c>
      <c r="AA436" s="16" t="n">
        <v>0.0870173321460579</v>
      </c>
      <c r="AB436" s="16" t="n">
        <v>0.0991458804409245</v>
      </c>
      <c r="AC436" s="16" t="n">
        <v>0.0380102901037932</v>
      </c>
      <c r="AD436" s="16" t="n">
        <v>0.11887448515278</v>
      </c>
      <c r="AE436" s="16"/>
      <c r="AF436" s="16" t="n">
        <v>0.124665113421765</v>
      </c>
      <c r="AG436" s="16" t="n">
        <v>0.0800709912384364</v>
      </c>
      <c r="AH436" s="16" t="n">
        <v>0.100798748493795</v>
      </c>
      <c r="AI436" s="16"/>
      <c r="AJ436" s="16" t="n">
        <v>0.12990183080328</v>
      </c>
      <c r="AK436" s="16" t="n">
        <v>0.0439653568257753</v>
      </c>
      <c r="AL436" s="16" t="n">
        <v>0.0853052030491199</v>
      </c>
      <c r="AM436" s="16" t="n">
        <v>0.193893897698631</v>
      </c>
      <c r="AN436" s="16" t="n">
        <v>0.108221846040882</v>
      </c>
      <c r="AO436" s="16"/>
      <c r="AP436" s="16" t="n">
        <v>0.179914237509197</v>
      </c>
      <c r="AQ436" s="16" t="n">
        <v>0.0286058524340148</v>
      </c>
      <c r="AR436" s="16" t="n">
        <v>0.111670682706866</v>
      </c>
      <c r="AS436" s="16" t="n">
        <v>0.130685628203449</v>
      </c>
      <c r="AT436" s="16" t="n">
        <v>0.126611535590183</v>
      </c>
      <c r="AU436" s="16"/>
      <c r="AV436" s="16" t="n">
        <v>0.0721330641996117</v>
      </c>
      <c r="AW436" s="16" t="n">
        <v>0.113856980584357</v>
      </c>
      <c r="AX436" s="16" t="n">
        <v>0.105872818927262</v>
      </c>
      <c r="AY436" s="16" t="n">
        <v>0.102498289379716</v>
      </c>
      <c r="AZ436" s="16" t="n">
        <v>0.0574589407101207</v>
      </c>
      <c r="BA436" s="16"/>
      <c r="BB436" s="16" t="n">
        <v>0.0150552172165841</v>
      </c>
      <c r="BC436" s="16" t="n">
        <v>0.10093880481955</v>
      </c>
      <c r="BD436" s="16" t="n">
        <v>0.145051391572207</v>
      </c>
      <c r="BE436" s="16"/>
      <c r="BF436" s="16" t="n">
        <v>0.0819163578852406</v>
      </c>
    </row>
    <row r="437">
      <c r="B437" t="s">
        <v>187</v>
      </c>
      <c r="C437" s="16" t="n">
        <v>0.166135195505017</v>
      </c>
      <c r="D437" s="16" t="n">
        <v>0.18625831077903</v>
      </c>
      <c r="E437" s="16" t="n">
        <v>0.146792307256077</v>
      </c>
      <c r="F437" s="16"/>
      <c r="G437" s="16" t="n">
        <v>0.104256825104767</v>
      </c>
      <c r="H437" s="16" t="n">
        <v>0.116650736524899</v>
      </c>
      <c r="I437" s="16" t="n">
        <v>0.109017652608839</v>
      </c>
      <c r="J437" s="16" t="n">
        <v>0.195233912812702</v>
      </c>
      <c r="K437" s="16" t="n">
        <v>0.206428796821164</v>
      </c>
      <c r="L437" s="16" t="n">
        <v>0.242843278121631</v>
      </c>
      <c r="M437" s="16"/>
      <c r="N437" s="16" t="n">
        <v>0.139298311390057</v>
      </c>
      <c r="O437" s="16" t="n">
        <v>0.174650176759138</v>
      </c>
      <c r="P437" s="16" t="n">
        <v>0.187433992522928</v>
      </c>
      <c r="Q437" s="16" t="n">
        <v>0.169833051705479</v>
      </c>
      <c r="R437" s="16"/>
      <c r="S437" s="16" t="n">
        <v>0.115672882369538</v>
      </c>
      <c r="T437" s="16" t="n">
        <v>0.170013919971795</v>
      </c>
      <c r="U437" s="16" t="n">
        <v>0.143564590111744</v>
      </c>
      <c r="V437" s="16" t="n">
        <v>0.20213481946014</v>
      </c>
      <c r="W437" s="16" t="n">
        <v>0.168345995686224</v>
      </c>
      <c r="X437" s="16" t="n">
        <v>0.129016494096661</v>
      </c>
      <c r="Y437" s="16" t="n">
        <v>0.200288766866295</v>
      </c>
      <c r="Z437" s="16" t="n">
        <v>0.209665345733308</v>
      </c>
      <c r="AA437" s="16" t="n">
        <v>0.161469247163316</v>
      </c>
      <c r="AB437" s="16" t="n">
        <v>0.203004356289295</v>
      </c>
      <c r="AC437" s="16" t="n">
        <v>0.14848664456408</v>
      </c>
      <c r="AD437" s="16" t="n">
        <v>0.231176482271612</v>
      </c>
      <c r="AE437" s="16"/>
      <c r="AF437" s="16" t="n">
        <v>0.275555550984747</v>
      </c>
      <c r="AG437" s="16" t="n">
        <v>0.100944744446123</v>
      </c>
      <c r="AH437" s="16" t="n">
        <v>0.130987270609335</v>
      </c>
      <c r="AI437" s="16"/>
      <c r="AJ437" s="16" t="n">
        <v>0.278960844790536</v>
      </c>
      <c r="AK437" s="16" t="n">
        <v>0.0671505792450697</v>
      </c>
      <c r="AL437" s="16" t="n">
        <v>0.0601017380753024</v>
      </c>
      <c r="AM437" s="16" t="n">
        <v>0.278087689044632</v>
      </c>
      <c r="AN437" s="16" t="n">
        <v>0.160266023059547</v>
      </c>
      <c r="AO437" s="16"/>
      <c r="AP437" s="16" t="n">
        <v>0.272293509415455</v>
      </c>
      <c r="AQ437" s="16" t="n">
        <v>0.0345492099456486</v>
      </c>
      <c r="AR437" s="16" t="n">
        <v>0.0853614203792906</v>
      </c>
      <c r="AS437" s="16" t="n">
        <v>0.508423261741778</v>
      </c>
      <c r="AT437" s="16" t="n">
        <v>0.154267889324278</v>
      </c>
      <c r="AU437" s="16"/>
      <c r="AV437" s="16" t="n">
        <v>0.200570273698864</v>
      </c>
      <c r="AW437" s="16" t="n">
        <v>0.15910919875485</v>
      </c>
      <c r="AX437" s="16" t="n">
        <v>0.129493852228446</v>
      </c>
      <c r="AY437" s="16" t="n">
        <v>0.12707989298477</v>
      </c>
      <c r="AZ437" s="16" t="n">
        <v>0.161215138033006</v>
      </c>
      <c r="BA437" s="16"/>
      <c r="BB437" s="16" t="n">
        <v>0.034459029055033</v>
      </c>
      <c r="BC437" s="16" t="n">
        <v>0.608639984849525</v>
      </c>
      <c r="BD437" s="16" t="n">
        <v>0.234258524962969</v>
      </c>
      <c r="BE437" s="16"/>
      <c r="BF437" s="16" t="n">
        <v>0.268092481574782</v>
      </c>
    </row>
    <row r="438">
      <c r="B438" t="s">
        <v>127</v>
      </c>
      <c r="C438" s="16" t="n">
        <v>0.0872959786230008</v>
      </c>
      <c r="D438" s="16" t="n">
        <v>0.0527487835346303</v>
      </c>
      <c r="E438" s="16" t="n">
        <v>0.121237758106629</v>
      </c>
      <c r="F438" s="16"/>
      <c r="G438" s="16" t="n">
        <v>0.111511095778597</v>
      </c>
      <c r="H438" s="16" t="n">
        <v>0.0764909086562563</v>
      </c>
      <c r="I438" s="16" t="n">
        <v>0.0992968447813403</v>
      </c>
      <c r="J438" s="16" t="n">
        <v>0.0727766843622624</v>
      </c>
      <c r="K438" s="16" t="n">
        <v>0.0809111980695222</v>
      </c>
      <c r="L438" s="16" t="n">
        <v>0.0864808496921433</v>
      </c>
      <c r="M438" s="16"/>
      <c r="N438" s="16" t="n">
        <v>0.0607626383528141</v>
      </c>
      <c r="O438" s="16" t="n">
        <v>0.0851264338484724</v>
      </c>
      <c r="P438" s="16" t="n">
        <v>0.082676851939001</v>
      </c>
      <c r="Q438" s="16" t="n">
        <v>0.123489544754149</v>
      </c>
      <c r="R438" s="16"/>
      <c r="S438" s="16" t="n">
        <v>0.0875594808653952</v>
      </c>
      <c r="T438" s="16" t="n">
        <v>0.0865927264667279</v>
      </c>
      <c r="U438" s="16" t="n">
        <v>0.115681719963177</v>
      </c>
      <c r="V438" s="16" t="n">
        <v>0.0852805962995108</v>
      </c>
      <c r="W438" s="16" t="n">
        <v>0.0555457162285932</v>
      </c>
      <c r="X438" s="16" t="n">
        <v>0.0721967823017365</v>
      </c>
      <c r="Y438" s="16" t="n">
        <v>0.0668082072338418</v>
      </c>
      <c r="Z438" s="16" t="n">
        <v>0.0680787962240387</v>
      </c>
      <c r="AA438" s="16" t="n">
        <v>0.0863433413564594</v>
      </c>
      <c r="AB438" s="16" t="n">
        <v>0.0783226457528515</v>
      </c>
      <c r="AC438" s="16" t="n">
        <v>0.114211168713766</v>
      </c>
      <c r="AD438" s="16" t="n">
        <v>0.205068435805801</v>
      </c>
      <c r="AE438" s="16"/>
      <c r="AF438" s="16" t="n">
        <v>0.0724351789076658</v>
      </c>
      <c r="AG438" s="16" t="n">
        <v>0.0674513396557446</v>
      </c>
      <c r="AH438" s="16" t="n">
        <v>0.155449434493566</v>
      </c>
      <c r="AI438" s="16"/>
      <c r="AJ438" s="16" t="n">
        <v>0.0783228586019127</v>
      </c>
      <c r="AK438" s="16" t="n">
        <v>0.044561205186827</v>
      </c>
      <c r="AL438" s="16" t="n">
        <v>0.074576263974454</v>
      </c>
      <c r="AM438" s="16" t="n">
        <v>0.0461419454607821</v>
      </c>
      <c r="AN438" s="16" t="n">
        <v>0.200379538209711</v>
      </c>
      <c r="AO438" s="16"/>
      <c r="AP438" s="16" t="n">
        <v>0.0791578599055023</v>
      </c>
      <c r="AQ438" s="16" t="n">
        <v>0.052838265067767</v>
      </c>
      <c r="AR438" s="16" t="n">
        <v>0.113135840956212</v>
      </c>
      <c r="AS438" s="16" t="n">
        <v>0.0413863448912163</v>
      </c>
      <c r="AT438" s="16" t="n">
        <v>0.227432890206893</v>
      </c>
      <c r="AU438" s="16"/>
      <c r="AV438" s="16" t="n">
        <v>0.0980215381031882</v>
      </c>
      <c r="AW438" s="16" t="n">
        <v>0.126788678393566</v>
      </c>
      <c r="AX438" s="16" t="n">
        <v>0.0637622414109242</v>
      </c>
      <c r="AY438" s="16" t="n">
        <v>0.0576966054216362</v>
      </c>
      <c r="AZ438" s="16" t="n">
        <v>0.0773329515736466</v>
      </c>
      <c r="BA438" s="16"/>
      <c r="BB438" s="16" t="n">
        <v>0.0708544839252085</v>
      </c>
      <c r="BC438" s="16" t="n">
        <v>0.0256728871387567</v>
      </c>
      <c r="BD438" s="16" t="n">
        <v>0.144559531942168</v>
      </c>
      <c r="BE438" s="16"/>
      <c r="BF438" s="16" t="n">
        <v>0.0706748896892692</v>
      </c>
    </row>
    <row r="439">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row>
    <row r="440">
      <c r="B440" s="7" t="s">
        <v>191</v>
      </c>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row>
    <row r="441">
      <c r="B441" s="26" t="s">
        <v>90</v>
      </c>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row>
    <row r="442">
      <c r="B442" t="s">
        <v>183</v>
      </c>
      <c r="C442" s="16" t="n">
        <v>0.247049874700348</v>
      </c>
      <c r="D442" s="16" t="n">
        <v>0.240982683187102</v>
      </c>
      <c r="E442" s="16" t="n">
        <v>0.252359424921863</v>
      </c>
      <c r="F442" s="16"/>
      <c r="G442" s="16" t="n">
        <v>0.232700027932289</v>
      </c>
      <c r="H442" s="16" t="n">
        <v>0.218602508459032</v>
      </c>
      <c r="I442" s="16" t="n">
        <v>0.270870308325203</v>
      </c>
      <c r="J442" s="16" t="n">
        <v>0.27687846804051</v>
      </c>
      <c r="K442" s="16" t="n">
        <v>0.230981326827518</v>
      </c>
      <c r="L442" s="16" t="n">
        <v>0.246862380404899</v>
      </c>
      <c r="M442" s="16"/>
      <c r="N442" s="16" t="n">
        <v>0.264122417394035</v>
      </c>
      <c r="O442" s="16" t="n">
        <v>0.25006326348675</v>
      </c>
      <c r="P442" s="16" t="n">
        <v>0.214091217675841</v>
      </c>
      <c r="Q442" s="16" t="n">
        <v>0.256106443340363</v>
      </c>
      <c r="R442" s="16"/>
      <c r="S442" s="16" t="n">
        <v>0.244201368823264</v>
      </c>
      <c r="T442" s="16" t="n">
        <v>0.292330550822304</v>
      </c>
      <c r="U442" s="16" t="n">
        <v>0.227456234177497</v>
      </c>
      <c r="V442" s="16" t="n">
        <v>0.248497952647962</v>
      </c>
      <c r="W442" s="16" t="n">
        <v>0.210324463187758</v>
      </c>
      <c r="X442" s="16" t="n">
        <v>0.227010622327663</v>
      </c>
      <c r="Y442" s="16" t="n">
        <v>0.277014805341985</v>
      </c>
      <c r="Z442" s="16" t="n">
        <v>0.250419537259589</v>
      </c>
      <c r="AA442" s="16" t="n">
        <v>0.228520460202569</v>
      </c>
      <c r="AB442" s="16" t="n">
        <v>0.235939410238636</v>
      </c>
      <c r="AC442" s="16" t="n">
        <v>0.326537023491127</v>
      </c>
      <c r="AD442" s="16" t="n">
        <v>0.141528081367519</v>
      </c>
      <c r="AE442" s="16"/>
      <c r="AF442" s="16" t="n">
        <v>0.218316648578657</v>
      </c>
      <c r="AG442" s="16" t="n">
        <v>0.270054418548769</v>
      </c>
      <c r="AH442" s="16" t="n">
        <v>0.241180306025811</v>
      </c>
      <c r="AI442" s="16"/>
      <c r="AJ442" s="16" t="n">
        <v>0.201316619683382</v>
      </c>
      <c r="AK442" s="16" t="n">
        <v>0.273777110755031</v>
      </c>
      <c r="AL442" s="16" t="n">
        <v>0.446987990013129</v>
      </c>
      <c r="AM442" s="16" t="n">
        <v>0.0903896644454491</v>
      </c>
      <c r="AN442" s="16" t="n">
        <v>0.207462753730816</v>
      </c>
      <c r="AO442" s="16"/>
      <c r="AP442" s="16" t="n">
        <v>0.20602907308012</v>
      </c>
      <c r="AQ442" s="16" t="n">
        <v>0.28984480497451</v>
      </c>
      <c r="AR442" s="16" t="n">
        <v>0.468088605625007</v>
      </c>
      <c r="AS442" s="16" t="n">
        <v>0.103381886447053</v>
      </c>
      <c r="AT442" s="16" t="n">
        <v>0.17497034303274</v>
      </c>
      <c r="AU442" s="16"/>
      <c r="AV442" s="16" t="n">
        <v>0.241864522718751</v>
      </c>
      <c r="AW442" s="16" t="n">
        <v>0.237759985211331</v>
      </c>
      <c r="AX442" s="16" t="n">
        <v>0.258087097007224</v>
      </c>
      <c r="AY442" s="16" t="n">
        <v>0.256151707378951</v>
      </c>
      <c r="AZ442" s="16" t="n">
        <v>0.286079699230055</v>
      </c>
      <c r="BA442" s="16"/>
      <c r="BB442" s="16" t="n">
        <v>0.247867764101986</v>
      </c>
      <c r="BC442" s="16" t="n">
        <v>0.0593638768151731</v>
      </c>
      <c r="BD442" s="16" t="n">
        <v>0.156318385565056</v>
      </c>
      <c r="BE442" s="16"/>
      <c r="BF442" s="16" t="n">
        <v>0.210805931267179</v>
      </c>
    </row>
    <row r="443">
      <c r="B443" t="s">
        <v>184</v>
      </c>
      <c r="C443" s="16" t="n">
        <v>0.201354866407737</v>
      </c>
      <c r="D443" s="16" t="n">
        <v>0.203135149770942</v>
      </c>
      <c r="E443" s="16" t="n">
        <v>0.200011431873724</v>
      </c>
      <c r="F443" s="16"/>
      <c r="G443" s="16" t="n">
        <v>0.192094443157219</v>
      </c>
      <c r="H443" s="16" t="n">
        <v>0.239228262378935</v>
      </c>
      <c r="I443" s="16" t="n">
        <v>0.2100138019543</v>
      </c>
      <c r="J443" s="16" t="n">
        <v>0.187387178919574</v>
      </c>
      <c r="K443" s="16" t="n">
        <v>0.212762675986307</v>
      </c>
      <c r="L443" s="16" t="n">
        <v>0.173319233011159</v>
      </c>
      <c r="M443" s="16"/>
      <c r="N443" s="16" t="n">
        <v>0.233756536887001</v>
      </c>
      <c r="O443" s="16" t="n">
        <v>0.211607493627367</v>
      </c>
      <c r="P443" s="16" t="n">
        <v>0.211224512140612</v>
      </c>
      <c r="Q443" s="16" t="n">
        <v>0.147840253993479</v>
      </c>
      <c r="R443" s="16"/>
      <c r="S443" s="16" t="n">
        <v>0.219360751088459</v>
      </c>
      <c r="T443" s="16" t="n">
        <v>0.212106156707853</v>
      </c>
      <c r="U443" s="16" t="n">
        <v>0.236506858167595</v>
      </c>
      <c r="V443" s="16" t="n">
        <v>0.175353958912933</v>
      </c>
      <c r="W443" s="16" t="n">
        <v>0.213054071453349</v>
      </c>
      <c r="X443" s="16" t="n">
        <v>0.211482431049981</v>
      </c>
      <c r="Y443" s="16" t="n">
        <v>0.195795540931856</v>
      </c>
      <c r="Z443" s="16" t="n">
        <v>0.141629338670986</v>
      </c>
      <c r="AA443" s="16" t="n">
        <v>0.19486900798833</v>
      </c>
      <c r="AB443" s="16" t="n">
        <v>0.176870595616163</v>
      </c>
      <c r="AC443" s="16" t="n">
        <v>0.212144698612452</v>
      </c>
      <c r="AD443" s="16" t="n">
        <v>0.17016345814428</v>
      </c>
      <c r="AE443" s="16"/>
      <c r="AF443" s="16" t="n">
        <v>0.157470452142977</v>
      </c>
      <c r="AG443" s="16" t="n">
        <v>0.248688122179976</v>
      </c>
      <c r="AH443" s="16" t="n">
        <v>0.184755299684183</v>
      </c>
      <c r="AI443" s="16"/>
      <c r="AJ443" s="16" t="n">
        <v>0.183394121323481</v>
      </c>
      <c r="AK443" s="16" t="n">
        <v>0.238674942042563</v>
      </c>
      <c r="AL443" s="16" t="n">
        <v>0.247197146723403</v>
      </c>
      <c r="AM443" s="16" t="n">
        <v>0.159979657286947</v>
      </c>
      <c r="AN443" s="16" t="n">
        <v>0.156485573422191</v>
      </c>
      <c r="AO443" s="16"/>
      <c r="AP443" s="16" t="n">
        <v>0.184678760413192</v>
      </c>
      <c r="AQ443" s="16" t="n">
        <v>0.237603462969297</v>
      </c>
      <c r="AR443" s="16" t="n">
        <v>0.282637465962533</v>
      </c>
      <c r="AS443" s="16" t="n">
        <v>0.109047042029145</v>
      </c>
      <c r="AT443" s="16" t="n">
        <v>0.157841054978476</v>
      </c>
      <c r="AU443" s="16"/>
      <c r="AV443" s="16" t="n">
        <v>0.165934335496845</v>
      </c>
      <c r="AW443" s="16" t="n">
        <v>0.195261913854578</v>
      </c>
      <c r="AX443" s="16" t="n">
        <v>0.238787261801602</v>
      </c>
      <c r="AY443" s="16" t="n">
        <v>0.258079784407762</v>
      </c>
      <c r="AZ443" s="16" t="n">
        <v>0.155115967832542</v>
      </c>
      <c r="BA443" s="16"/>
      <c r="BB443" s="16" t="n">
        <v>0.289476799555085</v>
      </c>
      <c r="BC443" s="16" t="n">
        <v>0.0997670211514321</v>
      </c>
      <c r="BD443" s="16" t="n">
        <v>0.136713813296974</v>
      </c>
      <c r="BE443" s="16"/>
      <c r="BF443" s="16" t="n">
        <v>0.183727609367013</v>
      </c>
    </row>
    <row r="444">
      <c r="B444" t="s">
        <v>185</v>
      </c>
      <c r="C444" s="16" t="n">
        <v>0.166831957691446</v>
      </c>
      <c r="D444" s="16" t="n">
        <v>0.178359217008924</v>
      </c>
      <c r="E444" s="16" t="n">
        <v>0.155892859958989</v>
      </c>
      <c r="F444" s="16"/>
      <c r="G444" s="16" t="n">
        <v>0.186363136317975</v>
      </c>
      <c r="H444" s="16" t="n">
        <v>0.137859652715008</v>
      </c>
      <c r="I444" s="16" t="n">
        <v>0.176206054197561</v>
      </c>
      <c r="J444" s="16" t="n">
        <v>0.160666034928185</v>
      </c>
      <c r="K444" s="16" t="n">
        <v>0.165817002812864</v>
      </c>
      <c r="L444" s="16" t="n">
        <v>0.175624033597935</v>
      </c>
      <c r="M444" s="16"/>
      <c r="N444" s="16" t="n">
        <v>0.179766146790025</v>
      </c>
      <c r="O444" s="16" t="n">
        <v>0.180402296933366</v>
      </c>
      <c r="P444" s="16" t="n">
        <v>0.14251494824204</v>
      </c>
      <c r="Q444" s="16" t="n">
        <v>0.160360890204015</v>
      </c>
      <c r="R444" s="16"/>
      <c r="S444" s="16" t="n">
        <v>0.171994654564994</v>
      </c>
      <c r="T444" s="16" t="n">
        <v>0.1584221523569</v>
      </c>
      <c r="U444" s="16" t="n">
        <v>0.202500151982595</v>
      </c>
      <c r="V444" s="16" t="n">
        <v>0.160843080070761</v>
      </c>
      <c r="W444" s="16" t="n">
        <v>0.169644679727201</v>
      </c>
      <c r="X444" s="16" t="n">
        <v>0.171105580694827</v>
      </c>
      <c r="Y444" s="16" t="n">
        <v>0.161359152459878</v>
      </c>
      <c r="Z444" s="16" t="n">
        <v>0.224510174324512</v>
      </c>
      <c r="AA444" s="16" t="n">
        <v>0.178727863154574</v>
      </c>
      <c r="AB444" s="16" t="n">
        <v>0.150949411193699</v>
      </c>
      <c r="AC444" s="16" t="n">
        <v>0.0932513985179728</v>
      </c>
      <c r="AD444" s="16" t="n">
        <v>0.147734209754057</v>
      </c>
      <c r="AE444" s="16"/>
      <c r="AF444" s="16" t="n">
        <v>0.169455122760637</v>
      </c>
      <c r="AG444" s="16" t="n">
        <v>0.177432343384777</v>
      </c>
      <c r="AH444" s="16" t="n">
        <v>0.128337546668059</v>
      </c>
      <c r="AI444" s="16"/>
      <c r="AJ444" s="16" t="n">
        <v>0.164782024492823</v>
      </c>
      <c r="AK444" s="16" t="n">
        <v>0.196152737317327</v>
      </c>
      <c r="AL444" s="16" t="n">
        <v>0.14840204056748</v>
      </c>
      <c r="AM444" s="16" t="n">
        <v>0.309631294629862</v>
      </c>
      <c r="AN444" s="16" t="n">
        <v>0.0827557918612797</v>
      </c>
      <c r="AO444" s="16"/>
      <c r="AP444" s="16" t="n">
        <v>0.186676950389152</v>
      </c>
      <c r="AQ444" s="16" t="n">
        <v>0.176726206152385</v>
      </c>
      <c r="AR444" s="16" t="n">
        <v>0.109208771881632</v>
      </c>
      <c r="AS444" s="16" t="n">
        <v>0.179392315580874</v>
      </c>
      <c r="AT444" s="16" t="n">
        <v>0.139270619695298</v>
      </c>
      <c r="AU444" s="16"/>
      <c r="AV444" s="16" t="n">
        <v>0.154943965001182</v>
      </c>
      <c r="AW444" s="16" t="n">
        <v>0.145676234591671</v>
      </c>
      <c r="AX444" s="16" t="n">
        <v>0.16930972898142</v>
      </c>
      <c r="AY444" s="16" t="n">
        <v>0.20240381738599</v>
      </c>
      <c r="AZ444" s="16" t="n">
        <v>0.181417924021457</v>
      </c>
      <c r="BA444" s="16"/>
      <c r="BB444" s="16" t="n">
        <v>0.13910131354813</v>
      </c>
      <c r="BC444" s="16" t="n">
        <v>0.166386067329079</v>
      </c>
      <c r="BD444" s="16" t="n">
        <v>0.154026835607244</v>
      </c>
      <c r="BE444" s="16"/>
      <c r="BF444" s="16" t="n">
        <v>0.144934052248686</v>
      </c>
    </row>
    <row r="445">
      <c r="B445" t="s">
        <v>186</v>
      </c>
      <c r="C445" s="16" t="n">
        <v>0.0845485491798193</v>
      </c>
      <c r="D445" s="16" t="n">
        <v>0.113776221172619</v>
      </c>
      <c r="E445" s="16" t="n">
        <v>0.0561452173021388</v>
      </c>
      <c r="F445" s="16"/>
      <c r="G445" s="16" t="n">
        <v>0.0700240411789379</v>
      </c>
      <c r="H445" s="16" t="n">
        <v>0.0991035511308454</v>
      </c>
      <c r="I445" s="16" t="n">
        <v>0.0876095955176655</v>
      </c>
      <c r="J445" s="16" t="n">
        <v>0.064807329770783</v>
      </c>
      <c r="K445" s="16" t="n">
        <v>0.0991278042220935</v>
      </c>
      <c r="L445" s="16" t="n">
        <v>0.0860737519378575</v>
      </c>
      <c r="M445" s="16"/>
      <c r="N445" s="16" t="n">
        <v>0.0896664500577292</v>
      </c>
      <c r="O445" s="16" t="n">
        <v>0.0720628819219801</v>
      </c>
      <c r="P445" s="16" t="n">
        <v>0.0925695621970762</v>
      </c>
      <c r="Q445" s="16" t="n">
        <v>0.086127034948349</v>
      </c>
      <c r="R445" s="16"/>
      <c r="S445" s="16" t="n">
        <v>0.114590909243478</v>
      </c>
      <c r="T445" s="16" t="n">
        <v>0.0527626617384352</v>
      </c>
      <c r="U445" s="16" t="n">
        <v>0.0405870671815798</v>
      </c>
      <c r="V445" s="16" t="n">
        <v>0.0874727274974346</v>
      </c>
      <c r="W445" s="16" t="n">
        <v>0.106100124062029</v>
      </c>
      <c r="X445" s="16" t="n">
        <v>0.124927917897915</v>
      </c>
      <c r="Y445" s="16" t="n">
        <v>0.0651662868322455</v>
      </c>
      <c r="Z445" s="16" t="n">
        <v>0.0334476161287963</v>
      </c>
      <c r="AA445" s="16" t="n">
        <v>0.0941378130679396</v>
      </c>
      <c r="AB445" s="16" t="n">
        <v>0.0883169370186024</v>
      </c>
      <c r="AC445" s="16" t="n">
        <v>0.0643585608474362</v>
      </c>
      <c r="AD445" s="16" t="n">
        <v>0.125723926098928</v>
      </c>
      <c r="AE445" s="16"/>
      <c r="AF445" s="16" t="n">
        <v>0.10035948639168</v>
      </c>
      <c r="AG445" s="16" t="n">
        <v>0.0842612360970683</v>
      </c>
      <c r="AH445" s="16" t="n">
        <v>0.0589595719324718</v>
      </c>
      <c r="AI445" s="16"/>
      <c r="AJ445" s="16" t="n">
        <v>0.102038447768941</v>
      </c>
      <c r="AK445" s="16" t="n">
        <v>0.0789312112980827</v>
      </c>
      <c r="AL445" s="16" t="n">
        <v>0.0845512876279854</v>
      </c>
      <c r="AM445" s="16" t="n">
        <v>0.15154879025082</v>
      </c>
      <c r="AN445" s="16" t="n">
        <v>0.0752172826216313</v>
      </c>
      <c r="AO445" s="16"/>
      <c r="AP445" s="16" t="n">
        <v>0.124656111585007</v>
      </c>
      <c r="AQ445" s="16" t="n">
        <v>0.0703379124897262</v>
      </c>
      <c r="AR445" s="16" t="n">
        <v>0.0339289403619423</v>
      </c>
      <c r="AS445" s="16" t="n">
        <v>0.104920426193618</v>
      </c>
      <c r="AT445" s="16" t="n">
        <v>0.0757607596569308</v>
      </c>
      <c r="AU445" s="16"/>
      <c r="AV445" s="16" t="n">
        <v>0.0983217534008545</v>
      </c>
      <c r="AW445" s="16" t="n">
        <v>0.0841537282273015</v>
      </c>
      <c r="AX445" s="16" t="n">
        <v>0.0910015950515296</v>
      </c>
      <c r="AY445" s="16" t="n">
        <v>0.0557879200418485</v>
      </c>
      <c r="AZ445" s="16" t="n">
        <v>0.107206320195432</v>
      </c>
      <c r="BA445" s="16"/>
      <c r="BB445" s="16" t="n">
        <v>0.0671169122216835</v>
      </c>
      <c r="BC445" s="16" t="n">
        <v>0.102511541246318</v>
      </c>
      <c r="BD445" s="16" t="n">
        <v>0.101492071523293</v>
      </c>
      <c r="BE445" s="16"/>
      <c r="BF445" s="16" t="n">
        <v>0.079029912356126</v>
      </c>
    </row>
    <row r="446">
      <c r="B446" t="s">
        <v>187</v>
      </c>
      <c r="C446" s="16" t="n">
        <v>0.136540694165411</v>
      </c>
      <c r="D446" s="16" t="n">
        <v>0.160372228366719</v>
      </c>
      <c r="E446" s="16" t="n">
        <v>0.113514521759407</v>
      </c>
      <c r="F446" s="16"/>
      <c r="G446" s="16" t="n">
        <v>0.0967702965789424</v>
      </c>
      <c r="H446" s="16" t="n">
        <v>0.118122542178603</v>
      </c>
      <c r="I446" s="16" t="n">
        <v>0.0840000442020121</v>
      </c>
      <c r="J446" s="16" t="n">
        <v>0.168079176815179</v>
      </c>
      <c r="K446" s="16" t="n">
        <v>0.156888683153616</v>
      </c>
      <c r="L446" s="16" t="n">
        <v>0.181070605995196</v>
      </c>
      <c r="M446" s="16"/>
      <c r="N446" s="16" t="n">
        <v>0.105094071848783</v>
      </c>
      <c r="O446" s="16" t="n">
        <v>0.13916666662937</v>
      </c>
      <c r="P446" s="16" t="n">
        <v>0.177551628612146</v>
      </c>
      <c r="Q446" s="16" t="n">
        <v>0.133575532065053</v>
      </c>
      <c r="R446" s="16"/>
      <c r="S446" s="16" t="n">
        <v>0.0968398099139932</v>
      </c>
      <c r="T446" s="16" t="n">
        <v>0.133426781392998</v>
      </c>
      <c r="U446" s="16" t="n">
        <v>0.0981733932252911</v>
      </c>
      <c r="V446" s="16" t="n">
        <v>0.151992015437874</v>
      </c>
      <c r="W446" s="16" t="n">
        <v>0.149569109476985</v>
      </c>
      <c r="X446" s="16" t="n">
        <v>0.103302931820855</v>
      </c>
      <c r="Y446" s="16" t="n">
        <v>0.14889872337876</v>
      </c>
      <c r="Z446" s="16" t="n">
        <v>0.211129407003082</v>
      </c>
      <c r="AA446" s="16" t="n">
        <v>0.123475033435593</v>
      </c>
      <c r="AB446" s="16" t="n">
        <v>0.204101497695494</v>
      </c>
      <c r="AC446" s="16" t="n">
        <v>0.129623158511611</v>
      </c>
      <c r="AD446" s="16" t="n">
        <v>0.186027967853351</v>
      </c>
      <c r="AE446" s="16"/>
      <c r="AF446" s="16" t="n">
        <v>0.212896801919313</v>
      </c>
      <c r="AG446" s="16" t="n">
        <v>0.100006084373229</v>
      </c>
      <c r="AH446" s="16" t="n">
        <v>0.102879559742764</v>
      </c>
      <c r="AI446" s="16"/>
      <c r="AJ446" s="16" t="n">
        <v>0.208970826056883</v>
      </c>
      <c r="AK446" s="16" t="n">
        <v>0.0827745818864384</v>
      </c>
      <c r="AL446" s="16" t="n">
        <v>0.0185570322270425</v>
      </c>
      <c r="AM446" s="16" t="n">
        <v>0.16336739824489</v>
      </c>
      <c r="AN446" s="16" t="n">
        <v>0.128420865411845</v>
      </c>
      <c r="AO446" s="16"/>
      <c r="AP446" s="16" t="n">
        <v>0.163836800089169</v>
      </c>
      <c r="AQ446" s="16" t="n">
        <v>0.0697581797842851</v>
      </c>
      <c r="AR446" s="16" t="n">
        <v>0.0107566363294138</v>
      </c>
      <c r="AS446" s="16" t="n">
        <v>0.396977226589826</v>
      </c>
      <c r="AT446" s="16" t="n">
        <v>0.130772286754757</v>
      </c>
      <c r="AU446" s="16"/>
      <c r="AV446" s="16" t="n">
        <v>0.155489788644586</v>
      </c>
      <c r="AW446" s="16" t="n">
        <v>0.135423849239023</v>
      </c>
      <c r="AX446" s="16" t="n">
        <v>0.100240221422397</v>
      </c>
      <c r="AY446" s="16" t="n">
        <v>0.101807329743102</v>
      </c>
      <c r="AZ446" s="16" t="n">
        <v>0.116924502989163</v>
      </c>
      <c r="BA446" s="16"/>
      <c r="BB446" s="16" t="n">
        <v>0.0930917914090098</v>
      </c>
      <c r="BC446" s="16" t="n">
        <v>0.497452196501865</v>
      </c>
      <c r="BD446" s="16" t="n">
        <v>0.224833579010319</v>
      </c>
      <c r="BE446" s="16"/>
      <c r="BF446" s="16" t="n">
        <v>0.242806575751566</v>
      </c>
    </row>
    <row r="447">
      <c r="B447" t="s">
        <v>127</v>
      </c>
      <c r="C447" s="16" t="n">
        <v>0.163674057855239</v>
      </c>
      <c r="D447" s="16" t="n">
        <v>0.103374500493694</v>
      </c>
      <c r="E447" s="16" t="n">
        <v>0.222076544183879</v>
      </c>
      <c r="F447" s="16"/>
      <c r="G447" s="16" t="n">
        <v>0.222048054834637</v>
      </c>
      <c r="H447" s="16" t="n">
        <v>0.187083483137577</v>
      </c>
      <c r="I447" s="16" t="n">
        <v>0.171300195803258</v>
      </c>
      <c r="J447" s="16" t="n">
        <v>0.142181811525768</v>
      </c>
      <c r="K447" s="16" t="n">
        <v>0.134422506997602</v>
      </c>
      <c r="L447" s="16" t="n">
        <v>0.137049995052954</v>
      </c>
      <c r="M447" s="16"/>
      <c r="N447" s="16" t="n">
        <v>0.127594377022426</v>
      </c>
      <c r="O447" s="16" t="n">
        <v>0.146697397401167</v>
      </c>
      <c r="P447" s="16" t="n">
        <v>0.162048131132285</v>
      </c>
      <c r="Q447" s="16" t="n">
        <v>0.215989845448741</v>
      </c>
      <c r="R447" s="16"/>
      <c r="S447" s="16" t="n">
        <v>0.153012506365812</v>
      </c>
      <c r="T447" s="16" t="n">
        <v>0.150951696981508</v>
      </c>
      <c r="U447" s="16" t="n">
        <v>0.194776295265442</v>
      </c>
      <c r="V447" s="16" t="n">
        <v>0.175840265433036</v>
      </c>
      <c r="W447" s="16" t="n">
        <v>0.151307552092678</v>
      </c>
      <c r="X447" s="16" t="n">
        <v>0.162170516208759</v>
      </c>
      <c r="Y447" s="16" t="n">
        <v>0.151765491055276</v>
      </c>
      <c r="Z447" s="16" t="n">
        <v>0.138863926613034</v>
      </c>
      <c r="AA447" s="16" t="n">
        <v>0.180269822150994</v>
      </c>
      <c r="AB447" s="16" t="n">
        <v>0.143822148237406</v>
      </c>
      <c r="AC447" s="16" t="n">
        <v>0.174085160019401</v>
      </c>
      <c r="AD447" s="16" t="n">
        <v>0.228822356781866</v>
      </c>
      <c r="AE447" s="16"/>
      <c r="AF447" s="16" t="n">
        <v>0.141501488206736</v>
      </c>
      <c r="AG447" s="16" t="n">
        <v>0.119557795416181</v>
      </c>
      <c r="AH447" s="16" t="n">
        <v>0.283887715946712</v>
      </c>
      <c r="AI447" s="16"/>
      <c r="AJ447" s="16" t="n">
        <v>0.139497960674489</v>
      </c>
      <c r="AK447" s="16" t="n">
        <v>0.129689416700559</v>
      </c>
      <c r="AL447" s="16" t="n">
        <v>0.0543045028409602</v>
      </c>
      <c r="AM447" s="16" t="n">
        <v>0.125083195142032</v>
      </c>
      <c r="AN447" s="16" t="n">
        <v>0.349657732952237</v>
      </c>
      <c r="AO447" s="16"/>
      <c r="AP447" s="16" t="n">
        <v>0.13412230444336</v>
      </c>
      <c r="AQ447" s="16" t="n">
        <v>0.155729433629796</v>
      </c>
      <c r="AR447" s="16" t="n">
        <v>0.0953795798394711</v>
      </c>
      <c r="AS447" s="16" t="n">
        <v>0.106281103159483</v>
      </c>
      <c r="AT447" s="16" t="n">
        <v>0.321384935881798</v>
      </c>
      <c r="AU447" s="16"/>
      <c r="AV447" s="16" t="n">
        <v>0.183445634737782</v>
      </c>
      <c r="AW447" s="16" t="n">
        <v>0.201724288876095</v>
      </c>
      <c r="AX447" s="16" t="n">
        <v>0.142574095735826</v>
      </c>
      <c r="AY447" s="16" t="n">
        <v>0.125769441042346</v>
      </c>
      <c r="AZ447" s="16" t="n">
        <v>0.153255585731351</v>
      </c>
      <c r="BA447" s="16"/>
      <c r="BB447" s="16" t="n">
        <v>0.163345419164105</v>
      </c>
      <c r="BC447" s="16" t="n">
        <v>0.0745192969561328</v>
      </c>
      <c r="BD447" s="16" t="n">
        <v>0.226615314997115</v>
      </c>
      <c r="BE447" s="16"/>
      <c r="BF447" s="16" t="n">
        <v>0.13869591900943</v>
      </c>
    </row>
    <row r="448">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row>
    <row r="449">
      <c r="B449" s="7" t="s">
        <v>192</v>
      </c>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row>
    <row r="450">
      <c r="B450" s="26" t="s">
        <v>90</v>
      </c>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row>
    <row r="451">
      <c r="B451" t="s">
        <v>183</v>
      </c>
      <c r="C451" s="16" t="n">
        <v>0.254540564107706</v>
      </c>
      <c r="D451" s="16" t="n">
        <v>0.264732127709332</v>
      </c>
      <c r="E451" s="16" t="n">
        <v>0.243972002179802</v>
      </c>
      <c r="F451" s="16"/>
      <c r="G451" s="16" t="n">
        <v>0.218654890525479</v>
      </c>
      <c r="H451" s="16" t="n">
        <v>0.23280835102854</v>
      </c>
      <c r="I451" s="16" t="n">
        <v>0.22510977913597</v>
      </c>
      <c r="J451" s="16" t="n">
        <v>0.280369592078095</v>
      </c>
      <c r="K451" s="16" t="n">
        <v>0.258410421465821</v>
      </c>
      <c r="L451" s="16" t="n">
        <v>0.296162437106245</v>
      </c>
      <c r="M451" s="16"/>
      <c r="N451" s="16" t="n">
        <v>0.240385454597868</v>
      </c>
      <c r="O451" s="16" t="n">
        <v>0.257351696551766</v>
      </c>
      <c r="P451" s="16" t="n">
        <v>0.27326220823341</v>
      </c>
      <c r="Q451" s="16" t="n">
        <v>0.248024282797073</v>
      </c>
      <c r="R451" s="16"/>
      <c r="S451" s="16" t="n">
        <v>0.224781229661326</v>
      </c>
      <c r="T451" s="16" t="n">
        <v>0.273579405314005</v>
      </c>
      <c r="U451" s="16" t="n">
        <v>0.26856499639906</v>
      </c>
      <c r="V451" s="16" t="n">
        <v>0.368566571413257</v>
      </c>
      <c r="W451" s="16" t="n">
        <v>0.230606170361124</v>
      </c>
      <c r="X451" s="16" t="n">
        <v>0.285290835862873</v>
      </c>
      <c r="Y451" s="16" t="n">
        <v>0.294322545997905</v>
      </c>
      <c r="Z451" s="16" t="n">
        <v>0.280506735675739</v>
      </c>
      <c r="AA451" s="16" t="n">
        <v>0.230513663463048</v>
      </c>
      <c r="AB451" s="16" t="n">
        <v>0.162457868988245</v>
      </c>
      <c r="AC451" s="16" t="n">
        <v>0.239352940485962</v>
      </c>
      <c r="AD451" s="16" t="n">
        <v>0.1439205315093</v>
      </c>
      <c r="AE451" s="16"/>
      <c r="AF451" s="16" t="n">
        <v>0.391279140775513</v>
      </c>
      <c r="AG451" s="16" t="n">
        <v>0.16489167847629</v>
      </c>
      <c r="AH451" s="16" t="n">
        <v>0.222835800274681</v>
      </c>
      <c r="AI451" s="16"/>
      <c r="AJ451" s="16" t="n">
        <v>0.346788040056589</v>
      </c>
      <c r="AK451" s="16" t="n">
        <v>0.195468316636644</v>
      </c>
      <c r="AL451" s="16" t="n">
        <v>0.170979633610447</v>
      </c>
      <c r="AM451" s="16" t="n">
        <v>0.607599602235953</v>
      </c>
      <c r="AN451" s="16" t="n">
        <v>0.239481778568227</v>
      </c>
      <c r="AO451" s="16"/>
      <c r="AP451" s="16" t="n">
        <v>0.300790460423546</v>
      </c>
      <c r="AQ451" s="16" t="n">
        <v>0.209541210490974</v>
      </c>
      <c r="AR451" s="16" t="n">
        <v>0.127701875297109</v>
      </c>
      <c r="AS451" s="16" t="n">
        <v>0.763141047774835</v>
      </c>
      <c r="AT451" s="16" t="n">
        <v>0.181319902414354</v>
      </c>
      <c r="AU451" s="16"/>
      <c r="AV451" s="16" t="n">
        <v>0.25811051689416</v>
      </c>
      <c r="AW451" s="16" t="n">
        <v>0.296073289473003</v>
      </c>
      <c r="AX451" s="16" t="n">
        <v>0.221531047685265</v>
      </c>
      <c r="AY451" s="16" t="n">
        <v>0.225212950081738</v>
      </c>
      <c r="AZ451" s="16" t="n">
        <v>0.146791320321716</v>
      </c>
      <c r="BA451" s="16"/>
      <c r="BB451" s="16" t="n">
        <v>0.258940390669512</v>
      </c>
      <c r="BC451" s="16" t="n">
        <v>0.809139270049459</v>
      </c>
      <c r="BD451" s="16" t="n">
        <v>0.243817753869683</v>
      </c>
      <c r="BE451" s="16"/>
      <c r="BF451" s="16" t="n">
        <v>0.400522388954714</v>
      </c>
    </row>
    <row r="452">
      <c r="B452" t="s">
        <v>184</v>
      </c>
      <c r="C452" s="16" t="n">
        <v>0.132951663585463</v>
      </c>
      <c r="D452" s="16" t="n">
        <v>0.144366867894182</v>
      </c>
      <c r="E452" s="16" t="n">
        <v>0.122055335378407</v>
      </c>
      <c r="F452" s="16"/>
      <c r="G452" s="16" t="n">
        <v>0.14285654663139</v>
      </c>
      <c r="H452" s="16" t="n">
        <v>0.186449401131118</v>
      </c>
      <c r="I452" s="16" t="n">
        <v>0.159102280281087</v>
      </c>
      <c r="J452" s="16" t="n">
        <v>0.11321861894906</v>
      </c>
      <c r="K452" s="16" t="n">
        <v>0.106688041248553</v>
      </c>
      <c r="L452" s="16" t="n">
        <v>0.0953421860574307</v>
      </c>
      <c r="M452" s="16"/>
      <c r="N452" s="16" t="n">
        <v>0.141426306861603</v>
      </c>
      <c r="O452" s="16" t="n">
        <v>0.121136445756576</v>
      </c>
      <c r="P452" s="16" t="n">
        <v>0.154146290451542</v>
      </c>
      <c r="Q452" s="16" t="n">
        <v>0.119288545169526</v>
      </c>
      <c r="R452" s="16"/>
      <c r="S452" s="16" t="n">
        <v>0.166581153643425</v>
      </c>
      <c r="T452" s="16" t="n">
        <v>0.104022485930344</v>
      </c>
      <c r="U452" s="16" t="n">
        <v>0.13635093695386</v>
      </c>
      <c r="V452" s="16" t="n">
        <v>0.108956988392999</v>
      </c>
      <c r="W452" s="16" t="n">
        <v>0.195149543773626</v>
      </c>
      <c r="X452" s="16" t="n">
        <v>0.106106756537189</v>
      </c>
      <c r="Y452" s="16" t="n">
        <v>0.117022270389251</v>
      </c>
      <c r="Z452" s="16" t="n">
        <v>0.113867184187792</v>
      </c>
      <c r="AA452" s="16" t="n">
        <v>0.151929699956934</v>
      </c>
      <c r="AB452" s="16" t="n">
        <v>0.15297779160378</v>
      </c>
      <c r="AC452" s="16" t="n">
        <v>0.099505997499754</v>
      </c>
      <c r="AD452" s="16" t="n">
        <v>0.0929777231039209</v>
      </c>
      <c r="AE452" s="16"/>
      <c r="AF452" s="16" t="n">
        <v>0.150549254724192</v>
      </c>
      <c r="AG452" s="16" t="n">
        <v>0.121073430281097</v>
      </c>
      <c r="AH452" s="16" t="n">
        <v>0.119937050617337</v>
      </c>
      <c r="AI452" s="16"/>
      <c r="AJ452" s="16" t="n">
        <v>0.172953029880471</v>
      </c>
      <c r="AK452" s="16" t="n">
        <v>0.113596073444924</v>
      </c>
      <c r="AL452" s="16" t="n">
        <v>0.119347913885438</v>
      </c>
      <c r="AM452" s="16" t="n">
        <v>0.18931748237041</v>
      </c>
      <c r="AN452" s="16" t="n">
        <v>0.0708611183314122</v>
      </c>
      <c r="AO452" s="16"/>
      <c r="AP452" s="16" t="n">
        <v>0.172988063595207</v>
      </c>
      <c r="AQ452" s="16" t="n">
        <v>0.131876721183767</v>
      </c>
      <c r="AR452" s="16" t="n">
        <v>0.124897450402096</v>
      </c>
      <c r="AS452" s="16" t="n">
        <v>0.154680465391208</v>
      </c>
      <c r="AT452" s="16" t="n">
        <v>0.124033821875776</v>
      </c>
      <c r="AU452" s="16"/>
      <c r="AV452" s="16" t="n">
        <v>0.14748215277319</v>
      </c>
      <c r="AW452" s="16" t="n">
        <v>0.1076303076294</v>
      </c>
      <c r="AX452" s="16" t="n">
        <v>0.126682506495431</v>
      </c>
      <c r="AY452" s="16" t="n">
        <v>0.18493204732871</v>
      </c>
      <c r="AZ452" s="16" t="n">
        <v>0.145076682755131</v>
      </c>
      <c r="BA452" s="16"/>
      <c r="BB452" s="16" t="n">
        <v>0.211125590453535</v>
      </c>
      <c r="BC452" s="16" t="n">
        <v>0.142325892458491</v>
      </c>
      <c r="BD452" s="16" t="n">
        <v>0.186760057416333</v>
      </c>
      <c r="BE452" s="16"/>
      <c r="BF452" s="16" t="n">
        <v>0.176373536887779</v>
      </c>
    </row>
    <row r="453">
      <c r="B453" t="s">
        <v>185</v>
      </c>
      <c r="C453" s="16" t="n">
        <v>0.113901265955916</v>
      </c>
      <c r="D453" s="16" t="n">
        <v>0.121807764794517</v>
      </c>
      <c r="E453" s="16" t="n">
        <v>0.106397144069778</v>
      </c>
      <c r="F453" s="16"/>
      <c r="G453" s="16" t="n">
        <v>0.132491584303252</v>
      </c>
      <c r="H453" s="16" t="n">
        <v>0.143894261842948</v>
      </c>
      <c r="I453" s="16" t="n">
        <v>0.105297425129136</v>
      </c>
      <c r="J453" s="16" t="n">
        <v>0.106601704975203</v>
      </c>
      <c r="K453" s="16" t="n">
        <v>0.106311680495543</v>
      </c>
      <c r="L453" s="16" t="n">
        <v>0.0952398485167589</v>
      </c>
      <c r="M453" s="16"/>
      <c r="N453" s="16" t="n">
        <v>0.101561158735466</v>
      </c>
      <c r="O453" s="16" t="n">
        <v>0.100593594316497</v>
      </c>
      <c r="P453" s="16" t="n">
        <v>0.13795379536762</v>
      </c>
      <c r="Q453" s="16" t="n">
        <v>0.121484975180527</v>
      </c>
      <c r="R453" s="16"/>
      <c r="S453" s="16" t="n">
        <v>0.121156978371991</v>
      </c>
      <c r="T453" s="16" t="n">
        <v>0.106029542848246</v>
      </c>
      <c r="U453" s="16" t="n">
        <v>0.0554624755232167</v>
      </c>
      <c r="V453" s="16" t="n">
        <v>0.0555993161383611</v>
      </c>
      <c r="W453" s="16" t="n">
        <v>0.0600073928625541</v>
      </c>
      <c r="X453" s="16" t="n">
        <v>0.186689515528794</v>
      </c>
      <c r="Y453" s="16" t="n">
        <v>0.117877581975381</v>
      </c>
      <c r="Z453" s="16" t="n">
        <v>0.195988523564992</v>
      </c>
      <c r="AA453" s="16" t="n">
        <v>0.130297926467005</v>
      </c>
      <c r="AB453" s="16" t="n">
        <v>0.139486654859389</v>
      </c>
      <c r="AC453" s="16" t="n">
        <v>0.0908984908310083</v>
      </c>
      <c r="AD453" s="16" t="n">
        <v>0.134832397432982</v>
      </c>
      <c r="AE453" s="16"/>
      <c r="AF453" s="16" t="n">
        <v>0.11366195343239</v>
      </c>
      <c r="AG453" s="16" t="n">
        <v>0.117255670540219</v>
      </c>
      <c r="AH453" s="16" t="n">
        <v>0.112615957235592</v>
      </c>
      <c r="AI453" s="16"/>
      <c r="AJ453" s="16" t="n">
        <v>0.109440151363264</v>
      </c>
      <c r="AK453" s="16" t="n">
        <v>0.138479873644595</v>
      </c>
      <c r="AL453" s="16" t="n">
        <v>0.117112615453125</v>
      </c>
      <c r="AM453" s="16" t="n">
        <v>0.0827141743715076</v>
      </c>
      <c r="AN453" s="16" t="n">
        <v>0.0759687505653008</v>
      </c>
      <c r="AO453" s="16"/>
      <c r="AP453" s="16" t="n">
        <v>0.143919753311397</v>
      </c>
      <c r="AQ453" s="16" t="n">
        <v>0.129311255242747</v>
      </c>
      <c r="AR453" s="16" t="n">
        <v>0.0818782502441835</v>
      </c>
      <c r="AS453" s="16" t="n">
        <v>0.0160090934816125</v>
      </c>
      <c r="AT453" s="16" t="n">
        <v>0.108026686880981</v>
      </c>
      <c r="AU453" s="16"/>
      <c r="AV453" s="16" t="n">
        <v>0.117959000649373</v>
      </c>
      <c r="AW453" s="16" t="n">
        <v>0.0978765367784739</v>
      </c>
      <c r="AX453" s="16" t="n">
        <v>0.12105414125415</v>
      </c>
      <c r="AY453" s="16" t="n">
        <v>0.0967115645051746</v>
      </c>
      <c r="AZ453" s="16" t="n">
        <v>0.117039749969233</v>
      </c>
      <c r="BA453" s="16"/>
      <c r="BB453" s="16" t="n">
        <v>0.0956639272350025</v>
      </c>
      <c r="BC453" s="16" t="n">
        <v>0.00849364485969106</v>
      </c>
      <c r="BD453" s="16" t="n">
        <v>0.0673300040612479</v>
      </c>
      <c r="BE453" s="16"/>
      <c r="BF453" s="16" t="n">
        <v>0.0709369213932779</v>
      </c>
    </row>
    <row r="454">
      <c r="B454" t="s">
        <v>186</v>
      </c>
      <c r="C454" s="16" t="n">
        <v>0.0871630697031647</v>
      </c>
      <c r="D454" s="16" t="n">
        <v>0.103383000104008</v>
      </c>
      <c r="E454" s="16" t="n">
        <v>0.0714799093732477</v>
      </c>
      <c r="F454" s="16"/>
      <c r="G454" s="16" t="n">
        <v>0.102853341195155</v>
      </c>
      <c r="H454" s="16" t="n">
        <v>0.0788073264153571</v>
      </c>
      <c r="I454" s="16" t="n">
        <v>0.0912252327305089</v>
      </c>
      <c r="J454" s="16" t="n">
        <v>0.107670278337075</v>
      </c>
      <c r="K454" s="16" t="n">
        <v>0.0828532876626294</v>
      </c>
      <c r="L454" s="16" t="n">
        <v>0.0665292743327886</v>
      </c>
      <c r="M454" s="16"/>
      <c r="N454" s="16" t="n">
        <v>0.0976163638143817</v>
      </c>
      <c r="O454" s="16" t="n">
        <v>0.0972126197966195</v>
      </c>
      <c r="P454" s="16" t="n">
        <v>0.0781648788847176</v>
      </c>
      <c r="Q454" s="16" t="n">
        <v>0.0745628619706278</v>
      </c>
      <c r="R454" s="16"/>
      <c r="S454" s="16" t="n">
        <v>0.100397219063223</v>
      </c>
      <c r="T454" s="16" t="n">
        <v>0.0913316438580354</v>
      </c>
      <c r="U454" s="16" t="n">
        <v>0.0727149323180452</v>
      </c>
      <c r="V454" s="16" t="n">
        <v>0.0750393349623596</v>
      </c>
      <c r="W454" s="16" t="n">
        <v>0.13917314557479</v>
      </c>
      <c r="X454" s="16" t="n">
        <v>0.10038903588775</v>
      </c>
      <c r="Y454" s="16" t="n">
        <v>0.0743894685517543</v>
      </c>
      <c r="Z454" s="16" t="n">
        <v>0.0282604423686142</v>
      </c>
      <c r="AA454" s="16" t="n">
        <v>0.0787787164370808</v>
      </c>
      <c r="AB454" s="16" t="n">
        <v>0.0745944985445665</v>
      </c>
      <c r="AC454" s="16" t="n">
        <v>0.101606129748482</v>
      </c>
      <c r="AD454" s="16" t="n">
        <v>0.0773392585095424</v>
      </c>
      <c r="AE454" s="16"/>
      <c r="AF454" s="16" t="n">
        <v>0.0688280290710807</v>
      </c>
      <c r="AG454" s="16" t="n">
        <v>0.102907510627191</v>
      </c>
      <c r="AH454" s="16" t="n">
        <v>0.0804750632324068</v>
      </c>
      <c r="AI454" s="16"/>
      <c r="AJ454" s="16" t="n">
        <v>0.0892776581490253</v>
      </c>
      <c r="AK454" s="16" t="n">
        <v>0.0911469030863542</v>
      </c>
      <c r="AL454" s="16" t="n">
        <v>0.057510823053768</v>
      </c>
      <c r="AM454" s="16" t="n">
        <v>0</v>
      </c>
      <c r="AN454" s="16" t="n">
        <v>0.0726782431279586</v>
      </c>
      <c r="AO454" s="16"/>
      <c r="AP454" s="16" t="n">
        <v>0.0867061772259271</v>
      </c>
      <c r="AQ454" s="16" t="n">
        <v>0.0967767362102298</v>
      </c>
      <c r="AR454" s="16" t="n">
        <v>0.100113089871564</v>
      </c>
      <c r="AS454" s="16" t="n">
        <v>0.0117014500843742</v>
      </c>
      <c r="AT454" s="16" t="n">
        <v>0.0659688476664691</v>
      </c>
      <c r="AU454" s="16"/>
      <c r="AV454" s="16" t="n">
        <v>0.0740564092214734</v>
      </c>
      <c r="AW454" s="16" t="n">
        <v>0.0818266004143483</v>
      </c>
      <c r="AX454" s="16" t="n">
        <v>0.0876750916972162</v>
      </c>
      <c r="AY454" s="16" t="n">
        <v>0.123197461625171</v>
      </c>
      <c r="AZ454" s="16" t="n">
        <v>0.195290183198519</v>
      </c>
      <c r="BA454" s="16"/>
      <c r="BB454" s="16" t="n">
        <v>0.11933284620439</v>
      </c>
      <c r="BC454" s="16" t="n">
        <v>0</v>
      </c>
      <c r="BD454" s="16" t="n">
        <v>0.0928899528769783</v>
      </c>
      <c r="BE454" s="16"/>
      <c r="BF454" s="16" t="n">
        <v>0.0865963519885842</v>
      </c>
    </row>
    <row r="455">
      <c r="B455" t="s">
        <v>187</v>
      </c>
      <c r="C455" s="16" t="n">
        <v>0.217112596086924</v>
      </c>
      <c r="D455" s="16" t="n">
        <v>0.233308399951174</v>
      </c>
      <c r="E455" s="16" t="n">
        <v>0.201709095304345</v>
      </c>
      <c r="F455" s="16"/>
      <c r="G455" s="16" t="n">
        <v>0.183072144170504</v>
      </c>
      <c r="H455" s="16" t="n">
        <v>0.175452913794817</v>
      </c>
      <c r="I455" s="16" t="n">
        <v>0.204856602177652</v>
      </c>
      <c r="J455" s="16" t="n">
        <v>0.234885882805267</v>
      </c>
      <c r="K455" s="16" t="n">
        <v>0.236502100305881</v>
      </c>
      <c r="L455" s="16" t="n">
        <v>0.255941803666955</v>
      </c>
      <c r="M455" s="16"/>
      <c r="N455" s="16" t="n">
        <v>0.271936106252774</v>
      </c>
      <c r="O455" s="16" t="n">
        <v>0.22163457292973</v>
      </c>
      <c r="P455" s="16" t="n">
        <v>0.1863917060384</v>
      </c>
      <c r="Q455" s="16" t="n">
        <v>0.183284715346766</v>
      </c>
      <c r="R455" s="16"/>
      <c r="S455" s="16" t="n">
        <v>0.189384392340477</v>
      </c>
      <c r="T455" s="16" t="n">
        <v>0.225113262825232</v>
      </c>
      <c r="U455" s="16" t="n">
        <v>0.194943806612962</v>
      </c>
      <c r="V455" s="16" t="n">
        <v>0.208851355152261</v>
      </c>
      <c r="W455" s="16" t="n">
        <v>0.21874731853579</v>
      </c>
      <c r="X455" s="16" t="n">
        <v>0.170408034252461</v>
      </c>
      <c r="Y455" s="16" t="n">
        <v>0.20799499203278</v>
      </c>
      <c r="Z455" s="16" t="n">
        <v>0.192783317922306</v>
      </c>
      <c r="AA455" s="16" t="n">
        <v>0.212779592655753</v>
      </c>
      <c r="AB455" s="16" t="n">
        <v>0.277547036495078</v>
      </c>
      <c r="AC455" s="16" t="n">
        <v>0.308145097075527</v>
      </c>
      <c r="AD455" s="16" t="n">
        <v>0.271424410724412</v>
      </c>
      <c r="AE455" s="16"/>
      <c r="AF455" s="16" t="n">
        <v>0.111316650472724</v>
      </c>
      <c r="AG455" s="16" t="n">
        <v>0.33420003172209</v>
      </c>
      <c r="AH455" s="16" t="n">
        <v>0.141280607275999</v>
      </c>
      <c r="AI455" s="16"/>
      <c r="AJ455" s="16" t="n">
        <v>0.114437264462699</v>
      </c>
      <c r="AK455" s="16" t="n">
        <v>0.292071105676234</v>
      </c>
      <c r="AL455" s="16" t="n">
        <v>0.416972678919306</v>
      </c>
      <c r="AM455" s="16" t="n">
        <v>0.0742267955613479</v>
      </c>
      <c r="AN455" s="16" t="n">
        <v>0.171273156115941</v>
      </c>
      <c r="AO455" s="16"/>
      <c r="AP455" s="16" t="n">
        <v>0.129513090378139</v>
      </c>
      <c r="AQ455" s="16" t="n">
        <v>0.258291756108207</v>
      </c>
      <c r="AR455" s="16" t="n">
        <v>0.32716164240799</v>
      </c>
      <c r="AS455" s="16" t="n">
        <v>0.0358232740230615</v>
      </c>
      <c r="AT455" s="16" t="n">
        <v>0.124427567245503</v>
      </c>
      <c r="AU455" s="16"/>
      <c r="AV455" s="16" t="n">
        <v>0.164377625652443</v>
      </c>
      <c r="AW455" s="16" t="n">
        <v>0.203010179290908</v>
      </c>
      <c r="AX455" s="16" t="n">
        <v>0.271768524790248</v>
      </c>
      <c r="AY455" s="16" t="n">
        <v>0.225382431424103</v>
      </c>
      <c r="AZ455" s="16" t="n">
        <v>0.259814210069295</v>
      </c>
      <c r="BA455" s="16"/>
      <c r="BB455" s="16" t="n">
        <v>0.145034166023392</v>
      </c>
      <c r="BC455" s="16" t="n">
        <v>0.0205273451426915</v>
      </c>
      <c r="BD455" s="16" t="n">
        <v>0.0763931120425857</v>
      </c>
      <c r="BE455" s="16"/>
      <c r="BF455" s="16" t="n">
        <v>0.101473143053841</v>
      </c>
    </row>
    <row r="456">
      <c r="B456" t="s">
        <v>127</v>
      </c>
      <c r="C456" s="16" t="n">
        <v>0.194330840560826</v>
      </c>
      <c r="D456" s="16" t="n">
        <v>0.132401839546787</v>
      </c>
      <c r="E456" s="16" t="n">
        <v>0.254386513694421</v>
      </c>
      <c r="F456" s="16"/>
      <c r="G456" s="16" t="n">
        <v>0.22007149317422</v>
      </c>
      <c r="H456" s="16" t="n">
        <v>0.18258774578722</v>
      </c>
      <c r="I456" s="16" t="n">
        <v>0.214408680545647</v>
      </c>
      <c r="J456" s="16" t="n">
        <v>0.1572539228553</v>
      </c>
      <c r="K456" s="16" t="n">
        <v>0.209234468821572</v>
      </c>
      <c r="L456" s="16" t="n">
        <v>0.190784450319821</v>
      </c>
      <c r="M456" s="16"/>
      <c r="N456" s="16" t="n">
        <v>0.147074609737907</v>
      </c>
      <c r="O456" s="16" t="n">
        <v>0.202071070648811</v>
      </c>
      <c r="P456" s="16" t="n">
        <v>0.17008112102431</v>
      </c>
      <c r="Q456" s="16" t="n">
        <v>0.25335461953548</v>
      </c>
      <c r="R456" s="16"/>
      <c r="S456" s="16" t="n">
        <v>0.197699026919557</v>
      </c>
      <c r="T456" s="16" t="n">
        <v>0.199923659224137</v>
      </c>
      <c r="U456" s="16" t="n">
        <v>0.271962852192856</v>
      </c>
      <c r="V456" s="16" t="n">
        <v>0.182986433940763</v>
      </c>
      <c r="W456" s="16" t="n">
        <v>0.156316428892116</v>
      </c>
      <c r="X456" s="16" t="n">
        <v>0.151115821930933</v>
      </c>
      <c r="Y456" s="16" t="n">
        <v>0.188393141052929</v>
      </c>
      <c r="Z456" s="16" t="n">
        <v>0.188593796280557</v>
      </c>
      <c r="AA456" s="16" t="n">
        <v>0.195700401020179</v>
      </c>
      <c r="AB456" s="16" t="n">
        <v>0.192936149508942</v>
      </c>
      <c r="AC456" s="16" t="n">
        <v>0.160491344359267</v>
      </c>
      <c r="AD456" s="16" t="n">
        <v>0.279505678719843</v>
      </c>
      <c r="AE456" s="16"/>
      <c r="AF456" s="16" t="n">
        <v>0.164364971524101</v>
      </c>
      <c r="AG456" s="16" t="n">
        <v>0.159671678353111</v>
      </c>
      <c r="AH456" s="16" t="n">
        <v>0.322855521363984</v>
      </c>
      <c r="AI456" s="16"/>
      <c r="AJ456" s="16" t="n">
        <v>0.167103856087953</v>
      </c>
      <c r="AK456" s="16" t="n">
        <v>0.169237727511248</v>
      </c>
      <c r="AL456" s="16" t="n">
        <v>0.118076335077917</v>
      </c>
      <c r="AM456" s="16" t="n">
        <v>0.0461419454607821</v>
      </c>
      <c r="AN456" s="16" t="n">
        <v>0.36973695329116</v>
      </c>
      <c r="AO456" s="16"/>
      <c r="AP456" s="16" t="n">
        <v>0.166082455065783</v>
      </c>
      <c r="AQ456" s="16" t="n">
        <v>0.174202320764076</v>
      </c>
      <c r="AR456" s="16" t="n">
        <v>0.238247691777057</v>
      </c>
      <c r="AS456" s="16" t="n">
        <v>0.0186446692449094</v>
      </c>
      <c r="AT456" s="16" t="n">
        <v>0.396223173916916</v>
      </c>
      <c r="AU456" s="16"/>
      <c r="AV456" s="16" t="n">
        <v>0.23801429480936</v>
      </c>
      <c r="AW456" s="16" t="n">
        <v>0.213583086413866</v>
      </c>
      <c r="AX456" s="16" t="n">
        <v>0.17128868807769</v>
      </c>
      <c r="AY456" s="16" t="n">
        <v>0.144563545035103</v>
      </c>
      <c r="AZ456" s="16" t="n">
        <v>0.135987853686105</v>
      </c>
      <c r="BA456" s="16"/>
      <c r="BB456" s="16" t="n">
        <v>0.169903079414168</v>
      </c>
      <c r="BC456" s="16" t="n">
        <v>0.0195138474896677</v>
      </c>
      <c r="BD456" s="16" t="n">
        <v>0.332809119733172</v>
      </c>
      <c r="BE456" s="16"/>
      <c r="BF456" s="16" t="n">
        <v>0.164097657721805</v>
      </c>
    </row>
    <row r="457">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row>
    <row r="458">
      <c r="B458" s="7" t="s">
        <v>196</v>
      </c>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row>
    <row r="459">
      <c r="B459" s="26" t="s">
        <v>90</v>
      </c>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row>
    <row r="460">
      <c r="B460" t="s">
        <v>193</v>
      </c>
      <c r="C460" s="16" t="n">
        <v>0.488185905132498</v>
      </c>
      <c r="D460" s="16" t="n">
        <v>0.497232760669588</v>
      </c>
      <c r="E460" s="16" t="n">
        <v>0.480304646630414</v>
      </c>
      <c r="F460" s="16"/>
      <c r="G460" s="16" t="n">
        <v>0.436895537322414</v>
      </c>
      <c r="H460" s="16" t="n">
        <v>0.508232810709976</v>
      </c>
      <c r="I460" s="16" t="n">
        <v>0.433436094128196</v>
      </c>
      <c r="J460" s="16" t="n">
        <v>0.496377896379548</v>
      </c>
      <c r="K460" s="16" t="n">
        <v>0.48600223457624</v>
      </c>
      <c r="L460" s="16" t="n">
        <v>0.544913723230142</v>
      </c>
      <c r="M460" s="16"/>
      <c r="N460" s="16" t="n">
        <v>0.541155568145113</v>
      </c>
      <c r="O460" s="16" t="n">
        <v>0.513467978429391</v>
      </c>
      <c r="P460" s="16" t="n">
        <v>0.436108759436555</v>
      </c>
      <c r="Q460" s="16" t="n">
        <v>0.44780626049422</v>
      </c>
      <c r="R460" s="16"/>
      <c r="S460" s="16" t="n">
        <v>0.497742132257632</v>
      </c>
      <c r="T460" s="16" t="n">
        <v>0.429739267306253</v>
      </c>
      <c r="U460" s="16" t="n">
        <v>0.424998961513834</v>
      </c>
      <c r="V460" s="16" t="n">
        <v>0.52947736653877</v>
      </c>
      <c r="W460" s="16" t="n">
        <v>0.45669642479339</v>
      </c>
      <c r="X460" s="16" t="n">
        <v>0.528214162045046</v>
      </c>
      <c r="Y460" s="16" t="n">
        <v>0.508175733501493</v>
      </c>
      <c r="Z460" s="16" t="n">
        <v>0.585421880992313</v>
      </c>
      <c r="AA460" s="16" t="n">
        <v>0.548696025887028</v>
      </c>
      <c r="AB460" s="16" t="n">
        <v>0.467549012610635</v>
      </c>
      <c r="AC460" s="16" t="n">
        <v>0.439195143504937</v>
      </c>
      <c r="AD460" s="16" t="n">
        <v>0.434279179903594</v>
      </c>
      <c r="AE460" s="16"/>
      <c r="AF460" s="16" t="n">
        <v>0.477686500075953</v>
      </c>
      <c r="AG460" s="16" t="n">
        <v>0.529684032354342</v>
      </c>
      <c r="AH460" s="16" t="n">
        <v>0.430494021366692</v>
      </c>
      <c r="AI460" s="16"/>
      <c r="AJ460" s="16" t="n">
        <v>0.481904452684068</v>
      </c>
      <c r="AK460" s="16" t="n">
        <v>0.621794226518088</v>
      </c>
      <c r="AL460" s="16" t="n">
        <v>0.442846760653245</v>
      </c>
      <c r="AM460" s="16" t="n">
        <v>0.170414670033486</v>
      </c>
      <c r="AN460" s="16" t="n">
        <v>0.339566341370698</v>
      </c>
      <c r="AO460" s="16"/>
      <c r="AP460" s="16" t="n">
        <v>0.530256662706791</v>
      </c>
      <c r="AQ460" s="16" t="n">
        <v>0.650650574510259</v>
      </c>
      <c r="AR460" s="16" t="n">
        <v>0.393037389634408</v>
      </c>
      <c r="AS460" s="16" t="n">
        <v>0.254675375218943</v>
      </c>
      <c r="AT460" s="16" t="n">
        <v>0.25682823897279</v>
      </c>
      <c r="AU460" s="16"/>
      <c r="AV460" s="16" t="n">
        <v>0.496710161032316</v>
      </c>
      <c r="AW460" s="16" t="n">
        <v>0.440613595775689</v>
      </c>
      <c r="AX460" s="16" t="n">
        <v>0.510389647223549</v>
      </c>
      <c r="AY460" s="16" t="n">
        <v>0.536059408984273</v>
      </c>
      <c r="AZ460" s="16" t="n">
        <v>0.618032716575807</v>
      </c>
      <c r="BA460" s="16"/>
      <c r="BB460" s="16" t="n">
        <v>0.687769144334324</v>
      </c>
      <c r="BC460" s="16" t="n">
        <v>0.262536484010299</v>
      </c>
      <c r="BD460" s="16" t="n">
        <v>0.311191478619569</v>
      </c>
      <c r="BE460" s="16"/>
      <c r="BF460" s="16" t="n">
        <v>0.437883233461704</v>
      </c>
    </row>
    <row r="461">
      <c r="B461" t="s">
        <v>194</v>
      </c>
      <c r="C461" s="16" t="n">
        <v>0.255511629064286</v>
      </c>
      <c r="D461" s="16" t="n">
        <v>0.278465225737273</v>
      </c>
      <c r="E461" s="16" t="n">
        <v>0.233578079107083</v>
      </c>
      <c r="F461" s="16"/>
      <c r="G461" s="16" t="n">
        <v>0.224251942018515</v>
      </c>
      <c r="H461" s="16" t="n">
        <v>0.245109091079623</v>
      </c>
      <c r="I461" s="16" t="n">
        <v>0.283078509817472</v>
      </c>
      <c r="J461" s="16" t="n">
        <v>0.274986719846586</v>
      </c>
      <c r="K461" s="16" t="n">
        <v>0.294435777737917</v>
      </c>
      <c r="L461" s="16" t="n">
        <v>0.220265569582524</v>
      </c>
      <c r="M461" s="16"/>
      <c r="N461" s="16" t="n">
        <v>0.249839876694579</v>
      </c>
      <c r="O461" s="16" t="n">
        <v>0.238762698321907</v>
      </c>
      <c r="P461" s="16" t="n">
        <v>0.290847080051368</v>
      </c>
      <c r="Q461" s="16" t="n">
        <v>0.249530371302703</v>
      </c>
      <c r="R461" s="16"/>
      <c r="S461" s="16" t="n">
        <v>0.230903042417187</v>
      </c>
      <c r="T461" s="16" t="n">
        <v>0.283849563524352</v>
      </c>
      <c r="U461" s="16" t="n">
        <v>0.228004669883751</v>
      </c>
      <c r="V461" s="16" t="n">
        <v>0.238817262248096</v>
      </c>
      <c r="W461" s="16" t="n">
        <v>0.291292380354637</v>
      </c>
      <c r="X461" s="16" t="n">
        <v>0.239480590035973</v>
      </c>
      <c r="Y461" s="16" t="n">
        <v>0.261553018082519</v>
      </c>
      <c r="Z461" s="16" t="n">
        <v>0.265805530548431</v>
      </c>
      <c r="AA461" s="16" t="n">
        <v>0.231307350038895</v>
      </c>
      <c r="AB461" s="16" t="n">
        <v>0.289968682200365</v>
      </c>
      <c r="AC461" s="16" t="n">
        <v>0.295398033930236</v>
      </c>
      <c r="AD461" s="16" t="n">
        <v>0.224491201084145</v>
      </c>
      <c r="AE461" s="16"/>
      <c r="AF461" s="16" t="n">
        <v>0.282381095639252</v>
      </c>
      <c r="AG461" s="16" t="n">
        <v>0.250036912668915</v>
      </c>
      <c r="AH461" s="16" t="n">
        <v>0.244992378086909</v>
      </c>
      <c r="AI461" s="16"/>
      <c r="AJ461" s="16" t="n">
        <v>0.303990394231091</v>
      </c>
      <c r="AK461" s="16" t="n">
        <v>0.182120527177978</v>
      </c>
      <c r="AL461" s="16" t="n">
        <v>0.27613404478724</v>
      </c>
      <c r="AM461" s="16" t="n">
        <v>0.644115766853691</v>
      </c>
      <c r="AN461" s="16" t="n">
        <v>0.225351684557898</v>
      </c>
      <c r="AO461" s="16"/>
      <c r="AP461" s="16" t="n">
        <v>0.251862052591579</v>
      </c>
      <c r="AQ461" s="16" t="n">
        <v>0.15169439792706</v>
      </c>
      <c r="AR461" s="16" t="n">
        <v>0.308883144040571</v>
      </c>
      <c r="AS461" s="16" t="n">
        <v>0.511665914490776</v>
      </c>
      <c r="AT461" s="16" t="n">
        <v>0.312384577113149</v>
      </c>
      <c r="AU461" s="16"/>
      <c r="AV461" s="16" t="n">
        <v>0.214956903540894</v>
      </c>
      <c r="AW461" s="16" t="n">
        <v>0.257774203178844</v>
      </c>
      <c r="AX461" s="16" t="n">
        <v>0.264057106085477</v>
      </c>
      <c r="AY461" s="16" t="n">
        <v>0.267748981567371</v>
      </c>
      <c r="AZ461" s="16" t="n">
        <v>0.253547537999801</v>
      </c>
      <c r="BA461" s="16"/>
      <c r="BB461" s="16" t="n">
        <v>0.17119757921796</v>
      </c>
      <c r="BC461" s="16" t="n">
        <v>0.535189163430305</v>
      </c>
      <c r="BD461" s="16" t="n">
        <v>0.380780639219895</v>
      </c>
      <c r="BE461" s="16"/>
      <c r="BF461" s="16" t="n">
        <v>0.355857194210213</v>
      </c>
    </row>
    <row r="462">
      <c r="B462" t="s">
        <v>195</v>
      </c>
      <c r="C462" s="16" t="n">
        <v>0.15876880515386</v>
      </c>
      <c r="D462" s="16" t="n">
        <v>0.149691822876439</v>
      </c>
      <c r="E462" s="16" t="n">
        <v>0.166846449829214</v>
      </c>
      <c r="F462" s="16"/>
      <c r="G462" s="16" t="n">
        <v>0.16241890280701</v>
      </c>
      <c r="H462" s="16" t="n">
        <v>0.157637506268611</v>
      </c>
      <c r="I462" s="16" t="n">
        <v>0.158635042325945</v>
      </c>
      <c r="J462" s="16" t="n">
        <v>0.15859705951585</v>
      </c>
      <c r="K462" s="16" t="n">
        <v>0.122056076035605</v>
      </c>
      <c r="L462" s="16" t="n">
        <v>0.182170030264293</v>
      </c>
      <c r="M462" s="16"/>
      <c r="N462" s="16" t="n">
        <v>0.146266669802856</v>
      </c>
      <c r="O462" s="16" t="n">
        <v>0.15655894309082</v>
      </c>
      <c r="P462" s="16" t="n">
        <v>0.158925178058982</v>
      </c>
      <c r="Q462" s="16" t="n">
        <v>0.176647876101276</v>
      </c>
      <c r="R462" s="16"/>
      <c r="S462" s="16" t="n">
        <v>0.182332253126639</v>
      </c>
      <c r="T462" s="16" t="n">
        <v>0.189926982714428</v>
      </c>
      <c r="U462" s="16" t="n">
        <v>0.210841520692613</v>
      </c>
      <c r="V462" s="16" t="n">
        <v>0.175434670141786</v>
      </c>
      <c r="W462" s="16" t="n">
        <v>0.139651144880824</v>
      </c>
      <c r="X462" s="16" t="n">
        <v>0.135494504152087</v>
      </c>
      <c r="Y462" s="16" t="n">
        <v>0.157844113539489</v>
      </c>
      <c r="Z462" s="16" t="n">
        <v>0.058343231846822</v>
      </c>
      <c r="AA462" s="16" t="n">
        <v>0.146047814453855</v>
      </c>
      <c r="AB462" s="16" t="n">
        <v>0.142820730902979</v>
      </c>
      <c r="AC462" s="16" t="n">
        <v>0.126996792708919</v>
      </c>
      <c r="AD462" s="16" t="n">
        <v>0.122466449358991</v>
      </c>
      <c r="AE462" s="16"/>
      <c r="AF462" s="16" t="n">
        <v>0.174826696851689</v>
      </c>
      <c r="AG462" s="16" t="n">
        <v>0.146601412748891</v>
      </c>
      <c r="AH462" s="16" t="n">
        <v>0.141277520828349</v>
      </c>
      <c r="AI462" s="16"/>
      <c r="AJ462" s="16" t="n">
        <v>0.170025284547654</v>
      </c>
      <c r="AK462" s="16" t="n">
        <v>0.132100140275747</v>
      </c>
      <c r="AL462" s="16" t="n">
        <v>0.153420319605317</v>
      </c>
      <c r="AM462" s="16" t="n">
        <v>0.144620574265188</v>
      </c>
      <c r="AN462" s="16" t="n">
        <v>0.193639587100133</v>
      </c>
      <c r="AO462" s="16"/>
      <c r="AP462" s="16" t="n">
        <v>0.175023172001404</v>
      </c>
      <c r="AQ462" s="16" t="n">
        <v>0.125524441496958</v>
      </c>
      <c r="AR462" s="16" t="n">
        <v>0.152012263637903</v>
      </c>
      <c r="AS462" s="16" t="n">
        <v>0.185332365951547</v>
      </c>
      <c r="AT462" s="16" t="n">
        <v>0.212598676986018</v>
      </c>
      <c r="AU462" s="16"/>
      <c r="AV462" s="16" t="n">
        <v>0.175475051534388</v>
      </c>
      <c r="AW462" s="16" t="n">
        <v>0.171045644795062</v>
      </c>
      <c r="AX462" s="16" t="n">
        <v>0.158513051660442</v>
      </c>
      <c r="AY462" s="16" t="n">
        <v>0.121126954738216</v>
      </c>
      <c r="AZ462" s="16" t="n">
        <v>0.0463733857407679</v>
      </c>
      <c r="BA462" s="16"/>
      <c r="BB462" s="16" t="n">
        <v>0.104063332320927</v>
      </c>
      <c r="BC462" s="16" t="n">
        <v>0.17563608979682</v>
      </c>
      <c r="BD462" s="16" t="n">
        <v>0.23785469478812</v>
      </c>
      <c r="BE462" s="16"/>
      <c r="BF462" s="16" t="n">
        <v>0.164653285154539</v>
      </c>
    </row>
    <row r="463">
      <c r="B463" t="s">
        <v>83</v>
      </c>
      <c r="C463" s="16" t="n">
        <v>0.0975336606493566</v>
      </c>
      <c r="D463" s="16" t="n">
        <v>0.0746101907166995</v>
      </c>
      <c r="E463" s="16" t="n">
        <v>0.119270824433289</v>
      </c>
      <c r="F463" s="16"/>
      <c r="G463" s="16" t="n">
        <v>0.176433617852062</v>
      </c>
      <c r="H463" s="16" t="n">
        <v>0.089020591941789</v>
      </c>
      <c r="I463" s="16" t="n">
        <v>0.124850353728387</v>
      </c>
      <c r="J463" s="16" t="n">
        <v>0.0700383242580161</v>
      </c>
      <c r="K463" s="16" t="n">
        <v>0.0975059116502386</v>
      </c>
      <c r="L463" s="16" t="n">
        <v>0.0526506769230417</v>
      </c>
      <c r="M463" s="16"/>
      <c r="N463" s="16" t="n">
        <v>0.0627378853574522</v>
      </c>
      <c r="O463" s="16" t="n">
        <v>0.0912103801578815</v>
      </c>
      <c r="P463" s="16" t="n">
        <v>0.114118982453095</v>
      </c>
      <c r="Q463" s="16" t="n">
        <v>0.126015492101801</v>
      </c>
      <c r="R463" s="16"/>
      <c r="S463" s="16" t="n">
        <v>0.0890225721985417</v>
      </c>
      <c r="T463" s="16" t="n">
        <v>0.0964841864549664</v>
      </c>
      <c r="U463" s="16" t="n">
        <v>0.136154847909802</v>
      </c>
      <c r="V463" s="16" t="n">
        <v>0.0562707010713474</v>
      </c>
      <c r="W463" s="16" t="n">
        <v>0.112360049971149</v>
      </c>
      <c r="X463" s="16" t="n">
        <v>0.0968107437668941</v>
      </c>
      <c r="Y463" s="16" t="n">
        <v>0.0724271348764985</v>
      </c>
      <c r="Z463" s="16" t="n">
        <v>0.0904293566124339</v>
      </c>
      <c r="AA463" s="16" t="n">
        <v>0.0739488096202215</v>
      </c>
      <c r="AB463" s="16" t="n">
        <v>0.0996615742860213</v>
      </c>
      <c r="AC463" s="16" t="n">
        <v>0.138410029855908</v>
      </c>
      <c r="AD463" s="16" t="n">
        <v>0.218763169653269</v>
      </c>
      <c r="AE463" s="16"/>
      <c r="AF463" s="16" t="n">
        <v>0.0651057074331068</v>
      </c>
      <c r="AG463" s="16" t="n">
        <v>0.0736776422278527</v>
      </c>
      <c r="AH463" s="16" t="n">
        <v>0.183236079718051</v>
      </c>
      <c r="AI463" s="16"/>
      <c r="AJ463" s="16" t="n">
        <v>0.0440798685371876</v>
      </c>
      <c r="AK463" s="16" t="n">
        <v>0.0639851060281881</v>
      </c>
      <c r="AL463" s="16" t="n">
        <v>0.127598874954198</v>
      </c>
      <c r="AM463" s="16" t="n">
        <v>0.0408489888476355</v>
      </c>
      <c r="AN463" s="16" t="n">
        <v>0.241442386971271</v>
      </c>
      <c r="AO463" s="16"/>
      <c r="AP463" s="16" t="n">
        <v>0.0428581127002256</v>
      </c>
      <c r="AQ463" s="16" t="n">
        <v>0.0721305860657233</v>
      </c>
      <c r="AR463" s="16" t="n">
        <v>0.146067202687118</v>
      </c>
      <c r="AS463" s="16" t="n">
        <v>0.0483263443387339</v>
      </c>
      <c r="AT463" s="16" t="n">
        <v>0.218188506928043</v>
      </c>
      <c r="AU463" s="16"/>
      <c r="AV463" s="16" t="n">
        <v>0.112857883892402</v>
      </c>
      <c r="AW463" s="16" t="n">
        <v>0.130566556250405</v>
      </c>
      <c r="AX463" s="16" t="n">
        <v>0.0670401950305321</v>
      </c>
      <c r="AY463" s="16" t="n">
        <v>0.0750646547101403</v>
      </c>
      <c r="AZ463" s="16" t="n">
        <v>0.0820463596836242</v>
      </c>
      <c r="BA463" s="16"/>
      <c r="BB463" s="16" t="n">
        <v>0.0369699441267893</v>
      </c>
      <c r="BC463" s="16" t="n">
        <v>0.026638262762576</v>
      </c>
      <c r="BD463" s="16" t="n">
        <v>0.0701731873724155</v>
      </c>
      <c r="BE463" s="16"/>
      <c r="BF463" s="16" t="n">
        <v>0.0416062871735439</v>
      </c>
    </row>
    <row r="464">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row>
    <row r="465">
      <c r="B465" s="7" t="s">
        <v>229</v>
      </c>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row>
    <row r="466">
      <c r="B466" s="26" t="s">
        <v>90</v>
      </c>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row>
    <row r="467">
      <c r="B467" t="s">
        <v>223</v>
      </c>
      <c r="C467" s="16" t="n">
        <v>0.112083514357119</v>
      </c>
      <c r="D467" s="16" t="n">
        <v>0.126690208031338</v>
      </c>
      <c r="E467" s="16" t="n">
        <v>0.0980263947084596</v>
      </c>
      <c r="F467" s="16"/>
      <c r="G467" s="16" t="n">
        <v>0.0838866522420377</v>
      </c>
      <c r="H467" s="16" t="n">
        <v>0.0990670983544137</v>
      </c>
      <c r="I467" s="16" t="n">
        <v>0.0795787358953125</v>
      </c>
      <c r="J467" s="16" t="n">
        <v>0.106546322114764</v>
      </c>
      <c r="K467" s="16" t="n">
        <v>0.122237283453728</v>
      </c>
      <c r="L467" s="16" t="n">
        <v>0.165333915585269</v>
      </c>
      <c r="M467" s="16"/>
      <c r="N467" s="16" t="n">
        <v>0.105255028251955</v>
      </c>
      <c r="O467" s="16" t="n">
        <v>0.106616697154332</v>
      </c>
      <c r="P467" s="16" t="n">
        <v>0.125903323838806</v>
      </c>
      <c r="Q467" s="16" t="n">
        <v>0.11270610225644</v>
      </c>
      <c r="R467" s="16"/>
      <c r="S467" s="16" t="n">
        <v>0.0744148994302895</v>
      </c>
      <c r="T467" s="16" t="n">
        <v>0.103515738451336</v>
      </c>
      <c r="U467" s="16" t="n">
        <v>0.0789118105809964</v>
      </c>
      <c r="V467" s="16" t="n">
        <v>0.148876325249631</v>
      </c>
      <c r="W467" s="16" t="n">
        <v>0.105282529031135</v>
      </c>
      <c r="X467" s="16" t="n">
        <v>0.142033424233228</v>
      </c>
      <c r="Y467" s="16" t="n">
        <v>0.124268943298079</v>
      </c>
      <c r="Z467" s="16" t="n">
        <v>0.178522702271239</v>
      </c>
      <c r="AA467" s="16" t="n">
        <v>0.0689765004058208</v>
      </c>
      <c r="AB467" s="16" t="n">
        <v>0.157018820085459</v>
      </c>
      <c r="AC467" s="16" t="n">
        <v>0.114337711346517</v>
      </c>
      <c r="AD467" s="16" t="n">
        <v>0.128176896155837</v>
      </c>
      <c r="AE467" s="16"/>
      <c r="AF467" s="16" t="n">
        <v>0.174563891965718</v>
      </c>
      <c r="AG467" s="16" t="n">
        <v>0.0744421000683544</v>
      </c>
      <c r="AH467" s="16" t="n">
        <v>0.0906213018086149</v>
      </c>
      <c r="AI467" s="16"/>
      <c r="AJ467" s="16" t="n">
        <v>0.174483289131504</v>
      </c>
      <c r="AK467" s="16" t="n">
        <v>0.0480121687914057</v>
      </c>
      <c r="AL467" s="16" t="n">
        <v>0.064294404283265</v>
      </c>
      <c r="AM467" s="16" t="n">
        <v>0.233404935422825</v>
      </c>
      <c r="AN467" s="16" t="n">
        <v>0.109243440962966</v>
      </c>
      <c r="AO467" s="16"/>
      <c r="AP467" s="16" t="n">
        <v>0.188727470729014</v>
      </c>
      <c r="AQ467" s="16" t="n">
        <v>0.0259174162004814</v>
      </c>
      <c r="AR467" s="16" t="n">
        <v>0.05724668863017</v>
      </c>
      <c r="AS467" s="16" t="n">
        <v>0.320528757558526</v>
      </c>
      <c r="AT467" s="16" t="n">
        <v>0.0655469011462253</v>
      </c>
      <c r="AU467" s="16"/>
      <c r="AV467" s="16" t="n">
        <v>0.140811589162429</v>
      </c>
      <c r="AW467" s="16" t="n">
        <v>0.110890114019739</v>
      </c>
      <c r="AX467" s="16" t="n">
        <v>0.0971966844935555</v>
      </c>
      <c r="AY467" s="16" t="n">
        <v>0.0624217179914427</v>
      </c>
      <c r="AZ467" s="16" t="n">
        <v>0.128173965031864</v>
      </c>
      <c r="BA467" s="16"/>
      <c r="BB467" s="16" t="n">
        <v>0.0327510539137325</v>
      </c>
      <c r="BC467" s="16" t="n">
        <v>0.375125677250727</v>
      </c>
      <c r="BD467" s="16" t="n">
        <v>0.127910340188748</v>
      </c>
      <c r="BE467" s="16"/>
      <c r="BF467" s="16" t="n">
        <v>0.158188940198762</v>
      </c>
    </row>
    <row r="468">
      <c r="B468" t="s">
        <v>224</v>
      </c>
      <c r="C468" s="16" t="n">
        <v>0.185387917160672</v>
      </c>
      <c r="D468" s="16" t="n">
        <v>0.188163729349404</v>
      </c>
      <c r="E468" s="16" t="n">
        <v>0.183039892719851</v>
      </c>
      <c r="F468" s="16"/>
      <c r="G468" s="16" t="n">
        <v>0.195569630316566</v>
      </c>
      <c r="H468" s="16" t="n">
        <v>0.154224646456366</v>
      </c>
      <c r="I468" s="16" t="n">
        <v>0.164968730638266</v>
      </c>
      <c r="J468" s="16" t="n">
        <v>0.18053811741158</v>
      </c>
      <c r="K468" s="16" t="n">
        <v>0.21418965063494</v>
      </c>
      <c r="L468" s="16" t="n">
        <v>0.205216712835067</v>
      </c>
      <c r="M468" s="16"/>
      <c r="N468" s="16" t="n">
        <v>0.184745433802649</v>
      </c>
      <c r="O468" s="16" t="n">
        <v>0.170022664769308</v>
      </c>
      <c r="P468" s="16" t="n">
        <v>0.212215317201134</v>
      </c>
      <c r="Q468" s="16" t="n">
        <v>0.179046287199356</v>
      </c>
      <c r="R468" s="16"/>
      <c r="S468" s="16" t="n">
        <v>0.14663578068228</v>
      </c>
      <c r="T468" s="16" t="n">
        <v>0.190720848567118</v>
      </c>
      <c r="U468" s="16" t="n">
        <v>0.239324608622775</v>
      </c>
      <c r="V468" s="16" t="n">
        <v>0.125195393384908</v>
      </c>
      <c r="W468" s="16" t="n">
        <v>0.254894899185147</v>
      </c>
      <c r="X468" s="16" t="n">
        <v>0.179719074183854</v>
      </c>
      <c r="Y468" s="16" t="n">
        <v>0.22494358880621</v>
      </c>
      <c r="Z468" s="16" t="n">
        <v>0.165816535754778</v>
      </c>
      <c r="AA468" s="16" t="n">
        <v>0.19716713804955</v>
      </c>
      <c r="AB468" s="16" t="n">
        <v>0.160389745522225</v>
      </c>
      <c r="AC468" s="16" t="n">
        <v>0.192363616578324</v>
      </c>
      <c r="AD468" s="16" t="n">
        <v>0.175155410717924</v>
      </c>
      <c r="AE468" s="16"/>
      <c r="AF468" s="16" t="n">
        <v>0.223956032699853</v>
      </c>
      <c r="AG468" s="16" t="n">
        <v>0.162489205558929</v>
      </c>
      <c r="AH468" s="16" t="n">
        <v>0.152871491171833</v>
      </c>
      <c r="AI468" s="16"/>
      <c r="AJ468" s="16" t="n">
        <v>0.247662293845006</v>
      </c>
      <c r="AK468" s="16" t="n">
        <v>0.109135459324694</v>
      </c>
      <c r="AL468" s="16" t="n">
        <v>0.162623526653816</v>
      </c>
      <c r="AM468" s="16" t="n">
        <v>0.350534268297011</v>
      </c>
      <c r="AN468" s="16" t="n">
        <v>0.183219582330866</v>
      </c>
      <c r="AO468" s="16"/>
      <c r="AP468" s="16" t="n">
        <v>0.295523047740092</v>
      </c>
      <c r="AQ468" s="16" t="n">
        <v>0.0902045824050862</v>
      </c>
      <c r="AR468" s="16" t="n">
        <v>0.213643402782055</v>
      </c>
      <c r="AS468" s="16" t="n">
        <v>0.297466550608699</v>
      </c>
      <c r="AT468" s="16" t="n">
        <v>0.241322289169048</v>
      </c>
      <c r="AU468" s="16"/>
      <c r="AV468" s="16" t="n">
        <v>0.193099309188288</v>
      </c>
      <c r="AW468" s="16" t="n">
        <v>0.211566728213305</v>
      </c>
      <c r="AX468" s="16" t="n">
        <v>0.142640222261786</v>
      </c>
      <c r="AY468" s="16" t="n">
        <v>0.16421363284741</v>
      </c>
      <c r="AZ468" s="16" t="n">
        <v>0.138541803093743</v>
      </c>
      <c r="BA468" s="16"/>
      <c r="BB468" s="16" t="n">
        <v>0.0549558807307883</v>
      </c>
      <c r="BC468" s="16" t="n">
        <v>0.302842056945213</v>
      </c>
      <c r="BD468" s="16" t="n">
        <v>0.244428109414337</v>
      </c>
      <c r="BE468" s="16"/>
      <c r="BF468" s="16" t="n">
        <v>0.202818771826862</v>
      </c>
    </row>
    <row r="469">
      <c r="B469" t="s">
        <v>225</v>
      </c>
      <c r="C469" s="16" t="n">
        <v>0.298180092517913</v>
      </c>
      <c r="D469" s="16" t="n">
        <v>0.297802759428058</v>
      </c>
      <c r="E469" s="16" t="n">
        <v>0.298273880561554</v>
      </c>
      <c r="F469" s="16"/>
      <c r="G469" s="16" t="n">
        <v>0.365739160701055</v>
      </c>
      <c r="H469" s="16" t="n">
        <v>0.256124954116034</v>
      </c>
      <c r="I469" s="16" t="n">
        <v>0.325017429526012</v>
      </c>
      <c r="J469" s="16" t="n">
        <v>0.292016310059512</v>
      </c>
      <c r="K469" s="16" t="n">
        <v>0.269004812566509</v>
      </c>
      <c r="L469" s="16" t="n">
        <v>0.290674848697662</v>
      </c>
      <c r="M469" s="16"/>
      <c r="N469" s="16" t="n">
        <v>0.277631841161074</v>
      </c>
      <c r="O469" s="16" t="n">
        <v>0.317296075536066</v>
      </c>
      <c r="P469" s="16" t="n">
        <v>0.269074609915793</v>
      </c>
      <c r="Q469" s="16" t="n">
        <v>0.324025753843147</v>
      </c>
      <c r="R469" s="16"/>
      <c r="S469" s="16" t="n">
        <v>0.341232729014459</v>
      </c>
      <c r="T469" s="16" t="n">
        <v>0.295685008401244</v>
      </c>
      <c r="U469" s="16" t="n">
        <v>0.359833989191866</v>
      </c>
      <c r="V469" s="16" t="n">
        <v>0.281305017102402</v>
      </c>
      <c r="W469" s="16" t="n">
        <v>0.236725044545596</v>
      </c>
      <c r="X469" s="16" t="n">
        <v>0.316115573848167</v>
      </c>
      <c r="Y469" s="16" t="n">
        <v>0.322150300496802</v>
      </c>
      <c r="Z469" s="16" t="n">
        <v>0.207277496229956</v>
      </c>
      <c r="AA469" s="16" t="n">
        <v>0.28547827054697</v>
      </c>
      <c r="AB469" s="16" t="n">
        <v>0.285163790846824</v>
      </c>
      <c r="AC469" s="16" t="n">
        <v>0.248029527636464</v>
      </c>
      <c r="AD469" s="16" t="n">
        <v>0.30982814980859</v>
      </c>
      <c r="AE469" s="16"/>
      <c r="AF469" s="16" t="n">
        <v>0.277190292219552</v>
      </c>
      <c r="AG469" s="16" t="n">
        <v>0.263818962336645</v>
      </c>
      <c r="AH469" s="16" t="n">
        <v>0.382816787994577</v>
      </c>
      <c r="AI469" s="16"/>
      <c r="AJ469" s="16" t="n">
        <v>0.299779622646255</v>
      </c>
      <c r="AK469" s="16" t="n">
        <v>0.224792633364255</v>
      </c>
      <c r="AL469" s="16" t="n">
        <v>0.312208447555516</v>
      </c>
      <c r="AM469" s="16" t="n">
        <v>0.217177146585011</v>
      </c>
      <c r="AN469" s="16" t="n">
        <v>0.433548404853239</v>
      </c>
      <c r="AO469" s="16"/>
      <c r="AP469" s="16" t="n">
        <v>0.310324792612668</v>
      </c>
      <c r="AQ469" s="16" t="n">
        <v>0.222539416070066</v>
      </c>
      <c r="AR469" s="16" t="n">
        <v>0.394142484785318</v>
      </c>
      <c r="AS469" s="16" t="n">
        <v>0.180120905417146</v>
      </c>
      <c r="AT469" s="16" t="n">
        <v>0.516579471712425</v>
      </c>
      <c r="AU469" s="16"/>
      <c r="AV469" s="16" t="n">
        <v>0.275810204576404</v>
      </c>
      <c r="AW469" s="16" t="n">
        <v>0.324471421728152</v>
      </c>
      <c r="AX469" s="16" t="n">
        <v>0.311742648445001</v>
      </c>
      <c r="AY469" s="16" t="n">
        <v>0.28424205178943</v>
      </c>
      <c r="AZ469" s="16" t="n">
        <v>0.24517471099828</v>
      </c>
      <c r="BA469" s="16"/>
      <c r="BB469" s="16" t="n">
        <v>0.199058946617467</v>
      </c>
      <c r="BC469" s="16" t="n">
        <v>0.183780315453733</v>
      </c>
      <c r="BD469" s="16" t="n">
        <v>0.445774272730443</v>
      </c>
      <c r="BE469" s="16"/>
      <c r="BF469" s="16" t="n">
        <v>0.275605094457525</v>
      </c>
    </row>
    <row r="470">
      <c r="B470" t="s">
        <v>226</v>
      </c>
      <c r="C470" s="16" t="n">
        <v>0.300558424123434</v>
      </c>
      <c r="D470" s="16" t="n">
        <v>0.281401508933467</v>
      </c>
      <c r="E470" s="16" t="n">
        <v>0.318768573837207</v>
      </c>
      <c r="F470" s="16"/>
      <c r="G470" s="16" t="n">
        <v>0.305686243909339</v>
      </c>
      <c r="H470" s="16" t="n">
        <v>0.372939114973398</v>
      </c>
      <c r="I470" s="16" t="n">
        <v>0.32355412021837</v>
      </c>
      <c r="J470" s="16" t="n">
        <v>0.325910705276649</v>
      </c>
      <c r="K470" s="16" t="n">
        <v>0.261727683559464</v>
      </c>
      <c r="L470" s="16" t="n">
        <v>0.225045888176852</v>
      </c>
      <c r="M470" s="16"/>
      <c r="N470" s="16" t="n">
        <v>0.318708597603414</v>
      </c>
      <c r="O470" s="16" t="n">
        <v>0.319168562044053</v>
      </c>
      <c r="P470" s="16" t="n">
        <v>0.27999533548636</v>
      </c>
      <c r="Q470" s="16" t="n">
        <v>0.282232476866068</v>
      </c>
      <c r="R470" s="16"/>
      <c r="S470" s="16" t="n">
        <v>0.335217567497104</v>
      </c>
      <c r="T470" s="16" t="n">
        <v>0.317285675658302</v>
      </c>
      <c r="U470" s="16" t="n">
        <v>0.240875121712147</v>
      </c>
      <c r="V470" s="16" t="n">
        <v>0.351114064566157</v>
      </c>
      <c r="W470" s="16" t="n">
        <v>0.329508508095236</v>
      </c>
      <c r="X470" s="16" t="n">
        <v>0.282950520195009</v>
      </c>
      <c r="Y470" s="16" t="n">
        <v>0.227172242415178</v>
      </c>
      <c r="Z470" s="16" t="n">
        <v>0.309802069023588</v>
      </c>
      <c r="AA470" s="16" t="n">
        <v>0.328420947058623</v>
      </c>
      <c r="AB470" s="16" t="n">
        <v>0.228218848716</v>
      </c>
      <c r="AC470" s="16" t="n">
        <v>0.296387298250588</v>
      </c>
      <c r="AD470" s="16" t="n">
        <v>0.364852741454351</v>
      </c>
      <c r="AE470" s="16"/>
      <c r="AF470" s="16" t="n">
        <v>0.234789489899899</v>
      </c>
      <c r="AG470" s="16" t="n">
        <v>0.362157423978985</v>
      </c>
      <c r="AH470" s="16" t="n">
        <v>0.28748546043435</v>
      </c>
      <c r="AI470" s="16"/>
      <c r="AJ470" s="16" t="n">
        <v>0.216457532870133</v>
      </c>
      <c r="AK470" s="16" t="n">
        <v>0.427241807886986</v>
      </c>
      <c r="AL470" s="16" t="n">
        <v>0.3787125093136</v>
      </c>
      <c r="AM470" s="16" t="n">
        <v>0.119942400013903</v>
      </c>
      <c r="AN470" s="16" t="n">
        <v>0.227362098710498</v>
      </c>
      <c r="AO470" s="16"/>
      <c r="AP470" s="16" t="n">
        <v>0.171664814552872</v>
      </c>
      <c r="AQ470" s="16" t="n">
        <v>0.460490038616622</v>
      </c>
      <c r="AR470" s="16" t="n">
        <v>0.283242660304961</v>
      </c>
      <c r="AS470" s="16" t="n">
        <v>0.181658569114018</v>
      </c>
      <c r="AT470" s="16" t="n">
        <v>0.138120970625407</v>
      </c>
      <c r="AU470" s="16"/>
      <c r="AV470" s="16" t="n">
        <v>0.291999009313359</v>
      </c>
      <c r="AW470" s="16" t="n">
        <v>0.268167277346084</v>
      </c>
      <c r="AX470" s="16" t="n">
        <v>0.35712800164475</v>
      </c>
      <c r="AY470" s="16" t="n">
        <v>0.350753668556827</v>
      </c>
      <c r="AZ470" s="16" t="n">
        <v>0.234336477356632</v>
      </c>
      <c r="BA470" s="16"/>
      <c r="BB470" s="16" t="n">
        <v>0.509489436978852</v>
      </c>
      <c r="BC470" s="16" t="n">
        <v>0.130348571830686</v>
      </c>
      <c r="BD470" s="16" t="n">
        <v>0.130682960626368</v>
      </c>
      <c r="BE470" s="16"/>
      <c r="BF470" s="16" t="n">
        <v>0.273405438811914</v>
      </c>
    </row>
    <row r="471">
      <c r="B471" t="s">
        <v>227</v>
      </c>
      <c r="C471" s="16" t="n">
        <v>0.103790051840862</v>
      </c>
      <c r="D471" s="16" t="n">
        <v>0.105941794257733</v>
      </c>
      <c r="E471" s="16" t="n">
        <v>0.101891258172928</v>
      </c>
      <c r="F471" s="16"/>
      <c r="G471" s="16" t="n">
        <v>0.0491183128310031</v>
      </c>
      <c r="H471" s="16" t="n">
        <v>0.117644186099788</v>
      </c>
      <c r="I471" s="16" t="n">
        <v>0.10688098372204</v>
      </c>
      <c r="J471" s="16" t="n">
        <v>0.0949885451374947</v>
      </c>
      <c r="K471" s="16" t="n">
        <v>0.132840569785359</v>
      </c>
      <c r="L471" s="16" t="n">
        <v>0.11372863470515</v>
      </c>
      <c r="M471" s="16"/>
      <c r="N471" s="16" t="n">
        <v>0.113659099180908</v>
      </c>
      <c r="O471" s="16" t="n">
        <v>0.086896000496241</v>
      </c>
      <c r="P471" s="16" t="n">
        <v>0.112811413557907</v>
      </c>
      <c r="Q471" s="16" t="n">
        <v>0.101989379834988</v>
      </c>
      <c r="R471" s="16"/>
      <c r="S471" s="16" t="n">
        <v>0.102499023375868</v>
      </c>
      <c r="T471" s="16" t="n">
        <v>0.0927927289219998</v>
      </c>
      <c r="U471" s="16" t="n">
        <v>0.0810544698922162</v>
      </c>
      <c r="V471" s="16" t="n">
        <v>0.0935091996969027</v>
      </c>
      <c r="W471" s="16" t="n">
        <v>0.0735890191428858</v>
      </c>
      <c r="X471" s="16" t="n">
        <v>0.0791814075397422</v>
      </c>
      <c r="Y471" s="16" t="n">
        <v>0.101464924983732</v>
      </c>
      <c r="Z471" s="16" t="n">
        <v>0.138581196720439</v>
      </c>
      <c r="AA471" s="16" t="n">
        <v>0.119957143939036</v>
      </c>
      <c r="AB471" s="16" t="n">
        <v>0.169208794829491</v>
      </c>
      <c r="AC471" s="16" t="n">
        <v>0.148881846188108</v>
      </c>
      <c r="AD471" s="16" t="n">
        <v>0.0219868018632983</v>
      </c>
      <c r="AE471" s="16"/>
      <c r="AF471" s="16" t="n">
        <v>0.0895002932149785</v>
      </c>
      <c r="AG471" s="16" t="n">
        <v>0.137092308057086</v>
      </c>
      <c r="AH471" s="16" t="n">
        <v>0.0862049585906246</v>
      </c>
      <c r="AI471" s="16"/>
      <c r="AJ471" s="16" t="n">
        <v>0.0616172615071028</v>
      </c>
      <c r="AK471" s="16" t="n">
        <v>0.190817930632659</v>
      </c>
      <c r="AL471" s="16" t="n">
        <v>0.0821611121938032</v>
      </c>
      <c r="AM471" s="16" t="n">
        <v>0.0789412496812499</v>
      </c>
      <c r="AN471" s="16" t="n">
        <v>0.0466264731424309</v>
      </c>
      <c r="AO471" s="16"/>
      <c r="AP471" s="16" t="n">
        <v>0.0337598743653536</v>
      </c>
      <c r="AQ471" s="16" t="n">
        <v>0.200848546707744</v>
      </c>
      <c r="AR471" s="16" t="n">
        <v>0.0517247634974955</v>
      </c>
      <c r="AS471" s="16" t="n">
        <v>0.0202252173016103</v>
      </c>
      <c r="AT471" s="16" t="n">
        <v>0.038430367346895</v>
      </c>
      <c r="AU471" s="16"/>
      <c r="AV471" s="16" t="n">
        <v>0.0982798877595207</v>
      </c>
      <c r="AW471" s="16" t="n">
        <v>0.08490445869272</v>
      </c>
      <c r="AX471" s="16" t="n">
        <v>0.0912924431549076</v>
      </c>
      <c r="AY471" s="16" t="n">
        <v>0.13836892881489</v>
      </c>
      <c r="AZ471" s="16" t="n">
        <v>0.253773043519481</v>
      </c>
      <c r="BA471" s="16"/>
      <c r="BB471" s="16" t="n">
        <v>0.20374468175916</v>
      </c>
      <c r="BC471" s="16" t="n">
        <v>0.00790337851964066</v>
      </c>
      <c r="BD471" s="16" t="n">
        <v>0.0512043170401041</v>
      </c>
      <c r="BE471" s="16"/>
      <c r="BF471" s="16" t="n">
        <v>0.0899817547049373</v>
      </c>
    </row>
    <row r="472">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row>
    <row r="473">
      <c r="B473" s="7" t="s">
        <v>230</v>
      </c>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row>
    <row r="474">
      <c r="B474" s="26" t="s">
        <v>90</v>
      </c>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row>
    <row r="475">
      <c r="B475" t="s">
        <v>223</v>
      </c>
      <c r="C475" s="16" t="n">
        <v>0.0942891843757888</v>
      </c>
      <c r="D475" s="16" t="n">
        <v>0.113995576180831</v>
      </c>
      <c r="E475" s="16" t="n">
        <v>0.0752120634629945</v>
      </c>
      <c r="F475" s="16"/>
      <c r="G475" s="16" t="n">
        <v>0.0637740437418364</v>
      </c>
      <c r="H475" s="16" t="n">
        <v>0.0851835557903376</v>
      </c>
      <c r="I475" s="16" t="n">
        <v>0.0701928944974099</v>
      </c>
      <c r="J475" s="16" t="n">
        <v>0.0894783261180452</v>
      </c>
      <c r="K475" s="16" t="n">
        <v>0.0936836040485768</v>
      </c>
      <c r="L475" s="16" t="n">
        <v>0.145694589948648</v>
      </c>
      <c r="M475" s="16"/>
      <c r="N475" s="16" t="n">
        <v>0.0800276362582315</v>
      </c>
      <c r="O475" s="16" t="n">
        <v>0.0923340058365707</v>
      </c>
      <c r="P475" s="16" t="n">
        <v>0.107683717717805</v>
      </c>
      <c r="Q475" s="16" t="n">
        <v>0.0974224322895214</v>
      </c>
      <c r="R475" s="16"/>
      <c r="S475" s="16" t="n">
        <v>0.0563212112440997</v>
      </c>
      <c r="T475" s="16" t="n">
        <v>0.0851119562739471</v>
      </c>
      <c r="U475" s="16" t="n">
        <v>0.0536070164757402</v>
      </c>
      <c r="V475" s="16" t="n">
        <v>0.138018611756318</v>
      </c>
      <c r="W475" s="16" t="n">
        <v>0.137261610046522</v>
      </c>
      <c r="X475" s="16" t="n">
        <v>0.0719039241956747</v>
      </c>
      <c r="Y475" s="16" t="n">
        <v>0.127982542266139</v>
      </c>
      <c r="Z475" s="16" t="n">
        <v>0.124367784620371</v>
      </c>
      <c r="AA475" s="16" t="n">
        <v>0.0662574394028963</v>
      </c>
      <c r="AB475" s="16" t="n">
        <v>0.141288643545098</v>
      </c>
      <c r="AC475" s="16" t="n">
        <v>0.0984344403649564</v>
      </c>
      <c r="AD475" s="16" t="n">
        <v>0.0804138881819681</v>
      </c>
      <c r="AE475" s="16"/>
      <c r="AF475" s="16" t="n">
        <v>0.141840404349256</v>
      </c>
      <c r="AG475" s="16" t="n">
        <v>0.0656444644172817</v>
      </c>
      <c r="AH475" s="16" t="n">
        <v>0.0826809730567028</v>
      </c>
      <c r="AI475" s="16"/>
      <c r="AJ475" s="16" t="n">
        <v>0.148481855257312</v>
      </c>
      <c r="AK475" s="16" t="n">
        <v>0.0358956744234441</v>
      </c>
      <c r="AL475" s="16" t="n">
        <v>0.0422213627908881</v>
      </c>
      <c r="AM475" s="16" t="n">
        <v>0.220307610390597</v>
      </c>
      <c r="AN475" s="16" t="n">
        <v>0.0939592533696983</v>
      </c>
      <c r="AO475" s="16"/>
      <c r="AP475" s="16" t="n">
        <v>0.140948321437486</v>
      </c>
      <c r="AQ475" s="16" t="n">
        <v>0.0180394915122688</v>
      </c>
      <c r="AR475" s="16" t="n">
        <v>0.0646262729474529</v>
      </c>
      <c r="AS475" s="16" t="n">
        <v>0.274590710044644</v>
      </c>
      <c r="AT475" s="16" t="n">
        <v>0.0681359213846727</v>
      </c>
      <c r="AU475" s="16"/>
      <c r="AV475" s="16" t="n">
        <v>0.12088019949679</v>
      </c>
      <c r="AW475" s="16" t="n">
        <v>0.0836734178894619</v>
      </c>
      <c r="AX475" s="16" t="n">
        <v>0.0853483094739655</v>
      </c>
      <c r="AY475" s="16" t="n">
        <v>0.053768366688356</v>
      </c>
      <c r="AZ475" s="16" t="n">
        <v>0.125684532673636</v>
      </c>
      <c r="BA475" s="16"/>
      <c r="BB475" s="16" t="n">
        <v>0.0258744479693246</v>
      </c>
      <c r="BC475" s="16" t="n">
        <v>0.299950596480278</v>
      </c>
      <c r="BD475" s="16" t="n">
        <v>0.111137201968697</v>
      </c>
      <c r="BE475" s="16"/>
      <c r="BF475" s="16" t="n">
        <v>0.146836751692983</v>
      </c>
    </row>
    <row r="476">
      <c r="B476" t="s">
        <v>224</v>
      </c>
      <c r="C476" s="16" t="n">
        <v>0.142676552688914</v>
      </c>
      <c r="D476" s="16" t="n">
        <v>0.137069329196631</v>
      </c>
      <c r="E476" s="16" t="n">
        <v>0.148438748540991</v>
      </c>
      <c r="F476" s="16"/>
      <c r="G476" s="16" t="n">
        <v>0.158687826653906</v>
      </c>
      <c r="H476" s="16" t="n">
        <v>0.147022548547167</v>
      </c>
      <c r="I476" s="16" t="n">
        <v>0.139814495535271</v>
      </c>
      <c r="J476" s="16" t="n">
        <v>0.142998285596306</v>
      </c>
      <c r="K476" s="16" t="n">
        <v>0.17695048056021</v>
      </c>
      <c r="L476" s="16" t="n">
        <v>0.107636118830633</v>
      </c>
      <c r="M476" s="16"/>
      <c r="N476" s="16" t="n">
        <v>0.125188606356783</v>
      </c>
      <c r="O476" s="16" t="n">
        <v>0.126082360709636</v>
      </c>
      <c r="P476" s="16" t="n">
        <v>0.176194073432884</v>
      </c>
      <c r="Q476" s="16" t="n">
        <v>0.151307415378771</v>
      </c>
      <c r="R476" s="16"/>
      <c r="S476" s="16" t="n">
        <v>0.0894144595405123</v>
      </c>
      <c r="T476" s="16" t="n">
        <v>0.129496596739731</v>
      </c>
      <c r="U476" s="16" t="n">
        <v>0.17862288184712</v>
      </c>
      <c r="V476" s="16" t="n">
        <v>0.143670792765765</v>
      </c>
      <c r="W476" s="16" t="n">
        <v>0.14740270684772</v>
      </c>
      <c r="X476" s="16" t="n">
        <v>0.160266490980466</v>
      </c>
      <c r="Y476" s="16" t="n">
        <v>0.158020147548557</v>
      </c>
      <c r="Z476" s="16" t="n">
        <v>0.138787505369823</v>
      </c>
      <c r="AA476" s="16" t="n">
        <v>0.14893434829479</v>
      </c>
      <c r="AB476" s="16" t="n">
        <v>0.197787580260282</v>
      </c>
      <c r="AC476" s="16" t="n">
        <v>0.0897086921719997</v>
      </c>
      <c r="AD476" s="16" t="n">
        <v>0.15057086961237</v>
      </c>
      <c r="AE476" s="16"/>
      <c r="AF476" s="16" t="n">
        <v>0.166490541366989</v>
      </c>
      <c r="AG476" s="16" t="n">
        <v>0.117463445776421</v>
      </c>
      <c r="AH476" s="16" t="n">
        <v>0.154599685969595</v>
      </c>
      <c r="AI476" s="16"/>
      <c r="AJ476" s="16" t="n">
        <v>0.175313763237813</v>
      </c>
      <c r="AK476" s="16" t="n">
        <v>0.0755291690273682</v>
      </c>
      <c r="AL476" s="16" t="n">
        <v>0.114671985503037</v>
      </c>
      <c r="AM476" s="16" t="n">
        <v>0.250654236336719</v>
      </c>
      <c r="AN476" s="16" t="n">
        <v>0.169743478351337</v>
      </c>
      <c r="AO476" s="16"/>
      <c r="AP476" s="16" t="n">
        <v>0.209329990919559</v>
      </c>
      <c r="AQ476" s="16" t="n">
        <v>0.0584513022378397</v>
      </c>
      <c r="AR476" s="16" t="n">
        <v>0.163551669885759</v>
      </c>
      <c r="AS476" s="16" t="n">
        <v>0.211922043518705</v>
      </c>
      <c r="AT476" s="16" t="n">
        <v>0.162841228126509</v>
      </c>
      <c r="AU476" s="16"/>
      <c r="AV476" s="16" t="n">
        <v>0.156668106809407</v>
      </c>
      <c r="AW476" s="16" t="n">
        <v>0.170428118584711</v>
      </c>
      <c r="AX476" s="16" t="n">
        <v>0.107580068107907</v>
      </c>
      <c r="AY476" s="16" t="n">
        <v>0.122300040654585</v>
      </c>
      <c r="AZ476" s="16" t="n">
        <v>0.049956634413418</v>
      </c>
      <c r="BA476" s="16"/>
      <c r="BB476" s="16" t="n">
        <v>0.0371652079384902</v>
      </c>
      <c r="BC476" s="16" t="n">
        <v>0.257809033976252</v>
      </c>
      <c r="BD476" s="16" t="n">
        <v>0.139440919666026</v>
      </c>
      <c r="BE476" s="16"/>
      <c r="BF476" s="16" t="n">
        <v>0.142976428015711</v>
      </c>
    </row>
    <row r="477">
      <c r="B477" t="s">
        <v>225</v>
      </c>
      <c r="C477" s="16" t="n">
        <v>0.289022983953378</v>
      </c>
      <c r="D477" s="16" t="n">
        <v>0.267300916964893</v>
      </c>
      <c r="E477" s="16" t="n">
        <v>0.30996312583502</v>
      </c>
      <c r="F477" s="16"/>
      <c r="G477" s="16" t="n">
        <v>0.339642930137156</v>
      </c>
      <c r="H477" s="16" t="n">
        <v>0.263986921820269</v>
      </c>
      <c r="I477" s="16" t="n">
        <v>0.296217327801784</v>
      </c>
      <c r="J477" s="16" t="n">
        <v>0.262050765871349</v>
      </c>
      <c r="K477" s="16" t="n">
        <v>0.285602458457332</v>
      </c>
      <c r="L477" s="16" t="n">
        <v>0.294415850392216</v>
      </c>
      <c r="M477" s="16"/>
      <c r="N477" s="16" t="n">
        <v>0.275247977746293</v>
      </c>
      <c r="O477" s="16" t="n">
        <v>0.30115951847897</v>
      </c>
      <c r="P477" s="16" t="n">
        <v>0.26282079941479</v>
      </c>
      <c r="Q477" s="16" t="n">
        <v>0.312129149934579</v>
      </c>
      <c r="R477" s="16"/>
      <c r="S477" s="16" t="n">
        <v>0.332063296079452</v>
      </c>
      <c r="T477" s="16" t="n">
        <v>0.314312229896267</v>
      </c>
      <c r="U477" s="16" t="n">
        <v>0.360631945454454</v>
      </c>
      <c r="V477" s="16" t="n">
        <v>0.265261343987435</v>
      </c>
      <c r="W477" s="16" t="n">
        <v>0.261562580305664</v>
      </c>
      <c r="X477" s="16" t="n">
        <v>0.296234676501856</v>
      </c>
      <c r="Y477" s="16" t="n">
        <v>0.286585416539071</v>
      </c>
      <c r="Z477" s="16" t="n">
        <v>0.213060231649643</v>
      </c>
      <c r="AA477" s="16" t="n">
        <v>0.237848940009914</v>
      </c>
      <c r="AB477" s="16" t="n">
        <v>0.241002286828475</v>
      </c>
      <c r="AC477" s="16" t="n">
        <v>0.28005019680025</v>
      </c>
      <c r="AD477" s="16" t="n">
        <v>0.355327017967735</v>
      </c>
      <c r="AE477" s="16"/>
      <c r="AF477" s="16" t="n">
        <v>0.307663989757096</v>
      </c>
      <c r="AG477" s="16" t="n">
        <v>0.242876549523984</v>
      </c>
      <c r="AH477" s="16" t="n">
        <v>0.340956207074286</v>
      </c>
      <c r="AI477" s="16"/>
      <c r="AJ477" s="16" t="n">
        <v>0.337824036126212</v>
      </c>
      <c r="AK477" s="16" t="n">
        <v>0.189724932364619</v>
      </c>
      <c r="AL477" s="16" t="n">
        <v>0.277910100865891</v>
      </c>
      <c r="AM477" s="16" t="n">
        <v>0.28169924732252</v>
      </c>
      <c r="AN477" s="16" t="n">
        <v>0.405837729161837</v>
      </c>
      <c r="AO477" s="16"/>
      <c r="AP477" s="16" t="n">
        <v>0.379883366315237</v>
      </c>
      <c r="AQ477" s="16" t="n">
        <v>0.177675845895846</v>
      </c>
      <c r="AR477" s="16" t="n">
        <v>0.324584342813596</v>
      </c>
      <c r="AS477" s="16" t="n">
        <v>0.292551872884307</v>
      </c>
      <c r="AT477" s="16" t="n">
        <v>0.525448479680552</v>
      </c>
      <c r="AU477" s="16"/>
      <c r="AV477" s="16" t="n">
        <v>0.274764527933132</v>
      </c>
      <c r="AW477" s="16" t="n">
        <v>0.31583297662797</v>
      </c>
      <c r="AX477" s="16" t="n">
        <v>0.288178975150954</v>
      </c>
      <c r="AY477" s="16" t="n">
        <v>0.251219855090562</v>
      </c>
      <c r="AZ477" s="16" t="n">
        <v>0.238687222366853</v>
      </c>
      <c r="BA477" s="16"/>
      <c r="BB477" s="16" t="n">
        <v>0.16309364927364</v>
      </c>
      <c r="BC477" s="16" t="n">
        <v>0.294396445817039</v>
      </c>
      <c r="BD477" s="16" t="n">
        <v>0.53772889086992</v>
      </c>
      <c r="BE477" s="16"/>
      <c r="BF477" s="16" t="n">
        <v>0.300516757181818</v>
      </c>
    </row>
    <row r="478">
      <c r="B478" t="s">
        <v>226</v>
      </c>
      <c r="C478" s="16" t="n">
        <v>0.324301994843436</v>
      </c>
      <c r="D478" s="16" t="n">
        <v>0.333899766978334</v>
      </c>
      <c r="E478" s="16" t="n">
        <v>0.314451332369065</v>
      </c>
      <c r="F478" s="16"/>
      <c r="G478" s="16" t="n">
        <v>0.330913126005141</v>
      </c>
      <c r="H478" s="16" t="n">
        <v>0.364751545607908</v>
      </c>
      <c r="I478" s="16" t="n">
        <v>0.33798744475806</v>
      </c>
      <c r="J478" s="16" t="n">
        <v>0.368048355983857</v>
      </c>
      <c r="K478" s="16" t="n">
        <v>0.273697108497293</v>
      </c>
      <c r="L478" s="16" t="n">
        <v>0.274291227520686</v>
      </c>
      <c r="M478" s="16"/>
      <c r="N478" s="16" t="n">
        <v>0.33731305132625</v>
      </c>
      <c r="O478" s="16" t="n">
        <v>0.34951583583651</v>
      </c>
      <c r="P478" s="16" t="n">
        <v>0.309180119592306</v>
      </c>
      <c r="Q478" s="16" t="n">
        <v>0.300200324804744</v>
      </c>
      <c r="R478" s="16"/>
      <c r="S478" s="16" t="n">
        <v>0.361262797556693</v>
      </c>
      <c r="T478" s="16" t="n">
        <v>0.348668709871303</v>
      </c>
      <c r="U478" s="16" t="n">
        <v>0.295921323983436</v>
      </c>
      <c r="V478" s="16" t="n">
        <v>0.287046922142739</v>
      </c>
      <c r="W478" s="16" t="n">
        <v>0.318722337955587</v>
      </c>
      <c r="X478" s="16" t="n">
        <v>0.319403308484699</v>
      </c>
      <c r="Y478" s="16" t="n">
        <v>0.315906748954729</v>
      </c>
      <c r="Z478" s="16" t="n">
        <v>0.342927824013079</v>
      </c>
      <c r="AA478" s="16" t="n">
        <v>0.377066178966669</v>
      </c>
      <c r="AB478" s="16" t="n">
        <v>0.21030598579674</v>
      </c>
      <c r="AC478" s="16" t="n">
        <v>0.368685680804152</v>
      </c>
      <c r="AD478" s="16" t="n">
        <v>0.333568497976599</v>
      </c>
      <c r="AE478" s="16"/>
      <c r="AF478" s="16" t="n">
        <v>0.268730063250142</v>
      </c>
      <c r="AG478" s="16" t="n">
        <v>0.374566390668427</v>
      </c>
      <c r="AH478" s="16" t="n">
        <v>0.298297966545859</v>
      </c>
      <c r="AI478" s="16"/>
      <c r="AJ478" s="16" t="n">
        <v>0.265024909643748</v>
      </c>
      <c r="AK478" s="16" t="n">
        <v>0.419974744475454</v>
      </c>
      <c r="AL478" s="16" t="n">
        <v>0.420959316370979</v>
      </c>
      <c r="AM478" s="16" t="n">
        <v>0.12885611983229</v>
      </c>
      <c r="AN478" s="16" t="n">
        <v>0.227406287677831</v>
      </c>
      <c r="AO478" s="16"/>
      <c r="AP478" s="16" t="n">
        <v>0.223102963418064</v>
      </c>
      <c r="AQ478" s="16" t="n">
        <v>0.462693523226504</v>
      </c>
      <c r="AR478" s="16" t="n">
        <v>0.336930582707895</v>
      </c>
      <c r="AS478" s="16" t="n">
        <v>0.176839028552573</v>
      </c>
      <c r="AT478" s="16" t="n">
        <v>0.19759529070233</v>
      </c>
      <c r="AU478" s="16"/>
      <c r="AV478" s="16" t="n">
        <v>0.304091692105233</v>
      </c>
      <c r="AW478" s="16" t="n">
        <v>0.317094754016634</v>
      </c>
      <c r="AX478" s="16" t="n">
        <v>0.361027407336556</v>
      </c>
      <c r="AY478" s="16" t="n">
        <v>0.3611672796951</v>
      </c>
      <c r="AZ478" s="16" t="n">
        <v>0.381910845143726</v>
      </c>
      <c r="BA478" s="16"/>
      <c r="BB478" s="16" t="n">
        <v>0.563863938134205</v>
      </c>
      <c r="BC478" s="16" t="n">
        <v>0.119225923937221</v>
      </c>
      <c r="BD478" s="16" t="n">
        <v>0.158947862448595</v>
      </c>
      <c r="BE478" s="16"/>
      <c r="BF478" s="16" t="n">
        <v>0.310299866475353</v>
      </c>
    </row>
    <row r="479">
      <c r="B479" t="s">
        <v>227</v>
      </c>
      <c r="C479" s="16" t="n">
        <v>0.149709284138483</v>
      </c>
      <c r="D479" s="16" t="n">
        <v>0.14773441067931</v>
      </c>
      <c r="E479" s="16" t="n">
        <v>0.151934729791929</v>
      </c>
      <c r="F479" s="16"/>
      <c r="G479" s="16" t="n">
        <v>0.106982073461961</v>
      </c>
      <c r="H479" s="16" t="n">
        <v>0.139055428234318</v>
      </c>
      <c r="I479" s="16" t="n">
        <v>0.155787837407475</v>
      </c>
      <c r="J479" s="16" t="n">
        <v>0.137424266430443</v>
      </c>
      <c r="K479" s="16" t="n">
        <v>0.170066348436588</v>
      </c>
      <c r="L479" s="16" t="n">
        <v>0.177962213307818</v>
      </c>
      <c r="M479" s="16"/>
      <c r="N479" s="16" t="n">
        <v>0.182222728312441</v>
      </c>
      <c r="O479" s="16" t="n">
        <v>0.130908279138313</v>
      </c>
      <c r="P479" s="16" t="n">
        <v>0.144121289842216</v>
      </c>
      <c r="Q479" s="16" t="n">
        <v>0.138940677592385</v>
      </c>
      <c r="R479" s="16"/>
      <c r="S479" s="16" t="n">
        <v>0.160938235579243</v>
      </c>
      <c r="T479" s="16" t="n">
        <v>0.122410507218751</v>
      </c>
      <c r="U479" s="16" t="n">
        <v>0.11121683223925</v>
      </c>
      <c r="V479" s="16" t="n">
        <v>0.166002329347742</v>
      </c>
      <c r="W479" s="16" t="n">
        <v>0.135050764844506</v>
      </c>
      <c r="X479" s="16" t="n">
        <v>0.152191599837304</v>
      </c>
      <c r="Y479" s="16" t="n">
        <v>0.111505144691505</v>
      </c>
      <c r="Z479" s="16" t="n">
        <v>0.180856654347084</v>
      </c>
      <c r="AA479" s="16" t="n">
        <v>0.169893093325731</v>
      </c>
      <c r="AB479" s="16" t="n">
        <v>0.209615503569405</v>
      </c>
      <c r="AC479" s="16" t="n">
        <v>0.163120989858643</v>
      </c>
      <c r="AD479" s="16" t="n">
        <v>0.0801197262613283</v>
      </c>
      <c r="AE479" s="16"/>
      <c r="AF479" s="16" t="n">
        <v>0.115275001276517</v>
      </c>
      <c r="AG479" s="16" t="n">
        <v>0.199449149613886</v>
      </c>
      <c r="AH479" s="16" t="n">
        <v>0.123465167353557</v>
      </c>
      <c r="AI479" s="16"/>
      <c r="AJ479" s="16" t="n">
        <v>0.0733554357349149</v>
      </c>
      <c r="AK479" s="16" t="n">
        <v>0.278875479709115</v>
      </c>
      <c r="AL479" s="16" t="n">
        <v>0.144237234469205</v>
      </c>
      <c r="AM479" s="16" t="n">
        <v>0.118482786117874</v>
      </c>
      <c r="AN479" s="16" t="n">
        <v>0.103053251439296</v>
      </c>
      <c r="AO479" s="16"/>
      <c r="AP479" s="16" t="n">
        <v>0.046735357909654</v>
      </c>
      <c r="AQ479" s="16" t="n">
        <v>0.283139837127541</v>
      </c>
      <c r="AR479" s="16" t="n">
        <v>0.110307131645297</v>
      </c>
      <c r="AS479" s="16" t="n">
        <v>0.0440963449997714</v>
      </c>
      <c r="AT479" s="16" t="n">
        <v>0.0459790801059356</v>
      </c>
      <c r="AU479" s="16"/>
      <c r="AV479" s="16" t="n">
        <v>0.143595473655438</v>
      </c>
      <c r="AW479" s="16" t="n">
        <v>0.112970732881222</v>
      </c>
      <c r="AX479" s="16" t="n">
        <v>0.157865239930618</v>
      </c>
      <c r="AY479" s="16" t="n">
        <v>0.211544457871398</v>
      </c>
      <c r="AZ479" s="16" t="n">
        <v>0.203760765402368</v>
      </c>
      <c r="BA479" s="16"/>
      <c r="BB479" s="16" t="n">
        <v>0.210002756684341</v>
      </c>
      <c r="BC479" s="16" t="n">
        <v>0.0286179997892091</v>
      </c>
      <c r="BD479" s="16" t="n">
        <v>0.0527451250467614</v>
      </c>
      <c r="BE479" s="16"/>
      <c r="BF479" s="16" t="n">
        <v>0.0993701966341337</v>
      </c>
    </row>
    <row r="480">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row>
    <row r="481">
      <c r="B481" s="7" t="s">
        <v>231</v>
      </c>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row>
    <row r="482">
      <c r="B482" s="26" t="s">
        <v>90</v>
      </c>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row>
    <row r="483">
      <c r="B483" t="s">
        <v>223</v>
      </c>
      <c r="C483" s="16" t="n">
        <v>0.113728743966771</v>
      </c>
      <c r="D483" s="16" t="n">
        <v>0.131481931292338</v>
      </c>
      <c r="E483" s="16" t="n">
        <v>0.0965991804367679</v>
      </c>
      <c r="F483" s="16"/>
      <c r="G483" s="16" t="n">
        <v>0.0541429112070186</v>
      </c>
      <c r="H483" s="16" t="n">
        <v>0.109732359725163</v>
      </c>
      <c r="I483" s="16" t="n">
        <v>0.0809177263784142</v>
      </c>
      <c r="J483" s="16" t="n">
        <v>0.117101900116781</v>
      </c>
      <c r="K483" s="16" t="n">
        <v>0.129671386218884</v>
      </c>
      <c r="L483" s="16" t="n">
        <v>0.1694547271239</v>
      </c>
      <c r="M483" s="16"/>
      <c r="N483" s="16" t="n">
        <v>0.0942873559805762</v>
      </c>
      <c r="O483" s="16" t="n">
        <v>0.105221345969869</v>
      </c>
      <c r="P483" s="16" t="n">
        <v>0.129503972198237</v>
      </c>
      <c r="Q483" s="16" t="n">
        <v>0.129434963502792</v>
      </c>
      <c r="R483" s="16"/>
      <c r="S483" s="16" t="n">
        <v>0.0707788971128773</v>
      </c>
      <c r="T483" s="16" t="n">
        <v>0.110851531312482</v>
      </c>
      <c r="U483" s="16" t="n">
        <v>0.0919698550874194</v>
      </c>
      <c r="V483" s="16" t="n">
        <v>0.119922167748125</v>
      </c>
      <c r="W483" s="16" t="n">
        <v>0.138381026312164</v>
      </c>
      <c r="X483" s="16" t="n">
        <v>0.139167156572172</v>
      </c>
      <c r="Y483" s="16" t="n">
        <v>0.130201082225898</v>
      </c>
      <c r="Z483" s="16" t="n">
        <v>0.146315362155277</v>
      </c>
      <c r="AA483" s="16" t="n">
        <v>0.098332571789144</v>
      </c>
      <c r="AB483" s="16" t="n">
        <v>0.147533434317433</v>
      </c>
      <c r="AC483" s="16" t="n">
        <v>0.0816002281489268</v>
      </c>
      <c r="AD483" s="16" t="n">
        <v>0.154291251949628</v>
      </c>
      <c r="AE483" s="16"/>
      <c r="AF483" s="16" t="n">
        <v>0.184091411012659</v>
      </c>
      <c r="AG483" s="16" t="n">
        <v>0.0703644393469112</v>
      </c>
      <c r="AH483" s="16" t="n">
        <v>0.103331209277329</v>
      </c>
      <c r="AI483" s="16"/>
      <c r="AJ483" s="16" t="n">
        <v>0.191450612800112</v>
      </c>
      <c r="AK483" s="16" t="n">
        <v>0.0331875617648173</v>
      </c>
      <c r="AL483" s="16" t="n">
        <v>0.0473602851408113</v>
      </c>
      <c r="AM483" s="16" t="n">
        <v>0.265875505809719</v>
      </c>
      <c r="AN483" s="16" t="n">
        <v>0.133175160213673</v>
      </c>
      <c r="AO483" s="16"/>
      <c r="AP483" s="16" t="n">
        <v>0.188264679230523</v>
      </c>
      <c r="AQ483" s="16" t="n">
        <v>0.017833970336171</v>
      </c>
      <c r="AR483" s="16" t="n">
        <v>0.0470728830562979</v>
      </c>
      <c r="AS483" s="16" t="n">
        <v>0.366918976727857</v>
      </c>
      <c r="AT483" s="16" t="n">
        <v>0.0910502422853396</v>
      </c>
      <c r="AU483" s="16"/>
      <c r="AV483" s="16" t="n">
        <v>0.147638713062619</v>
      </c>
      <c r="AW483" s="16" t="n">
        <v>0.109716146619646</v>
      </c>
      <c r="AX483" s="16" t="n">
        <v>0.0887033154123782</v>
      </c>
      <c r="AY483" s="16" t="n">
        <v>0.0544169674675349</v>
      </c>
      <c r="AZ483" s="16" t="n">
        <v>0.0806013600129228</v>
      </c>
      <c r="BA483" s="16"/>
      <c r="BB483" s="16" t="n">
        <v>0.037211161983861</v>
      </c>
      <c r="BC483" s="16" t="n">
        <v>0.452409567776609</v>
      </c>
      <c r="BD483" s="16" t="n">
        <v>0.129078705168533</v>
      </c>
      <c r="BE483" s="16"/>
      <c r="BF483" s="16" t="n">
        <v>0.190720613296781</v>
      </c>
    </row>
    <row r="484">
      <c r="B484" t="s">
        <v>224</v>
      </c>
      <c r="C484" s="16" t="n">
        <v>0.159122544328948</v>
      </c>
      <c r="D484" s="16" t="n">
        <v>0.15936150500567</v>
      </c>
      <c r="E484" s="16" t="n">
        <v>0.159202524863441</v>
      </c>
      <c r="F484" s="16"/>
      <c r="G484" s="16" t="n">
        <v>0.19429171946749</v>
      </c>
      <c r="H484" s="16" t="n">
        <v>0.153228968585254</v>
      </c>
      <c r="I484" s="16" t="n">
        <v>0.111445159190312</v>
      </c>
      <c r="J484" s="16" t="n">
        <v>0.140843900546104</v>
      </c>
      <c r="K484" s="16" t="n">
        <v>0.158472518396975</v>
      </c>
      <c r="L484" s="16" t="n">
        <v>0.194707023188367</v>
      </c>
      <c r="M484" s="16"/>
      <c r="N484" s="16" t="n">
        <v>0.143512809488421</v>
      </c>
      <c r="O484" s="16" t="n">
        <v>0.176200496861272</v>
      </c>
      <c r="P484" s="16" t="n">
        <v>0.151768823212557</v>
      </c>
      <c r="Q484" s="16" t="n">
        <v>0.16492540559946</v>
      </c>
      <c r="R484" s="16"/>
      <c r="S484" s="16" t="n">
        <v>0.140792280663614</v>
      </c>
      <c r="T484" s="16" t="n">
        <v>0.169204092805765</v>
      </c>
      <c r="U484" s="16" t="n">
        <v>0.1633684913993</v>
      </c>
      <c r="V484" s="16" t="n">
        <v>0.174958197525736</v>
      </c>
      <c r="W484" s="16" t="n">
        <v>0.211160623134964</v>
      </c>
      <c r="X484" s="16" t="n">
        <v>0.134966388665441</v>
      </c>
      <c r="Y484" s="16" t="n">
        <v>0.193905809064607</v>
      </c>
      <c r="Z484" s="16" t="n">
        <v>0.149410645087606</v>
      </c>
      <c r="AA484" s="16" t="n">
        <v>0.16740058040668</v>
      </c>
      <c r="AB484" s="16" t="n">
        <v>0.151465240716744</v>
      </c>
      <c r="AC484" s="16" t="n">
        <v>0.117007142271332</v>
      </c>
      <c r="AD484" s="16" t="n">
        <v>0.075951394243413</v>
      </c>
      <c r="AE484" s="16"/>
      <c r="AF484" s="16" t="n">
        <v>0.221378499370928</v>
      </c>
      <c r="AG484" s="16" t="n">
        <v>0.110732089907254</v>
      </c>
      <c r="AH484" s="16" t="n">
        <v>0.14517594755495</v>
      </c>
      <c r="AI484" s="16"/>
      <c r="AJ484" s="16" t="n">
        <v>0.242818050936341</v>
      </c>
      <c r="AK484" s="16" t="n">
        <v>0.0665536874055544</v>
      </c>
      <c r="AL484" s="16" t="n">
        <v>0.119875904461771</v>
      </c>
      <c r="AM484" s="16" t="n">
        <v>0.15235745728902</v>
      </c>
      <c r="AN484" s="16" t="n">
        <v>0.160373842786465</v>
      </c>
      <c r="AO484" s="16"/>
      <c r="AP484" s="16" t="n">
        <v>0.296144867003677</v>
      </c>
      <c r="AQ484" s="16" t="n">
        <v>0.0442703589170769</v>
      </c>
      <c r="AR484" s="16" t="n">
        <v>0.205314940886631</v>
      </c>
      <c r="AS484" s="16" t="n">
        <v>0.279969357819638</v>
      </c>
      <c r="AT484" s="16" t="n">
        <v>0.190424811440197</v>
      </c>
      <c r="AU484" s="16"/>
      <c r="AV484" s="16" t="n">
        <v>0.143367471184189</v>
      </c>
      <c r="AW484" s="16" t="n">
        <v>0.188355999634019</v>
      </c>
      <c r="AX484" s="16" t="n">
        <v>0.148186726542156</v>
      </c>
      <c r="AY484" s="16" t="n">
        <v>0.109055459902553</v>
      </c>
      <c r="AZ484" s="16" t="n">
        <v>0.107214373594972</v>
      </c>
      <c r="BA484" s="16"/>
      <c r="BB484" s="16" t="n">
        <v>0.0141425647474841</v>
      </c>
      <c r="BC484" s="16" t="n">
        <v>0.29992356981394</v>
      </c>
      <c r="BD484" s="16" t="n">
        <v>0.227641445459254</v>
      </c>
      <c r="BE484" s="16"/>
      <c r="BF484" s="16" t="n">
        <v>0.181176994201273</v>
      </c>
    </row>
    <row r="485">
      <c r="B485" t="s">
        <v>225</v>
      </c>
      <c r="C485" s="16" t="n">
        <v>0.252449427157184</v>
      </c>
      <c r="D485" s="16" t="n">
        <v>0.229415909754471</v>
      </c>
      <c r="E485" s="16" t="n">
        <v>0.274599435859198</v>
      </c>
      <c r="F485" s="16"/>
      <c r="G485" s="16" t="n">
        <v>0.295389018843161</v>
      </c>
      <c r="H485" s="16" t="n">
        <v>0.232698259013258</v>
      </c>
      <c r="I485" s="16" t="n">
        <v>0.255374440954287</v>
      </c>
      <c r="J485" s="16" t="n">
        <v>0.23648808571723</v>
      </c>
      <c r="K485" s="16" t="n">
        <v>0.264801442567931</v>
      </c>
      <c r="L485" s="16" t="n">
        <v>0.242526429988843</v>
      </c>
      <c r="M485" s="16"/>
      <c r="N485" s="16" t="n">
        <v>0.231005178009159</v>
      </c>
      <c r="O485" s="16" t="n">
        <v>0.245568327055873</v>
      </c>
      <c r="P485" s="16" t="n">
        <v>0.248186729031879</v>
      </c>
      <c r="Q485" s="16" t="n">
        <v>0.285918879167714</v>
      </c>
      <c r="R485" s="16"/>
      <c r="S485" s="16" t="n">
        <v>0.262969684054145</v>
      </c>
      <c r="T485" s="16" t="n">
        <v>0.243459219465578</v>
      </c>
      <c r="U485" s="16" t="n">
        <v>0.314502479343235</v>
      </c>
      <c r="V485" s="16" t="n">
        <v>0.230914823695165</v>
      </c>
      <c r="W485" s="16" t="n">
        <v>0.182032100801911</v>
      </c>
      <c r="X485" s="16" t="n">
        <v>0.28530327732433</v>
      </c>
      <c r="Y485" s="16" t="n">
        <v>0.220886786203597</v>
      </c>
      <c r="Z485" s="16" t="n">
        <v>0.260041783247356</v>
      </c>
      <c r="AA485" s="16" t="n">
        <v>0.209871480756922</v>
      </c>
      <c r="AB485" s="16" t="n">
        <v>0.284534834563439</v>
      </c>
      <c r="AC485" s="16" t="n">
        <v>0.278379831053822</v>
      </c>
      <c r="AD485" s="16" t="n">
        <v>0.297888387015868</v>
      </c>
      <c r="AE485" s="16"/>
      <c r="AF485" s="16" t="n">
        <v>0.242057055226113</v>
      </c>
      <c r="AG485" s="16" t="n">
        <v>0.233758671054629</v>
      </c>
      <c r="AH485" s="16" t="n">
        <v>0.304470633857584</v>
      </c>
      <c r="AI485" s="16"/>
      <c r="AJ485" s="16" t="n">
        <v>0.250686205461251</v>
      </c>
      <c r="AK485" s="16" t="n">
        <v>0.197266206370215</v>
      </c>
      <c r="AL485" s="16" t="n">
        <v>0.272075757456699</v>
      </c>
      <c r="AM485" s="16" t="n">
        <v>0.40777368809661</v>
      </c>
      <c r="AN485" s="16" t="n">
        <v>0.353446178811622</v>
      </c>
      <c r="AO485" s="16"/>
      <c r="AP485" s="16" t="n">
        <v>0.291851153934129</v>
      </c>
      <c r="AQ485" s="16" t="n">
        <v>0.181836092119831</v>
      </c>
      <c r="AR485" s="16" t="n">
        <v>0.293108716537603</v>
      </c>
      <c r="AS485" s="16" t="n">
        <v>0.172661955307882</v>
      </c>
      <c r="AT485" s="16" t="n">
        <v>0.460534488348337</v>
      </c>
      <c r="AU485" s="16"/>
      <c r="AV485" s="16" t="n">
        <v>0.267466633661389</v>
      </c>
      <c r="AW485" s="16" t="n">
        <v>0.264168499787331</v>
      </c>
      <c r="AX485" s="16" t="n">
        <v>0.24157845662557</v>
      </c>
      <c r="AY485" s="16" t="n">
        <v>0.250503766485734</v>
      </c>
      <c r="AZ485" s="16" t="n">
        <v>0.206763892343848</v>
      </c>
      <c r="BA485" s="16"/>
      <c r="BB485" s="16" t="n">
        <v>0.154681135698913</v>
      </c>
      <c r="BC485" s="16" t="n">
        <v>0.145741795812612</v>
      </c>
      <c r="BD485" s="16" t="n">
        <v>0.359701500927666</v>
      </c>
      <c r="BE485" s="16"/>
      <c r="BF485" s="16" t="n">
        <v>0.216468357272081</v>
      </c>
    </row>
    <row r="486">
      <c r="B486" t="s">
        <v>226</v>
      </c>
      <c r="C486" s="16" t="n">
        <v>0.30666262227268</v>
      </c>
      <c r="D486" s="16" t="n">
        <v>0.298373270047524</v>
      </c>
      <c r="E486" s="16" t="n">
        <v>0.315369736748323</v>
      </c>
      <c r="F486" s="16"/>
      <c r="G486" s="16" t="n">
        <v>0.357321223637299</v>
      </c>
      <c r="H486" s="16" t="n">
        <v>0.331912586090366</v>
      </c>
      <c r="I486" s="16" t="n">
        <v>0.378542891383944</v>
      </c>
      <c r="J486" s="16" t="n">
        <v>0.346222923092766</v>
      </c>
      <c r="K486" s="16" t="n">
        <v>0.239880245794616</v>
      </c>
      <c r="L486" s="16" t="n">
        <v>0.207025218735509</v>
      </c>
      <c r="M486" s="16"/>
      <c r="N486" s="16" t="n">
        <v>0.325975867161893</v>
      </c>
      <c r="O486" s="16" t="n">
        <v>0.323173385827189</v>
      </c>
      <c r="P486" s="16" t="n">
        <v>0.307883472266442</v>
      </c>
      <c r="Q486" s="16" t="n">
        <v>0.268046212397219</v>
      </c>
      <c r="R486" s="16"/>
      <c r="S486" s="16" t="n">
        <v>0.363486276762206</v>
      </c>
      <c r="T486" s="16" t="n">
        <v>0.313762375547655</v>
      </c>
      <c r="U486" s="16" t="n">
        <v>0.329524793970339</v>
      </c>
      <c r="V486" s="16" t="n">
        <v>0.278429255201911</v>
      </c>
      <c r="W486" s="16" t="n">
        <v>0.308298770190335</v>
      </c>
      <c r="X486" s="16" t="n">
        <v>0.273304565010954</v>
      </c>
      <c r="Y486" s="16" t="n">
        <v>0.306515527319888</v>
      </c>
      <c r="Z486" s="16" t="n">
        <v>0.249419156555792</v>
      </c>
      <c r="AA486" s="16" t="n">
        <v>0.344104110082174</v>
      </c>
      <c r="AB486" s="16" t="n">
        <v>0.227824791510188</v>
      </c>
      <c r="AC486" s="16" t="n">
        <v>0.314845057022023</v>
      </c>
      <c r="AD486" s="16" t="n">
        <v>0.292198590720783</v>
      </c>
      <c r="AE486" s="16"/>
      <c r="AF486" s="16" t="n">
        <v>0.235379500034429</v>
      </c>
      <c r="AG486" s="16" t="n">
        <v>0.348030229581039</v>
      </c>
      <c r="AH486" s="16" t="n">
        <v>0.312393372587306</v>
      </c>
      <c r="AI486" s="16"/>
      <c r="AJ486" s="16" t="n">
        <v>0.236032203462189</v>
      </c>
      <c r="AK486" s="16" t="n">
        <v>0.391698143961783</v>
      </c>
      <c r="AL486" s="16" t="n">
        <v>0.371436445411787</v>
      </c>
      <c r="AM486" s="16" t="n">
        <v>0.0950520991234006</v>
      </c>
      <c r="AN486" s="16" t="n">
        <v>0.259853496185864</v>
      </c>
      <c r="AO486" s="16"/>
      <c r="AP486" s="16" t="n">
        <v>0.176409779704324</v>
      </c>
      <c r="AQ486" s="16" t="n">
        <v>0.434663751466863</v>
      </c>
      <c r="AR486" s="16" t="n">
        <v>0.35667295367363</v>
      </c>
      <c r="AS486" s="16" t="n">
        <v>0.144871217939428</v>
      </c>
      <c r="AT486" s="16" t="n">
        <v>0.216988024795813</v>
      </c>
      <c r="AU486" s="16"/>
      <c r="AV486" s="16" t="n">
        <v>0.260908651922677</v>
      </c>
      <c r="AW486" s="16" t="n">
        <v>0.321101991556609</v>
      </c>
      <c r="AX486" s="16" t="n">
        <v>0.324699979131032</v>
      </c>
      <c r="AY486" s="16" t="n">
        <v>0.364932716173423</v>
      </c>
      <c r="AZ486" s="16" t="n">
        <v>0.414928627225967</v>
      </c>
      <c r="BA486" s="16"/>
      <c r="BB486" s="16" t="n">
        <v>0.547709127712153</v>
      </c>
      <c r="BC486" s="16" t="n">
        <v>0.0853133542634429</v>
      </c>
      <c r="BD486" s="16" t="n">
        <v>0.227877948000151</v>
      </c>
      <c r="BE486" s="16"/>
      <c r="BF486" s="16" t="n">
        <v>0.301614207068054</v>
      </c>
    </row>
    <row r="487">
      <c r="B487" t="s">
        <v>227</v>
      </c>
      <c r="C487" s="16" t="n">
        <v>0.168036662274416</v>
      </c>
      <c r="D487" s="16" t="n">
        <v>0.181367383899997</v>
      </c>
      <c r="E487" s="16" t="n">
        <v>0.15422912209227</v>
      </c>
      <c r="F487" s="16"/>
      <c r="G487" s="16" t="n">
        <v>0.0988551268450319</v>
      </c>
      <c r="H487" s="16" t="n">
        <v>0.17242782658596</v>
      </c>
      <c r="I487" s="16" t="n">
        <v>0.173719782093043</v>
      </c>
      <c r="J487" s="16" t="n">
        <v>0.159343190527118</v>
      </c>
      <c r="K487" s="16" t="n">
        <v>0.207174407021595</v>
      </c>
      <c r="L487" s="16" t="n">
        <v>0.18628660096338</v>
      </c>
      <c r="M487" s="16"/>
      <c r="N487" s="16" t="n">
        <v>0.205218789359951</v>
      </c>
      <c r="O487" s="16" t="n">
        <v>0.149836444285798</v>
      </c>
      <c r="P487" s="16" t="n">
        <v>0.162657003290886</v>
      </c>
      <c r="Q487" s="16" t="n">
        <v>0.151674539332816</v>
      </c>
      <c r="R487" s="16"/>
      <c r="S487" s="16" t="n">
        <v>0.161972861407158</v>
      </c>
      <c r="T487" s="16" t="n">
        <v>0.16272278086852</v>
      </c>
      <c r="U487" s="16" t="n">
        <v>0.100634380199706</v>
      </c>
      <c r="V487" s="16" t="n">
        <v>0.195775555829063</v>
      </c>
      <c r="W487" s="16" t="n">
        <v>0.160127479560626</v>
      </c>
      <c r="X487" s="16" t="n">
        <v>0.167258612427103</v>
      </c>
      <c r="Y487" s="16" t="n">
        <v>0.148490795186011</v>
      </c>
      <c r="Z487" s="16" t="n">
        <v>0.194813052953969</v>
      </c>
      <c r="AA487" s="16" t="n">
        <v>0.18029125696508</v>
      </c>
      <c r="AB487" s="16" t="n">
        <v>0.188641698892196</v>
      </c>
      <c r="AC487" s="16" t="n">
        <v>0.208167741503896</v>
      </c>
      <c r="AD487" s="16" t="n">
        <v>0.179670376070308</v>
      </c>
      <c r="AE487" s="16"/>
      <c r="AF487" s="16" t="n">
        <v>0.117093534355872</v>
      </c>
      <c r="AG487" s="16" t="n">
        <v>0.237114570110167</v>
      </c>
      <c r="AH487" s="16" t="n">
        <v>0.13462883672283</v>
      </c>
      <c r="AI487" s="16"/>
      <c r="AJ487" s="16" t="n">
        <v>0.0790129273401069</v>
      </c>
      <c r="AK487" s="16" t="n">
        <v>0.31129440049763</v>
      </c>
      <c r="AL487" s="16" t="n">
        <v>0.189251607528932</v>
      </c>
      <c r="AM487" s="16" t="n">
        <v>0.0789412496812499</v>
      </c>
      <c r="AN487" s="16" t="n">
        <v>0.0931513220023756</v>
      </c>
      <c r="AO487" s="16"/>
      <c r="AP487" s="16" t="n">
        <v>0.0473295201273474</v>
      </c>
      <c r="AQ487" s="16" t="n">
        <v>0.321395827160059</v>
      </c>
      <c r="AR487" s="16" t="n">
        <v>0.0978305058458381</v>
      </c>
      <c r="AS487" s="16" t="n">
        <v>0.0355784922051955</v>
      </c>
      <c r="AT487" s="16" t="n">
        <v>0.0410024331303136</v>
      </c>
      <c r="AU487" s="16"/>
      <c r="AV487" s="16" t="n">
        <v>0.180618530169127</v>
      </c>
      <c r="AW487" s="16" t="n">
        <v>0.116657362402394</v>
      </c>
      <c r="AX487" s="16" t="n">
        <v>0.196831522288863</v>
      </c>
      <c r="AY487" s="16" t="n">
        <v>0.221091089970756</v>
      </c>
      <c r="AZ487" s="16" t="n">
        <v>0.19049174682229</v>
      </c>
      <c r="BA487" s="16"/>
      <c r="BB487" s="16" t="n">
        <v>0.246256009857589</v>
      </c>
      <c r="BC487" s="16" t="n">
        <v>0.0166117123333958</v>
      </c>
      <c r="BD487" s="16" t="n">
        <v>0.0557004004443971</v>
      </c>
      <c r="BE487" s="16"/>
      <c r="BF487" s="16" t="n">
        <v>0.110019828161811</v>
      </c>
    </row>
    <row r="488">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row>
    <row r="489">
      <c r="B489" s="7" t="s">
        <v>232</v>
      </c>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row>
    <row r="490">
      <c r="B490" s="26" t="s">
        <v>90</v>
      </c>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row>
    <row r="491">
      <c r="B491" t="s">
        <v>223</v>
      </c>
      <c r="C491" s="16" t="n">
        <v>0.0269326333291875</v>
      </c>
      <c r="D491" s="16" t="n">
        <v>0.0294312975221299</v>
      </c>
      <c r="E491" s="16" t="n">
        <v>0.0245432712076429</v>
      </c>
      <c r="F491" s="16"/>
      <c r="G491" s="16" t="n">
        <v>0.0242233255931443</v>
      </c>
      <c r="H491" s="16" t="n">
        <v>0.0474231145059791</v>
      </c>
      <c r="I491" s="16" t="n">
        <v>0.0361867730647911</v>
      </c>
      <c r="J491" s="16" t="n">
        <v>0.0255981721845566</v>
      </c>
      <c r="K491" s="16" t="n">
        <v>0.0196200316884508</v>
      </c>
      <c r="L491" s="16" t="n">
        <v>0.0105282447784061</v>
      </c>
      <c r="M491" s="16"/>
      <c r="N491" s="16" t="n">
        <v>0.0330339332237323</v>
      </c>
      <c r="O491" s="16" t="n">
        <v>0.0330129039118933</v>
      </c>
      <c r="P491" s="16" t="n">
        <v>0.0273178154597196</v>
      </c>
      <c r="Q491" s="16" t="n">
        <v>0.0140584594713057</v>
      </c>
      <c r="R491" s="16"/>
      <c r="S491" s="16" t="n">
        <v>0.0239827908488331</v>
      </c>
      <c r="T491" s="16" t="n">
        <v>0.0148260323898181</v>
      </c>
      <c r="U491" s="16" t="n">
        <v>0.0127774118564252</v>
      </c>
      <c r="V491" s="16" t="n">
        <v>0.0300067256033937</v>
      </c>
      <c r="W491" s="16" t="n">
        <v>0.023730306840111</v>
      </c>
      <c r="X491" s="16" t="n">
        <v>0.0318088118853918</v>
      </c>
      <c r="Y491" s="16" t="n">
        <v>0.0312978772068866</v>
      </c>
      <c r="Z491" s="16" t="n">
        <v>0.0331925856259199</v>
      </c>
      <c r="AA491" s="16" t="n">
        <v>0.0238488595120914</v>
      </c>
      <c r="AB491" s="16" t="n">
        <v>0.0376791803973439</v>
      </c>
      <c r="AC491" s="16" t="n">
        <v>0.0566977724684824</v>
      </c>
      <c r="AD491" s="16" t="n">
        <v>0.0237539209760654</v>
      </c>
      <c r="AE491" s="16"/>
      <c r="AF491" s="16" t="n">
        <v>0.0307038575339479</v>
      </c>
      <c r="AG491" s="16" t="n">
        <v>0.021880695297757</v>
      </c>
      <c r="AH491" s="16" t="n">
        <v>0.040524289190999</v>
      </c>
      <c r="AI491" s="16"/>
      <c r="AJ491" s="16" t="n">
        <v>0.0273365526412585</v>
      </c>
      <c r="AK491" s="16" t="n">
        <v>0.034528909582752</v>
      </c>
      <c r="AL491" s="16" t="n">
        <v>0.00753767655362233</v>
      </c>
      <c r="AM491" s="16" t="n">
        <v>0.0604061874683119</v>
      </c>
      <c r="AN491" s="16" t="n">
        <v>0.0170894675025251</v>
      </c>
      <c r="AO491" s="16"/>
      <c r="AP491" s="16" t="n">
        <v>0.0274348200764742</v>
      </c>
      <c r="AQ491" s="16" t="n">
        <v>0.0317979482557642</v>
      </c>
      <c r="AR491" s="16" t="n">
        <v>0.0176226026924063</v>
      </c>
      <c r="AS491" s="16" t="n">
        <v>0.0312684968366974</v>
      </c>
      <c r="AT491" s="16" t="n">
        <v>0.00985209769481373</v>
      </c>
      <c r="AU491" s="16"/>
      <c r="AV491" s="16" t="n">
        <v>0.0197565846082762</v>
      </c>
      <c r="AW491" s="16" t="n">
        <v>0.0188433488633672</v>
      </c>
      <c r="AX491" s="16" t="n">
        <v>0.0199924258802402</v>
      </c>
      <c r="AY491" s="16" t="n">
        <v>0.0538600367673265</v>
      </c>
      <c r="AZ491" s="16" t="n">
        <v>0.120040363445861</v>
      </c>
      <c r="BA491" s="16"/>
      <c r="BB491" s="16" t="n">
        <v>0.0362380760804351</v>
      </c>
      <c r="BC491" s="16" t="n">
        <v>0.0290838751036423</v>
      </c>
      <c r="BD491" s="16" t="n">
        <v>0.0275415971411633</v>
      </c>
      <c r="BE491" s="16"/>
      <c r="BF491" s="16" t="n">
        <v>0.0270171042383453</v>
      </c>
    </row>
    <row r="492">
      <c r="B492" t="s">
        <v>224</v>
      </c>
      <c r="C492" s="16" t="n">
        <v>0.0955200444605214</v>
      </c>
      <c r="D492" s="16" t="n">
        <v>0.106978729813086</v>
      </c>
      <c r="E492" s="16" t="n">
        <v>0.0845074516908515</v>
      </c>
      <c r="F492" s="16"/>
      <c r="G492" s="16" t="n">
        <v>0.115867539999175</v>
      </c>
      <c r="H492" s="16" t="n">
        <v>0.134032326209373</v>
      </c>
      <c r="I492" s="16" t="n">
        <v>0.112751339183966</v>
      </c>
      <c r="J492" s="16" t="n">
        <v>0.0839727789191168</v>
      </c>
      <c r="K492" s="16" t="n">
        <v>0.0595098261166126</v>
      </c>
      <c r="L492" s="16" t="n">
        <v>0.070337624563454</v>
      </c>
      <c r="M492" s="16"/>
      <c r="N492" s="16" t="n">
        <v>0.08685373322932</v>
      </c>
      <c r="O492" s="16" t="n">
        <v>0.0990754732948266</v>
      </c>
      <c r="P492" s="16" t="n">
        <v>0.122395797581933</v>
      </c>
      <c r="Q492" s="16" t="n">
        <v>0.07663708333855</v>
      </c>
      <c r="R492" s="16"/>
      <c r="S492" s="16" t="n">
        <v>0.087672509240233</v>
      </c>
      <c r="T492" s="16" t="n">
        <v>0.093477287596351</v>
      </c>
      <c r="U492" s="16" t="n">
        <v>0.0774053838513082</v>
      </c>
      <c r="V492" s="16" t="n">
        <v>0.0873024626236572</v>
      </c>
      <c r="W492" s="16" t="n">
        <v>0.1442021463617</v>
      </c>
      <c r="X492" s="16" t="n">
        <v>0.111147761106748</v>
      </c>
      <c r="Y492" s="16" t="n">
        <v>0.110682158626053</v>
      </c>
      <c r="Z492" s="16" t="n">
        <v>0.0386620070138992</v>
      </c>
      <c r="AA492" s="16" t="n">
        <v>0.11059457919298</v>
      </c>
      <c r="AB492" s="16" t="n">
        <v>0.0844282275297537</v>
      </c>
      <c r="AC492" s="16" t="n">
        <v>0.0722518302247545</v>
      </c>
      <c r="AD492" s="16" t="n">
        <v>0.105359271698244</v>
      </c>
      <c r="AE492" s="16"/>
      <c r="AF492" s="16" t="n">
        <v>0.0859339238118321</v>
      </c>
      <c r="AG492" s="16" t="n">
        <v>0.110567447388435</v>
      </c>
      <c r="AH492" s="16" t="n">
        <v>0.0943004093962401</v>
      </c>
      <c r="AI492" s="16"/>
      <c r="AJ492" s="16" t="n">
        <v>0.0946661984153079</v>
      </c>
      <c r="AK492" s="16" t="n">
        <v>0.128075786450501</v>
      </c>
      <c r="AL492" s="16" t="n">
        <v>0.0906428355748972</v>
      </c>
      <c r="AM492" s="16" t="n">
        <v>0.0395415364366244</v>
      </c>
      <c r="AN492" s="16" t="n">
        <v>0.0722399612411647</v>
      </c>
      <c r="AO492" s="16"/>
      <c r="AP492" s="16" t="n">
        <v>0.0981229682032245</v>
      </c>
      <c r="AQ492" s="16" t="n">
        <v>0.125374306489126</v>
      </c>
      <c r="AR492" s="16" t="n">
        <v>0.0798816975750042</v>
      </c>
      <c r="AS492" s="16" t="n">
        <v>0.0679634984211621</v>
      </c>
      <c r="AT492" s="16" t="n">
        <v>0.0658566757812711</v>
      </c>
      <c r="AU492" s="16"/>
      <c r="AV492" s="16" t="n">
        <v>0.0857926551296204</v>
      </c>
      <c r="AW492" s="16" t="n">
        <v>0.0839121694153662</v>
      </c>
      <c r="AX492" s="16" t="n">
        <v>0.093251935687141</v>
      </c>
      <c r="AY492" s="16" t="n">
        <v>0.146555807812082</v>
      </c>
      <c r="AZ492" s="16" t="n">
        <v>0.0977643857896042</v>
      </c>
      <c r="BA492" s="16"/>
      <c r="BB492" s="16" t="n">
        <v>0.145918883091783</v>
      </c>
      <c r="BC492" s="16" t="n">
        <v>0.0553886809904145</v>
      </c>
      <c r="BD492" s="16" t="n">
        <v>0.0563641482419787</v>
      </c>
      <c r="BE492" s="16"/>
      <c r="BF492" s="16" t="n">
        <v>0.0854377211715704</v>
      </c>
    </row>
    <row r="493">
      <c r="B493" t="s">
        <v>225</v>
      </c>
      <c r="C493" s="16" t="n">
        <v>0.444357046485417</v>
      </c>
      <c r="D493" s="16" t="n">
        <v>0.428618432957829</v>
      </c>
      <c r="E493" s="16" t="n">
        <v>0.459754482887455</v>
      </c>
      <c r="F493" s="16"/>
      <c r="G493" s="16" t="n">
        <v>0.329367208858222</v>
      </c>
      <c r="H493" s="16" t="n">
        <v>0.397713319576657</v>
      </c>
      <c r="I493" s="16" t="n">
        <v>0.447817322902164</v>
      </c>
      <c r="J493" s="16" t="n">
        <v>0.487005529248649</v>
      </c>
      <c r="K493" s="16" t="n">
        <v>0.505322214780536</v>
      </c>
      <c r="L493" s="16" t="n">
        <v>0.479743888441286</v>
      </c>
      <c r="M493" s="16"/>
      <c r="N493" s="16" t="n">
        <v>0.45634732998893</v>
      </c>
      <c r="O493" s="16" t="n">
        <v>0.449846411610535</v>
      </c>
      <c r="P493" s="16" t="n">
        <v>0.396287148580514</v>
      </c>
      <c r="Q493" s="16" t="n">
        <v>0.468262983652806</v>
      </c>
      <c r="R493" s="16"/>
      <c r="S493" s="16" t="n">
        <v>0.45440207299061</v>
      </c>
      <c r="T493" s="16" t="n">
        <v>0.457564627919659</v>
      </c>
      <c r="U493" s="16" t="n">
        <v>0.380287764434308</v>
      </c>
      <c r="V493" s="16" t="n">
        <v>0.424718646880514</v>
      </c>
      <c r="W493" s="16" t="n">
        <v>0.422060238450362</v>
      </c>
      <c r="X493" s="16" t="n">
        <v>0.508755704507811</v>
      </c>
      <c r="Y493" s="16" t="n">
        <v>0.397816022572003</v>
      </c>
      <c r="Z493" s="16" t="n">
        <v>0.46717374667427</v>
      </c>
      <c r="AA493" s="16" t="n">
        <v>0.460313390473637</v>
      </c>
      <c r="AB493" s="16" t="n">
        <v>0.39804161838536</v>
      </c>
      <c r="AC493" s="16" t="n">
        <v>0.472356446201281</v>
      </c>
      <c r="AD493" s="16" t="n">
        <v>0.557266718461846</v>
      </c>
      <c r="AE493" s="16"/>
      <c r="AF493" s="16" t="n">
        <v>0.438420448557455</v>
      </c>
      <c r="AG493" s="16" t="n">
        <v>0.467805540951456</v>
      </c>
      <c r="AH493" s="16" t="n">
        <v>0.463844786958555</v>
      </c>
      <c r="AI493" s="16"/>
      <c r="AJ493" s="16" t="n">
        <v>0.415836001709223</v>
      </c>
      <c r="AK493" s="16" t="n">
        <v>0.443897702424409</v>
      </c>
      <c r="AL493" s="16" t="n">
        <v>0.569726507117558</v>
      </c>
      <c r="AM493" s="16" t="n">
        <v>0.239287318909208</v>
      </c>
      <c r="AN493" s="16" t="n">
        <v>0.464731967568463</v>
      </c>
      <c r="AO493" s="16"/>
      <c r="AP493" s="16" t="n">
        <v>0.3922337298285</v>
      </c>
      <c r="AQ493" s="16" t="n">
        <v>0.438593969562811</v>
      </c>
      <c r="AR493" s="16" t="n">
        <v>0.474343962219794</v>
      </c>
      <c r="AS493" s="16" t="n">
        <v>0.338791161784673</v>
      </c>
      <c r="AT493" s="16" t="n">
        <v>0.543061827483431</v>
      </c>
      <c r="AU493" s="16"/>
      <c r="AV493" s="16" t="n">
        <v>0.448085154394457</v>
      </c>
      <c r="AW493" s="16" t="n">
        <v>0.430766340899478</v>
      </c>
      <c r="AX493" s="16" t="n">
        <v>0.465862441350884</v>
      </c>
      <c r="AY493" s="16" t="n">
        <v>0.423983231531946</v>
      </c>
      <c r="AZ493" s="16" t="n">
        <v>0.474677832841349</v>
      </c>
      <c r="BA493" s="16"/>
      <c r="BB493" s="16" t="n">
        <v>0.434725150800587</v>
      </c>
      <c r="BC493" s="16" t="n">
        <v>0.37514606869108</v>
      </c>
      <c r="BD493" s="16" t="n">
        <v>0.579367428460203</v>
      </c>
      <c r="BE493" s="16"/>
      <c r="BF493" s="16" t="n">
        <v>0.443415167422882</v>
      </c>
    </row>
    <row r="494">
      <c r="B494" t="s">
        <v>226</v>
      </c>
      <c r="C494" s="16" t="n">
        <v>0.351567215925974</v>
      </c>
      <c r="D494" s="16" t="n">
        <v>0.339268153629826</v>
      </c>
      <c r="E494" s="16" t="n">
        <v>0.363174356640468</v>
      </c>
      <c r="F494" s="16"/>
      <c r="G494" s="16" t="n">
        <v>0.438334548676637</v>
      </c>
      <c r="H494" s="16" t="n">
        <v>0.324926174966573</v>
      </c>
      <c r="I494" s="16" t="n">
        <v>0.329388663968386</v>
      </c>
      <c r="J494" s="16" t="n">
        <v>0.324976270407246</v>
      </c>
      <c r="K494" s="16" t="n">
        <v>0.350631932764889</v>
      </c>
      <c r="L494" s="16" t="n">
        <v>0.356275087272083</v>
      </c>
      <c r="M494" s="16"/>
      <c r="N494" s="16" t="n">
        <v>0.356120698470872</v>
      </c>
      <c r="O494" s="16" t="n">
        <v>0.340802542804969</v>
      </c>
      <c r="P494" s="16" t="n">
        <v>0.350344081280939</v>
      </c>
      <c r="Q494" s="16" t="n">
        <v>0.360031970356898</v>
      </c>
      <c r="R494" s="16"/>
      <c r="S494" s="16" t="n">
        <v>0.359499778896037</v>
      </c>
      <c r="T494" s="16" t="n">
        <v>0.372837170260988</v>
      </c>
      <c r="U494" s="16" t="n">
        <v>0.417364664781394</v>
      </c>
      <c r="V494" s="16" t="n">
        <v>0.35354899581429</v>
      </c>
      <c r="W494" s="16" t="n">
        <v>0.346283161788908</v>
      </c>
      <c r="X494" s="16" t="n">
        <v>0.281460943826087</v>
      </c>
      <c r="Y494" s="16" t="n">
        <v>0.365828863884105</v>
      </c>
      <c r="Z494" s="16" t="n">
        <v>0.352002084163326</v>
      </c>
      <c r="AA494" s="16" t="n">
        <v>0.35164626695445</v>
      </c>
      <c r="AB494" s="16" t="n">
        <v>0.376685942033283</v>
      </c>
      <c r="AC494" s="16" t="n">
        <v>0.267142746036305</v>
      </c>
      <c r="AD494" s="16" t="n">
        <v>0.290355657599528</v>
      </c>
      <c r="AE494" s="16"/>
      <c r="AF494" s="16" t="n">
        <v>0.346213941219663</v>
      </c>
      <c r="AG494" s="16" t="n">
        <v>0.334671489874327</v>
      </c>
      <c r="AH494" s="16" t="n">
        <v>0.326728585644614</v>
      </c>
      <c r="AI494" s="16"/>
      <c r="AJ494" s="16" t="n">
        <v>0.35793607559951</v>
      </c>
      <c r="AK494" s="16" t="n">
        <v>0.338128807450364</v>
      </c>
      <c r="AL494" s="16" t="n">
        <v>0.293824251855808</v>
      </c>
      <c r="AM494" s="16" t="n">
        <v>0.614065349165957</v>
      </c>
      <c r="AN494" s="16" t="n">
        <v>0.346243771642925</v>
      </c>
      <c r="AO494" s="16"/>
      <c r="AP494" s="16" t="n">
        <v>0.388273217253801</v>
      </c>
      <c r="AQ494" s="16" t="n">
        <v>0.350577080083164</v>
      </c>
      <c r="AR494" s="16" t="n">
        <v>0.369682029455178</v>
      </c>
      <c r="AS494" s="16" t="n">
        <v>0.407089533443292</v>
      </c>
      <c r="AT494" s="16" t="n">
        <v>0.309401251838037</v>
      </c>
      <c r="AU494" s="16"/>
      <c r="AV494" s="16" t="n">
        <v>0.35533066991207</v>
      </c>
      <c r="AW494" s="16" t="n">
        <v>0.388744386156175</v>
      </c>
      <c r="AX494" s="16" t="n">
        <v>0.338065348210608</v>
      </c>
      <c r="AY494" s="16" t="n">
        <v>0.329475250239972</v>
      </c>
      <c r="AZ494" s="16" t="n">
        <v>0.256046812044409</v>
      </c>
      <c r="BA494" s="16"/>
      <c r="BB494" s="16" t="n">
        <v>0.312389044370477</v>
      </c>
      <c r="BC494" s="16" t="n">
        <v>0.360761996356002</v>
      </c>
      <c r="BD494" s="16" t="n">
        <v>0.250998785703787</v>
      </c>
      <c r="BE494" s="16"/>
      <c r="BF494" s="16" t="n">
        <v>0.334756181291956</v>
      </c>
    </row>
    <row r="495">
      <c r="B495" t="s">
        <v>227</v>
      </c>
      <c r="C495" s="16" t="n">
        <v>0.0816230597989005</v>
      </c>
      <c r="D495" s="16" t="n">
        <v>0.0957033860771284</v>
      </c>
      <c r="E495" s="16" t="n">
        <v>0.0680204375735822</v>
      </c>
      <c r="F495" s="16"/>
      <c r="G495" s="16" t="n">
        <v>0.0922073768728221</v>
      </c>
      <c r="H495" s="16" t="n">
        <v>0.0959050647414177</v>
      </c>
      <c r="I495" s="16" t="n">
        <v>0.073855900880693</v>
      </c>
      <c r="J495" s="16" t="n">
        <v>0.078447249240432</v>
      </c>
      <c r="K495" s="16" t="n">
        <v>0.0649159946495117</v>
      </c>
      <c r="L495" s="16" t="n">
        <v>0.0831151549447713</v>
      </c>
      <c r="M495" s="16"/>
      <c r="N495" s="16" t="n">
        <v>0.0676443050871455</v>
      </c>
      <c r="O495" s="16" t="n">
        <v>0.0772626683777766</v>
      </c>
      <c r="P495" s="16" t="n">
        <v>0.103655157096895</v>
      </c>
      <c r="Q495" s="16" t="n">
        <v>0.0810095031804404</v>
      </c>
      <c r="R495" s="16"/>
      <c r="S495" s="16" t="n">
        <v>0.074442848024288</v>
      </c>
      <c r="T495" s="16" t="n">
        <v>0.0612948818331837</v>
      </c>
      <c r="U495" s="16" t="n">
        <v>0.112164775076564</v>
      </c>
      <c r="V495" s="16" t="n">
        <v>0.104423169078145</v>
      </c>
      <c r="W495" s="16" t="n">
        <v>0.0637241465589184</v>
      </c>
      <c r="X495" s="16" t="n">
        <v>0.0668267786739624</v>
      </c>
      <c r="Y495" s="16" t="n">
        <v>0.094375077710953</v>
      </c>
      <c r="Z495" s="16" t="n">
        <v>0.108969576522585</v>
      </c>
      <c r="AA495" s="16" t="n">
        <v>0.0535969038668412</v>
      </c>
      <c r="AB495" s="16" t="n">
        <v>0.103165031654259</v>
      </c>
      <c r="AC495" s="16" t="n">
        <v>0.131551205069177</v>
      </c>
      <c r="AD495" s="16" t="n">
        <v>0.0232644312643167</v>
      </c>
      <c r="AE495" s="16"/>
      <c r="AF495" s="16" t="n">
        <v>0.0987278288771019</v>
      </c>
      <c r="AG495" s="16" t="n">
        <v>0.0650748264880243</v>
      </c>
      <c r="AH495" s="16" t="n">
        <v>0.0746019288095923</v>
      </c>
      <c r="AI495" s="16"/>
      <c r="AJ495" s="16" t="n">
        <v>0.104225171634701</v>
      </c>
      <c r="AK495" s="16" t="n">
        <v>0.0553687940919747</v>
      </c>
      <c r="AL495" s="16" t="n">
        <v>0.0382687288981148</v>
      </c>
      <c r="AM495" s="16" t="n">
        <v>0.0466996080198982</v>
      </c>
      <c r="AN495" s="16" t="n">
        <v>0.0996948320449222</v>
      </c>
      <c r="AO495" s="16"/>
      <c r="AP495" s="16" t="n">
        <v>0.0939352646380008</v>
      </c>
      <c r="AQ495" s="16" t="n">
        <v>0.0536566956091349</v>
      </c>
      <c r="AR495" s="16" t="n">
        <v>0.0584697080576171</v>
      </c>
      <c r="AS495" s="16" t="n">
        <v>0.154887309514175</v>
      </c>
      <c r="AT495" s="16" t="n">
        <v>0.0718281472024479</v>
      </c>
      <c r="AU495" s="16"/>
      <c r="AV495" s="16" t="n">
        <v>0.0910349359555762</v>
      </c>
      <c r="AW495" s="16" t="n">
        <v>0.0777337546656141</v>
      </c>
      <c r="AX495" s="16" t="n">
        <v>0.0828278488711268</v>
      </c>
      <c r="AY495" s="16" t="n">
        <v>0.0461256736486741</v>
      </c>
      <c r="AZ495" s="16" t="n">
        <v>0.0514706058787773</v>
      </c>
      <c r="BA495" s="16"/>
      <c r="BB495" s="16" t="n">
        <v>0.0707288456567184</v>
      </c>
      <c r="BC495" s="16" t="n">
        <v>0.179619378858861</v>
      </c>
      <c r="BD495" s="16" t="n">
        <v>0.0857280404528682</v>
      </c>
      <c r="BE495" s="16"/>
      <c r="BF495" s="16" t="n">
        <v>0.109373825875247</v>
      </c>
    </row>
    <row r="49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row>
    <row r="497">
      <c r="B497" s="7" t="s">
        <v>233</v>
      </c>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row>
    <row r="498">
      <c r="B498" s="26" t="s">
        <v>90</v>
      </c>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row>
    <row r="499">
      <c r="B499" t="s">
        <v>223</v>
      </c>
      <c r="C499" s="16" t="n">
        <v>0.0671829276837084</v>
      </c>
      <c r="D499" s="16" t="n">
        <v>0.0807088860325118</v>
      </c>
      <c r="E499" s="16" t="n">
        <v>0.0540937426280031</v>
      </c>
      <c r="F499" s="16"/>
      <c r="G499" s="16" t="n">
        <v>0.0710221462897169</v>
      </c>
      <c r="H499" s="16" t="n">
        <v>0.0603230888706064</v>
      </c>
      <c r="I499" s="16" t="n">
        <v>0.0455024213016228</v>
      </c>
      <c r="J499" s="16" t="n">
        <v>0.065943097786573</v>
      </c>
      <c r="K499" s="16" t="n">
        <v>0.0589707216508248</v>
      </c>
      <c r="L499" s="16" t="n">
        <v>0.0943421149380949</v>
      </c>
      <c r="M499" s="16"/>
      <c r="N499" s="16" t="n">
        <v>0.0520719685537457</v>
      </c>
      <c r="O499" s="16" t="n">
        <v>0.0674942130746494</v>
      </c>
      <c r="P499" s="16" t="n">
        <v>0.0799921780893322</v>
      </c>
      <c r="Q499" s="16" t="n">
        <v>0.071002679057906</v>
      </c>
      <c r="R499" s="16"/>
      <c r="S499" s="16" t="n">
        <v>0.0573495599804694</v>
      </c>
      <c r="T499" s="16" t="n">
        <v>0.0570437748385971</v>
      </c>
      <c r="U499" s="16" t="n">
        <v>0.0397704498592705</v>
      </c>
      <c r="V499" s="16" t="n">
        <v>0.077760200122802</v>
      </c>
      <c r="W499" s="16" t="n">
        <v>0.0642741770480602</v>
      </c>
      <c r="X499" s="16" t="n">
        <v>0.0682213464566185</v>
      </c>
      <c r="Y499" s="16" t="n">
        <v>0.076727306082832</v>
      </c>
      <c r="Z499" s="16" t="n">
        <v>0.127323867039818</v>
      </c>
      <c r="AA499" s="16" t="n">
        <v>0.0595208230696641</v>
      </c>
      <c r="AB499" s="16" t="n">
        <v>0.0882210206442185</v>
      </c>
      <c r="AC499" s="16" t="n">
        <v>0.0735957739959581</v>
      </c>
      <c r="AD499" s="16" t="n">
        <v>0.0510160459235177</v>
      </c>
      <c r="AE499" s="16"/>
      <c r="AF499" s="16" t="n">
        <v>0.107945447320875</v>
      </c>
      <c r="AG499" s="16" t="n">
        <v>0.0363056710268943</v>
      </c>
      <c r="AH499" s="16" t="n">
        <v>0.0492320379575319</v>
      </c>
      <c r="AI499" s="16"/>
      <c r="AJ499" s="16" t="n">
        <v>0.10731301510021</v>
      </c>
      <c r="AK499" s="16" t="n">
        <v>0.023625561015528</v>
      </c>
      <c r="AL499" s="16" t="n">
        <v>0.0280978661269424</v>
      </c>
      <c r="AM499" s="16" t="n">
        <v>0.299306066269952</v>
      </c>
      <c r="AN499" s="16" t="n">
        <v>0.0551933303777279</v>
      </c>
      <c r="AO499" s="16"/>
      <c r="AP499" s="16" t="n">
        <v>0.100298681607285</v>
      </c>
      <c r="AQ499" s="16" t="n">
        <v>0.0133077864516376</v>
      </c>
      <c r="AR499" s="16" t="n">
        <v>0.0468377603633786</v>
      </c>
      <c r="AS499" s="16" t="n">
        <v>0.210743989506469</v>
      </c>
      <c r="AT499" s="16" t="n">
        <v>0.0383106342740362</v>
      </c>
      <c r="AU499" s="16"/>
      <c r="AV499" s="16" t="n">
        <v>0.103675578482617</v>
      </c>
      <c r="AW499" s="16" t="n">
        <v>0.0550832194019635</v>
      </c>
      <c r="AX499" s="16" t="n">
        <v>0.0572353328324296</v>
      </c>
      <c r="AY499" s="16" t="n">
        <v>0.0290368182072005</v>
      </c>
      <c r="AZ499" s="16" t="n">
        <v>0.0588331235662785</v>
      </c>
      <c r="BA499" s="16"/>
      <c r="BB499" s="16" t="n">
        <v>0.0157446975293161</v>
      </c>
      <c r="BC499" s="16" t="n">
        <v>0.220187002827304</v>
      </c>
      <c r="BD499" s="16" t="n">
        <v>0.0682904166482107</v>
      </c>
      <c r="BE499" s="16"/>
      <c r="BF499" s="16" t="n">
        <v>0.105662902998858</v>
      </c>
    </row>
    <row r="500">
      <c r="B500" t="s">
        <v>224</v>
      </c>
      <c r="C500" s="16" t="n">
        <v>0.088829209671361</v>
      </c>
      <c r="D500" s="16" t="n">
        <v>0.0960405552029893</v>
      </c>
      <c r="E500" s="16" t="n">
        <v>0.0819551910842138</v>
      </c>
      <c r="F500" s="16"/>
      <c r="G500" s="16" t="n">
        <v>0.0714185678281246</v>
      </c>
      <c r="H500" s="16" t="n">
        <v>0.0823876932394935</v>
      </c>
      <c r="I500" s="16" t="n">
        <v>0.0855578828204928</v>
      </c>
      <c r="J500" s="16" t="n">
        <v>0.0897664132937105</v>
      </c>
      <c r="K500" s="16" t="n">
        <v>0.105907767714787</v>
      </c>
      <c r="L500" s="16" t="n">
        <v>0.0959844768746265</v>
      </c>
      <c r="M500" s="16"/>
      <c r="N500" s="16" t="n">
        <v>0.078040075102705</v>
      </c>
      <c r="O500" s="16" t="n">
        <v>0.0758954355758199</v>
      </c>
      <c r="P500" s="16" t="n">
        <v>0.10140748529354</v>
      </c>
      <c r="Q500" s="16" t="n">
        <v>0.104099075986208</v>
      </c>
      <c r="R500" s="16"/>
      <c r="S500" s="16" t="n">
        <v>0.0576633904710166</v>
      </c>
      <c r="T500" s="16" t="n">
        <v>0.0819569331647501</v>
      </c>
      <c r="U500" s="16" t="n">
        <v>0.0790704087588432</v>
      </c>
      <c r="V500" s="16" t="n">
        <v>0.110810437208828</v>
      </c>
      <c r="W500" s="16" t="n">
        <v>0.136205508953277</v>
      </c>
      <c r="X500" s="16" t="n">
        <v>0.101032902429146</v>
      </c>
      <c r="Y500" s="16" t="n">
        <v>0.11338524628791</v>
      </c>
      <c r="Z500" s="16" t="n">
        <v>0.0690749360750271</v>
      </c>
      <c r="AA500" s="16" t="n">
        <v>0.104306289216784</v>
      </c>
      <c r="AB500" s="16" t="n">
        <v>0.0694556590005339</v>
      </c>
      <c r="AC500" s="16" t="n">
        <v>0.0705702429056948</v>
      </c>
      <c r="AD500" s="16" t="n">
        <v>0.069528463396094</v>
      </c>
      <c r="AE500" s="16"/>
      <c r="AF500" s="16" t="n">
        <v>0.112037826870418</v>
      </c>
      <c r="AG500" s="16" t="n">
        <v>0.0774875066600224</v>
      </c>
      <c r="AH500" s="16" t="n">
        <v>0.0966342434679063</v>
      </c>
      <c r="AI500" s="16"/>
      <c r="AJ500" s="16" t="n">
        <v>0.13699446382889</v>
      </c>
      <c r="AK500" s="16" t="n">
        <v>0.0512978096860349</v>
      </c>
      <c r="AL500" s="16" t="n">
        <v>0.0429779894893809</v>
      </c>
      <c r="AM500" s="16" t="n">
        <v>0.0926700312786852</v>
      </c>
      <c r="AN500" s="16" t="n">
        <v>0.0915250306423952</v>
      </c>
      <c r="AO500" s="16"/>
      <c r="AP500" s="16" t="n">
        <v>0.15427374697295</v>
      </c>
      <c r="AQ500" s="16" t="n">
        <v>0.0367410878384901</v>
      </c>
      <c r="AR500" s="16" t="n">
        <v>0.0787573153400882</v>
      </c>
      <c r="AS500" s="16" t="n">
        <v>0.170324478588975</v>
      </c>
      <c r="AT500" s="16" t="n">
        <v>0.08821165333588</v>
      </c>
      <c r="AU500" s="16"/>
      <c r="AV500" s="16" t="n">
        <v>0.0931660481795345</v>
      </c>
      <c r="AW500" s="16" t="n">
        <v>0.0944243901717592</v>
      </c>
      <c r="AX500" s="16" t="n">
        <v>0.0841016789164291</v>
      </c>
      <c r="AY500" s="16" t="n">
        <v>0.0691124904180469</v>
      </c>
      <c r="AZ500" s="16" t="n">
        <v>0.074067797630079</v>
      </c>
      <c r="BA500" s="16"/>
      <c r="BB500" s="16" t="n">
        <v>0</v>
      </c>
      <c r="BC500" s="16" t="n">
        <v>0.21901839915695</v>
      </c>
      <c r="BD500" s="16" t="n">
        <v>0.150936091766386</v>
      </c>
      <c r="BE500" s="16"/>
      <c r="BF500" s="16" t="n">
        <v>0.116359453627042</v>
      </c>
    </row>
    <row r="501">
      <c r="B501" t="s">
        <v>225</v>
      </c>
      <c r="C501" s="16" t="n">
        <v>0.246889464686135</v>
      </c>
      <c r="D501" s="16" t="n">
        <v>0.23647048769688</v>
      </c>
      <c r="E501" s="16" t="n">
        <v>0.256697850312803</v>
      </c>
      <c r="F501" s="16"/>
      <c r="G501" s="16" t="n">
        <v>0.289861394829161</v>
      </c>
      <c r="H501" s="16" t="n">
        <v>0.206332281207571</v>
      </c>
      <c r="I501" s="16" t="n">
        <v>0.267849080697651</v>
      </c>
      <c r="J501" s="16" t="n">
        <v>0.2080423522371</v>
      </c>
      <c r="K501" s="16" t="n">
        <v>0.259425546640284</v>
      </c>
      <c r="L501" s="16" t="n">
        <v>0.257744194917367</v>
      </c>
      <c r="M501" s="16"/>
      <c r="N501" s="16" t="n">
        <v>0.230535953314928</v>
      </c>
      <c r="O501" s="16" t="n">
        <v>0.235765666418026</v>
      </c>
      <c r="P501" s="16" t="n">
        <v>0.247536857047753</v>
      </c>
      <c r="Q501" s="16" t="n">
        <v>0.274436836773113</v>
      </c>
      <c r="R501" s="16"/>
      <c r="S501" s="16" t="n">
        <v>0.253028927394445</v>
      </c>
      <c r="T501" s="16" t="n">
        <v>0.253152675727833</v>
      </c>
      <c r="U501" s="16" t="n">
        <v>0.288554807749507</v>
      </c>
      <c r="V501" s="16" t="n">
        <v>0.203375641168423</v>
      </c>
      <c r="W501" s="16" t="n">
        <v>0.224016048456393</v>
      </c>
      <c r="X501" s="16" t="n">
        <v>0.250605245387897</v>
      </c>
      <c r="Y501" s="16" t="n">
        <v>0.265386220725869</v>
      </c>
      <c r="Z501" s="16" t="n">
        <v>0.193062216503501</v>
      </c>
      <c r="AA501" s="16" t="n">
        <v>0.195221797361021</v>
      </c>
      <c r="AB501" s="16" t="n">
        <v>0.324790968248828</v>
      </c>
      <c r="AC501" s="16" t="n">
        <v>0.193019346171098</v>
      </c>
      <c r="AD501" s="16" t="n">
        <v>0.320932046823033</v>
      </c>
      <c r="AE501" s="16"/>
      <c r="AF501" s="16" t="n">
        <v>0.267300057654593</v>
      </c>
      <c r="AG501" s="16" t="n">
        <v>0.20370241256853</v>
      </c>
      <c r="AH501" s="16" t="n">
        <v>0.275608986660243</v>
      </c>
      <c r="AI501" s="16"/>
      <c r="AJ501" s="16" t="n">
        <v>0.272642300012049</v>
      </c>
      <c r="AK501" s="16" t="n">
        <v>0.147335335082903</v>
      </c>
      <c r="AL501" s="16" t="n">
        <v>0.231441846618366</v>
      </c>
      <c r="AM501" s="16" t="n">
        <v>0.209125559544056</v>
      </c>
      <c r="AN501" s="16" t="n">
        <v>0.370071734334456</v>
      </c>
      <c r="AO501" s="16"/>
      <c r="AP501" s="16" t="n">
        <v>0.317035679149414</v>
      </c>
      <c r="AQ501" s="16" t="n">
        <v>0.131020139249484</v>
      </c>
      <c r="AR501" s="16" t="n">
        <v>0.293608959635427</v>
      </c>
      <c r="AS501" s="16" t="n">
        <v>0.242712934120493</v>
      </c>
      <c r="AT501" s="16" t="n">
        <v>0.433654100259665</v>
      </c>
      <c r="AU501" s="16"/>
      <c r="AV501" s="16" t="n">
        <v>0.253945220260426</v>
      </c>
      <c r="AW501" s="16" t="n">
        <v>0.274929104033597</v>
      </c>
      <c r="AX501" s="16" t="n">
        <v>0.209490472543802</v>
      </c>
      <c r="AY501" s="16" t="n">
        <v>0.229385041311263</v>
      </c>
      <c r="AZ501" s="16" t="n">
        <v>0.212060762340456</v>
      </c>
      <c r="BA501" s="16"/>
      <c r="BB501" s="16" t="n">
        <v>0.132081305087758</v>
      </c>
      <c r="BC501" s="16" t="n">
        <v>0.25523120963154</v>
      </c>
      <c r="BD501" s="16" t="n">
        <v>0.349746478596265</v>
      </c>
      <c r="BE501" s="16"/>
      <c r="BF501" s="16" t="n">
        <v>0.237497526218983</v>
      </c>
    </row>
    <row r="502">
      <c r="B502" t="s">
        <v>226</v>
      </c>
      <c r="C502" s="16" t="n">
        <v>0.390526136771962</v>
      </c>
      <c r="D502" s="16" t="n">
        <v>0.36874634429355</v>
      </c>
      <c r="E502" s="16" t="n">
        <v>0.41147742794193</v>
      </c>
      <c r="F502" s="16"/>
      <c r="G502" s="16" t="n">
        <v>0.449254211386558</v>
      </c>
      <c r="H502" s="16" t="n">
        <v>0.441033471737071</v>
      </c>
      <c r="I502" s="16" t="n">
        <v>0.392305114240046</v>
      </c>
      <c r="J502" s="16" t="n">
        <v>0.409308133879939</v>
      </c>
      <c r="K502" s="16" t="n">
        <v>0.347148557640522</v>
      </c>
      <c r="L502" s="16" t="n">
        <v>0.323072670758178</v>
      </c>
      <c r="M502" s="16"/>
      <c r="N502" s="16" t="n">
        <v>0.372496781749501</v>
      </c>
      <c r="O502" s="16" t="n">
        <v>0.395198984511009</v>
      </c>
      <c r="P502" s="16" t="n">
        <v>0.416190143118365</v>
      </c>
      <c r="Q502" s="16" t="n">
        <v>0.382647638560916</v>
      </c>
      <c r="R502" s="16"/>
      <c r="S502" s="16" t="n">
        <v>0.416138876362533</v>
      </c>
      <c r="T502" s="16" t="n">
        <v>0.400653886277722</v>
      </c>
      <c r="U502" s="16" t="n">
        <v>0.435437105233944</v>
      </c>
      <c r="V502" s="16" t="n">
        <v>0.393334031720775</v>
      </c>
      <c r="W502" s="16" t="n">
        <v>0.396069831984503</v>
      </c>
      <c r="X502" s="16" t="n">
        <v>0.389518145120061</v>
      </c>
      <c r="Y502" s="16" t="n">
        <v>0.355413009534699</v>
      </c>
      <c r="Z502" s="16" t="n">
        <v>0.328518034607057</v>
      </c>
      <c r="AA502" s="16" t="n">
        <v>0.394592043693931</v>
      </c>
      <c r="AB502" s="16" t="n">
        <v>0.320094030733386</v>
      </c>
      <c r="AC502" s="16" t="n">
        <v>0.425381502332648</v>
      </c>
      <c r="AD502" s="16" t="n">
        <v>0.40283861318253</v>
      </c>
      <c r="AE502" s="16"/>
      <c r="AF502" s="16" t="n">
        <v>0.351811728874824</v>
      </c>
      <c r="AG502" s="16" t="n">
        <v>0.39802500102569</v>
      </c>
      <c r="AH502" s="16" t="n">
        <v>0.436715389657175</v>
      </c>
      <c r="AI502" s="16"/>
      <c r="AJ502" s="16" t="n">
        <v>0.352017489646068</v>
      </c>
      <c r="AK502" s="16" t="n">
        <v>0.427703287990303</v>
      </c>
      <c r="AL502" s="16" t="n">
        <v>0.44637143148335</v>
      </c>
      <c r="AM502" s="16" t="n">
        <v>0.319957093226057</v>
      </c>
      <c r="AN502" s="16" t="n">
        <v>0.362778800771231</v>
      </c>
      <c r="AO502" s="16"/>
      <c r="AP502" s="16" t="n">
        <v>0.331345492499531</v>
      </c>
      <c r="AQ502" s="16" t="n">
        <v>0.461150459958856</v>
      </c>
      <c r="AR502" s="16" t="n">
        <v>0.420250829822129</v>
      </c>
      <c r="AS502" s="16" t="n">
        <v>0.304687312623554</v>
      </c>
      <c r="AT502" s="16" t="n">
        <v>0.353282430420259</v>
      </c>
      <c r="AU502" s="16"/>
      <c r="AV502" s="16" t="n">
        <v>0.373821264445902</v>
      </c>
      <c r="AW502" s="16" t="n">
        <v>0.401802030425857</v>
      </c>
      <c r="AX502" s="16" t="n">
        <v>0.420807163852009</v>
      </c>
      <c r="AY502" s="16" t="n">
        <v>0.398991652106427</v>
      </c>
      <c r="AZ502" s="16" t="n">
        <v>0.350816377785475</v>
      </c>
      <c r="BA502" s="16"/>
      <c r="BB502" s="16" t="n">
        <v>0.512375717383568</v>
      </c>
      <c r="BC502" s="16" t="n">
        <v>0.257997815158345</v>
      </c>
      <c r="BD502" s="16" t="n">
        <v>0.336652464661569</v>
      </c>
      <c r="BE502" s="16"/>
      <c r="BF502" s="16" t="n">
        <v>0.375839252364167</v>
      </c>
    </row>
    <row r="503">
      <c r="B503" t="s">
        <v>227</v>
      </c>
      <c r="C503" s="16" t="n">
        <v>0.206572261186834</v>
      </c>
      <c r="D503" s="16" t="n">
        <v>0.218033726774068</v>
      </c>
      <c r="E503" s="16" t="n">
        <v>0.19577578803305</v>
      </c>
      <c r="F503" s="16"/>
      <c r="G503" s="16" t="n">
        <v>0.11844367966644</v>
      </c>
      <c r="H503" s="16" t="n">
        <v>0.209923464945257</v>
      </c>
      <c r="I503" s="16" t="n">
        <v>0.208785500940187</v>
      </c>
      <c r="J503" s="16" t="n">
        <v>0.226940002802678</v>
      </c>
      <c r="K503" s="16" t="n">
        <v>0.228547406353583</v>
      </c>
      <c r="L503" s="16" t="n">
        <v>0.228856542511734</v>
      </c>
      <c r="M503" s="16"/>
      <c r="N503" s="16" t="n">
        <v>0.26685522127912</v>
      </c>
      <c r="O503" s="16" t="n">
        <v>0.225645700420495</v>
      </c>
      <c r="P503" s="16" t="n">
        <v>0.15487333645101</v>
      </c>
      <c r="Q503" s="16" t="n">
        <v>0.167813769621856</v>
      </c>
      <c r="R503" s="16"/>
      <c r="S503" s="16" t="n">
        <v>0.215819245791536</v>
      </c>
      <c r="T503" s="16" t="n">
        <v>0.207192729991098</v>
      </c>
      <c r="U503" s="16" t="n">
        <v>0.157167228398435</v>
      </c>
      <c r="V503" s="16" t="n">
        <v>0.214719689779171</v>
      </c>
      <c r="W503" s="16" t="n">
        <v>0.179434433557767</v>
      </c>
      <c r="X503" s="16" t="n">
        <v>0.190622360606278</v>
      </c>
      <c r="Y503" s="16" t="n">
        <v>0.189088217368691</v>
      </c>
      <c r="Z503" s="16" t="n">
        <v>0.282020945774598</v>
      </c>
      <c r="AA503" s="16" t="n">
        <v>0.2463590466586</v>
      </c>
      <c r="AB503" s="16" t="n">
        <v>0.197438321373033</v>
      </c>
      <c r="AC503" s="16" t="n">
        <v>0.237433134594601</v>
      </c>
      <c r="AD503" s="16" t="n">
        <v>0.155684830674825</v>
      </c>
      <c r="AE503" s="16"/>
      <c r="AF503" s="16" t="n">
        <v>0.16090493927929</v>
      </c>
      <c r="AG503" s="16" t="n">
        <v>0.284479408718864</v>
      </c>
      <c r="AH503" s="16" t="n">
        <v>0.141809342257143</v>
      </c>
      <c r="AI503" s="16"/>
      <c r="AJ503" s="16" t="n">
        <v>0.131032731412783</v>
      </c>
      <c r="AK503" s="16" t="n">
        <v>0.350038006225231</v>
      </c>
      <c r="AL503" s="16" t="n">
        <v>0.251110866281961</v>
      </c>
      <c r="AM503" s="16" t="n">
        <v>0.0789412496812499</v>
      </c>
      <c r="AN503" s="16" t="n">
        <v>0.120431103874189</v>
      </c>
      <c r="AO503" s="16"/>
      <c r="AP503" s="16" t="n">
        <v>0.0970463997708198</v>
      </c>
      <c r="AQ503" s="16" t="n">
        <v>0.357780526501532</v>
      </c>
      <c r="AR503" s="16" t="n">
        <v>0.160545134838977</v>
      </c>
      <c r="AS503" s="16" t="n">
        <v>0.0715312851605089</v>
      </c>
      <c r="AT503" s="16" t="n">
        <v>0.0865411817101591</v>
      </c>
      <c r="AU503" s="16"/>
      <c r="AV503" s="16" t="n">
        <v>0.17539188863152</v>
      </c>
      <c r="AW503" s="16" t="n">
        <v>0.173761255966823</v>
      </c>
      <c r="AX503" s="16" t="n">
        <v>0.22836535185533</v>
      </c>
      <c r="AY503" s="16" t="n">
        <v>0.273473997957062</v>
      </c>
      <c r="AZ503" s="16" t="n">
        <v>0.304221938677711</v>
      </c>
      <c r="BA503" s="16"/>
      <c r="BB503" s="16" t="n">
        <v>0.339798279999357</v>
      </c>
      <c r="BC503" s="16" t="n">
        <v>0.0475655732258609</v>
      </c>
      <c r="BD503" s="16" t="n">
        <v>0.0943745483275695</v>
      </c>
      <c r="BE503" s="16"/>
      <c r="BF503" s="16" t="n">
        <v>0.164640864790949</v>
      </c>
    </row>
    <row r="504">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row>
    <row r="505">
      <c r="B505" s="7" t="s">
        <v>234</v>
      </c>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row>
    <row r="506">
      <c r="B506" s="26" t="s">
        <v>90</v>
      </c>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row>
    <row r="507">
      <c r="B507" t="s">
        <v>223</v>
      </c>
      <c r="C507" s="16" t="n">
        <v>0.139314320644188</v>
      </c>
      <c r="D507" s="16" t="n">
        <v>0.164334991400845</v>
      </c>
      <c r="E507" s="16" t="n">
        <v>0.115131237294645</v>
      </c>
      <c r="F507" s="16"/>
      <c r="G507" s="16" t="n">
        <v>0.0834698671285239</v>
      </c>
      <c r="H507" s="16" t="n">
        <v>0.117655305956897</v>
      </c>
      <c r="I507" s="16" t="n">
        <v>0.0784928251498607</v>
      </c>
      <c r="J507" s="16" t="n">
        <v>0.152302527663934</v>
      </c>
      <c r="K507" s="16" t="n">
        <v>0.16560415041285</v>
      </c>
      <c r="L507" s="16" t="n">
        <v>0.214904777739609</v>
      </c>
      <c r="M507" s="16"/>
      <c r="N507" s="16" t="n">
        <v>0.133706599852967</v>
      </c>
      <c r="O507" s="16" t="n">
        <v>0.145268204656683</v>
      </c>
      <c r="P507" s="16" t="n">
        <v>0.145249873738375</v>
      </c>
      <c r="Q507" s="16" t="n">
        <v>0.13406256391854</v>
      </c>
      <c r="R507" s="16"/>
      <c r="S507" s="16" t="n">
        <v>0.0836727105664767</v>
      </c>
      <c r="T507" s="16" t="n">
        <v>0.132382787951988</v>
      </c>
      <c r="U507" s="16" t="n">
        <v>0.0781251707856785</v>
      </c>
      <c r="V507" s="16" t="n">
        <v>0.16803231209379</v>
      </c>
      <c r="W507" s="16" t="n">
        <v>0.165957898508634</v>
      </c>
      <c r="X507" s="16" t="n">
        <v>0.155674288412528</v>
      </c>
      <c r="Y507" s="16" t="n">
        <v>0.187809130794005</v>
      </c>
      <c r="Z507" s="16" t="n">
        <v>0.237094893976352</v>
      </c>
      <c r="AA507" s="16" t="n">
        <v>0.134129559180902</v>
      </c>
      <c r="AB507" s="16" t="n">
        <v>0.17214353510445</v>
      </c>
      <c r="AC507" s="16" t="n">
        <v>0.114594019038664</v>
      </c>
      <c r="AD507" s="16" t="n">
        <v>0.0977340348152288</v>
      </c>
      <c r="AE507" s="16"/>
      <c r="AF507" s="16" t="n">
        <v>0.234968749695369</v>
      </c>
      <c r="AG507" s="16" t="n">
        <v>0.0856931077290743</v>
      </c>
      <c r="AH507" s="16" t="n">
        <v>0.0888391116888545</v>
      </c>
      <c r="AI507" s="16"/>
      <c r="AJ507" s="16" t="n">
        <v>0.256361416088224</v>
      </c>
      <c r="AK507" s="16" t="n">
        <v>0.0395642203944675</v>
      </c>
      <c r="AL507" s="16" t="n">
        <v>0.0761821705036965</v>
      </c>
      <c r="AM507" s="16" t="n">
        <v>0.299293359569275</v>
      </c>
      <c r="AN507" s="16" t="n">
        <v>0.118964874929091</v>
      </c>
      <c r="AO507" s="16"/>
      <c r="AP507" s="16" t="n">
        <v>0.25877471504786</v>
      </c>
      <c r="AQ507" s="16" t="n">
        <v>0.0201673570805726</v>
      </c>
      <c r="AR507" s="16" t="n">
        <v>0.109136826162147</v>
      </c>
      <c r="AS507" s="16" t="n">
        <v>0.438404873279433</v>
      </c>
      <c r="AT507" s="16" t="n">
        <v>0.101113600586696</v>
      </c>
      <c r="AU507" s="16"/>
      <c r="AV507" s="16" t="n">
        <v>0.147155805602798</v>
      </c>
      <c r="AW507" s="16" t="n">
        <v>0.143503128322028</v>
      </c>
      <c r="AX507" s="16" t="n">
        <v>0.132000138557125</v>
      </c>
      <c r="AY507" s="16" t="n">
        <v>0.0737242862477428</v>
      </c>
      <c r="AZ507" s="16" t="n">
        <v>0.139552304550112</v>
      </c>
      <c r="BA507" s="16"/>
      <c r="BB507" s="16" t="n">
        <v>0.0218996009927904</v>
      </c>
      <c r="BC507" s="16" t="n">
        <v>0.583410165347582</v>
      </c>
      <c r="BD507" s="16" t="n">
        <v>0.194228165130014</v>
      </c>
      <c r="BE507" s="16"/>
      <c r="BF507" s="16" t="n">
        <v>0.241535031787251</v>
      </c>
    </row>
    <row r="508">
      <c r="B508" t="s">
        <v>224</v>
      </c>
      <c r="C508" s="16" t="n">
        <v>0.173530872326401</v>
      </c>
      <c r="D508" s="16" t="n">
        <v>0.171418552686649</v>
      </c>
      <c r="E508" s="16" t="n">
        <v>0.175937613461299</v>
      </c>
      <c r="F508" s="16"/>
      <c r="G508" s="16" t="n">
        <v>0.162693110788925</v>
      </c>
      <c r="H508" s="16" t="n">
        <v>0.122950304298215</v>
      </c>
      <c r="I508" s="16" t="n">
        <v>0.163881706427465</v>
      </c>
      <c r="J508" s="16" t="n">
        <v>0.142362909650686</v>
      </c>
      <c r="K508" s="16" t="n">
        <v>0.218661895349415</v>
      </c>
      <c r="L508" s="16" t="n">
        <v>0.224741676073516</v>
      </c>
      <c r="M508" s="16"/>
      <c r="N508" s="16" t="n">
        <v>0.190624761114139</v>
      </c>
      <c r="O508" s="16" t="n">
        <v>0.142460586847258</v>
      </c>
      <c r="P508" s="16" t="n">
        <v>0.195847361932762</v>
      </c>
      <c r="Q508" s="16" t="n">
        <v>0.168173787465835</v>
      </c>
      <c r="R508" s="16"/>
      <c r="S508" s="16" t="n">
        <v>0.142258737560656</v>
      </c>
      <c r="T508" s="16" t="n">
        <v>0.199499626767777</v>
      </c>
      <c r="U508" s="16" t="n">
        <v>0.257266975532543</v>
      </c>
      <c r="V508" s="16" t="n">
        <v>0.172209698416755</v>
      </c>
      <c r="W508" s="16" t="n">
        <v>0.215404083583877</v>
      </c>
      <c r="X508" s="16" t="n">
        <v>0.165209310383522</v>
      </c>
      <c r="Y508" s="16" t="n">
        <v>0.218634708803455</v>
      </c>
      <c r="Z508" s="16" t="n">
        <v>0.135741255737171</v>
      </c>
      <c r="AA508" s="16" t="n">
        <v>0.152691484243659</v>
      </c>
      <c r="AB508" s="16" t="n">
        <v>0.151372798271712</v>
      </c>
      <c r="AC508" s="16" t="n">
        <v>0.104362736011897</v>
      </c>
      <c r="AD508" s="16" t="n">
        <v>0.102924456941988</v>
      </c>
      <c r="AE508" s="16"/>
      <c r="AF508" s="16" t="n">
        <v>0.240886484621449</v>
      </c>
      <c r="AG508" s="16" t="n">
        <v>0.136936250110669</v>
      </c>
      <c r="AH508" s="16" t="n">
        <v>0.127516777383251</v>
      </c>
      <c r="AI508" s="16"/>
      <c r="AJ508" s="16" t="n">
        <v>0.254356337520086</v>
      </c>
      <c r="AK508" s="16" t="n">
        <v>0.086493412017759</v>
      </c>
      <c r="AL508" s="16" t="n">
        <v>0.128480575671037</v>
      </c>
      <c r="AM508" s="16" t="n">
        <v>0.384599991130981</v>
      </c>
      <c r="AN508" s="16" t="n">
        <v>0.146528318283425</v>
      </c>
      <c r="AO508" s="16"/>
      <c r="AP508" s="16" t="n">
        <v>0.311962095337359</v>
      </c>
      <c r="AQ508" s="16" t="n">
        <v>0.0634046797135635</v>
      </c>
      <c r="AR508" s="16" t="n">
        <v>0.188163883848029</v>
      </c>
      <c r="AS508" s="16" t="n">
        <v>0.238836921345709</v>
      </c>
      <c r="AT508" s="16" t="n">
        <v>0.280190537854539</v>
      </c>
      <c r="AU508" s="16"/>
      <c r="AV508" s="16" t="n">
        <v>0.201502717614776</v>
      </c>
      <c r="AW508" s="16" t="n">
        <v>0.178271821889849</v>
      </c>
      <c r="AX508" s="16" t="n">
        <v>0.153185034489638</v>
      </c>
      <c r="AY508" s="16" t="n">
        <v>0.156095675018582</v>
      </c>
      <c r="AZ508" s="16" t="n">
        <v>0.0861968199062654</v>
      </c>
      <c r="BA508" s="16"/>
      <c r="BB508" s="16" t="n">
        <v>0.0463831189973658</v>
      </c>
      <c r="BC508" s="16" t="n">
        <v>0.242922606318348</v>
      </c>
      <c r="BD508" s="16" t="n">
        <v>0.353168035348082</v>
      </c>
      <c r="BE508" s="16"/>
      <c r="BF508" s="16" t="n">
        <v>0.19762049633815</v>
      </c>
    </row>
    <row r="509">
      <c r="B509" t="s">
        <v>225</v>
      </c>
      <c r="C509" s="16" t="n">
        <v>0.270287631899144</v>
      </c>
      <c r="D509" s="16" t="n">
        <v>0.245657859457919</v>
      </c>
      <c r="E509" s="16" t="n">
        <v>0.2940331256241</v>
      </c>
      <c r="F509" s="16"/>
      <c r="G509" s="16" t="n">
        <v>0.349987904822773</v>
      </c>
      <c r="H509" s="16" t="n">
        <v>0.253007868985562</v>
      </c>
      <c r="I509" s="16" t="n">
        <v>0.298003235084566</v>
      </c>
      <c r="J509" s="16" t="n">
        <v>0.260721887016161</v>
      </c>
      <c r="K509" s="16" t="n">
        <v>0.256660415498834</v>
      </c>
      <c r="L509" s="16" t="n">
        <v>0.226229527637656</v>
      </c>
      <c r="M509" s="16"/>
      <c r="N509" s="16" t="n">
        <v>0.218473423144851</v>
      </c>
      <c r="O509" s="16" t="n">
        <v>0.302903164225111</v>
      </c>
      <c r="P509" s="16" t="n">
        <v>0.248806278094901</v>
      </c>
      <c r="Q509" s="16" t="n">
        <v>0.312574917976604</v>
      </c>
      <c r="R509" s="16"/>
      <c r="S509" s="16" t="n">
        <v>0.273545523772452</v>
      </c>
      <c r="T509" s="16" t="n">
        <v>0.278458251952175</v>
      </c>
      <c r="U509" s="16" t="n">
        <v>0.305587482373803</v>
      </c>
      <c r="V509" s="16" t="n">
        <v>0.261355059734697</v>
      </c>
      <c r="W509" s="16" t="n">
        <v>0.252393949974853</v>
      </c>
      <c r="X509" s="16" t="n">
        <v>0.252761537810832</v>
      </c>
      <c r="Y509" s="16" t="n">
        <v>0.213802016618922</v>
      </c>
      <c r="Z509" s="16" t="n">
        <v>0.1640960776437</v>
      </c>
      <c r="AA509" s="16" t="n">
        <v>0.249884618341843</v>
      </c>
      <c r="AB509" s="16" t="n">
        <v>0.312872554257354</v>
      </c>
      <c r="AC509" s="16" t="n">
        <v>0.339814750822592</v>
      </c>
      <c r="AD509" s="16" t="n">
        <v>0.369397014786583</v>
      </c>
      <c r="AE509" s="16"/>
      <c r="AF509" s="16" t="n">
        <v>0.211708166749119</v>
      </c>
      <c r="AG509" s="16" t="n">
        <v>0.265197715051221</v>
      </c>
      <c r="AH509" s="16" t="n">
        <v>0.382075241095619</v>
      </c>
      <c r="AI509" s="16"/>
      <c r="AJ509" s="16" t="n">
        <v>0.223820630215394</v>
      </c>
      <c r="AK509" s="16" t="n">
        <v>0.221384294772319</v>
      </c>
      <c r="AL509" s="16" t="n">
        <v>0.339424447705558</v>
      </c>
      <c r="AM509" s="16" t="n">
        <v>0.195224542556858</v>
      </c>
      <c r="AN509" s="16" t="n">
        <v>0.42200680958834</v>
      </c>
      <c r="AO509" s="16"/>
      <c r="AP509" s="16" t="n">
        <v>0.223498568257517</v>
      </c>
      <c r="AQ509" s="16" t="n">
        <v>0.225509281985398</v>
      </c>
      <c r="AR509" s="16" t="n">
        <v>0.330773055484133</v>
      </c>
      <c r="AS509" s="16" t="n">
        <v>0.151342256067809</v>
      </c>
      <c r="AT509" s="16" t="n">
        <v>0.478649880691885</v>
      </c>
      <c r="AU509" s="16"/>
      <c r="AV509" s="16" t="n">
        <v>0.281337389459336</v>
      </c>
      <c r="AW509" s="16" t="n">
        <v>0.301550312183905</v>
      </c>
      <c r="AX509" s="16" t="n">
        <v>0.267209096262455</v>
      </c>
      <c r="AY509" s="16" t="n">
        <v>0.224199225543435</v>
      </c>
      <c r="AZ509" s="16" t="n">
        <v>0.220562857960478</v>
      </c>
      <c r="BA509" s="16"/>
      <c r="BB509" s="16" t="n">
        <v>0.235335985874511</v>
      </c>
      <c r="BC509" s="16" t="n">
        <v>0.0866104172622255</v>
      </c>
      <c r="BD509" s="16" t="n">
        <v>0.35738508575397</v>
      </c>
      <c r="BE509" s="16"/>
      <c r="BF509" s="16" t="n">
        <v>0.227656486182528</v>
      </c>
    </row>
    <row r="510">
      <c r="B510" t="s">
        <v>226</v>
      </c>
      <c r="C510" s="16" t="n">
        <v>0.292056073397295</v>
      </c>
      <c r="D510" s="16" t="n">
        <v>0.287069741888165</v>
      </c>
      <c r="E510" s="16" t="n">
        <v>0.296397775269833</v>
      </c>
      <c r="F510" s="16"/>
      <c r="G510" s="16" t="n">
        <v>0.33056664943914</v>
      </c>
      <c r="H510" s="16" t="n">
        <v>0.350224439424305</v>
      </c>
      <c r="I510" s="16" t="n">
        <v>0.311267211733754</v>
      </c>
      <c r="J510" s="16" t="n">
        <v>0.32806044649399</v>
      </c>
      <c r="K510" s="16" t="n">
        <v>0.229256737491309</v>
      </c>
      <c r="L510" s="16" t="n">
        <v>0.216584215865814</v>
      </c>
      <c r="M510" s="16"/>
      <c r="N510" s="16" t="n">
        <v>0.303595391844408</v>
      </c>
      <c r="O510" s="16" t="n">
        <v>0.306205214532446</v>
      </c>
      <c r="P510" s="16" t="n">
        <v>0.292807096863891</v>
      </c>
      <c r="Q510" s="16" t="n">
        <v>0.264936861424678</v>
      </c>
      <c r="R510" s="16"/>
      <c r="S510" s="16" t="n">
        <v>0.356643170051009</v>
      </c>
      <c r="T510" s="16" t="n">
        <v>0.292986476840621</v>
      </c>
      <c r="U510" s="16" t="n">
        <v>0.2151895460403</v>
      </c>
      <c r="V510" s="16" t="n">
        <v>0.282096715578916</v>
      </c>
      <c r="W510" s="16" t="n">
        <v>0.286266288187918</v>
      </c>
      <c r="X510" s="16" t="n">
        <v>0.309154728084899</v>
      </c>
      <c r="Y510" s="16" t="n">
        <v>0.254571012489527</v>
      </c>
      <c r="Z510" s="16" t="n">
        <v>0.288414687484055</v>
      </c>
      <c r="AA510" s="16" t="n">
        <v>0.325239383371205</v>
      </c>
      <c r="AB510" s="16" t="n">
        <v>0.225208725347593</v>
      </c>
      <c r="AC510" s="16" t="n">
        <v>0.304921465253113</v>
      </c>
      <c r="AD510" s="16" t="n">
        <v>0.346009331500822</v>
      </c>
      <c r="AE510" s="16"/>
      <c r="AF510" s="16" t="n">
        <v>0.218136507313207</v>
      </c>
      <c r="AG510" s="16" t="n">
        <v>0.346247405557068</v>
      </c>
      <c r="AH510" s="16" t="n">
        <v>0.289493476201294</v>
      </c>
      <c r="AI510" s="16"/>
      <c r="AJ510" s="16" t="n">
        <v>0.192833447181653</v>
      </c>
      <c r="AK510" s="16" t="n">
        <v>0.420841180188552</v>
      </c>
      <c r="AL510" s="16" t="n">
        <v>0.344683507538458</v>
      </c>
      <c r="AM510" s="16" t="n">
        <v>0.0795250195571331</v>
      </c>
      <c r="AN510" s="16" t="n">
        <v>0.217442595420917</v>
      </c>
      <c r="AO510" s="16"/>
      <c r="AP510" s="16" t="n">
        <v>0.154836464395224</v>
      </c>
      <c r="AQ510" s="16" t="n">
        <v>0.453740177146025</v>
      </c>
      <c r="AR510" s="16" t="n">
        <v>0.315635139192234</v>
      </c>
      <c r="AS510" s="16" t="n">
        <v>0.12830438554408</v>
      </c>
      <c r="AT510" s="16" t="n">
        <v>0.109635842385108</v>
      </c>
      <c r="AU510" s="16"/>
      <c r="AV510" s="16" t="n">
        <v>0.250847208163102</v>
      </c>
      <c r="AW510" s="16" t="n">
        <v>0.276998856019709</v>
      </c>
      <c r="AX510" s="16" t="n">
        <v>0.311312157860793</v>
      </c>
      <c r="AY510" s="16" t="n">
        <v>0.395626930732541</v>
      </c>
      <c r="AZ510" s="16" t="n">
        <v>0.327031392371249</v>
      </c>
      <c r="BA510" s="16"/>
      <c r="BB510" s="16" t="n">
        <v>0.477268048887313</v>
      </c>
      <c r="BC510" s="16" t="n">
        <v>0.0654180082641938</v>
      </c>
      <c r="BD510" s="16" t="n">
        <v>0.0813985374975513</v>
      </c>
      <c r="BE510" s="16"/>
      <c r="BF510" s="16" t="n">
        <v>0.23766586502612</v>
      </c>
    </row>
    <row r="511">
      <c r="B511" t="s">
        <v>227</v>
      </c>
      <c r="C511" s="16" t="n">
        <v>0.124811101732973</v>
      </c>
      <c r="D511" s="16" t="n">
        <v>0.131518854566421</v>
      </c>
      <c r="E511" s="16" t="n">
        <v>0.118500248350123</v>
      </c>
      <c r="F511" s="16"/>
      <c r="G511" s="16" t="n">
        <v>0.0732824678206387</v>
      </c>
      <c r="H511" s="16" t="n">
        <v>0.156162081335021</v>
      </c>
      <c r="I511" s="16" t="n">
        <v>0.148355021604355</v>
      </c>
      <c r="J511" s="16" t="n">
        <v>0.116552229175229</v>
      </c>
      <c r="K511" s="16" t="n">
        <v>0.129816801247592</v>
      </c>
      <c r="L511" s="16" t="n">
        <v>0.117539802683405</v>
      </c>
      <c r="M511" s="16"/>
      <c r="N511" s="16" t="n">
        <v>0.153599824043635</v>
      </c>
      <c r="O511" s="16" t="n">
        <v>0.103162829738502</v>
      </c>
      <c r="P511" s="16" t="n">
        <v>0.117289389370071</v>
      </c>
      <c r="Q511" s="16" t="n">
        <v>0.120251869214343</v>
      </c>
      <c r="R511" s="16"/>
      <c r="S511" s="16" t="n">
        <v>0.143879858049406</v>
      </c>
      <c r="T511" s="16" t="n">
        <v>0.0966728564874391</v>
      </c>
      <c r="U511" s="16" t="n">
        <v>0.143830825267674</v>
      </c>
      <c r="V511" s="16" t="n">
        <v>0.116306214175841</v>
      </c>
      <c r="W511" s="16" t="n">
        <v>0.0799777797447178</v>
      </c>
      <c r="X511" s="16" t="n">
        <v>0.117200135308218</v>
      </c>
      <c r="Y511" s="16" t="n">
        <v>0.125183131294092</v>
      </c>
      <c r="Z511" s="16" t="n">
        <v>0.174653085158722</v>
      </c>
      <c r="AA511" s="16" t="n">
        <v>0.138054954862391</v>
      </c>
      <c r="AB511" s="16" t="n">
        <v>0.138402387018892</v>
      </c>
      <c r="AC511" s="16" t="n">
        <v>0.136307028873734</v>
      </c>
      <c r="AD511" s="16" t="n">
        <v>0.0839351619553778</v>
      </c>
      <c r="AE511" s="16"/>
      <c r="AF511" s="16" t="n">
        <v>0.0943000916208567</v>
      </c>
      <c r="AG511" s="16" t="n">
        <v>0.165925521551967</v>
      </c>
      <c r="AH511" s="16" t="n">
        <v>0.112075393630981</v>
      </c>
      <c r="AI511" s="16"/>
      <c r="AJ511" s="16" t="n">
        <v>0.0726281689946432</v>
      </c>
      <c r="AK511" s="16" t="n">
        <v>0.231716892626903</v>
      </c>
      <c r="AL511" s="16" t="n">
        <v>0.11122929858125</v>
      </c>
      <c r="AM511" s="16" t="n">
        <v>0.0413570871857538</v>
      </c>
      <c r="AN511" s="16" t="n">
        <v>0.0950574017782281</v>
      </c>
      <c r="AO511" s="16"/>
      <c r="AP511" s="16" t="n">
        <v>0.0509281569620399</v>
      </c>
      <c r="AQ511" s="16" t="n">
        <v>0.23717850407444</v>
      </c>
      <c r="AR511" s="16" t="n">
        <v>0.056291095313457</v>
      </c>
      <c r="AS511" s="16" t="n">
        <v>0.0431115637629698</v>
      </c>
      <c r="AT511" s="16" t="n">
        <v>0.0304101384817722</v>
      </c>
      <c r="AU511" s="16"/>
      <c r="AV511" s="16" t="n">
        <v>0.119156879159988</v>
      </c>
      <c r="AW511" s="16" t="n">
        <v>0.0996758815845089</v>
      </c>
      <c r="AX511" s="16" t="n">
        <v>0.136293572829988</v>
      </c>
      <c r="AY511" s="16" t="n">
        <v>0.150353882457699</v>
      </c>
      <c r="AZ511" s="16" t="n">
        <v>0.226656625211896</v>
      </c>
      <c r="BA511" s="16"/>
      <c r="BB511" s="16" t="n">
        <v>0.21911324524802</v>
      </c>
      <c r="BC511" s="16" t="n">
        <v>0.0216388028076511</v>
      </c>
      <c r="BD511" s="16" t="n">
        <v>0.0138201762703825</v>
      </c>
      <c r="BE511" s="16"/>
      <c r="BF511" s="16" t="n">
        <v>0.0955221206659508</v>
      </c>
    </row>
    <row r="512">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row>
    <row r="513">
      <c r="B513" s="7" t="s">
        <v>235</v>
      </c>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row>
    <row r="514">
      <c r="B514" s="26" t="s">
        <v>90</v>
      </c>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row>
    <row r="515">
      <c r="B515" t="s">
        <v>223</v>
      </c>
      <c r="C515" s="16" t="n">
        <v>0.126620192698887</v>
      </c>
      <c r="D515" s="16" t="n">
        <v>0.143252744500235</v>
      </c>
      <c r="E515" s="16" t="n">
        <v>0.1097488084847</v>
      </c>
      <c r="F515" s="16"/>
      <c r="G515" s="16" t="n">
        <v>0.15768603046956</v>
      </c>
      <c r="H515" s="16" t="n">
        <v>0.113269034863823</v>
      </c>
      <c r="I515" s="16" t="n">
        <v>0.0915676800823226</v>
      </c>
      <c r="J515" s="16" t="n">
        <v>0.127242153081771</v>
      </c>
      <c r="K515" s="16" t="n">
        <v>0.110008890569821</v>
      </c>
      <c r="L515" s="16" t="n">
        <v>0.156075435960449</v>
      </c>
      <c r="M515" s="16"/>
      <c r="N515" s="16" t="n">
        <v>0.114124986921797</v>
      </c>
      <c r="O515" s="16" t="n">
        <v>0.126109058216257</v>
      </c>
      <c r="P515" s="16" t="n">
        <v>0.144654538529839</v>
      </c>
      <c r="Q515" s="16" t="n">
        <v>0.124549401526848</v>
      </c>
      <c r="R515" s="16"/>
      <c r="S515" s="16" t="n">
        <v>0.0717574946144162</v>
      </c>
      <c r="T515" s="16" t="n">
        <v>0.116764282809083</v>
      </c>
      <c r="U515" s="16" t="n">
        <v>0.0967380429176116</v>
      </c>
      <c r="V515" s="16" t="n">
        <v>0.160345580109904</v>
      </c>
      <c r="W515" s="16" t="n">
        <v>0.141021516303629</v>
      </c>
      <c r="X515" s="16" t="n">
        <v>0.113868833205627</v>
      </c>
      <c r="Y515" s="16" t="n">
        <v>0.165087630190837</v>
      </c>
      <c r="Z515" s="16" t="n">
        <v>0.179652682020241</v>
      </c>
      <c r="AA515" s="16" t="n">
        <v>0.141925205064025</v>
      </c>
      <c r="AB515" s="16" t="n">
        <v>0.136694522234011</v>
      </c>
      <c r="AC515" s="16" t="n">
        <v>0.0976837525760504</v>
      </c>
      <c r="AD515" s="16" t="n">
        <v>0.198425122264934</v>
      </c>
      <c r="AE515" s="16"/>
      <c r="AF515" s="16" t="n">
        <v>0.179930129640577</v>
      </c>
      <c r="AG515" s="16" t="n">
        <v>0.0811737291404851</v>
      </c>
      <c r="AH515" s="16" t="n">
        <v>0.104400254819555</v>
      </c>
      <c r="AI515" s="16"/>
      <c r="AJ515" s="16" t="n">
        <v>0.189410775234769</v>
      </c>
      <c r="AK515" s="16" t="n">
        <v>0.0492426719718848</v>
      </c>
      <c r="AL515" s="16" t="n">
        <v>0.0751297407541343</v>
      </c>
      <c r="AM515" s="16" t="n">
        <v>0.337661994217208</v>
      </c>
      <c r="AN515" s="16" t="n">
        <v>0.129084798013101</v>
      </c>
      <c r="AO515" s="16"/>
      <c r="AP515" s="16" t="n">
        <v>0.206603640054805</v>
      </c>
      <c r="AQ515" s="16" t="n">
        <v>0.0395230162090635</v>
      </c>
      <c r="AR515" s="16" t="n">
        <v>0.0741503178520506</v>
      </c>
      <c r="AS515" s="16" t="n">
        <v>0.340688175351675</v>
      </c>
      <c r="AT515" s="16" t="n">
        <v>0.102338253872594</v>
      </c>
      <c r="AU515" s="16"/>
      <c r="AV515" s="16" t="n">
        <v>0.132193544913099</v>
      </c>
      <c r="AW515" s="16" t="n">
        <v>0.152149908373776</v>
      </c>
      <c r="AX515" s="16" t="n">
        <v>0.109111408679931</v>
      </c>
      <c r="AY515" s="16" t="n">
        <v>0.0631311635224241</v>
      </c>
      <c r="AZ515" s="16" t="n">
        <v>0.103266574812611</v>
      </c>
      <c r="BA515" s="16"/>
      <c r="BB515" s="16" t="n">
        <v>0.0484924704813176</v>
      </c>
      <c r="BC515" s="16" t="n">
        <v>0.359107158287484</v>
      </c>
      <c r="BD515" s="16" t="n">
        <v>0.124654042344243</v>
      </c>
      <c r="BE515" s="16"/>
      <c r="BF515" s="16" t="n">
        <v>0.165747198024074</v>
      </c>
    </row>
    <row r="516">
      <c r="B516" t="s">
        <v>224</v>
      </c>
      <c r="C516" s="16" t="n">
        <v>0.191046179102324</v>
      </c>
      <c r="D516" s="16" t="n">
        <v>0.182670307918778</v>
      </c>
      <c r="E516" s="16" t="n">
        <v>0.199610034081973</v>
      </c>
      <c r="F516" s="16"/>
      <c r="G516" s="16" t="n">
        <v>0.237379754028433</v>
      </c>
      <c r="H516" s="16" t="n">
        <v>0.157796967433495</v>
      </c>
      <c r="I516" s="16" t="n">
        <v>0.174308783053428</v>
      </c>
      <c r="J516" s="16" t="n">
        <v>0.18205461825495</v>
      </c>
      <c r="K516" s="16" t="n">
        <v>0.210976991002816</v>
      </c>
      <c r="L516" s="16" t="n">
        <v>0.19506499268144</v>
      </c>
      <c r="M516" s="16"/>
      <c r="N516" s="16" t="n">
        <v>0.187838446088273</v>
      </c>
      <c r="O516" s="16" t="n">
        <v>0.201382278360787</v>
      </c>
      <c r="P516" s="16" t="n">
        <v>0.178177121612085</v>
      </c>
      <c r="Q516" s="16" t="n">
        <v>0.195630544010496</v>
      </c>
      <c r="R516" s="16"/>
      <c r="S516" s="16" t="n">
        <v>0.174204406412697</v>
      </c>
      <c r="T516" s="16" t="n">
        <v>0.226476657710509</v>
      </c>
      <c r="U516" s="16" t="n">
        <v>0.232120107627269</v>
      </c>
      <c r="V516" s="16" t="n">
        <v>0.217494068369712</v>
      </c>
      <c r="W516" s="16" t="n">
        <v>0.19461472789666</v>
      </c>
      <c r="X516" s="16" t="n">
        <v>0.192525668104515</v>
      </c>
      <c r="Y516" s="16" t="n">
        <v>0.19855322023967</v>
      </c>
      <c r="Z516" s="16" t="n">
        <v>0.189416462041756</v>
      </c>
      <c r="AA516" s="16" t="n">
        <v>0.170758479477074</v>
      </c>
      <c r="AB516" s="16" t="n">
        <v>0.175410538433063</v>
      </c>
      <c r="AC516" s="16" t="n">
        <v>0.10874528341682</v>
      </c>
      <c r="AD516" s="16" t="n">
        <v>0.155701820584699</v>
      </c>
      <c r="AE516" s="16"/>
      <c r="AF516" s="16" t="n">
        <v>0.219015445724893</v>
      </c>
      <c r="AG516" s="16" t="n">
        <v>0.165558352671013</v>
      </c>
      <c r="AH516" s="16" t="n">
        <v>0.189271155988676</v>
      </c>
      <c r="AI516" s="16"/>
      <c r="AJ516" s="16" t="n">
        <v>0.24816147274906</v>
      </c>
      <c r="AK516" s="16" t="n">
        <v>0.11116672725343</v>
      </c>
      <c r="AL516" s="16" t="n">
        <v>0.153788013832238</v>
      </c>
      <c r="AM516" s="16" t="n">
        <v>0.17944179797089</v>
      </c>
      <c r="AN516" s="16" t="n">
        <v>0.218404345193174</v>
      </c>
      <c r="AO516" s="16"/>
      <c r="AP516" s="16" t="n">
        <v>0.279482023770823</v>
      </c>
      <c r="AQ516" s="16" t="n">
        <v>0.106499294630712</v>
      </c>
      <c r="AR516" s="16" t="n">
        <v>0.202367494534866</v>
      </c>
      <c r="AS516" s="16" t="n">
        <v>0.272321908638516</v>
      </c>
      <c r="AT516" s="16" t="n">
        <v>0.249549337132149</v>
      </c>
      <c r="AU516" s="16"/>
      <c r="AV516" s="16" t="n">
        <v>0.224400886653989</v>
      </c>
      <c r="AW516" s="16" t="n">
        <v>0.199241335275687</v>
      </c>
      <c r="AX516" s="16" t="n">
        <v>0.174475972185538</v>
      </c>
      <c r="AY516" s="16" t="n">
        <v>0.146312825198574</v>
      </c>
      <c r="AZ516" s="16" t="n">
        <v>0.174572649608422</v>
      </c>
      <c r="BA516" s="16"/>
      <c r="BB516" s="16" t="n">
        <v>0.0974327641374371</v>
      </c>
      <c r="BC516" s="16" t="n">
        <v>0.268264299196905</v>
      </c>
      <c r="BD516" s="16" t="n">
        <v>0.251705942827688</v>
      </c>
      <c r="BE516" s="16"/>
      <c r="BF516" s="16" t="n">
        <v>0.211035036122388</v>
      </c>
    </row>
    <row r="517">
      <c r="B517" t="s">
        <v>225</v>
      </c>
      <c r="C517" s="16" t="n">
        <v>0.42136985966575</v>
      </c>
      <c r="D517" s="16" t="n">
        <v>0.416099077388937</v>
      </c>
      <c r="E517" s="16" t="n">
        <v>0.4273523729471</v>
      </c>
      <c r="F517" s="16"/>
      <c r="G517" s="16" t="n">
        <v>0.379936980676432</v>
      </c>
      <c r="H517" s="16" t="n">
        <v>0.358447557299449</v>
      </c>
      <c r="I517" s="16" t="n">
        <v>0.438206665367447</v>
      </c>
      <c r="J517" s="16" t="n">
        <v>0.452876586126042</v>
      </c>
      <c r="K517" s="16" t="n">
        <v>0.46948004706383</v>
      </c>
      <c r="L517" s="16" t="n">
        <v>0.428331635038481</v>
      </c>
      <c r="M517" s="16"/>
      <c r="N517" s="16" t="n">
        <v>0.404543947472101</v>
      </c>
      <c r="O517" s="16" t="n">
        <v>0.432732460166472</v>
      </c>
      <c r="P517" s="16" t="n">
        <v>0.405615650527746</v>
      </c>
      <c r="Q517" s="16" t="n">
        <v>0.445046394921254</v>
      </c>
      <c r="R517" s="16"/>
      <c r="S517" s="16" t="n">
        <v>0.400236825800992</v>
      </c>
      <c r="T517" s="16" t="n">
        <v>0.417890988439743</v>
      </c>
      <c r="U517" s="16" t="n">
        <v>0.52358898956736</v>
      </c>
      <c r="V517" s="16" t="n">
        <v>0.397722322727587</v>
      </c>
      <c r="W517" s="16" t="n">
        <v>0.420512968319645</v>
      </c>
      <c r="X517" s="16" t="n">
        <v>0.398865621054964</v>
      </c>
      <c r="Y517" s="16" t="n">
        <v>0.403524496328771</v>
      </c>
      <c r="Z517" s="16" t="n">
        <v>0.36085878969904</v>
      </c>
      <c r="AA517" s="16" t="n">
        <v>0.398541628588027</v>
      </c>
      <c r="AB517" s="16" t="n">
        <v>0.450669666927083</v>
      </c>
      <c r="AC517" s="16" t="n">
        <v>0.464471981977889</v>
      </c>
      <c r="AD517" s="16" t="n">
        <v>0.454474765160385</v>
      </c>
      <c r="AE517" s="16"/>
      <c r="AF517" s="16" t="n">
        <v>0.389246126540539</v>
      </c>
      <c r="AG517" s="16" t="n">
        <v>0.4458131277082</v>
      </c>
      <c r="AH517" s="16" t="n">
        <v>0.438537654307561</v>
      </c>
      <c r="AI517" s="16"/>
      <c r="AJ517" s="16" t="n">
        <v>0.382179454112808</v>
      </c>
      <c r="AK517" s="16" t="n">
        <v>0.409150541941402</v>
      </c>
      <c r="AL517" s="16" t="n">
        <v>0.565842872392367</v>
      </c>
      <c r="AM517" s="16" t="n">
        <v>0.362597870944898</v>
      </c>
      <c r="AN517" s="16" t="n">
        <v>0.480545259776046</v>
      </c>
      <c r="AO517" s="16"/>
      <c r="AP517" s="16" t="n">
        <v>0.375158080591463</v>
      </c>
      <c r="AQ517" s="16" t="n">
        <v>0.414128183732838</v>
      </c>
      <c r="AR517" s="16" t="n">
        <v>0.510489010779759</v>
      </c>
      <c r="AS517" s="16" t="n">
        <v>0.242612894475212</v>
      </c>
      <c r="AT517" s="16" t="n">
        <v>0.580914643841143</v>
      </c>
      <c r="AU517" s="16"/>
      <c r="AV517" s="16" t="n">
        <v>0.435314249323064</v>
      </c>
      <c r="AW517" s="16" t="n">
        <v>0.44635012827859</v>
      </c>
      <c r="AX517" s="16" t="n">
        <v>0.429243187796452</v>
      </c>
      <c r="AY517" s="16" t="n">
        <v>0.360258110086157</v>
      </c>
      <c r="AZ517" s="16" t="n">
        <v>0.298494613845388</v>
      </c>
      <c r="BA517" s="16"/>
      <c r="BB517" s="16" t="n">
        <v>0.423505097219282</v>
      </c>
      <c r="BC517" s="16" t="n">
        <v>0.279288678310063</v>
      </c>
      <c r="BD517" s="16" t="n">
        <v>0.531002574801449</v>
      </c>
      <c r="BE517" s="16"/>
      <c r="BF517" s="16" t="n">
        <v>0.399850639612522</v>
      </c>
    </row>
    <row r="518">
      <c r="B518" t="s">
        <v>226</v>
      </c>
      <c r="C518" s="16" t="n">
        <v>0.190501984477542</v>
      </c>
      <c r="D518" s="16" t="n">
        <v>0.179268285583189</v>
      </c>
      <c r="E518" s="16" t="n">
        <v>0.20075034446141</v>
      </c>
      <c r="F518" s="16"/>
      <c r="G518" s="16" t="n">
        <v>0.168471178399934</v>
      </c>
      <c r="H518" s="16" t="n">
        <v>0.259386618191717</v>
      </c>
      <c r="I518" s="16" t="n">
        <v>0.202701249707618</v>
      </c>
      <c r="J518" s="16" t="n">
        <v>0.188122727420578</v>
      </c>
      <c r="K518" s="16" t="n">
        <v>0.168523273534078</v>
      </c>
      <c r="L518" s="16" t="n">
        <v>0.155756198978183</v>
      </c>
      <c r="M518" s="16"/>
      <c r="N518" s="16" t="n">
        <v>0.198686395394814</v>
      </c>
      <c r="O518" s="16" t="n">
        <v>0.179427441686483</v>
      </c>
      <c r="P518" s="16" t="n">
        <v>0.197504316493195</v>
      </c>
      <c r="Q518" s="16" t="n">
        <v>0.18631458609101</v>
      </c>
      <c r="R518" s="16"/>
      <c r="S518" s="16" t="n">
        <v>0.251069261671487</v>
      </c>
      <c r="T518" s="16" t="n">
        <v>0.18347788669343</v>
      </c>
      <c r="U518" s="16" t="n">
        <v>0.127778014010988</v>
      </c>
      <c r="V518" s="16" t="n">
        <v>0.183069506381017</v>
      </c>
      <c r="W518" s="16" t="n">
        <v>0.198948847653363</v>
      </c>
      <c r="X518" s="16" t="n">
        <v>0.211815849407931</v>
      </c>
      <c r="Y518" s="16" t="n">
        <v>0.191632309305263</v>
      </c>
      <c r="Z518" s="16" t="n">
        <v>0.17702111349529</v>
      </c>
      <c r="AA518" s="16" t="n">
        <v>0.197056234258408</v>
      </c>
      <c r="AB518" s="16" t="n">
        <v>0.129113061274575</v>
      </c>
      <c r="AC518" s="16" t="n">
        <v>0.221536920172511</v>
      </c>
      <c r="AD518" s="16" t="n">
        <v>0.166724187351333</v>
      </c>
      <c r="AE518" s="16"/>
      <c r="AF518" s="16" t="n">
        <v>0.161589052758083</v>
      </c>
      <c r="AG518" s="16" t="n">
        <v>0.213885256332067</v>
      </c>
      <c r="AH518" s="16" t="n">
        <v>0.178651453913988</v>
      </c>
      <c r="AI518" s="16"/>
      <c r="AJ518" s="16" t="n">
        <v>0.137758796227934</v>
      </c>
      <c r="AK518" s="16" t="n">
        <v>0.288894851699214</v>
      </c>
      <c r="AL518" s="16" t="n">
        <v>0.182063559980778</v>
      </c>
      <c r="AM518" s="16" t="n">
        <v>0.0413570871857538</v>
      </c>
      <c r="AN518" s="16" t="n">
        <v>0.139065295228676</v>
      </c>
      <c r="AO518" s="16"/>
      <c r="AP518" s="16" t="n">
        <v>0.103376425398643</v>
      </c>
      <c r="AQ518" s="16" t="n">
        <v>0.308451614422678</v>
      </c>
      <c r="AR518" s="16" t="n">
        <v>0.195201673743787</v>
      </c>
      <c r="AS518" s="16" t="n">
        <v>0.0965662237929835</v>
      </c>
      <c r="AT518" s="16" t="n">
        <v>0.0523784670233939</v>
      </c>
      <c r="AU518" s="16"/>
      <c r="AV518" s="16" t="n">
        <v>0.174845108503396</v>
      </c>
      <c r="AW518" s="16" t="n">
        <v>0.156547444997466</v>
      </c>
      <c r="AX518" s="16" t="n">
        <v>0.198337933913457</v>
      </c>
      <c r="AY518" s="16" t="n">
        <v>0.299889677936034</v>
      </c>
      <c r="AZ518" s="16" t="n">
        <v>0.306333214583023</v>
      </c>
      <c r="BA518" s="16"/>
      <c r="BB518" s="16" t="n">
        <v>0.324555328969262</v>
      </c>
      <c r="BC518" s="16" t="n">
        <v>0.0849687836175217</v>
      </c>
      <c r="BD518" s="16" t="n">
        <v>0.0686227108444679</v>
      </c>
      <c r="BE518" s="16"/>
      <c r="BF518" s="16" t="n">
        <v>0.171177442533512</v>
      </c>
    </row>
    <row r="519">
      <c r="B519" t="s">
        <v>227</v>
      </c>
      <c r="C519" s="16" t="n">
        <v>0.0704617840554961</v>
      </c>
      <c r="D519" s="16" t="n">
        <v>0.0787095846088604</v>
      </c>
      <c r="E519" s="16" t="n">
        <v>0.0625384400248167</v>
      </c>
      <c r="F519" s="16"/>
      <c r="G519" s="16" t="n">
        <v>0.056526056425641</v>
      </c>
      <c r="H519" s="16" t="n">
        <v>0.111099822211516</v>
      </c>
      <c r="I519" s="16" t="n">
        <v>0.093215621789184</v>
      </c>
      <c r="J519" s="16" t="n">
        <v>0.0497039151166585</v>
      </c>
      <c r="K519" s="16" t="n">
        <v>0.0410107978294547</v>
      </c>
      <c r="L519" s="16" t="n">
        <v>0.0647717373414478</v>
      </c>
      <c r="M519" s="16"/>
      <c r="N519" s="16" t="n">
        <v>0.094806224123016</v>
      </c>
      <c r="O519" s="16" t="n">
        <v>0.0603487615700004</v>
      </c>
      <c r="P519" s="16" t="n">
        <v>0.0740483728371347</v>
      </c>
      <c r="Q519" s="16" t="n">
        <v>0.0484590734503925</v>
      </c>
      <c r="R519" s="16"/>
      <c r="S519" s="16" t="n">
        <v>0.102732011500408</v>
      </c>
      <c r="T519" s="16" t="n">
        <v>0.0553901843472342</v>
      </c>
      <c r="U519" s="16" t="n">
        <v>0.0197748458767724</v>
      </c>
      <c r="V519" s="16" t="n">
        <v>0.0413685224117802</v>
      </c>
      <c r="W519" s="16" t="n">
        <v>0.0449019398267032</v>
      </c>
      <c r="X519" s="16" t="n">
        <v>0.0829240282269634</v>
      </c>
      <c r="Y519" s="16" t="n">
        <v>0.0412023439354578</v>
      </c>
      <c r="Z519" s="16" t="n">
        <v>0.0930509527436729</v>
      </c>
      <c r="AA519" s="16" t="n">
        <v>0.0917184526124648</v>
      </c>
      <c r="AB519" s="16" t="n">
        <v>0.108112211131268</v>
      </c>
      <c r="AC519" s="16" t="n">
        <v>0.10756206185673</v>
      </c>
      <c r="AD519" s="16" t="n">
        <v>0.0246741046386497</v>
      </c>
      <c r="AE519" s="16"/>
      <c r="AF519" s="16" t="n">
        <v>0.0502192453359083</v>
      </c>
      <c r="AG519" s="16" t="n">
        <v>0.0935695341482346</v>
      </c>
      <c r="AH519" s="16" t="n">
        <v>0.0891394809702203</v>
      </c>
      <c r="AI519" s="16"/>
      <c r="AJ519" s="16" t="n">
        <v>0.0424895016754303</v>
      </c>
      <c r="AK519" s="16" t="n">
        <v>0.141545207134069</v>
      </c>
      <c r="AL519" s="16" t="n">
        <v>0.0231758130404831</v>
      </c>
      <c r="AM519" s="16" t="n">
        <v>0.0789412496812499</v>
      </c>
      <c r="AN519" s="16" t="n">
        <v>0.0329003017890019</v>
      </c>
      <c r="AO519" s="16"/>
      <c r="AP519" s="16" t="n">
        <v>0.0353798301842662</v>
      </c>
      <c r="AQ519" s="16" t="n">
        <v>0.131397891004709</v>
      </c>
      <c r="AR519" s="16" t="n">
        <v>0.0177915030895385</v>
      </c>
      <c r="AS519" s="16" t="n">
        <v>0.0478107977416142</v>
      </c>
      <c r="AT519" s="16" t="n">
        <v>0.01481929813072</v>
      </c>
      <c r="AU519" s="16"/>
      <c r="AV519" s="16" t="n">
        <v>0.0332462106064519</v>
      </c>
      <c r="AW519" s="16" t="n">
        <v>0.0457111830744821</v>
      </c>
      <c r="AX519" s="16" t="n">
        <v>0.0888314974246219</v>
      </c>
      <c r="AY519" s="16" t="n">
        <v>0.130408223256811</v>
      </c>
      <c r="AZ519" s="16" t="n">
        <v>0.117332947150557</v>
      </c>
      <c r="BA519" s="16"/>
      <c r="BB519" s="16" t="n">
        <v>0.106014339192702</v>
      </c>
      <c r="BC519" s="16" t="n">
        <v>0.00837108058802726</v>
      </c>
      <c r="BD519" s="16" t="n">
        <v>0.0240147291821517</v>
      </c>
      <c r="BE519" s="16"/>
      <c r="BF519" s="16" t="n">
        <v>0.0521896837075027</v>
      </c>
    </row>
    <row r="520">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row>
    <row r="521">
      <c r="B521" s="7" t="s">
        <v>236</v>
      </c>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row>
    <row r="522">
      <c r="B522" s="26" t="s">
        <v>90</v>
      </c>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row>
    <row r="523">
      <c r="B523" t="s">
        <v>223</v>
      </c>
      <c r="C523" s="16" t="n">
        <v>0.0635291511050006</v>
      </c>
      <c r="D523" s="16" t="n">
        <v>0.0708373740880675</v>
      </c>
      <c r="E523" s="16" t="n">
        <v>0.0565105793752317</v>
      </c>
      <c r="F523" s="16"/>
      <c r="G523" s="16" t="n">
        <v>0.0695447471238008</v>
      </c>
      <c r="H523" s="16" t="n">
        <v>0.0510986918571142</v>
      </c>
      <c r="I523" s="16" t="n">
        <v>0.0822950779294888</v>
      </c>
      <c r="J523" s="16" t="n">
        <v>0.0614560981384537</v>
      </c>
      <c r="K523" s="16" t="n">
        <v>0.0600827120267635</v>
      </c>
      <c r="L523" s="16" t="n">
        <v>0.0584550943360157</v>
      </c>
      <c r="M523" s="16"/>
      <c r="N523" s="16" t="n">
        <v>0.0513194895267487</v>
      </c>
      <c r="O523" s="16" t="n">
        <v>0.0621278175754289</v>
      </c>
      <c r="P523" s="16" t="n">
        <v>0.0853352173567055</v>
      </c>
      <c r="Q523" s="16" t="n">
        <v>0.0580265477046252</v>
      </c>
      <c r="R523" s="16"/>
      <c r="S523" s="16" t="n">
        <v>0.0524293125769743</v>
      </c>
      <c r="T523" s="16" t="n">
        <v>0.0416602769143826</v>
      </c>
      <c r="U523" s="16" t="n">
        <v>0.0209651255366861</v>
      </c>
      <c r="V523" s="16" t="n">
        <v>0.0874009674934665</v>
      </c>
      <c r="W523" s="16" t="n">
        <v>0.0554657073613519</v>
      </c>
      <c r="X523" s="16" t="n">
        <v>0.0590335280276114</v>
      </c>
      <c r="Y523" s="16" t="n">
        <v>0.0671511104176084</v>
      </c>
      <c r="Z523" s="16" t="n">
        <v>0.131531755940585</v>
      </c>
      <c r="AA523" s="16" t="n">
        <v>0.0633922781500946</v>
      </c>
      <c r="AB523" s="16" t="n">
        <v>0.0869076773052725</v>
      </c>
      <c r="AC523" s="16" t="n">
        <v>0.0708759547585616</v>
      </c>
      <c r="AD523" s="16" t="n">
        <v>0.102756319391523</v>
      </c>
      <c r="AE523" s="16"/>
      <c r="AF523" s="16" t="n">
        <v>0.0803343522428962</v>
      </c>
      <c r="AG523" s="16" t="n">
        <v>0.0542719972779035</v>
      </c>
      <c r="AH523" s="16" t="n">
        <v>0.0529692071945176</v>
      </c>
      <c r="AI523" s="16"/>
      <c r="AJ523" s="16" t="n">
        <v>0.0811544240371122</v>
      </c>
      <c r="AK523" s="16" t="n">
        <v>0.0489085490672633</v>
      </c>
      <c r="AL523" s="16" t="n">
        <v>0.0533881134764243</v>
      </c>
      <c r="AM523" s="16" t="n">
        <v>0.133152786762539</v>
      </c>
      <c r="AN523" s="16" t="n">
        <v>0.0392381509170594</v>
      </c>
      <c r="AO523" s="16"/>
      <c r="AP523" s="16" t="n">
        <v>0.0826188870868898</v>
      </c>
      <c r="AQ523" s="16" t="n">
        <v>0.034822068085855</v>
      </c>
      <c r="AR523" s="16" t="n">
        <v>0.0681689423804609</v>
      </c>
      <c r="AS523" s="16" t="n">
        <v>0.117570228811182</v>
      </c>
      <c r="AT523" s="16" t="n">
        <v>0.0313520838809291</v>
      </c>
      <c r="AU523" s="16"/>
      <c r="AV523" s="16" t="n">
        <v>0.057538911212572</v>
      </c>
      <c r="AW523" s="16" t="n">
        <v>0.0591394543444258</v>
      </c>
      <c r="AX523" s="16" t="n">
        <v>0.0548362687125636</v>
      </c>
      <c r="AY523" s="16" t="n">
        <v>0.0459019333481902</v>
      </c>
      <c r="AZ523" s="16" t="n">
        <v>0.0450447971943975</v>
      </c>
      <c r="BA523" s="16"/>
      <c r="BB523" s="16" t="n">
        <v>0.046731681582997</v>
      </c>
      <c r="BC523" s="16" t="n">
        <v>0.128968960829791</v>
      </c>
      <c r="BD523" s="16" t="n">
        <v>0.0297063345528841</v>
      </c>
      <c r="BE523" s="16"/>
      <c r="BF523" s="16" t="n">
        <v>0.0725814545216311</v>
      </c>
    </row>
    <row r="524">
      <c r="B524" t="s">
        <v>224</v>
      </c>
      <c r="C524" s="16" t="n">
        <v>0.198956390123343</v>
      </c>
      <c r="D524" s="16" t="n">
        <v>0.215085282290882</v>
      </c>
      <c r="E524" s="16" t="n">
        <v>0.183582517019867</v>
      </c>
      <c r="F524" s="16"/>
      <c r="G524" s="16" t="n">
        <v>0.178041662389409</v>
      </c>
      <c r="H524" s="16" t="n">
        <v>0.170658102540884</v>
      </c>
      <c r="I524" s="16" t="n">
        <v>0.176304074479225</v>
      </c>
      <c r="J524" s="16" t="n">
        <v>0.153423557335369</v>
      </c>
      <c r="K524" s="16" t="n">
        <v>0.215210458837645</v>
      </c>
      <c r="L524" s="16" t="n">
        <v>0.280292981101021</v>
      </c>
      <c r="M524" s="16"/>
      <c r="N524" s="16" t="n">
        <v>0.200071749012713</v>
      </c>
      <c r="O524" s="16" t="n">
        <v>0.202569772944548</v>
      </c>
      <c r="P524" s="16" t="n">
        <v>0.193478743591154</v>
      </c>
      <c r="Q524" s="16" t="n">
        <v>0.199606064049634</v>
      </c>
      <c r="R524" s="16"/>
      <c r="S524" s="16" t="n">
        <v>0.169327274778665</v>
      </c>
      <c r="T524" s="16" t="n">
        <v>0.256235990595328</v>
      </c>
      <c r="U524" s="16" t="n">
        <v>0.199060248968542</v>
      </c>
      <c r="V524" s="16" t="n">
        <v>0.181406606796608</v>
      </c>
      <c r="W524" s="16" t="n">
        <v>0.227600027321069</v>
      </c>
      <c r="X524" s="16" t="n">
        <v>0.199147541461939</v>
      </c>
      <c r="Y524" s="16" t="n">
        <v>0.253899918184384</v>
      </c>
      <c r="Z524" s="16" t="n">
        <v>0.168293730984592</v>
      </c>
      <c r="AA524" s="16" t="n">
        <v>0.1685063726706</v>
      </c>
      <c r="AB524" s="16" t="n">
        <v>0.22420479341248</v>
      </c>
      <c r="AC524" s="16" t="n">
        <v>0.104701748111797</v>
      </c>
      <c r="AD524" s="16" t="n">
        <v>0.161952283025975</v>
      </c>
      <c r="AE524" s="16"/>
      <c r="AF524" s="16" t="n">
        <v>0.217995599858234</v>
      </c>
      <c r="AG524" s="16" t="n">
        <v>0.192666267369396</v>
      </c>
      <c r="AH524" s="16" t="n">
        <v>0.182184115578489</v>
      </c>
      <c r="AI524" s="16"/>
      <c r="AJ524" s="16" t="n">
        <v>0.222003677869382</v>
      </c>
      <c r="AK524" s="16" t="n">
        <v>0.158807246896417</v>
      </c>
      <c r="AL524" s="16" t="n">
        <v>0.193808888187546</v>
      </c>
      <c r="AM524" s="16" t="n">
        <v>0.219353685725184</v>
      </c>
      <c r="AN524" s="16" t="n">
        <v>0.191165161413191</v>
      </c>
      <c r="AO524" s="16"/>
      <c r="AP524" s="16" t="n">
        <v>0.257218627516464</v>
      </c>
      <c r="AQ524" s="16" t="n">
        <v>0.150872549400184</v>
      </c>
      <c r="AR524" s="16" t="n">
        <v>0.269703904472972</v>
      </c>
      <c r="AS524" s="16" t="n">
        <v>0.1997899996227</v>
      </c>
      <c r="AT524" s="16" t="n">
        <v>0.186320667813965</v>
      </c>
      <c r="AU524" s="16"/>
      <c r="AV524" s="16" t="n">
        <v>0.222210995431837</v>
      </c>
      <c r="AW524" s="16" t="n">
        <v>0.206396757095586</v>
      </c>
      <c r="AX524" s="16" t="n">
        <v>0.174243802583203</v>
      </c>
      <c r="AY524" s="16" t="n">
        <v>0.194612350270587</v>
      </c>
      <c r="AZ524" s="16" t="n">
        <v>0.120600943286816</v>
      </c>
      <c r="BA524" s="16"/>
      <c r="BB524" s="16" t="n">
        <v>0.169746889201158</v>
      </c>
      <c r="BC524" s="16" t="n">
        <v>0.176572032090827</v>
      </c>
      <c r="BD524" s="16" t="n">
        <v>0.221586658242682</v>
      </c>
      <c r="BE524" s="16"/>
      <c r="BF524" s="16" t="n">
        <v>0.204345688252969</v>
      </c>
    </row>
    <row r="525">
      <c r="B525" t="s">
        <v>225</v>
      </c>
      <c r="C525" s="16" t="n">
        <v>0.365949331471844</v>
      </c>
      <c r="D525" s="16" t="n">
        <v>0.348998372267314</v>
      </c>
      <c r="E525" s="16" t="n">
        <v>0.381269383958063</v>
      </c>
      <c r="F525" s="16"/>
      <c r="G525" s="16" t="n">
        <v>0.344963526701796</v>
      </c>
      <c r="H525" s="16" t="n">
        <v>0.311058567335177</v>
      </c>
      <c r="I525" s="16" t="n">
        <v>0.364658282219134</v>
      </c>
      <c r="J525" s="16" t="n">
        <v>0.382293979824217</v>
      </c>
      <c r="K525" s="16" t="n">
        <v>0.387338648451571</v>
      </c>
      <c r="L525" s="16" t="n">
        <v>0.397862343124714</v>
      </c>
      <c r="M525" s="16"/>
      <c r="N525" s="16" t="n">
        <v>0.354233133086463</v>
      </c>
      <c r="O525" s="16" t="n">
        <v>0.362848693699312</v>
      </c>
      <c r="P525" s="16" t="n">
        <v>0.344667560816336</v>
      </c>
      <c r="Q525" s="16" t="n">
        <v>0.399421432874144</v>
      </c>
      <c r="R525" s="16"/>
      <c r="S525" s="16" t="n">
        <v>0.331780470948189</v>
      </c>
      <c r="T525" s="16" t="n">
        <v>0.406059248184943</v>
      </c>
      <c r="U525" s="16" t="n">
        <v>0.383474685114833</v>
      </c>
      <c r="V525" s="16" t="n">
        <v>0.388105644653385</v>
      </c>
      <c r="W525" s="16" t="n">
        <v>0.335665268697123</v>
      </c>
      <c r="X525" s="16" t="n">
        <v>0.38454673583193</v>
      </c>
      <c r="Y525" s="16" t="n">
        <v>0.348307648034164</v>
      </c>
      <c r="Z525" s="16" t="n">
        <v>0.256486407199198</v>
      </c>
      <c r="AA525" s="16" t="n">
        <v>0.343932317643634</v>
      </c>
      <c r="AB525" s="16" t="n">
        <v>0.369474082501824</v>
      </c>
      <c r="AC525" s="16" t="n">
        <v>0.418714321353998</v>
      </c>
      <c r="AD525" s="16" t="n">
        <v>0.428209201724844</v>
      </c>
      <c r="AE525" s="16"/>
      <c r="AF525" s="16" t="n">
        <v>0.395920792067549</v>
      </c>
      <c r="AG525" s="16" t="n">
        <v>0.339265207668604</v>
      </c>
      <c r="AH525" s="16" t="n">
        <v>0.345326988774322</v>
      </c>
      <c r="AI525" s="16"/>
      <c r="AJ525" s="16" t="n">
        <v>0.426618371680214</v>
      </c>
      <c r="AK525" s="16" t="n">
        <v>0.262900761614445</v>
      </c>
      <c r="AL525" s="16" t="n">
        <v>0.356042071200697</v>
      </c>
      <c r="AM525" s="16" t="n">
        <v>0.38637627574368</v>
      </c>
      <c r="AN525" s="16" t="n">
        <v>0.472572437377348</v>
      </c>
      <c r="AO525" s="16"/>
      <c r="AP525" s="16" t="n">
        <v>0.415530282082125</v>
      </c>
      <c r="AQ525" s="16" t="n">
        <v>0.256070566136054</v>
      </c>
      <c r="AR525" s="16" t="n">
        <v>0.377583022523389</v>
      </c>
      <c r="AS525" s="16" t="n">
        <v>0.431686336611623</v>
      </c>
      <c r="AT525" s="16" t="n">
        <v>0.546176231773103</v>
      </c>
      <c r="AU525" s="16"/>
      <c r="AV525" s="16" t="n">
        <v>0.369956957100508</v>
      </c>
      <c r="AW525" s="16" t="n">
        <v>0.389181959065369</v>
      </c>
      <c r="AX525" s="16" t="n">
        <v>0.383985545106181</v>
      </c>
      <c r="AY525" s="16" t="n">
        <v>0.287738898811495</v>
      </c>
      <c r="AZ525" s="16" t="n">
        <v>0.39334801483194</v>
      </c>
      <c r="BA525" s="16"/>
      <c r="BB525" s="16" t="n">
        <v>0.31265569695321</v>
      </c>
      <c r="BC525" s="16" t="n">
        <v>0.511760742048065</v>
      </c>
      <c r="BD525" s="16" t="n">
        <v>0.497363192581272</v>
      </c>
      <c r="BE525" s="16"/>
      <c r="BF525" s="16" t="n">
        <v>0.426121422271662</v>
      </c>
    </row>
    <row r="526">
      <c r="B526" t="s">
        <v>226</v>
      </c>
      <c r="C526" s="16" t="n">
        <v>0.283687914157159</v>
      </c>
      <c r="D526" s="16" t="n">
        <v>0.276373479684507</v>
      </c>
      <c r="E526" s="16" t="n">
        <v>0.291396776623887</v>
      </c>
      <c r="F526" s="16"/>
      <c r="G526" s="16" t="n">
        <v>0.320274698110368</v>
      </c>
      <c r="H526" s="16" t="n">
        <v>0.354226845326503</v>
      </c>
      <c r="I526" s="16" t="n">
        <v>0.278298803628591</v>
      </c>
      <c r="J526" s="16" t="n">
        <v>0.328679403658271</v>
      </c>
      <c r="K526" s="16" t="n">
        <v>0.252282302251333</v>
      </c>
      <c r="L526" s="16" t="n">
        <v>0.190991485410809</v>
      </c>
      <c r="M526" s="16"/>
      <c r="N526" s="16" t="n">
        <v>0.275401142934519</v>
      </c>
      <c r="O526" s="16" t="n">
        <v>0.288458765953497</v>
      </c>
      <c r="P526" s="16" t="n">
        <v>0.303966765812211</v>
      </c>
      <c r="Q526" s="16" t="n">
        <v>0.272114992680784</v>
      </c>
      <c r="R526" s="16"/>
      <c r="S526" s="16" t="n">
        <v>0.337358927153796</v>
      </c>
      <c r="T526" s="16" t="n">
        <v>0.237147217840384</v>
      </c>
      <c r="U526" s="16" t="n">
        <v>0.336973771021919</v>
      </c>
      <c r="V526" s="16" t="n">
        <v>0.274476957026093</v>
      </c>
      <c r="W526" s="16" t="n">
        <v>0.318451960563362</v>
      </c>
      <c r="X526" s="16" t="n">
        <v>0.262656670571924</v>
      </c>
      <c r="Y526" s="16" t="n">
        <v>0.234605173801683</v>
      </c>
      <c r="Z526" s="16" t="n">
        <v>0.344266421490612</v>
      </c>
      <c r="AA526" s="16" t="n">
        <v>0.324885341345135</v>
      </c>
      <c r="AB526" s="16" t="n">
        <v>0.191106390489166</v>
      </c>
      <c r="AC526" s="16" t="n">
        <v>0.298373391607582</v>
      </c>
      <c r="AD526" s="16" t="n">
        <v>0.254165575843225</v>
      </c>
      <c r="AE526" s="16"/>
      <c r="AF526" s="16" t="n">
        <v>0.229186696435603</v>
      </c>
      <c r="AG526" s="16" t="n">
        <v>0.313615138119195</v>
      </c>
      <c r="AH526" s="16" t="n">
        <v>0.317476250608495</v>
      </c>
      <c r="AI526" s="16"/>
      <c r="AJ526" s="16" t="n">
        <v>0.21201734616446</v>
      </c>
      <c r="AK526" s="16" t="n">
        <v>0.384780562501875</v>
      </c>
      <c r="AL526" s="16" t="n">
        <v>0.324923844370031</v>
      </c>
      <c r="AM526" s="16" t="n">
        <v>0.214417643748699</v>
      </c>
      <c r="AN526" s="16" t="n">
        <v>0.230158281000017</v>
      </c>
      <c r="AO526" s="16"/>
      <c r="AP526" s="16" t="n">
        <v>0.187820844361633</v>
      </c>
      <c r="AQ526" s="16" t="n">
        <v>0.415256397677345</v>
      </c>
      <c r="AR526" s="16" t="n">
        <v>0.233683031518362</v>
      </c>
      <c r="AS526" s="16" t="n">
        <v>0.188893069929236</v>
      </c>
      <c r="AT526" s="16" t="n">
        <v>0.192248373010801</v>
      </c>
      <c r="AU526" s="16"/>
      <c r="AV526" s="16" t="n">
        <v>0.274740068644033</v>
      </c>
      <c r="AW526" s="16" t="n">
        <v>0.270717096825722</v>
      </c>
      <c r="AX526" s="16" t="n">
        <v>0.296310674326163</v>
      </c>
      <c r="AY526" s="16" t="n">
        <v>0.334490126450814</v>
      </c>
      <c r="AZ526" s="16" t="n">
        <v>0.243955997886871</v>
      </c>
      <c r="BA526" s="16"/>
      <c r="BB526" s="16" t="n">
        <v>0.395106394762823</v>
      </c>
      <c r="BC526" s="16" t="n">
        <v>0.127698120916055</v>
      </c>
      <c r="BD526" s="16" t="n">
        <v>0.17526504348556</v>
      </c>
      <c r="BE526" s="16"/>
      <c r="BF526" s="16" t="n">
        <v>0.236582785129491</v>
      </c>
    </row>
    <row r="527">
      <c r="B527" t="s">
        <v>227</v>
      </c>
      <c r="C527" s="16" t="n">
        <v>0.0878772131426534</v>
      </c>
      <c r="D527" s="16" t="n">
        <v>0.0887054916692294</v>
      </c>
      <c r="E527" s="16" t="n">
        <v>0.0872407430229509</v>
      </c>
      <c r="F527" s="16"/>
      <c r="G527" s="16" t="n">
        <v>0.0871753656746264</v>
      </c>
      <c r="H527" s="16" t="n">
        <v>0.112957792940322</v>
      </c>
      <c r="I527" s="16" t="n">
        <v>0.0984437617435617</v>
      </c>
      <c r="J527" s="16" t="n">
        <v>0.0741469610436889</v>
      </c>
      <c r="K527" s="16" t="n">
        <v>0.0850858784326877</v>
      </c>
      <c r="L527" s="16" t="n">
        <v>0.0723980960274405</v>
      </c>
      <c r="M527" s="16"/>
      <c r="N527" s="16" t="n">
        <v>0.118974485439556</v>
      </c>
      <c r="O527" s="16" t="n">
        <v>0.0839949498272135</v>
      </c>
      <c r="P527" s="16" t="n">
        <v>0.0725517124235938</v>
      </c>
      <c r="Q527" s="16" t="n">
        <v>0.070830962690813</v>
      </c>
      <c r="R527" s="16"/>
      <c r="S527" s="16" t="n">
        <v>0.109104014542376</v>
      </c>
      <c r="T527" s="16" t="n">
        <v>0.0588972664649621</v>
      </c>
      <c r="U527" s="16" t="n">
        <v>0.0595261693580195</v>
      </c>
      <c r="V527" s="16" t="n">
        <v>0.0686098240304483</v>
      </c>
      <c r="W527" s="16" t="n">
        <v>0.062817036057094</v>
      </c>
      <c r="X527" s="16" t="n">
        <v>0.0946155241065945</v>
      </c>
      <c r="Y527" s="16" t="n">
        <v>0.0960361495621595</v>
      </c>
      <c r="Z527" s="16" t="n">
        <v>0.0994216843850124</v>
      </c>
      <c r="AA527" s="16" t="n">
        <v>0.0992836901905375</v>
      </c>
      <c r="AB527" s="16" t="n">
        <v>0.128307056291258</v>
      </c>
      <c r="AC527" s="16" t="n">
        <v>0.107334584168061</v>
      </c>
      <c r="AD527" s="16" t="n">
        <v>0.0529166200144327</v>
      </c>
      <c r="AE527" s="16"/>
      <c r="AF527" s="16" t="n">
        <v>0.0765625593957184</v>
      </c>
      <c r="AG527" s="16" t="n">
        <v>0.100181389564902</v>
      </c>
      <c r="AH527" s="16" t="n">
        <v>0.102043437844177</v>
      </c>
      <c r="AI527" s="16"/>
      <c r="AJ527" s="16" t="n">
        <v>0.0582061802488319</v>
      </c>
      <c r="AK527" s="16" t="n">
        <v>0.14460287992</v>
      </c>
      <c r="AL527" s="16" t="n">
        <v>0.0718370827653024</v>
      </c>
      <c r="AM527" s="16" t="n">
        <v>0.0466996080198982</v>
      </c>
      <c r="AN527" s="16" t="n">
        <v>0.0668659692923846</v>
      </c>
      <c r="AO527" s="16"/>
      <c r="AP527" s="16" t="n">
        <v>0.0568113589528884</v>
      </c>
      <c r="AQ527" s="16" t="n">
        <v>0.142978418700561</v>
      </c>
      <c r="AR527" s="16" t="n">
        <v>0.050861099104816</v>
      </c>
      <c r="AS527" s="16" t="n">
        <v>0.0620603650252584</v>
      </c>
      <c r="AT527" s="16" t="n">
        <v>0.0439026435212011</v>
      </c>
      <c r="AU527" s="16"/>
      <c r="AV527" s="16" t="n">
        <v>0.0755530676110503</v>
      </c>
      <c r="AW527" s="16" t="n">
        <v>0.0745647326688968</v>
      </c>
      <c r="AX527" s="16" t="n">
        <v>0.090623709271889</v>
      </c>
      <c r="AY527" s="16" t="n">
        <v>0.137256691118914</v>
      </c>
      <c r="AZ527" s="16" t="n">
        <v>0.197050246799975</v>
      </c>
      <c r="BA527" s="16"/>
      <c r="BB527" s="16" t="n">
        <v>0.075759337499812</v>
      </c>
      <c r="BC527" s="16" t="n">
        <v>0.055000144115262</v>
      </c>
      <c r="BD527" s="16" t="n">
        <v>0.0760787711376019</v>
      </c>
      <c r="BE527" s="16"/>
      <c r="BF527" s="16" t="n">
        <v>0.0603686498242458</v>
      </c>
    </row>
    <row r="528">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row>
    <row r="529">
      <c r="B529" s="7" t="s">
        <v>237</v>
      </c>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row>
    <row r="530">
      <c r="B530" s="26" t="s">
        <v>90</v>
      </c>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row>
    <row r="531">
      <c r="B531" t="s">
        <v>223</v>
      </c>
      <c r="C531" s="16" t="n">
        <v>0.0481986940870274</v>
      </c>
      <c r="D531" s="16" t="n">
        <v>0.0541009860571623</v>
      </c>
      <c r="E531" s="16" t="n">
        <v>0.0425242048434116</v>
      </c>
      <c r="F531" s="16"/>
      <c r="G531" s="16" t="n">
        <v>0.0478898451139958</v>
      </c>
      <c r="H531" s="16" t="n">
        <v>0.0607750734874253</v>
      </c>
      <c r="I531" s="16" t="n">
        <v>0.0297437662216057</v>
      </c>
      <c r="J531" s="16" t="n">
        <v>0.0380396435188801</v>
      </c>
      <c r="K531" s="16" t="n">
        <v>0.0333944751891082</v>
      </c>
      <c r="L531" s="16" t="n">
        <v>0.071337859464577</v>
      </c>
      <c r="M531" s="16"/>
      <c r="N531" s="16" t="n">
        <v>0.0425226020313072</v>
      </c>
      <c r="O531" s="16" t="n">
        <v>0.0459905491227549</v>
      </c>
      <c r="P531" s="16" t="n">
        <v>0.0552542530175481</v>
      </c>
      <c r="Q531" s="16" t="n">
        <v>0.0510871146434749</v>
      </c>
      <c r="R531" s="16"/>
      <c r="S531" s="16" t="n">
        <v>0.0500053204622253</v>
      </c>
      <c r="T531" s="16" t="n">
        <v>0.0417360868023379</v>
      </c>
      <c r="U531" s="16" t="n">
        <v>0.0278292955206766</v>
      </c>
      <c r="V531" s="16" t="n">
        <v>0.0583888678736772</v>
      </c>
      <c r="W531" s="16" t="n">
        <v>0.0453405940424573</v>
      </c>
      <c r="X531" s="16" t="n">
        <v>0.0502690652872211</v>
      </c>
      <c r="Y531" s="16" t="n">
        <v>0.0589258354475348</v>
      </c>
      <c r="Z531" s="16" t="n">
        <v>0.078920799851812</v>
      </c>
      <c r="AA531" s="16" t="n">
        <v>0.0226973086003262</v>
      </c>
      <c r="AB531" s="16" t="n">
        <v>0.0785382896335617</v>
      </c>
      <c r="AC531" s="16" t="n">
        <v>0.0629685388164511</v>
      </c>
      <c r="AD531" s="16" t="n">
        <v>0</v>
      </c>
      <c r="AE531" s="16"/>
      <c r="AF531" s="16" t="n">
        <v>0.0729856214806718</v>
      </c>
      <c r="AG531" s="16" t="n">
        <v>0.0317054662409835</v>
      </c>
      <c r="AH531" s="16" t="n">
        <v>0.0398390914307455</v>
      </c>
      <c r="AI531" s="16"/>
      <c r="AJ531" s="16" t="n">
        <v>0.0862778312488765</v>
      </c>
      <c r="AK531" s="16" t="n">
        <v>0.0150218309215583</v>
      </c>
      <c r="AL531" s="16" t="n">
        <v>0.0352847993252211</v>
      </c>
      <c r="AM531" s="16" t="n">
        <v>0.0466996080198982</v>
      </c>
      <c r="AN531" s="16" t="n">
        <v>0.0312338604144909</v>
      </c>
      <c r="AO531" s="16"/>
      <c r="AP531" s="16" t="n">
        <v>0.0905364028888956</v>
      </c>
      <c r="AQ531" s="16" t="n">
        <v>0.0127722823852597</v>
      </c>
      <c r="AR531" s="16" t="n">
        <v>0.0347951404684235</v>
      </c>
      <c r="AS531" s="16" t="n">
        <v>0.149593252801218</v>
      </c>
      <c r="AT531" s="16" t="n">
        <v>0.0214254441366884</v>
      </c>
      <c r="AU531" s="16"/>
      <c r="AV531" s="16" t="n">
        <v>0.0598459550743193</v>
      </c>
      <c r="AW531" s="16" t="n">
        <v>0.0498206733967764</v>
      </c>
      <c r="AX531" s="16" t="n">
        <v>0.0325196324011461</v>
      </c>
      <c r="AY531" s="16" t="n">
        <v>0.02418970885435</v>
      </c>
      <c r="AZ531" s="16" t="n">
        <v>0.0798051330103306</v>
      </c>
      <c r="BA531" s="16"/>
      <c r="BB531" s="16" t="n">
        <v>0.0141096750182949</v>
      </c>
      <c r="BC531" s="16" t="n">
        <v>0.184311639628507</v>
      </c>
      <c r="BD531" s="16" t="n">
        <v>0.0297063345528841</v>
      </c>
      <c r="BE531" s="16"/>
      <c r="BF531" s="16" t="n">
        <v>0.0766877189371191</v>
      </c>
    </row>
    <row r="532">
      <c r="B532" t="s">
        <v>224</v>
      </c>
      <c r="C532" s="16" t="n">
        <v>0.110558967098424</v>
      </c>
      <c r="D532" s="16" t="n">
        <v>0.117020437864002</v>
      </c>
      <c r="E532" s="16" t="n">
        <v>0.104460768556013</v>
      </c>
      <c r="F532" s="16"/>
      <c r="G532" s="16" t="n">
        <v>0.175034830664417</v>
      </c>
      <c r="H532" s="16" t="n">
        <v>0.133247413308831</v>
      </c>
      <c r="I532" s="16" t="n">
        <v>0.0942774962885262</v>
      </c>
      <c r="J532" s="16" t="n">
        <v>0.116425457892547</v>
      </c>
      <c r="K532" s="16" t="n">
        <v>0.100345601579938</v>
      </c>
      <c r="L532" s="16" t="n">
        <v>0.0648570315399757</v>
      </c>
      <c r="M532" s="16"/>
      <c r="N532" s="16" t="n">
        <v>0.064343330753137</v>
      </c>
      <c r="O532" s="16" t="n">
        <v>0.115299489290786</v>
      </c>
      <c r="P532" s="16" t="n">
        <v>0.132416177531276</v>
      </c>
      <c r="Q532" s="16" t="n">
        <v>0.136166402717061</v>
      </c>
      <c r="R532" s="16"/>
      <c r="S532" s="16" t="n">
        <v>0.126205127821726</v>
      </c>
      <c r="T532" s="16" t="n">
        <v>0.108290135682882</v>
      </c>
      <c r="U532" s="16" t="n">
        <v>0.109426599168676</v>
      </c>
      <c r="V532" s="16" t="n">
        <v>0.115480979794472</v>
      </c>
      <c r="W532" s="16" t="n">
        <v>0.0858580891846585</v>
      </c>
      <c r="X532" s="16" t="n">
        <v>0.148399018950295</v>
      </c>
      <c r="Y532" s="16" t="n">
        <v>0.1452218281864</v>
      </c>
      <c r="Z532" s="16" t="n">
        <v>0.105940635558145</v>
      </c>
      <c r="AA532" s="16" t="n">
        <v>0.129021973487727</v>
      </c>
      <c r="AB532" s="16" t="n">
        <v>0.0589290437205035</v>
      </c>
      <c r="AC532" s="16" t="n">
        <v>0.0583793848181286</v>
      </c>
      <c r="AD532" s="16" t="n">
        <v>0.0676987442156256</v>
      </c>
      <c r="AE532" s="16"/>
      <c r="AF532" s="16" t="n">
        <v>0.117984571076711</v>
      </c>
      <c r="AG532" s="16" t="n">
        <v>0.0855365197943536</v>
      </c>
      <c r="AH532" s="16" t="n">
        <v>0.129495928692597</v>
      </c>
      <c r="AI532" s="16"/>
      <c r="AJ532" s="16" t="n">
        <v>0.114133394967682</v>
      </c>
      <c r="AK532" s="16" t="n">
        <v>0.0932727629979995</v>
      </c>
      <c r="AL532" s="16" t="n">
        <v>0.093325113346053</v>
      </c>
      <c r="AM532" s="16" t="n">
        <v>0.234562472334151</v>
      </c>
      <c r="AN532" s="16" t="n">
        <v>0.122821232135515</v>
      </c>
      <c r="AO532" s="16"/>
      <c r="AP532" s="16" t="n">
        <v>0.130514336008469</v>
      </c>
      <c r="AQ532" s="16" t="n">
        <v>0.103448705256488</v>
      </c>
      <c r="AR532" s="16" t="n">
        <v>0.0902304290550234</v>
      </c>
      <c r="AS532" s="16" t="n">
        <v>0.146117449516416</v>
      </c>
      <c r="AT532" s="16" t="n">
        <v>0.0896296193552173</v>
      </c>
      <c r="AU532" s="16"/>
      <c r="AV532" s="16" t="n">
        <v>0.122350977543056</v>
      </c>
      <c r="AW532" s="16" t="n">
        <v>0.134341088743316</v>
      </c>
      <c r="AX532" s="16" t="n">
        <v>0.0899308968968389</v>
      </c>
      <c r="AY532" s="16" t="n">
        <v>0.0743480762490047</v>
      </c>
      <c r="AZ532" s="16" t="n">
        <v>0.114073994545907</v>
      </c>
      <c r="BA532" s="16"/>
      <c r="BB532" s="16" t="n">
        <v>0.0923115905888298</v>
      </c>
      <c r="BC532" s="16" t="n">
        <v>0.114257421602027</v>
      </c>
      <c r="BD532" s="16" t="n">
        <v>0.0538761714602194</v>
      </c>
      <c r="BE532" s="16"/>
      <c r="BF532" s="16" t="n">
        <v>0.097760152470789</v>
      </c>
    </row>
    <row r="533">
      <c r="B533" t="s">
        <v>225</v>
      </c>
      <c r="C533" s="16" t="n">
        <v>0.316460691094171</v>
      </c>
      <c r="D533" s="16" t="n">
        <v>0.280626987161106</v>
      </c>
      <c r="E533" s="16" t="n">
        <v>0.351248974235758</v>
      </c>
      <c r="F533" s="16"/>
      <c r="G533" s="16" t="n">
        <v>0.37404739958975</v>
      </c>
      <c r="H533" s="16" t="n">
        <v>0.280758571325562</v>
      </c>
      <c r="I533" s="16" t="n">
        <v>0.324557135870822</v>
      </c>
      <c r="J533" s="16" t="n">
        <v>0.308279207197379</v>
      </c>
      <c r="K533" s="16" t="n">
        <v>0.335221659965729</v>
      </c>
      <c r="L533" s="16" t="n">
        <v>0.295034188614347</v>
      </c>
      <c r="M533" s="16"/>
      <c r="N533" s="16" t="n">
        <v>0.299450091297819</v>
      </c>
      <c r="O533" s="16" t="n">
        <v>0.318877514338107</v>
      </c>
      <c r="P533" s="16" t="n">
        <v>0.320661339506735</v>
      </c>
      <c r="Q533" s="16" t="n">
        <v>0.326696666062853</v>
      </c>
      <c r="R533" s="16"/>
      <c r="S533" s="16" t="n">
        <v>0.302958400676317</v>
      </c>
      <c r="T533" s="16" t="n">
        <v>0.32714918221814</v>
      </c>
      <c r="U533" s="16" t="n">
        <v>0.321024706810513</v>
      </c>
      <c r="V533" s="16" t="n">
        <v>0.333411209735804</v>
      </c>
      <c r="W533" s="16" t="n">
        <v>0.355017895262998</v>
      </c>
      <c r="X533" s="16" t="n">
        <v>0.323331995560901</v>
      </c>
      <c r="Y533" s="16" t="n">
        <v>0.266221776409153</v>
      </c>
      <c r="Z533" s="16" t="n">
        <v>0.300078078520553</v>
      </c>
      <c r="AA533" s="16" t="n">
        <v>0.303160510224213</v>
      </c>
      <c r="AB533" s="16" t="n">
        <v>0.289176515990737</v>
      </c>
      <c r="AC533" s="16" t="n">
        <v>0.319928021413095</v>
      </c>
      <c r="AD533" s="16" t="n">
        <v>0.440812943474765</v>
      </c>
      <c r="AE533" s="16"/>
      <c r="AF533" s="16" t="n">
        <v>0.298169346208242</v>
      </c>
      <c r="AG533" s="16" t="n">
        <v>0.2917268413928</v>
      </c>
      <c r="AH533" s="16" t="n">
        <v>0.39737452123773</v>
      </c>
      <c r="AI533" s="16"/>
      <c r="AJ533" s="16" t="n">
        <v>0.315341433149404</v>
      </c>
      <c r="AK533" s="16" t="n">
        <v>0.240186073724246</v>
      </c>
      <c r="AL533" s="16" t="n">
        <v>0.308557027828957</v>
      </c>
      <c r="AM533" s="16" t="n">
        <v>0.248713291342501</v>
      </c>
      <c r="AN533" s="16" t="n">
        <v>0.483013366807827</v>
      </c>
      <c r="AO533" s="16"/>
      <c r="AP533" s="16" t="n">
        <v>0.346971198964623</v>
      </c>
      <c r="AQ533" s="16" t="n">
        <v>0.257341135532815</v>
      </c>
      <c r="AR533" s="16" t="n">
        <v>0.328435251643539</v>
      </c>
      <c r="AS533" s="16" t="n">
        <v>0.250178696901161</v>
      </c>
      <c r="AT533" s="16" t="n">
        <v>0.444803645827906</v>
      </c>
      <c r="AU533" s="16"/>
      <c r="AV533" s="16" t="n">
        <v>0.300155902039612</v>
      </c>
      <c r="AW533" s="16" t="n">
        <v>0.357848640550816</v>
      </c>
      <c r="AX533" s="16" t="n">
        <v>0.306207536434903</v>
      </c>
      <c r="AY533" s="16" t="n">
        <v>0.305169400435618</v>
      </c>
      <c r="AZ533" s="16" t="n">
        <v>0.198288728677979</v>
      </c>
      <c r="BA533" s="16"/>
      <c r="BB533" s="16" t="n">
        <v>0.254108176236785</v>
      </c>
      <c r="BC533" s="16" t="n">
        <v>0.24764531765331</v>
      </c>
      <c r="BD533" s="16" t="n">
        <v>0.377950666849939</v>
      </c>
      <c r="BE533" s="16"/>
      <c r="BF533" s="16" t="n">
        <v>0.276840531683621</v>
      </c>
    </row>
    <row r="534">
      <c r="B534" t="s">
        <v>226</v>
      </c>
      <c r="C534" s="16" t="n">
        <v>0.392971360714206</v>
      </c>
      <c r="D534" s="16" t="n">
        <v>0.397834938763701</v>
      </c>
      <c r="E534" s="16" t="n">
        <v>0.388991612642178</v>
      </c>
      <c r="F534" s="16"/>
      <c r="G534" s="16" t="n">
        <v>0.316288350872189</v>
      </c>
      <c r="H534" s="16" t="n">
        <v>0.409383437426669</v>
      </c>
      <c r="I534" s="16" t="n">
        <v>0.371396803774509</v>
      </c>
      <c r="J534" s="16" t="n">
        <v>0.437481774107424</v>
      </c>
      <c r="K534" s="16" t="n">
        <v>0.360081896691702</v>
      </c>
      <c r="L534" s="16" t="n">
        <v>0.433554821810592</v>
      </c>
      <c r="M534" s="16"/>
      <c r="N534" s="16" t="n">
        <v>0.442398948338545</v>
      </c>
      <c r="O534" s="16" t="n">
        <v>0.385281919390329</v>
      </c>
      <c r="P534" s="16" t="n">
        <v>0.360776880279096</v>
      </c>
      <c r="Q534" s="16" t="n">
        <v>0.377596143127981</v>
      </c>
      <c r="R534" s="16"/>
      <c r="S534" s="16" t="n">
        <v>0.397874746497793</v>
      </c>
      <c r="T534" s="16" t="n">
        <v>0.426972787929785</v>
      </c>
      <c r="U534" s="16" t="n">
        <v>0.412893800723878</v>
      </c>
      <c r="V534" s="16" t="n">
        <v>0.365474795198935</v>
      </c>
      <c r="W534" s="16" t="n">
        <v>0.388304809171759</v>
      </c>
      <c r="X534" s="16" t="n">
        <v>0.332997882722978</v>
      </c>
      <c r="Y534" s="16" t="n">
        <v>0.380099302417878</v>
      </c>
      <c r="Z534" s="16" t="n">
        <v>0.423043709138767</v>
      </c>
      <c r="AA534" s="16" t="n">
        <v>0.417886766700192</v>
      </c>
      <c r="AB534" s="16" t="n">
        <v>0.367647675785722</v>
      </c>
      <c r="AC534" s="16" t="n">
        <v>0.406295842574406</v>
      </c>
      <c r="AD534" s="16" t="n">
        <v>0.400068128409349</v>
      </c>
      <c r="AE534" s="16"/>
      <c r="AF534" s="16" t="n">
        <v>0.373348954561486</v>
      </c>
      <c r="AG534" s="16" t="n">
        <v>0.446508914491828</v>
      </c>
      <c r="AH534" s="16" t="n">
        <v>0.329297872984009</v>
      </c>
      <c r="AI534" s="16"/>
      <c r="AJ534" s="16" t="n">
        <v>0.37054580502228</v>
      </c>
      <c r="AK534" s="16" t="n">
        <v>0.478503812117701</v>
      </c>
      <c r="AL534" s="16" t="n">
        <v>0.43628501672735</v>
      </c>
      <c r="AM534" s="16" t="n">
        <v>0.216573504673907</v>
      </c>
      <c r="AN534" s="16" t="n">
        <v>0.275163230763313</v>
      </c>
      <c r="AO534" s="16"/>
      <c r="AP534" s="16" t="n">
        <v>0.329814512998707</v>
      </c>
      <c r="AQ534" s="16" t="n">
        <v>0.454642781435035</v>
      </c>
      <c r="AR534" s="16" t="n">
        <v>0.448154368302997</v>
      </c>
      <c r="AS534" s="16" t="n">
        <v>0.312306467671139</v>
      </c>
      <c r="AT534" s="16" t="n">
        <v>0.38498117546921</v>
      </c>
      <c r="AU534" s="16"/>
      <c r="AV534" s="16" t="n">
        <v>0.377489142871258</v>
      </c>
      <c r="AW534" s="16" t="n">
        <v>0.352159987852578</v>
      </c>
      <c r="AX534" s="16" t="n">
        <v>0.43569111563562</v>
      </c>
      <c r="AY534" s="16" t="n">
        <v>0.436900596210712</v>
      </c>
      <c r="AZ534" s="16" t="n">
        <v>0.468354292676038</v>
      </c>
      <c r="BA534" s="16"/>
      <c r="BB534" s="16" t="n">
        <v>0.476497218894986</v>
      </c>
      <c r="BC534" s="16" t="n">
        <v>0.311674771267535</v>
      </c>
      <c r="BD534" s="16" t="n">
        <v>0.463874109120674</v>
      </c>
      <c r="BE534" s="16"/>
      <c r="BF534" s="16" t="n">
        <v>0.42407382149885</v>
      </c>
    </row>
    <row r="535">
      <c r="B535" t="s">
        <v>227</v>
      </c>
      <c r="C535" s="16" t="n">
        <v>0.131810287006173</v>
      </c>
      <c r="D535" s="16" t="n">
        <v>0.150416650154029</v>
      </c>
      <c r="E535" s="16" t="n">
        <v>0.11277443972264</v>
      </c>
      <c r="F535" s="16"/>
      <c r="G535" s="16" t="n">
        <v>0.0867395737596481</v>
      </c>
      <c r="H535" s="16" t="n">
        <v>0.115835504451513</v>
      </c>
      <c r="I535" s="16" t="n">
        <v>0.180024797844537</v>
      </c>
      <c r="J535" s="16" t="n">
        <v>0.0997739172837694</v>
      </c>
      <c r="K535" s="16" t="n">
        <v>0.170956366573523</v>
      </c>
      <c r="L535" s="16" t="n">
        <v>0.135216098570509</v>
      </c>
      <c r="M535" s="16"/>
      <c r="N535" s="16" t="n">
        <v>0.151285027579192</v>
      </c>
      <c r="O535" s="16" t="n">
        <v>0.134550527858023</v>
      </c>
      <c r="P535" s="16" t="n">
        <v>0.130891349665344</v>
      </c>
      <c r="Q535" s="16" t="n">
        <v>0.10845367344863</v>
      </c>
      <c r="R535" s="16"/>
      <c r="S535" s="16" t="n">
        <v>0.122956404541939</v>
      </c>
      <c r="T535" s="16" t="n">
        <v>0.0958518073668543</v>
      </c>
      <c r="U535" s="16" t="n">
        <v>0.128825597776257</v>
      </c>
      <c r="V535" s="16" t="n">
        <v>0.127244147397111</v>
      </c>
      <c r="W535" s="16" t="n">
        <v>0.125478612338127</v>
      </c>
      <c r="X535" s="16" t="n">
        <v>0.145002037478605</v>
      </c>
      <c r="Y535" s="16" t="n">
        <v>0.149531257539034</v>
      </c>
      <c r="Z535" s="16" t="n">
        <v>0.0920167769307223</v>
      </c>
      <c r="AA535" s="16" t="n">
        <v>0.127233440987543</v>
      </c>
      <c r="AB535" s="16" t="n">
        <v>0.205708474869475</v>
      </c>
      <c r="AC535" s="16" t="n">
        <v>0.152428212377919</v>
      </c>
      <c r="AD535" s="16" t="n">
        <v>0.0914201839002603</v>
      </c>
      <c r="AE535" s="16"/>
      <c r="AF535" s="16" t="n">
        <v>0.137511506672889</v>
      </c>
      <c r="AG535" s="16" t="n">
        <v>0.144522258080035</v>
      </c>
      <c r="AH535" s="16" t="n">
        <v>0.103992585654918</v>
      </c>
      <c r="AI535" s="16"/>
      <c r="AJ535" s="16" t="n">
        <v>0.113701535611758</v>
      </c>
      <c r="AK535" s="16" t="n">
        <v>0.173015520238495</v>
      </c>
      <c r="AL535" s="16" t="n">
        <v>0.126548042772419</v>
      </c>
      <c r="AM535" s="16" t="n">
        <v>0.253451123629543</v>
      </c>
      <c r="AN535" s="16" t="n">
        <v>0.087768309878854</v>
      </c>
      <c r="AO535" s="16"/>
      <c r="AP535" s="16" t="n">
        <v>0.102163549139306</v>
      </c>
      <c r="AQ535" s="16" t="n">
        <v>0.171795095390403</v>
      </c>
      <c r="AR535" s="16" t="n">
        <v>0.0983848105300173</v>
      </c>
      <c r="AS535" s="16" t="n">
        <v>0.141804133110067</v>
      </c>
      <c r="AT535" s="16" t="n">
        <v>0.0591601152109777</v>
      </c>
      <c r="AU535" s="16"/>
      <c r="AV535" s="16" t="n">
        <v>0.140158022471754</v>
      </c>
      <c r="AW535" s="16" t="n">
        <v>0.105829609456514</v>
      </c>
      <c r="AX535" s="16" t="n">
        <v>0.135650818631492</v>
      </c>
      <c r="AY535" s="16" t="n">
        <v>0.159392218250315</v>
      </c>
      <c r="AZ535" s="16" t="n">
        <v>0.139477851089746</v>
      </c>
      <c r="BA535" s="16"/>
      <c r="BB535" s="16" t="n">
        <v>0.162973339261105</v>
      </c>
      <c r="BC535" s="16" t="n">
        <v>0.142110849848622</v>
      </c>
      <c r="BD535" s="16" t="n">
        <v>0.074592718016283</v>
      </c>
      <c r="BE535" s="16"/>
      <c r="BF535" s="16" t="n">
        <v>0.124637775409622</v>
      </c>
    </row>
    <row r="53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row>
    <row r="537">
      <c r="B537" s="7" t="s">
        <v>238</v>
      </c>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row>
    <row r="538">
      <c r="B538" s="26" t="s">
        <v>90</v>
      </c>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row>
    <row r="539">
      <c r="B539" t="s">
        <v>223</v>
      </c>
      <c r="C539" s="16" t="n">
        <v>0.186258600190995</v>
      </c>
      <c r="D539" s="16" t="n">
        <v>0.218437824702254</v>
      </c>
      <c r="E539" s="16" t="n">
        <v>0.154307923005608</v>
      </c>
      <c r="F539" s="16"/>
      <c r="G539" s="16" t="n">
        <v>0.0968736498739114</v>
      </c>
      <c r="H539" s="16" t="n">
        <v>0.142071982938282</v>
      </c>
      <c r="I539" s="16" t="n">
        <v>0.122600122177476</v>
      </c>
      <c r="J539" s="16" t="n">
        <v>0.188150210105485</v>
      </c>
      <c r="K539" s="16" t="n">
        <v>0.230072625458389</v>
      </c>
      <c r="L539" s="16" t="n">
        <v>0.301874070278419</v>
      </c>
      <c r="M539" s="16"/>
      <c r="N539" s="16" t="n">
        <v>0.188929970371277</v>
      </c>
      <c r="O539" s="16" t="n">
        <v>0.179953713937613</v>
      </c>
      <c r="P539" s="16" t="n">
        <v>0.191586519183866</v>
      </c>
      <c r="Q539" s="16" t="n">
        <v>0.186005661206761</v>
      </c>
      <c r="R539" s="16"/>
      <c r="S539" s="16" t="n">
        <v>0.111088236383204</v>
      </c>
      <c r="T539" s="16" t="n">
        <v>0.200931678637298</v>
      </c>
      <c r="U539" s="16" t="n">
        <v>0.148946390178796</v>
      </c>
      <c r="V539" s="16" t="n">
        <v>0.259890937509484</v>
      </c>
      <c r="W539" s="16" t="n">
        <v>0.206898322847856</v>
      </c>
      <c r="X539" s="16" t="n">
        <v>0.153026670121578</v>
      </c>
      <c r="Y539" s="16" t="n">
        <v>0.217545545865002</v>
      </c>
      <c r="Z539" s="16" t="n">
        <v>0.264783233937861</v>
      </c>
      <c r="AA539" s="16" t="n">
        <v>0.175731867903267</v>
      </c>
      <c r="AB539" s="16" t="n">
        <v>0.22641204208189</v>
      </c>
      <c r="AC539" s="16" t="n">
        <v>0.136952249840873</v>
      </c>
      <c r="AD539" s="16" t="n">
        <v>0.217469663965577</v>
      </c>
      <c r="AE539" s="16"/>
      <c r="AF539" s="16" t="n">
        <v>0.303714792988249</v>
      </c>
      <c r="AG539" s="16" t="n">
        <v>0.120542490700019</v>
      </c>
      <c r="AH539" s="16" t="n">
        <v>0.143842829700021</v>
      </c>
      <c r="AI539" s="16"/>
      <c r="AJ539" s="16" t="n">
        <v>0.325115468084387</v>
      </c>
      <c r="AK539" s="16" t="n">
        <v>0.0646891741322476</v>
      </c>
      <c r="AL539" s="16" t="n">
        <v>0.12203382776872</v>
      </c>
      <c r="AM539" s="16" t="n">
        <v>0.287099947360471</v>
      </c>
      <c r="AN539" s="16" t="n">
        <v>0.15411749092131</v>
      </c>
      <c r="AO539" s="16"/>
      <c r="AP539" s="16" t="n">
        <v>0.336651665913281</v>
      </c>
      <c r="AQ539" s="16" t="n">
        <v>0.0293491529046205</v>
      </c>
      <c r="AR539" s="16" t="n">
        <v>0.12366180268949</v>
      </c>
      <c r="AS539" s="16" t="n">
        <v>0.513167211833244</v>
      </c>
      <c r="AT539" s="16" t="n">
        <v>0.178074306167211</v>
      </c>
      <c r="AU539" s="16"/>
      <c r="AV539" s="16" t="n">
        <v>0.194352229398896</v>
      </c>
      <c r="AW539" s="16" t="n">
        <v>0.186272899037537</v>
      </c>
      <c r="AX539" s="16" t="n">
        <v>0.169709145668361</v>
      </c>
      <c r="AY539" s="16" t="n">
        <v>0.129269290239668</v>
      </c>
      <c r="AZ539" s="16" t="n">
        <v>0.182292550440808</v>
      </c>
      <c r="BA539" s="16"/>
      <c r="BB539" s="16" t="n">
        <v>0.0370310829305427</v>
      </c>
      <c r="BC539" s="16" t="n">
        <v>0.618619044092888</v>
      </c>
      <c r="BD539" s="16" t="n">
        <v>0.354569784288685</v>
      </c>
      <c r="BE539" s="16"/>
      <c r="BF539" s="16" t="n">
        <v>0.297445921258839</v>
      </c>
    </row>
    <row r="540">
      <c r="B540" t="s">
        <v>224</v>
      </c>
      <c r="C540" s="16" t="n">
        <v>0.204528843734696</v>
      </c>
      <c r="D540" s="16" t="n">
        <v>0.203861587317798</v>
      </c>
      <c r="E540" s="16" t="n">
        <v>0.205584124884191</v>
      </c>
      <c r="F540" s="16"/>
      <c r="G540" s="16" t="n">
        <v>0.237612033708001</v>
      </c>
      <c r="H540" s="16" t="n">
        <v>0.135126221523431</v>
      </c>
      <c r="I540" s="16" t="n">
        <v>0.178979101931342</v>
      </c>
      <c r="J540" s="16" t="n">
        <v>0.201714826092344</v>
      </c>
      <c r="K540" s="16" t="n">
        <v>0.215284484401223</v>
      </c>
      <c r="L540" s="16" t="n">
        <v>0.254994036990922</v>
      </c>
      <c r="M540" s="16"/>
      <c r="N540" s="16" t="n">
        <v>0.217994727051167</v>
      </c>
      <c r="O540" s="16" t="n">
        <v>0.237294845721807</v>
      </c>
      <c r="P540" s="16" t="n">
        <v>0.194140501291713</v>
      </c>
      <c r="Q540" s="16" t="n">
        <v>0.165925974290607</v>
      </c>
      <c r="R540" s="16"/>
      <c r="S540" s="16" t="n">
        <v>0.175243053447935</v>
      </c>
      <c r="T540" s="16" t="n">
        <v>0.267955474131416</v>
      </c>
      <c r="U540" s="16" t="n">
        <v>0.313162774944849</v>
      </c>
      <c r="V540" s="16" t="n">
        <v>0.148738897201085</v>
      </c>
      <c r="W540" s="16" t="n">
        <v>0.246227323934366</v>
      </c>
      <c r="X540" s="16" t="n">
        <v>0.206266531993969</v>
      </c>
      <c r="Y540" s="16" t="n">
        <v>0.206985620625025</v>
      </c>
      <c r="Z540" s="16" t="n">
        <v>0.14766092074196</v>
      </c>
      <c r="AA540" s="16" t="n">
        <v>0.2106613468289</v>
      </c>
      <c r="AB540" s="16" t="n">
        <v>0.151715392405356</v>
      </c>
      <c r="AC540" s="16" t="n">
        <v>0.14489439414845</v>
      </c>
      <c r="AD540" s="16" t="n">
        <v>0.146192607564086</v>
      </c>
      <c r="AE540" s="16"/>
      <c r="AF540" s="16" t="n">
        <v>0.231984988620926</v>
      </c>
      <c r="AG540" s="16" t="n">
        <v>0.18331623410252</v>
      </c>
      <c r="AH540" s="16" t="n">
        <v>0.16817288714378</v>
      </c>
      <c r="AI540" s="16"/>
      <c r="AJ540" s="16" t="n">
        <v>0.251209111030653</v>
      </c>
      <c r="AK540" s="16" t="n">
        <v>0.101021063459712</v>
      </c>
      <c r="AL540" s="16" t="n">
        <v>0.258748652685626</v>
      </c>
      <c r="AM540" s="16" t="n">
        <v>0.231545556870065</v>
      </c>
      <c r="AN540" s="16" t="n">
        <v>0.238213451226989</v>
      </c>
      <c r="AO540" s="16"/>
      <c r="AP540" s="16" t="n">
        <v>0.309683748568495</v>
      </c>
      <c r="AQ540" s="16" t="n">
        <v>0.0879805047414082</v>
      </c>
      <c r="AR540" s="16" t="n">
        <v>0.365123873208153</v>
      </c>
      <c r="AS540" s="16" t="n">
        <v>0.230439781149743</v>
      </c>
      <c r="AT540" s="16" t="n">
        <v>0.289619697540903</v>
      </c>
      <c r="AU540" s="16"/>
      <c r="AV540" s="16" t="n">
        <v>0.229601251287011</v>
      </c>
      <c r="AW540" s="16" t="n">
        <v>0.231195243289869</v>
      </c>
      <c r="AX540" s="16" t="n">
        <v>0.20616949158681</v>
      </c>
      <c r="AY540" s="16" t="n">
        <v>0.134636555312721</v>
      </c>
      <c r="AZ540" s="16" t="n">
        <v>0.0841046298416354</v>
      </c>
      <c r="BA540" s="16"/>
      <c r="BB540" s="16" t="n">
        <v>0.0722391877964695</v>
      </c>
      <c r="BC540" s="16" t="n">
        <v>0.266894603929794</v>
      </c>
      <c r="BD540" s="16" t="n">
        <v>0.186597748528026</v>
      </c>
      <c r="BE540" s="16"/>
      <c r="BF540" s="16" t="n">
        <v>0.199296085088988</v>
      </c>
    </row>
    <row r="541">
      <c r="B541" t="s">
        <v>225</v>
      </c>
      <c r="C541" s="16" t="n">
        <v>0.250488415340732</v>
      </c>
      <c r="D541" s="16" t="n">
        <v>0.222694246462527</v>
      </c>
      <c r="E541" s="16" t="n">
        <v>0.27815072037655</v>
      </c>
      <c r="F541" s="16"/>
      <c r="G541" s="16" t="n">
        <v>0.328906868617809</v>
      </c>
      <c r="H541" s="16" t="n">
        <v>0.251116118250715</v>
      </c>
      <c r="I541" s="16" t="n">
        <v>0.298125854102841</v>
      </c>
      <c r="J541" s="16" t="n">
        <v>0.231930155825128</v>
      </c>
      <c r="K541" s="16" t="n">
        <v>0.214978238140844</v>
      </c>
      <c r="L541" s="16" t="n">
        <v>0.198541804265666</v>
      </c>
      <c r="M541" s="16"/>
      <c r="N541" s="16" t="n">
        <v>0.192017569385387</v>
      </c>
      <c r="O541" s="16" t="n">
        <v>0.24160196728255</v>
      </c>
      <c r="P541" s="16" t="n">
        <v>0.252112918440698</v>
      </c>
      <c r="Q541" s="16" t="n">
        <v>0.318688617252201</v>
      </c>
      <c r="R541" s="16"/>
      <c r="S541" s="16" t="n">
        <v>0.282351023199782</v>
      </c>
      <c r="T541" s="16" t="n">
        <v>0.214989471562474</v>
      </c>
      <c r="U541" s="16" t="n">
        <v>0.25360302773793</v>
      </c>
      <c r="V541" s="16" t="n">
        <v>0.22637666243983</v>
      </c>
      <c r="W541" s="16" t="n">
        <v>0.202484515087007</v>
      </c>
      <c r="X541" s="16" t="n">
        <v>0.252271019617425</v>
      </c>
      <c r="Y541" s="16" t="n">
        <v>0.245697567678948</v>
      </c>
      <c r="Z541" s="16" t="n">
        <v>0.202575972199863</v>
      </c>
      <c r="AA541" s="16" t="n">
        <v>0.199286506544598</v>
      </c>
      <c r="AB541" s="16" t="n">
        <v>0.315978200262989</v>
      </c>
      <c r="AC541" s="16" t="n">
        <v>0.310930602028557</v>
      </c>
      <c r="AD541" s="16" t="n">
        <v>0.392989766363011</v>
      </c>
      <c r="AE541" s="16"/>
      <c r="AF541" s="16" t="n">
        <v>0.19026266690558</v>
      </c>
      <c r="AG541" s="16" t="n">
        <v>0.258637194143393</v>
      </c>
      <c r="AH541" s="16" t="n">
        <v>0.337047188398987</v>
      </c>
      <c r="AI541" s="16"/>
      <c r="AJ541" s="16" t="n">
        <v>0.193285908151772</v>
      </c>
      <c r="AK541" s="16" t="n">
        <v>0.229476710622722</v>
      </c>
      <c r="AL541" s="16" t="n">
        <v>0.306490227757182</v>
      </c>
      <c r="AM541" s="16" t="n">
        <v>0.400013925463202</v>
      </c>
      <c r="AN541" s="16" t="n">
        <v>0.338809604437381</v>
      </c>
      <c r="AO541" s="16"/>
      <c r="AP541" s="16" t="n">
        <v>0.196498388655739</v>
      </c>
      <c r="AQ541" s="16" t="n">
        <v>0.248985018607436</v>
      </c>
      <c r="AR541" s="16" t="n">
        <v>0.237942912434462</v>
      </c>
      <c r="AS541" s="16" t="n">
        <v>0.159472954780724</v>
      </c>
      <c r="AT541" s="16" t="n">
        <v>0.382096457729842</v>
      </c>
      <c r="AU541" s="16"/>
      <c r="AV541" s="16" t="n">
        <v>0.232041187614164</v>
      </c>
      <c r="AW541" s="16" t="n">
        <v>0.280920090052752</v>
      </c>
      <c r="AX541" s="16" t="n">
        <v>0.26427718332514</v>
      </c>
      <c r="AY541" s="16" t="n">
        <v>0.22176316633553</v>
      </c>
      <c r="AZ541" s="16" t="n">
        <v>0.251156533967418</v>
      </c>
      <c r="BA541" s="16"/>
      <c r="BB541" s="16" t="n">
        <v>0.264513593652564</v>
      </c>
      <c r="BC541" s="16" t="n">
        <v>0.0897912949291139</v>
      </c>
      <c r="BD541" s="16" t="n">
        <v>0.255596715197628</v>
      </c>
      <c r="BE541" s="16"/>
      <c r="BF541" s="16" t="n">
        <v>0.196189579515452</v>
      </c>
    </row>
    <row r="542">
      <c r="B542" t="s">
        <v>226</v>
      </c>
      <c r="C542" s="16" t="n">
        <v>0.249381329590466</v>
      </c>
      <c r="D542" s="16" t="n">
        <v>0.237799146462461</v>
      </c>
      <c r="E542" s="16" t="n">
        <v>0.260086358091327</v>
      </c>
      <c r="F542" s="16"/>
      <c r="G542" s="16" t="n">
        <v>0.257050801452795</v>
      </c>
      <c r="H542" s="16" t="n">
        <v>0.336420219096398</v>
      </c>
      <c r="I542" s="16" t="n">
        <v>0.269184515268581</v>
      </c>
      <c r="J542" s="16" t="n">
        <v>0.284110816789765</v>
      </c>
      <c r="K542" s="16" t="n">
        <v>0.218659985869983</v>
      </c>
      <c r="L542" s="16" t="n">
        <v>0.149780435048611</v>
      </c>
      <c r="M542" s="16"/>
      <c r="N542" s="16" t="n">
        <v>0.275154603485583</v>
      </c>
      <c r="O542" s="16" t="n">
        <v>0.248925765969268</v>
      </c>
      <c r="P542" s="16" t="n">
        <v>0.239803687302942</v>
      </c>
      <c r="Q542" s="16" t="n">
        <v>0.232265585280835</v>
      </c>
      <c r="R542" s="16"/>
      <c r="S542" s="16" t="n">
        <v>0.297431587853577</v>
      </c>
      <c r="T542" s="16" t="n">
        <v>0.231485953992224</v>
      </c>
      <c r="U542" s="16" t="n">
        <v>0.209314774943555</v>
      </c>
      <c r="V542" s="16" t="n">
        <v>0.252727009621831</v>
      </c>
      <c r="W542" s="16" t="n">
        <v>0.263985664673952</v>
      </c>
      <c r="X542" s="16" t="n">
        <v>0.29356652289436</v>
      </c>
      <c r="Y542" s="16" t="n">
        <v>0.213334318914462</v>
      </c>
      <c r="Z542" s="16" t="n">
        <v>0.234283631356239</v>
      </c>
      <c r="AA542" s="16" t="n">
        <v>0.289586269063397</v>
      </c>
      <c r="AB542" s="16" t="n">
        <v>0.185074147609616</v>
      </c>
      <c r="AC542" s="16" t="n">
        <v>0.239908922254179</v>
      </c>
      <c r="AD542" s="16" t="n">
        <v>0.209889142347946</v>
      </c>
      <c r="AE542" s="16"/>
      <c r="AF542" s="16" t="n">
        <v>0.181499131274223</v>
      </c>
      <c r="AG542" s="16" t="n">
        <v>0.308070663521746</v>
      </c>
      <c r="AH542" s="16" t="n">
        <v>0.22975434087003</v>
      </c>
      <c r="AI542" s="16"/>
      <c r="AJ542" s="16" t="n">
        <v>0.169009891932126</v>
      </c>
      <c r="AK542" s="16" t="n">
        <v>0.397677464860069</v>
      </c>
      <c r="AL542" s="16" t="n">
        <v>0.254139748127499</v>
      </c>
      <c r="AM542" s="16" t="n">
        <v>0.0399834831205087</v>
      </c>
      <c r="AN542" s="16" t="n">
        <v>0.199953814535493</v>
      </c>
      <c r="AO542" s="16"/>
      <c r="AP542" s="16" t="n">
        <v>0.105614195081205</v>
      </c>
      <c r="AQ542" s="16" t="n">
        <v>0.423440599533729</v>
      </c>
      <c r="AR542" s="16" t="n">
        <v>0.248677125119727</v>
      </c>
      <c r="AS542" s="16" t="n">
        <v>0.0915760969251079</v>
      </c>
      <c r="AT542" s="16" t="n">
        <v>0.121338994171613</v>
      </c>
      <c r="AU542" s="16"/>
      <c r="AV542" s="16" t="n">
        <v>0.231973003023065</v>
      </c>
      <c r="AW542" s="16" t="n">
        <v>0.229388891015664</v>
      </c>
      <c r="AX542" s="16" t="n">
        <v>0.254701122441381</v>
      </c>
      <c r="AY542" s="16" t="n">
        <v>0.342273121727812</v>
      </c>
      <c r="AZ542" s="16" t="n">
        <v>0.304927817078839</v>
      </c>
      <c r="BA542" s="16"/>
      <c r="BB542" s="16" t="n">
        <v>0.448282437205451</v>
      </c>
      <c r="BC542" s="16" t="n">
        <v>0.0246950570482046</v>
      </c>
      <c r="BD542" s="16" t="n">
        <v>0.152493809209994</v>
      </c>
      <c r="BE542" s="16"/>
      <c r="BF542" s="16" t="n">
        <v>0.231134418067324</v>
      </c>
    </row>
    <row r="543">
      <c r="B543" t="s">
        <v>227</v>
      </c>
      <c r="C543" s="16" t="n">
        <v>0.109342811143111</v>
      </c>
      <c r="D543" s="16" t="n">
        <v>0.11720719505496</v>
      </c>
      <c r="E543" s="16" t="n">
        <v>0.101870873642323</v>
      </c>
      <c r="F543" s="16"/>
      <c r="G543" s="16" t="n">
        <v>0.0795566463474838</v>
      </c>
      <c r="H543" s="16" t="n">
        <v>0.135265458191174</v>
      </c>
      <c r="I543" s="16" t="n">
        <v>0.131110406519761</v>
      </c>
      <c r="J543" s="16" t="n">
        <v>0.0940939911872782</v>
      </c>
      <c r="K543" s="16" t="n">
        <v>0.121004666129561</v>
      </c>
      <c r="L543" s="16" t="n">
        <v>0.0948096534163823</v>
      </c>
      <c r="M543" s="16"/>
      <c r="N543" s="16" t="n">
        <v>0.125903129706586</v>
      </c>
      <c r="O543" s="16" t="n">
        <v>0.0922237070887622</v>
      </c>
      <c r="P543" s="16" t="n">
        <v>0.122356373780781</v>
      </c>
      <c r="Q543" s="16" t="n">
        <v>0.0971141619695954</v>
      </c>
      <c r="R543" s="16"/>
      <c r="S543" s="16" t="n">
        <v>0.133886099115502</v>
      </c>
      <c r="T543" s="16" t="n">
        <v>0.0846374216765875</v>
      </c>
      <c r="U543" s="16" t="n">
        <v>0.0749730321948704</v>
      </c>
      <c r="V543" s="16" t="n">
        <v>0.11226649322777</v>
      </c>
      <c r="W543" s="16" t="n">
        <v>0.0804041734568191</v>
      </c>
      <c r="X543" s="16" t="n">
        <v>0.0948692553726685</v>
      </c>
      <c r="Y543" s="16" t="n">
        <v>0.116436946916563</v>
      </c>
      <c r="Z543" s="16" t="n">
        <v>0.150696241764077</v>
      </c>
      <c r="AA543" s="16" t="n">
        <v>0.124734009659839</v>
      </c>
      <c r="AB543" s="16" t="n">
        <v>0.120820217640148</v>
      </c>
      <c r="AC543" s="16" t="n">
        <v>0.167313831727942</v>
      </c>
      <c r="AD543" s="16" t="n">
        <v>0.0334588197593803</v>
      </c>
      <c r="AE543" s="16"/>
      <c r="AF543" s="16" t="n">
        <v>0.092538420211022</v>
      </c>
      <c r="AG543" s="16" t="n">
        <v>0.129433417532321</v>
      </c>
      <c r="AH543" s="16" t="n">
        <v>0.121182753887181</v>
      </c>
      <c r="AI543" s="16"/>
      <c r="AJ543" s="16" t="n">
        <v>0.0613796208010619</v>
      </c>
      <c r="AK543" s="16" t="n">
        <v>0.207135586925249</v>
      </c>
      <c r="AL543" s="16" t="n">
        <v>0.0585875436609735</v>
      </c>
      <c r="AM543" s="16" t="n">
        <v>0.0413570871857538</v>
      </c>
      <c r="AN543" s="16" t="n">
        <v>0.0689056388788273</v>
      </c>
      <c r="AO543" s="16"/>
      <c r="AP543" s="16" t="n">
        <v>0.0515520017812805</v>
      </c>
      <c r="AQ543" s="16" t="n">
        <v>0.210244724212806</v>
      </c>
      <c r="AR543" s="16" t="n">
        <v>0.0245942865481675</v>
      </c>
      <c r="AS543" s="16" t="n">
        <v>0.00534395531118143</v>
      </c>
      <c r="AT543" s="16" t="n">
        <v>0.0288705443904299</v>
      </c>
      <c r="AU543" s="16"/>
      <c r="AV543" s="16" t="n">
        <v>0.112032328676865</v>
      </c>
      <c r="AW543" s="16" t="n">
        <v>0.0722228766041784</v>
      </c>
      <c r="AX543" s="16" t="n">
        <v>0.105143056978307</v>
      </c>
      <c r="AY543" s="16" t="n">
        <v>0.172057866384269</v>
      </c>
      <c r="AZ543" s="16" t="n">
        <v>0.177518468671299</v>
      </c>
      <c r="BA543" s="16"/>
      <c r="BB543" s="16" t="n">
        <v>0.177933698414973</v>
      </c>
      <c r="BC543" s="16" t="n">
        <v>0</v>
      </c>
      <c r="BD543" s="16" t="n">
        <v>0.0507419427756677</v>
      </c>
      <c r="BE543" s="16"/>
      <c r="BF543" s="16" t="n">
        <v>0.0759339960693964</v>
      </c>
    </row>
    <row r="544">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row>
    <row r="545">
      <c r="B545" s="7" t="s">
        <v>239</v>
      </c>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row>
    <row r="546">
      <c r="B546" s="26" t="s">
        <v>90</v>
      </c>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row>
    <row r="547">
      <c r="B547" t="s">
        <v>223</v>
      </c>
      <c r="C547" s="16" t="n">
        <v>0.0786733305927219</v>
      </c>
      <c r="D547" s="16" t="n">
        <v>0.0937668090021687</v>
      </c>
      <c r="E547" s="16" t="n">
        <v>0.0640745432186686</v>
      </c>
      <c r="F547" s="16"/>
      <c r="G547" s="16" t="n">
        <v>0.065096102701272</v>
      </c>
      <c r="H547" s="16" t="n">
        <v>0.0733776860825485</v>
      </c>
      <c r="I547" s="16" t="n">
        <v>0.0530534800894306</v>
      </c>
      <c r="J547" s="16" t="n">
        <v>0.0790125791051519</v>
      </c>
      <c r="K547" s="16" t="n">
        <v>0.062968910930823</v>
      </c>
      <c r="L547" s="16" t="n">
        <v>0.122985945511134</v>
      </c>
      <c r="M547" s="16"/>
      <c r="N547" s="16" t="n">
        <v>0.0662906938327683</v>
      </c>
      <c r="O547" s="16" t="n">
        <v>0.0832569473864</v>
      </c>
      <c r="P547" s="16" t="n">
        <v>0.095111837790993</v>
      </c>
      <c r="Q547" s="16" t="n">
        <v>0.0739074099886104</v>
      </c>
      <c r="R547" s="16"/>
      <c r="S547" s="16" t="n">
        <v>0.0531677784805433</v>
      </c>
      <c r="T547" s="16" t="n">
        <v>0.0711448198189809</v>
      </c>
      <c r="U547" s="16" t="n">
        <v>0.0802780672431537</v>
      </c>
      <c r="V547" s="16" t="n">
        <v>0.113703293176582</v>
      </c>
      <c r="W547" s="16" t="n">
        <v>0.107825834839929</v>
      </c>
      <c r="X547" s="16" t="n">
        <v>0.0559303917677291</v>
      </c>
      <c r="Y547" s="16" t="n">
        <v>0.112889974030205</v>
      </c>
      <c r="Z547" s="16" t="n">
        <v>0.109859170188419</v>
      </c>
      <c r="AA547" s="16" t="n">
        <v>0.0427170646823185</v>
      </c>
      <c r="AB547" s="16" t="n">
        <v>0.0995745162242409</v>
      </c>
      <c r="AC547" s="16" t="n">
        <v>0.0648219403838559</v>
      </c>
      <c r="AD547" s="16" t="n">
        <v>0.0807142515306391</v>
      </c>
      <c r="AE547" s="16"/>
      <c r="AF547" s="16" t="n">
        <v>0.12573932831442</v>
      </c>
      <c r="AG547" s="16" t="n">
        <v>0.049274689588514</v>
      </c>
      <c r="AH547" s="16" t="n">
        <v>0.0542147386181516</v>
      </c>
      <c r="AI547" s="16"/>
      <c r="AJ547" s="16" t="n">
        <v>0.129237793798046</v>
      </c>
      <c r="AK547" s="16" t="n">
        <v>0.0247495426287144</v>
      </c>
      <c r="AL547" s="16" t="n">
        <v>0.045507680582648</v>
      </c>
      <c r="AM547" s="16" t="n">
        <v>0.176064291806386</v>
      </c>
      <c r="AN547" s="16" t="n">
        <v>0.0752958366121777</v>
      </c>
      <c r="AO547" s="16"/>
      <c r="AP547" s="16" t="n">
        <v>0.131469519503524</v>
      </c>
      <c r="AQ547" s="16" t="n">
        <v>0.0176549055611283</v>
      </c>
      <c r="AR547" s="16" t="n">
        <v>0.0454889017550704</v>
      </c>
      <c r="AS547" s="16" t="n">
        <v>0.240022327627093</v>
      </c>
      <c r="AT547" s="16" t="n">
        <v>0.0502514814073586</v>
      </c>
      <c r="AU547" s="16"/>
      <c r="AV547" s="16" t="n">
        <v>0.0908344946935822</v>
      </c>
      <c r="AW547" s="16" t="n">
        <v>0.0783022656525934</v>
      </c>
      <c r="AX547" s="16" t="n">
        <v>0.0731223809985777</v>
      </c>
      <c r="AY547" s="16" t="n">
        <v>0.0399612291717099</v>
      </c>
      <c r="AZ547" s="16" t="n">
        <v>0.0588331235662785</v>
      </c>
      <c r="BA547" s="16"/>
      <c r="BB547" s="16" t="n">
        <v>0.0137140098501725</v>
      </c>
      <c r="BC547" s="16" t="n">
        <v>0.280928603660088</v>
      </c>
      <c r="BD547" s="16" t="n">
        <v>0.081322652668172</v>
      </c>
      <c r="BE547" s="16"/>
      <c r="BF547" s="16" t="n">
        <v>0.118211940676267</v>
      </c>
    </row>
    <row r="548">
      <c r="B548" t="s">
        <v>224</v>
      </c>
      <c r="C548" s="16" t="n">
        <v>0.130224370167726</v>
      </c>
      <c r="D548" s="16" t="n">
        <v>0.144085839065354</v>
      </c>
      <c r="E548" s="16" t="n">
        <v>0.116931452998258</v>
      </c>
      <c r="F548" s="16"/>
      <c r="G548" s="16" t="n">
        <v>0.193549905835538</v>
      </c>
      <c r="H548" s="16" t="n">
        <v>0.124502075036567</v>
      </c>
      <c r="I548" s="16" t="n">
        <v>0.118038875852769</v>
      </c>
      <c r="J548" s="16" t="n">
        <v>0.111570375664114</v>
      </c>
      <c r="K548" s="16" t="n">
        <v>0.149518687149217</v>
      </c>
      <c r="L548" s="16" t="n">
        <v>0.105226617066306</v>
      </c>
      <c r="M548" s="16"/>
      <c r="N548" s="16" t="n">
        <v>0.119244211279263</v>
      </c>
      <c r="O548" s="16" t="n">
        <v>0.119995007205566</v>
      </c>
      <c r="P548" s="16" t="n">
        <v>0.151378483316541</v>
      </c>
      <c r="Q548" s="16" t="n">
        <v>0.133927967271517</v>
      </c>
      <c r="R548" s="16"/>
      <c r="S548" s="16" t="n">
        <v>0.106227652520939</v>
      </c>
      <c r="T548" s="16" t="n">
        <v>0.132172691374402</v>
      </c>
      <c r="U548" s="16" t="n">
        <v>0.153938264552079</v>
      </c>
      <c r="V548" s="16" t="n">
        <v>0.0934855671178176</v>
      </c>
      <c r="W548" s="16" t="n">
        <v>0.161296562440606</v>
      </c>
      <c r="X548" s="16" t="n">
        <v>0.132616636952638</v>
      </c>
      <c r="Y548" s="16" t="n">
        <v>0.134301667098328</v>
      </c>
      <c r="Z548" s="16" t="n">
        <v>0.131397002242575</v>
      </c>
      <c r="AA548" s="16" t="n">
        <v>0.157539949357152</v>
      </c>
      <c r="AB548" s="16" t="n">
        <v>0.145987435243249</v>
      </c>
      <c r="AC548" s="16" t="n">
        <v>0.0645565915034477</v>
      </c>
      <c r="AD548" s="16" t="n">
        <v>0.151363548089461</v>
      </c>
      <c r="AE548" s="16"/>
      <c r="AF548" s="16" t="n">
        <v>0.141573571457076</v>
      </c>
      <c r="AG548" s="16" t="n">
        <v>0.108716740211657</v>
      </c>
      <c r="AH548" s="16" t="n">
        <v>0.134002804064219</v>
      </c>
      <c r="AI548" s="16"/>
      <c r="AJ548" s="16" t="n">
        <v>0.168494542572925</v>
      </c>
      <c r="AK548" s="16" t="n">
        <v>0.0794385055609235</v>
      </c>
      <c r="AL548" s="16" t="n">
        <v>0.0432699392452569</v>
      </c>
      <c r="AM548" s="16" t="n">
        <v>0.331730029241262</v>
      </c>
      <c r="AN548" s="16" t="n">
        <v>0.167286213789675</v>
      </c>
      <c r="AO548" s="16"/>
      <c r="AP548" s="16" t="n">
        <v>0.204613224480563</v>
      </c>
      <c r="AQ548" s="16" t="n">
        <v>0.0730510088854211</v>
      </c>
      <c r="AR548" s="16" t="n">
        <v>0.0739412873865307</v>
      </c>
      <c r="AS548" s="16" t="n">
        <v>0.185253352963205</v>
      </c>
      <c r="AT548" s="16" t="n">
        <v>0.126598046837849</v>
      </c>
      <c r="AU548" s="16"/>
      <c r="AV548" s="16" t="n">
        <v>0.157081871574195</v>
      </c>
      <c r="AW548" s="16" t="n">
        <v>0.133050608199665</v>
      </c>
      <c r="AX548" s="16" t="n">
        <v>0.0985291304057298</v>
      </c>
      <c r="AY548" s="16" t="n">
        <v>0.132309583423164</v>
      </c>
      <c r="AZ548" s="16" t="n">
        <v>0.202681035077753</v>
      </c>
      <c r="BA548" s="16"/>
      <c r="BB548" s="16" t="n">
        <v>0.0585790800494393</v>
      </c>
      <c r="BC548" s="16" t="n">
        <v>0.190238696839598</v>
      </c>
      <c r="BD548" s="16" t="n">
        <v>0.163494763883283</v>
      </c>
      <c r="BE548" s="16"/>
      <c r="BF548" s="16" t="n">
        <v>0.131661030472442</v>
      </c>
    </row>
    <row r="549">
      <c r="B549" t="s">
        <v>225</v>
      </c>
      <c r="C549" s="16" t="n">
        <v>0.258371569953811</v>
      </c>
      <c r="D549" s="16" t="n">
        <v>0.233944413563873</v>
      </c>
      <c r="E549" s="16" t="n">
        <v>0.281895525681822</v>
      </c>
      <c r="F549" s="16"/>
      <c r="G549" s="16" t="n">
        <v>0.29280388300296</v>
      </c>
      <c r="H549" s="16" t="n">
        <v>0.249695965707367</v>
      </c>
      <c r="I549" s="16" t="n">
        <v>0.29245251810744</v>
      </c>
      <c r="J549" s="16" t="n">
        <v>0.230700346260028</v>
      </c>
      <c r="K549" s="16" t="n">
        <v>0.25324510713737</v>
      </c>
      <c r="L549" s="16" t="n">
        <v>0.241027498712549</v>
      </c>
      <c r="M549" s="16"/>
      <c r="N549" s="16" t="n">
        <v>0.225122594176843</v>
      </c>
      <c r="O549" s="16" t="n">
        <v>0.261474434951163</v>
      </c>
      <c r="P549" s="16" t="n">
        <v>0.261985250678199</v>
      </c>
      <c r="Q549" s="16" t="n">
        <v>0.283390007502852</v>
      </c>
      <c r="R549" s="16"/>
      <c r="S549" s="16" t="n">
        <v>0.262292408196792</v>
      </c>
      <c r="T549" s="16" t="n">
        <v>0.234794993350745</v>
      </c>
      <c r="U549" s="16" t="n">
        <v>0.236938550217396</v>
      </c>
      <c r="V549" s="16" t="n">
        <v>0.253720597156584</v>
      </c>
      <c r="W549" s="16" t="n">
        <v>0.272282969392386</v>
      </c>
      <c r="X549" s="16" t="n">
        <v>0.233195869599185</v>
      </c>
      <c r="Y549" s="16" t="n">
        <v>0.24226906474452</v>
      </c>
      <c r="Z549" s="16" t="n">
        <v>0.228420785038573</v>
      </c>
      <c r="AA549" s="16" t="n">
        <v>0.261320434816547</v>
      </c>
      <c r="AB549" s="16" t="n">
        <v>0.252362213143223</v>
      </c>
      <c r="AC549" s="16" t="n">
        <v>0.313171259813029</v>
      </c>
      <c r="AD549" s="16" t="n">
        <v>0.455461649668892</v>
      </c>
      <c r="AE549" s="16"/>
      <c r="AF549" s="16" t="n">
        <v>0.271807881578883</v>
      </c>
      <c r="AG549" s="16" t="n">
        <v>0.223965596594344</v>
      </c>
      <c r="AH549" s="16" t="n">
        <v>0.289529287009048</v>
      </c>
      <c r="AI549" s="16"/>
      <c r="AJ549" s="16" t="n">
        <v>0.284139037092951</v>
      </c>
      <c r="AK549" s="16" t="n">
        <v>0.171545667169127</v>
      </c>
      <c r="AL549" s="16" t="n">
        <v>0.278006732606849</v>
      </c>
      <c r="AM549" s="16" t="n">
        <v>0.210078977515754</v>
      </c>
      <c r="AN549" s="16" t="n">
        <v>0.343893713107902</v>
      </c>
      <c r="AO549" s="16"/>
      <c r="AP549" s="16" t="n">
        <v>0.305458593499095</v>
      </c>
      <c r="AQ549" s="16" t="n">
        <v>0.168319065377886</v>
      </c>
      <c r="AR549" s="16" t="n">
        <v>0.291981959564324</v>
      </c>
      <c r="AS549" s="16" t="n">
        <v>0.269859689618811</v>
      </c>
      <c r="AT549" s="16" t="n">
        <v>0.464087569547982</v>
      </c>
      <c r="AU549" s="16"/>
      <c r="AV549" s="16" t="n">
        <v>0.233189773616584</v>
      </c>
      <c r="AW549" s="16" t="n">
        <v>0.300306748715358</v>
      </c>
      <c r="AX549" s="16" t="n">
        <v>0.245980771786871</v>
      </c>
      <c r="AY549" s="16" t="n">
        <v>0.234048502459723</v>
      </c>
      <c r="AZ549" s="16" t="n">
        <v>0.227636268801217</v>
      </c>
      <c r="BA549" s="16"/>
      <c r="BB549" s="16" t="n">
        <v>0.191943931727025</v>
      </c>
      <c r="BC549" s="16" t="n">
        <v>0.28233807929832</v>
      </c>
      <c r="BD549" s="16" t="n">
        <v>0.386709236082982</v>
      </c>
      <c r="BE549" s="16"/>
      <c r="BF549" s="16" t="n">
        <v>0.261940704888522</v>
      </c>
    </row>
    <row r="550">
      <c r="B550" t="s">
        <v>226</v>
      </c>
      <c r="C550" s="16" t="n">
        <v>0.338888420853374</v>
      </c>
      <c r="D550" s="16" t="n">
        <v>0.327177857618593</v>
      </c>
      <c r="E550" s="16" t="n">
        <v>0.351003259987858</v>
      </c>
      <c r="F550" s="16"/>
      <c r="G550" s="16" t="n">
        <v>0.295289508405844</v>
      </c>
      <c r="H550" s="16" t="n">
        <v>0.355974430858199</v>
      </c>
      <c r="I550" s="16" t="n">
        <v>0.359512952339815</v>
      </c>
      <c r="J550" s="16" t="n">
        <v>0.403956152960417</v>
      </c>
      <c r="K550" s="16" t="n">
        <v>0.316510562596466</v>
      </c>
      <c r="L550" s="16" t="n">
        <v>0.29909073760489</v>
      </c>
      <c r="M550" s="16"/>
      <c r="N550" s="16" t="n">
        <v>0.343262325639526</v>
      </c>
      <c r="O550" s="16" t="n">
        <v>0.362675743252733</v>
      </c>
      <c r="P550" s="16" t="n">
        <v>0.308367073495242</v>
      </c>
      <c r="Q550" s="16" t="n">
        <v>0.339355987214836</v>
      </c>
      <c r="R550" s="16"/>
      <c r="S550" s="16" t="n">
        <v>0.361020105016368</v>
      </c>
      <c r="T550" s="16" t="n">
        <v>0.390026615995082</v>
      </c>
      <c r="U550" s="16" t="n">
        <v>0.331043521531771</v>
      </c>
      <c r="V550" s="16" t="n">
        <v>0.341739124015134</v>
      </c>
      <c r="W550" s="16" t="n">
        <v>0.317028602930694</v>
      </c>
      <c r="X550" s="16" t="n">
        <v>0.363588520708465</v>
      </c>
      <c r="Y550" s="16" t="n">
        <v>0.32562416729867</v>
      </c>
      <c r="Z550" s="16" t="n">
        <v>0.336491979682158</v>
      </c>
      <c r="AA550" s="16" t="n">
        <v>0.336482223238835</v>
      </c>
      <c r="AB550" s="16" t="n">
        <v>0.279814797270552</v>
      </c>
      <c r="AC550" s="16" t="n">
        <v>0.364695786186944</v>
      </c>
      <c r="AD550" s="16" t="n">
        <v>0.18416254529949</v>
      </c>
      <c r="AE550" s="16"/>
      <c r="AF550" s="16" t="n">
        <v>0.299061725622976</v>
      </c>
      <c r="AG550" s="16" t="n">
        <v>0.378477318189013</v>
      </c>
      <c r="AH550" s="16" t="n">
        <v>0.364623718389565</v>
      </c>
      <c r="AI550" s="16"/>
      <c r="AJ550" s="16" t="n">
        <v>0.292826974622736</v>
      </c>
      <c r="AK550" s="16" t="n">
        <v>0.422848874518942</v>
      </c>
      <c r="AL550" s="16" t="n">
        <v>0.410423821360642</v>
      </c>
      <c r="AM550" s="16" t="n">
        <v>0.203185451755348</v>
      </c>
      <c r="AN550" s="16" t="n">
        <v>0.304636201997355</v>
      </c>
      <c r="AO550" s="16"/>
      <c r="AP550" s="16" t="n">
        <v>0.257633675269414</v>
      </c>
      <c r="AQ550" s="16" t="n">
        <v>0.420619207266763</v>
      </c>
      <c r="AR550" s="16" t="n">
        <v>0.423996648545365</v>
      </c>
      <c r="AS550" s="16" t="n">
        <v>0.244660960942326</v>
      </c>
      <c r="AT550" s="16" t="n">
        <v>0.258078652435694</v>
      </c>
      <c r="AU550" s="16"/>
      <c r="AV550" s="16" t="n">
        <v>0.332884074706478</v>
      </c>
      <c r="AW550" s="16" t="n">
        <v>0.337364929178257</v>
      </c>
      <c r="AX550" s="16" t="n">
        <v>0.362112759893381</v>
      </c>
      <c r="AY550" s="16" t="n">
        <v>0.360546483737416</v>
      </c>
      <c r="AZ550" s="16" t="n">
        <v>0.233759965108791</v>
      </c>
      <c r="BA550" s="16"/>
      <c r="BB550" s="16" t="n">
        <v>0.450069722788054</v>
      </c>
      <c r="BC550" s="16" t="n">
        <v>0.199691834378051</v>
      </c>
      <c r="BD550" s="16" t="n">
        <v>0.260341363741202</v>
      </c>
      <c r="BE550" s="16"/>
      <c r="BF550" s="16" t="n">
        <v>0.339163772251282</v>
      </c>
    </row>
    <row r="551">
      <c r="B551" t="s">
        <v>227</v>
      </c>
      <c r="C551" s="16" t="n">
        <v>0.193842308432368</v>
      </c>
      <c r="D551" s="16" t="n">
        <v>0.201025080750011</v>
      </c>
      <c r="E551" s="16" t="n">
        <v>0.186095218113394</v>
      </c>
      <c r="F551" s="16"/>
      <c r="G551" s="16" t="n">
        <v>0.153260600054386</v>
      </c>
      <c r="H551" s="16" t="n">
        <v>0.196449842315318</v>
      </c>
      <c r="I551" s="16" t="n">
        <v>0.176942173610546</v>
      </c>
      <c r="J551" s="16" t="n">
        <v>0.17476054601029</v>
      </c>
      <c r="K551" s="16" t="n">
        <v>0.217756732186124</v>
      </c>
      <c r="L551" s="16" t="n">
        <v>0.231669201105121</v>
      </c>
      <c r="M551" s="16"/>
      <c r="N551" s="16" t="n">
        <v>0.2460801750716</v>
      </c>
      <c r="O551" s="16" t="n">
        <v>0.172597867204139</v>
      </c>
      <c r="P551" s="16" t="n">
        <v>0.183157354719025</v>
      </c>
      <c r="Q551" s="16" t="n">
        <v>0.169418628022184</v>
      </c>
      <c r="R551" s="16"/>
      <c r="S551" s="16" t="n">
        <v>0.217292055785358</v>
      </c>
      <c r="T551" s="16" t="n">
        <v>0.171860879460789</v>
      </c>
      <c r="U551" s="16" t="n">
        <v>0.197801596455601</v>
      </c>
      <c r="V551" s="16" t="n">
        <v>0.197351418533882</v>
      </c>
      <c r="W551" s="16" t="n">
        <v>0.141566030396386</v>
      </c>
      <c r="X551" s="16" t="n">
        <v>0.214668580971983</v>
      </c>
      <c r="Y551" s="16" t="n">
        <v>0.184915126828277</v>
      </c>
      <c r="Z551" s="16" t="n">
        <v>0.193831062848275</v>
      </c>
      <c r="AA551" s="16" t="n">
        <v>0.201940327905147</v>
      </c>
      <c r="AB551" s="16" t="n">
        <v>0.222261038118735</v>
      </c>
      <c r="AC551" s="16" t="n">
        <v>0.192754422112724</v>
      </c>
      <c r="AD551" s="16" t="n">
        <v>0.128298005411518</v>
      </c>
      <c r="AE551" s="16"/>
      <c r="AF551" s="16" t="n">
        <v>0.161817493026645</v>
      </c>
      <c r="AG551" s="16" t="n">
        <v>0.239565655416471</v>
      </c>
      <c r="AH551" s="16" t="n">
        <v>0.157629451919017</v>
      </c>
      <c r="AI551" s="16"/>
      <c r="AJ551" s="16" t="n">
        <v>0.125301651913342</v>
      </c>
      <c r="AK551" s="16" t="n">
        <v>0.301417410122294</v>
      </c>
      <c r="AL551" s="16" t="n">
        <v>0.222791826204605</v>
      </c>
      <c r="AM551" s="16" t="n">
        <v>0.0789412496812499</v>
      </c>
      <c r="AN551" s="16" t="n">
        <v>0.10888803449289</v>
      </c>
      <c r="AO551" s="16"/>
      <c r="AP551" s="16" t="n">
        <v>0.100824987247404</v>
      </c>
      <c r="AQ551" s="16" t="n">
        <v>0.320355812908802</v>
      </c>
      <c r="AR551" s="16" t="n">
        <v>0.16459120274871</v>
      </c>
      <c r="AS551" s="16" t="n">
        <v>0.0602036688485642</v>
      </c>
      <c r="AT551" s="16" t="n">
        <v>0.100984249771116</v>
      </c>
      <c r="AU551" s="16"/>
      <c r="AV551" s="16" t="n">
        <v>0.186009785409161</v>
      </c>
      <c r="AW551" s="16" t="n">
        <v>0.150975448254128</v>
      </c>
      <c r="AX551" s="16" t="n">
        <v>0.220254956915441</v>
      </c>
      <c r="AY551" s="16" t="n">
        <v>0.233134201207987</v>
      </c>
      <c r="AZ551" s="16" t="n">
        <v>0.27708960744596</v>
      </c>
      <c r="BA551" s="16"/>
      <c r="BB551" s="16" t="n">
        <v>0.285693255585309</v>
      </c>
      <c r="BC551" s="16" t="n">
        <v>0.0468027858239424</v>
      </c>
      <c r="BD551" s="16" t="n">
        <v>0.108131983624361</v>
      </c>
      <c r="BE551" s="16"/>
      <c r="BF551" s="16" t="n">
        <v>0.149022551711487</v>
      </c>
    </row>
    <row r="552">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row>
    <row r="553">
      <c r="B553" s="7" t="s">
        <v>240</v>
      </c>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row>
    <row r="554">
      <c r="B554" s="26" t="s">
        <v>90</v>
      </c>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row>
    <row r="555">
      <c r="B555" t="s">
        <v>223</v>
      </c>
      <c r="C555" s="16" t="n">
        <v>0.105908414176743</v>
      </c>
      <c r="D555" s="16" t="n">
        <v>0.123895080524481</v>
      </c>
      <c r="E555" s="16" t="n">
        <v>0.0885352151777528</v>
      </c>
      <c r="F555" s="16"/>
      <c r="G555" s="16" t="n">
        <v>0.075132024225464</v>
      </c>
      <c r="H555" s="16" t="n">
        <v>0.0979693321000176</v>
      </c>
      <c r="I555" s="16" t="n">
        <v>0.0806588290970224</v>
      </c>
      <c r="J555" s="16" t="n">
        <v>0.125946747750547</v>
      </c>
      <c r="K555" s="16" t="n">
        <v>0.117071115116725</v>
      </c>
      <c r="L555" s="16" t="n">
        <v>0.129358383349688</v>
      </c>
      <c r="M555" s="16"/>
      <c r="N555" s="16" t="n">
        <v>0.0864609445955517</v>
      </c>
      <c r="O555" s="16" t="n">
        <v>0.106330037101241</v>
      </c>
      <c r="P555" s="16" t="n">
        <v>0.122458685631117</v>
      </c>
      <c r="Q555" s="16" t="n">
        <v>0.111391919330693</v>
      </c>
      <c r="R555" s="16"/>
      <c r="S555" s="16" t="n">
        <v>0.0781032704893093</v>
      </c>
      <c r="T555" s="16" t="n">
        <v>0.0875056600258151</v>
      </c>
      <c r="U555" s="16" t="n">
        <v>0.0610869714910978</v>
      </c>
      <c r="V555" s="16" t="n">
        <v>0.144924238493581</v>
      </c>
      <c r="W555" s="16" t="n">
        <v>0.125946440312814</v>
      </c>
      <c r="X555" s="16" t="n">
        <v>0.122688466582209</v>
      </c>
      <c r="Y555" s="16" t="n">
        <v>0.126315657585121</v>
      </c>
      <c r="Z555" s="16" t="n">
        <v>0.134986115986365</v>
      </c>
      <c r="AA555" s="16" t="n">
        <v>0.0715653011390518</v>
      </c>
      <c r="AB555" s="16" t="n">
        <v>0.140597818788463</v>
      </c>
      <c r="AC555" s="16" t="n">
        <v>0.118759056939879</v>
      </c>
      <c r="AD555" s="16" t="n">
        <v>0.128176896155837</v>
      </c>
      <c r="AE555" s="16"/>
      <c r="AF555" s="16" t="n">
        <v>0.16751503643772</v>
      </c>
      <c r="AG555" s="16" t="n">
        <v>0.0674017486725961</v>
      </c>
      <c r="AH555" s="16" t="n">
        <v>0.0818823351051496</v>
      </c>
      <c r="AI555" s="16"/>
      <c r="AJ555" s="16" t="n">
        <v>0.170688989546273</v>
      </c>
      <c r="AK555" s="16" t="n">
        <v>0.0398515766518691</v>
      </c>
      <c r="AL555" s="16" t="n">
        <v>0.0659464048802449</v>
      </c>
      <c r="AM555" s="16" t="n">
        <v>0.220307610390597</v>
      </c>
      <c r="AN555" s="16" t="n">
        <v>0.104051071569176</v>
      </c>
      <c r="AO555" s="16"/>
      <c r="AP555" s="16" t="n">
        <v>0.163753347789901</v>
      </c>
      <c r="AQ555" s="16" t="n">
        <v>0.0206096321691776</v>
      </c>
      <c r="AR555" s="16" t="n">
        <v>0.064143153066771</v>
      </c>
      <c r="AS555" s="16" t="n">
        <v>0.31305380770537</v>
      </c>
      <c r="AT555" s="16" t="n">
        <v>0.0837668544778898</v>
      </c>
      <c r="AU555" s="16"/>
      <c r="AV555" s="16" t="n">
        <v>0.122144136606015</v>
      </c>
      <c r="AW555" s="16" t="n">
        <v>0.10628336988492</v>
      </c>
      <c r="AX555" s="16" t="n">
        <v>0.0972669402086705</v>
      </c>
      <c r="AY555" s="16" t="n">
        <v>0.0595399294920462</v>
      </c>
      <c r="AZ555" s="16" t="n">
        <v>0.0806013600129228</v>
      </c>
      <c r="BA555" s="16"/>
      <c r="BB555" s="16" t="n">
        <v>0.0397851758565572</v>
      </c>
      <c r="BC555" s="16" t="n">
        <v>0.370185328604968</v>
      </c>
      <c r="BD555" s="16" t="n">
        <v>0.103801695837885</v>
      </c>
      <c r="BE555" s="16"/>
      <c r="BF555" s="16" t="n">
        <v>0.166484621643082</v>
      </c>
    </row>
    <row r="556">
      <c r="B556" t="s">
        <v>224</v>
      </c>
      <c r="C556" s="16" t="n">
        <v>0.154361372486181</v>
      </c>
      <c r="D556" s="16" t="n">
        <v>0.147089822798381</v>
      </c>
      <c r="E556" s="16" t="n">
        <v>0.161773466928349</v>
      </c>
      <c r="F556" s="16"/>
      <c r="G556" s="16" t="n">
        <v>0.178233032138452</v>
      </c>
      <c r="H556" s="16" t="n">
        <v>0.156819204805428</v>
      </c>
      <c r="I556" s="16" t="n">
        <v>0.136145565731982</v>
      </c>
      <c r="J556" s="16" t="n">
        <v>0.154281970333585</v>
      </c>
      <c r="K556" s="16" t="n">
        <v>0.18302027525207</v>
      </c>
      <c r="L556" s="16" t="n">
        <v>0.132223582009334</v>
      </c>
      <c r="M556" s="16"/>
      <c r="N556" s="16" t="n">
        <v>0.141838747181209</v>
      </c>
      <c r="O556" s="16" t="n">
        <v>0.143382609210803</v>
      </c>
      <c r="P556" s="16" t="n">
        <v>0.185617415497462</v>
      </c>
      <c r="Q556" s="16" t="n">
        <v>0.153944786849233</v>
      </c>
      <c r="R556" s="16"/>
      <c r="S556" s="16" t="n">
        <v>0.0926837226864809</v>
      </c>
      <c r="T556" s="16" t="n">
        <v>0.141763611012863</v>
      </c>
      <c r="U556" s="16" t="n">
        <v>0.199281589388038</v>
      </c>
      <c r="V556" s="16" t="n">
        <v>0.156623587472495</v>
      </c>
      <c r="W556" s="16" t="n">
        <v>0.18255087572376</v>
      </c>
      <c r="X556" s="16" t="n">
        <v>0.168216273901729</v>
      </c>
      <c r="Y556" s="16" t="n">
        <v>0.162026983228125</v>
      </c>
      <c r="Z556" s="16" t="n">
        <v>0.165603968566255</v>
      </c>
      <c r="AA556" s="16" t="n">
        <v>0.1853692891974</v>
      </c>
      <c r="AB556" s="16" t="n">
        <v>0.201743756396893</v>
      </c>
      <c r="AC556" s="16" t="n">
        <v>0.0313343853353709</v>
      </c>
      <c r="AD556" s="16" t="n">
        <v>0.178010184468506</v>
      </c>
      <c r="AE556" s="16"/>
      <c r="AF556" s="16" t="n">
        <v>0.181240281953513</v>
      </c>
      <c r="AG556" s="16" t="n">
        <v>0.127256842025551</v>
      </c>
      <c r="AH556" s="16" t="n">
        <v>0.160523629005407</v>
      </c>
      <c r="AI556" s="16"/>
      <c r="AJ556" s="16" t="n">
        <v>0.210304270287038</v>
      </c>
      <c r="AK556" s="16" t="n">
        <v>0.0842716868877107</v>
      </c>
      <c r="AL556" s="16" t="n">
        <v>0.0732533328751432</v>
      </c>
      <c r="AM556" s="16" t="n">
        <v>0.176704420826129</v>
      </c>
      <c r="AN556" s="16" t="n">
        <v>0.19026412029518</v>
      </c>
      <c r="AO556" s="16"/>
      <c r="AP556" s="16" t="n">
        <v>0.230539295666776</v>
      </c>
      <c r="AQ556" s="16" t="n">
        <v>0.0748617589564673</v>
      </c>
      <c r="AR556" s="16" t="n">
        <v>0.145586295131287</v>
      </c>
      <c r="AS556" s="16" t="n">
        <v>0.24385382673043</v>
      </c>
      <c r="AT556" s="16" t="n">
        <v>0.161085273449382</v>
      </c>
      <c r="AU556" s="16"/>
      <c r="AV556" s="16" t="n">
        <v>0.169593145748889</v>
      </c>
      <c r="AW556" s="16" t="n">
        <v>0.165920777060068</v>
      </c>
      <c r="AX556" s="16" t="n">
        <v>0.127370966041865</v>
      </c>
      <c r="AY556" s="16" t="n">
        <v>0.123455693327544</v>
      </c>
      <c r="AZ556" s="16" t="n">
        <v>0.0837529317926917</v>
      </c>
      <c r="BA556" s="16"/>
      <c r="BB556" s="16" t="n">
        <v>0.042134250904707</v>
      </c>
      <c r="BC556" s="16" t="n">
        <v>0.312886947802384</v>
      </c>
      <c r="BD556" s="16" t="n">
        <v>0.21299841006711</v>
      </c>
      <c r="BE556" s="16"/>
      <c r="BF556" s="16" t="n">
        <v>0.189341284251911</v>
      </c>
    </row>
    <row r="557">
      <c r="B557" t="s">
        <v>225</v>
      </c>
      <c r="C557" s="16" t="n">
        <v>0.298378514113053</v>
      </c>
      <c r="D557" s="16" t="n">
        <v>0.283168957393754</v>
      </c>
      <c r="E557" s="16" t="n">
        <v>0.312971137049916</v>
      </c>
      <c r="F557" s="16"/>
      <c r="G557" s="16" t="n">
        <v>0.390893366244826</v>
      </c>
      <c r="H557" s="16" t="n">
        <v>0.225281198581897</v>
      </c>
      <c r="I557" s="16" t="n">
        <v>0.33523467891497</v>
      </c>
      <c r="J557" s="16" t="n">
        <v>0.273878741362388</v>
      </c>
      <c r="K557" s="16" t="n">
        <v>0.264095555743124</v>
      </c>
      <c r="L557" s="16" t="n">
        <v>0.309896759233913</v>
      </c>
      <c r="M557" s="16"/>
      <c r="N557" s="16" t="n">
        <v>0.261855011304905</v>
      </c>
      <c r="O557" s="16" t="n">
        <v>0.303826274708179</v>
      </c>
      <c r="P557" s="16" t="n">
        <v>0.281526714172131</v>
      </c>
      <c r="Q557" s="16" t="n">
        <v>0.343067917929448</v>
      </c>
      <c r="R557" s="16"/>
      <c r="S557" s="16" t="n">
        <v>0.318393201438206</v>
      </c>
      <c r="T557" s="16" t="n">
        <v>0.311076403237812</v>
      </c>
      <c r="U557" s="16" t="n">
        <v>0.353563951751392</v>
      </c>
      <c r="V557" s="16" t="n">
        <v>0.293374472232976</v>
      </c>
      <c r="W557" s="16" t="n">
        <v>0.23006430717242</v>
      </c>
      <c r="X557" s="16" t="n">
        <v>0.326154733866903</v>
      </c>
      <c r="Y557" s="16" t="n">
        <v>0.31828426545667</v>
      </c>
      <c r="Z557" s="16" t="n">
        <v>0.253529656171349</v>
      </c>
      <c r="AA557" s="16" t="n">
        <v>0.250691742631998</v>
      </c>
      <c r="AB557" s="16" t="n">
        <v>0.274791559601294</v>
      </c>
      <c r="AC557" s="16" t="n">
        <v>0.338314799466782</v>
      </c>
      <c r="AD557" s="16" t="n">
        <v>0.278795691130718</v>
      </c>
      <c r="AE557" s="16"/>
      <c r="AF557" s="16" t="n">
        <v>0.289398593788389</v>
      </c>
      <c r="AG557" s="16" t="n">
        <v>0.255024284932868</v>
      </c>
      <c r="AH557" s="16" t="n">
        <v>0.372624017887657</v>
      </c>
      <c r="AI557" s="16"/>
      <c r="AJ557" s="16" t="n">
        <v>0.300921238231238</v>
      </c>
      <c r="AK557" s="16" t="n">
        <v>0.193840525641904</v>
      </c>
      <c r="AL557" s="16" t="n">
        <v>0.355473957994006</v>
      </c>
      <c r="AM557" s="16" t="n">
        <v>0.441332544730517</v>
      </c>
      <c r="AN557" s="16" t="n">
        <v>0.391568333561937</v>
      </c>
      <c r="AO557" s="16"/>
      <c r="AP557" s="16" t="n">
        <v>0.34103522292626</v>
      </c>
      <c r="AQ557" s="16" t="n">
        <v>0.206136381319953</v>
      </c>
      <c r="AR557" s="16" t="n">
        <v>0.390156329049177</v>
      </c>
      <c r="AS557" s="16" t="n">
        <v>0.267509499902858</v>
      </c>
      <c r="AT557" s="16" t="n">
        <v>0.531537555118937</v>
      </c>
      <c r="AU557" s="16"/>
      <c r="AV557" s="16" t="n">
        <v>0.299997294874453</v>
      </c>
      <c r="AW557" s="16" t="n">
        <v>0.354750171278822</v>
      </c>
      <c r="AX557" s="16" t="n">
        <v>0.284802696774124</v>
      </c>
      <c r="AY557" s="16" t="n">
        <v>0.257555624181622</v>
      </c>
      <c r="AZ557" s="16" t="n">
        <v>0.197475075428913</v>
      </c>
      <c r="BA557" s="16"/>
      <c r="BB557" s="16" t="n">
        <v>0.207721441644067</v>
      </c>
      <c r="BC557" s="16" t="n">
        <v>0.175404574711478</v>
      </c>
      <c r="BD557" s="16" t="n">
        <v>0.446072499864041</v>
      </c>
      <c r="BE557" s="16"/>
      <c r="BF557" s="16" t="n">
        <v>0.267835393542692</v>
      </c>
    </row>
    <row r="558">
      <c r="B558" t="s">
        <v>226</v>
      </c>
      <c r="C558" s="16" t="n">
        <v>0.280528441499572</v>
      </c>
      <c r="D558" s="16" t="n">
        <v>0.268145813700466</v>
      </c>
      <c r="E558" s="16" t="n">
        <v>0.292077279591879</v>
      </c>
      <c r="F558" s="16"/>
      <c r="G558" s="16" t="n">
        <v>0.284186852288277</v>
      </c>
      <c r="H558" s="16" t="n">
        <v>0.361953216700709</v>
      </c>
      <c r="I558" s="16" t="n">
        <v>0.280054637220283</v>
      </c>
      <c r="J558" s="16" t="n">
        <v>0.300302851230987</v>
      </c>
      <c r="K558" s="16" t="n">
        <v>0.226095690165277</v>
      </c>
      <c r="L558" s="16" t="n">
        <v>0.2326719761994</v>
      </c>
      <c r="M558" s="16"/>
      <c r="N558" s="16" t="n">
        <v>0.30482940257641</v>
      </c>
      <c r="O558" s="16" t="n">
        <v>0.288829617614559</v>
      </c>
      <c r="P558" s="16" t="n">
        <v>0.263732035188066</v>
      </c>
      <c r="Q558" s="16" t="n">
        <v>0.262685680323824</v>
      </c>
      <c r="R558" s="16"/>
      <c r="S558" s="16" t="n">
        <v>0.326041001006426</v>
      </c>
      <c r="T558" s="16" t="n">
        <v>0.309605828302863</v>
      </c>
      <c r="U558" s="16" t="n">
        <v>0.281124347471282</v>
      </c>
      <c r="V558" s="16" t="n">
        <v>0.279688741340512</v>
      </c>
      <c r="W558" s="16" t="n">
        <v>0.327710044744806</v>
      </c>
      <c r="X558" s="16" t="n">
        <v>0.247394653616577</v>
      </c>
      <c r="Y558" s="16" t="n">
        <v>0.246610737589128</v>
      </c>
      <c r="Z558" s="16" t="n">
        <v>0.276911471765663</v>
      </c>
      <c r="AA558" s="16" t="n">
        <v>0.292417281002535</v>
      </c>
      <c r="AB558" s="16" t="n">
        <v>0.163417838157364</v>
      </c>
      <c r="AC558" s="16" t="n">
        <v>0.313450720766855</v>
      </c>
      <c r="AD558" s="16" t="n">
        <v>0.280069866427463</v>
      </c>
      <c r="AE558" s="16"/>
      <c r="AF558" s="16" t="n">
        <v>0.228877989192363</v>
      </c>
      <c r="AG558" s="16" t="n">
        <v>0.327657760202198</v>
      </c>
      <c r="AH558" s="16" t="n">
        <v>0.265983040266056</v>
      </c>
      <c r="AI558" s="16"/>
      <c r="AJ558" s="16" t="n">
        <v>0.22514231182342</v>
      </c>
      <c r="AK558" s="16" t="n">
        <v>0.393922314185985</v>
      </c>
      <c r="AL558" s="16" t="n">
        <v>0.327547057921355</v>
      </c>
      <c r="AM558" s="16" t="n">
        <v>0.0827141743715076</v>
      </c>
      <c r="AN558" s="16" t="n">
        <v>0.22844114192073</v>
      </c>
      <c r="AO558" s="16"/>
      <c r="AP558" s="16" t="n">
        <v>0.186113100520615</v>
      </c>
      <c r="AQ558" s="16" t="n">
        <v>0.411036474715252</v>
      </c>
      <c r="AR558" s="16" t="n">
        <v>0.298575511122056</v>
      </c>
      <c r="AS558" s="16" t="n">
        <v>0.126227941590044</v>
      </c>
      <c r="AT558" s="16" t="n">
        <v>0.172456016667598</v>
      </c>
      <c r="AU558" s="16"/>
      <c r="AV558" s="16" t="n">
        <v>0.259917456957418</v>
      </c>
      <c r="AW558" s="16" t="n">
        <v>0.249810801606206</v>
      </c>
      <c r="AX558" s="16" t="n">
        <v>0.321378494237685</v>
      </c>
      <c r="AY558" s="16" t="n">
        <v>0.357122588445806</v>
      </c>
      <c r="AZ558" s="16" t="n">
        <v>0.338460135981088</v>
      </c>
      <c r="BA558" s="16"/>
      <c r="BB558" s="16" t="n">
        <v>0.493305772656954</v>
      </c>
      <c r="BC558" s="16" t="n">
        <v>0.0974213689595838</v>
      </c>
      <c r="BD558" s="16" t="n">
        <v>0.223307217960581</v>
      </c>
      <c r="BE558" s="16"/>
      <c r="BF558" s="16" t="n">
        <v>0.272308606775827</v>
      </c>
    </row>
    <row r="559">
      <c r="B559" t="s">
        <v>227</v>
      </c>
      <c r="C559" s="16" t="n">
        <v>0.160823257724452</v>
      </c>
      <c r="D559" s="16" t="n">
        <v>0.177700325582919</v>
      </c>
      <c r="E559" s="16" t="n">
        <v>0.144642901252103</v>
      </c>
      <c r="F559" s="16"/>
      <c r="G559" s="16" t="n">
        <v>0.0715547251029801</v>
      </c>
      <c r="H559" s="16" t="n">
        <v>0.157977047811948</v>
      </c>
      <c r="I559" s="16" t="n">
        <v>0.167906289035743</v>
      </c>
      <c r="J559" s="16" t="n">
        <v>0.145589689322493</v>
      </c>
      <c r="K559" s="16" t="n">
        <v>0.209717363722805</v>
      </c>
      <c r="L559" s="16" t="n">
        <v>0.195849299207665</v>
      </c>
      <c r="M559" s="16"/>
      <c r="N559" s="16" t="n">
        <v>0.205015894341924</v>
      </c>
      <c r="O559" s="16" t="n">
        <v>0.157631461365219</v>
      </c>
      <c r="P559" s="16" t="n">
        <v>0.146665149511225</v>
      </c>
      <c r="Q559" s="16" t="n">
        <v>0.128909695566802</v>
      </c>
      <c r="R559" s="16"/>
      <c r="S559" s="16" t="n">
        <v>0.184778804379578</v>
      </c>
      <c r="T559" s="16" t="n">
        <v>0.150048497420646</v>
      </c>
      <c r="U559" s="16" t="n">
        <v>0.104943139898191</v>
      </c>
      <c r="V559" s="16" t="n">
        <v>0.125388960460436</v>
      </c>
      <c r="W559" s="16" t="n">
        <v>0.1337283320462</v>
      </c>
      <c r="X559" s="16" t="n">
        <v>0.135545872032581</v>
      </c>
      <c r="Y559" s="16" t="n">
        <v>0.146762356140955</v>
      </c>
      <c r="Z559" s="16" t="n">
        <v>0.168968787510368</v>
      </c>
      <c r="AA559" s="16" t="n">
        <v>0.199956386029015</v>
      </c>
      <c r="AB559" s="16" t="n">
        <v>0.219449027055985</v>
      </c>
      <c r="AC559" s="16" t="n">
        <v>0.198141037491114</v>
      </c>
      <c r="AD559" s="16" t="n">
        <v>0.134947361817476</v>
      </c>
      <c r="AE559" s="16"/>
      <c r="AF559" s="16" t="n">
        <v>0.132968098628015</v>
      </c>
      <c r="AG559" s="16" t="n">
        <v>0.222659364166787</v>
      </c>
      <c r="AH559" s="16" t="n">
        <v>0.118986977735731</v>
      </c>
      <c r="AI559" s="16"/>
      <c r="AJ559" s="16" t="n">
        <v>0.0929431901120317</v>
      </c>
      <c r="AK559" s="16" t="n">
        <v>0.288113896632531</v>
      </c>
      <c r="AL559" s="16" t="n">
        <v>0.17777924632925</v>
      </c>
      <c r="AM559" s="16" t="n">
        <v>0.0789412496812499</v>
      </c>
      <c r="AN559" s="16" t="n">
        <v>0.0856753326529768</v>
      </c>
      <c r="AO559" s="16"/>
      <c r="AP559" s="16" t="n">
        <v>0.078559033096449</v>
      </c>
      <c r="AQ559" s="16" t="n">
        <v>0.28735575283915</v>
      </c>
      <c r="AR559" s="16" t="n">
        <v>0.101538711630709</v>
      </c>
      <c r="AS559" s="16" t="n">
        <v>0.0493549240712985</v>
      </c>
      <c r="AT559" s="16" t="n">
        <v>0.0511543002861929</v>
      </c>
      <c r="AU559" s="16"/>
      <c r="AV559" s="16" t="n">
        <v>0.148347965813225</v>
      </c>
      <c r="AW559" s="16" t="n">
        <v>0.123234880169984</v>
      </c>
      <c r="AX559" s="16" t="n">
        <v>0.169180902737656</v>
      </c>
      <c r="AY559" s="16" t="n">
        <v>0.202326164552982</v>
      </c>
      <c r="AZ559" s="16" t="n">
        <v>0.299710496784384</v>
      </c>
      <c r="BA559" s="16"/>
      <c r="BB559" s="16" t="n">
        <v>0.217053358937715</v>
      </c>
      <c r="BC559" s="16" t="n">
        <v>0.0441017799215858</v>
      </c>
      <c r="BD559" s="16" t="n">
        <v>0.0138201762703825</v>
      </c>
      <c r="BE559" s="16"/>
      <c r="BF559" s="16" t="n">
        <v>0.104030093786488</v>
      </c>
    </row>
    <row r="560">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row>
    <row r="561">
      <c r="B561" s="7" t="s">
        <v>241</v>
      </c>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row>
    <row r="562">
      <c r="B562" s="26" t="s">
        <v>90</v>
      </c>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row>
    <row r="563">
      <c r="B563" t="s">
        <v>223</v>
      </c>
      <c r="C563" s="16" t="n">
        <v>0.144339883879061</v>
      </c>
      <c r="D563" s="16" t="n">
        <v>0.174931881574899</v>
      </c>
      <c r="E563" s="16" t="n">
        <v>0.11472075227164</v>
      </c>
      <c r="F563" s="16"/>
      <c r="G563" s="16" t="n">
        <v>0.0825492924681307</v>
      </c>
      <c r="H563" s="16" t="n">
        <v>0.116042782847504</v>
      </c>
      <c r="I563" s="16" t="n">
        <v>0.0917831937124111</v>
      </c>
      <c r="J563" s="16" t="n">
        <v>0.177621481428628</v>
      </c>
      <c r="K563" s="16" t="n">
        <v>0.174490165249588</v>
      </c>
      <c r="L563" s="16" t="n">
        <v>0.203450152206035</v>
      </c>
      <c r="M563" s="16"/>
      <c r="N563" s="16" t="n">
        <v>0.130305630055318</v>
      </c>
      <c r="O563" s="16" t="n">
        <v>0.148942506701909</v>
      </c>
      <c r="P563" s="16" t="n">
        <v>0.163842503572241</v>
      </c>
      <c r="Q563" s="16" t="n">
        <v>0.135730832577363</v>
      </c>
      <c r="R563" s="16"/>
      <c r="S563" s="16" t="n">
        <v>0.0867141633943369</v>
      </c>
      <c r="T563" s="16" t="n">
        <v>0.137864034776944</v>
      </c>
      <c r="U563" s="16" t="n">
        <v>0.118475830487915</v>
      </c>
      <c r="V563" s="16" t="n">
        <v>0.171555041829231</v>
      </c>
      <c r="W563" s="16" t="n">
        <v>0.202077939719498</v>
      </c>
      <c r="X563" s="16" t="n">
        <v>0.157276342314127</v>
      </c>
      <c r="Y563" s="16" t="n">
        <v>0.177840498838955</v>
      </c>
      <c r="Z563" s="16" t="n">
        <v>0.204480142416185</v>
      </c>
      <c r="AA563" s="16" t="n">
        <v>0.131753487614359</v>
      </c>
      <c r="AB563" s="16" t="n">
        <v>0.153240028546888</v>
      </c>
      <c r="AC563" s="16" t="n">
        <v>0.119379068533088</v>
      </c>
      <c r="AD563" s="16" t="n">
        <v>0.147367976664107</v>
      </c>
      <c r="AE563" s="16"/>
      <c r="AF563" s="16" t="n">
        <v>0.228903235421042</v>
      </c>
      <c r="AG563" s="16" t="n">
        <v>0.0930144698882276</v>
      </c>
      <c r="AH563" s="16" t="n">
        <v>0.134285956213222</v>
      </c>
      <c r="AI563" s="16"/>
      <c r="AJ563" s="16" t="n">
        <v>0.26620653918186</v>
      </c>
      <c r="AK563" s="16" t="n">
        <v>0.0413856871568905</v>
      </c>
      <c r="AL563" s="16" t="n">
        <v>0.0705089157177608</v>
      </c>
      <c r="AM563" s="16" t="n">
        <v>0.256978648570804</v>
      </c>
      <c r="AN563" s="16" t="n">
        <v>0.123186055446184</v>
      </c>
      <c r="AO563" s="16"/>
      <c r="AP563" s="16" t="n">
        <v>0.262003200181666</v>
      </c>
      <c r="AQ563" s="16" t="n">
        <v>0.0198565544905846</v>
      </c>
      <c r="AR563" s="16" t="n">
        <v>0.0794162055476929</v>
      </c>
      <c r="AS563" s="16" t="n">
        <v>0.454705605931623</v>
      </c>
      <c r="AT563" s="16" t="n">
        <v>0.142717239467204</v>
      </c>
      <c r="AU563" s="16"/>
      <c r="AV563" s="16" t="n">
        <v>0.150822777967189</v>
      </c>
      <c r="AW563" s="16" t="n">
        <v>0.15267988623535</v>
      </c>
      <c r="AX563" s="16" t="n">
        <v>0.113040433934014</v>
      </c>
      <c r="AY563" s="16" t="n">
        <v>0.0962563161054049</v>
      </c>
      <c r="AZ563" s="16" t="n">
        <v>0.137859099194476</v>
      </c>
      <c r="BA563" s="16"/>
      <c r="BB563" s="16" t="n">
        <v>0.0201920109407148</v>
      </c>
      <c r="BC563" s="16" t="n">
        <v>0.583594612695135</v>
      </c>
      <c r="BD563" s="16" t="n">
        <v>0.245974702382391</v>
      </c>
      <c r="BE563" s="16"/>
      <c r="BF563" s="16" t="n">
        <v>0.255785951614438</v>
      </c>
    </row>
    <row r="564">
      <c r="B564" t="s">
        <v>224</v>
      </c>
      <c r="C564" s="16" t="n">
        <v>0.173624012823197</v>
      </c>
      <c r="D564" s="16" t="n">
        <v>0.157626253158844</v>
      </c>
      <c r="E564" s="16" t="n">
        <v>0.188741262497587</v>
      </c>
      <c r="F564" s="16"/>
      <c r="G564" s="16" t="n">
        <v>0.229573922774936</v>
      </c>
      <c r="H564" s="16" t="n">
        <v>0.147445350733003</v>
      </c>
      <c r="I564" s="16" t="n">
        <v>0.162664321033155</v>
      </c>
      <c r="J564" s="16" t="n">
        <v>0.142936225329792</v>
      </c>
      <c r="K564" s="16" t="n">
        <v>0.18243024198094</v>
      </c>
      <c r="L564" s="16" t="n">
        <v>0.185975244614695</v>
      </c>
      <c r="M564" s="16"/>
      <c r="N564" s="16" t="n">
        <v>0.160533450115749</v>
      </c>
      <c r="O564" s="16" t="n">
        <v>0.170799421949412</v>
      </c>
      <c r="P564" s="16" t="n">
        <v>0.16822840443921</v>
      </c>
      <c r="Q564" s="16" t="n">
        <v>0.197872391380228</v>
      </c>
      <c r="R564" s="16"/>
      <c r="S564" s="16" t="n">
        <v>0.140109453807793</v>
      </c>
      <c r="T564" s="16" t="n">
        <v>0.169559441885494</v>
      </c>
      <c r="U564" s="16" t="n">
        <v>0.162089831175315</v>
      </c>
      <c r="V564" s="16" t="n">
        <v>0.176593491857684</v>
      </c>
      <c r="W564" s="16" t="n">
        <v>0.169733873182095</v>
      </c>
      <c r="X564" s="16" t="n">
        <v>0.203759235842073</v>
      </c>
      <c r="Y564" s="16" t="n">
        <v>0.21514729583146</v>
      </c>
      <c r="Z564" s="16" t="n">
        <v>0.116375839515688</v>
      </c>
      <c r="AA564" s="16" t="n">
        <v>0.18231255098501</v>
      </c>
      <c r="AB564" s="16" t="n">
        <v>0.230415008372035</v>
      </c>
      <c r="AC564" s="16" t="n">
        <v>0.0933257002131205</v>
      </c>
      <c r="AD564" s="16" t="n">
        <v>0.185799299221397</v>
      </c>
      <c r="AE564" s="16"/>
      <c r="AF564" s="16" t="n">
        <v>0.207492352726732</v>
      </c>
      <c r="AG564" s="16" t="n">
        <v>0.133230915189187</v>
      </c>
      <c r="AH564" s="16" t="n">
        <v>0.183719447253758</v>
      </c>
      <c r="AI564" s="16"/>
      <c r="AJ564" s="16" t="n">
        <v>0.219884935703282</v>
      </c>
      <c r="AK564" s="16" t="n">
        <v>0.0766949418183462</v>
      </c>
      <c r="AL564" s="16" t="n">
        <v>0.104077152019984</v>
      </c>
      <c r="AM564" s="16" t="n">
        <v>0.415789680239871</v>
      </c>
      <c r="AN564" s="16" t="n">
        <v>0.257942142947388</v>
      </c>
      <c r="AO564" s="16"/>
      <c r="AP564" s="16" t="n">
        <v>0.278999543167218</v>
      </c>
      <c r="AQ564" s="16" t="n">
        <v>0.0722337997326594</v>
      </c>
      <c r="AR564" s="16" t="n">
        <v>0.208194551533582</v>
      </c>
      <c r="AS564" s="16" t="n">
        <v>0.232947735352155</v>
      </c>
      <c r="AT564" s="16" t="n">
        <v>0.24472349941109</v>
      </c>
      <c r="AU564" s="16"/>
      <c r="AV564" s="16" t="n">
        <v>0.178532053267927</v>
      </c>
      <c r="AW564" s="16" t="n">
        <v>0.181760385827652</v>
      </c>
      <c r="AX564" s="16" t="n">
        <v>0.17793062923645</v>
      </c>
      <c r="AY564" s="16" t="n">
        <v>0.105172361852721</v>
      </c>
      <c r="AZ564" s="16" t="n">
        <v>0.0795908751909751</v>
      </c>
      <c r="BA564" s="16"/>
      <c r="BB564" s="16" t="n">
        <v>0.079703694658033</v>
      </c>
      <c r="BC564" s="16" t="n">
        <v>0.202601484424749</v>
      </c>
      <c r="BD564" s="16" t="n">
        <v>0.237541759115985</v>
      </c>
      <c r="BE564" s="16"/>
      <c r="BF564" s="16" t="n">
        <v>0.171270039087793</v>
      </c>
    </row>
    <row r="565">
      <c r="B565" t="s">
        <v>225</v>
      </c>
      <c r="C565" s="16" t="n">
        <v>0.252392058253198</v>
      </c>
      <c r="D565" s="16" t="n">
        <v>0.244459458612725</v>
      </c>
      <c r="E565" s="16" t="n">
        <v>0.260643503901383</v>
      </c>
      <c r="F565" s="16"/>
      <c r="G565" s="16" t="n">
        <v>0.278049368771118</v>
      </c>
      <c r="H565" s="16" t="n">
        <v>0.234977468587101</v>
      </c>
      <c r="I565" s="16" t="n">
        <v>0.306893263712346</v>
      </c>
      <c r="J565" s="16" t="n">
        <v>0.228371032773172</v>
      </c>
      <c r="K565" s="16" t="n">
        <v>0.228700149410758</v>
      </c>
      <c r="L565" s="16" t="n">
        <v>0.240873589335783</v>
      </c>
      <c r="M565" s="16"/>
      <c r="N565" s="16" t="n">
        <v>0.233135135184481</v>
      </c>
      <c r="O565" s="16" t="n">
        <v>0.25907793300345</v>
      </c>
      <c r="P565" s="16" t="n">
        <v>0.254227906436539</v>
      </c>
      <c r="Q565" s="16" t="n">
        <v>0.261894076240032</v>
      </c>
      <c r="R565" s="16"/>
      <c r="S565" s="16" t="n">
        <v>0.274093087236665</v>
      </c>
      <c r="T565" s="16" t="n">
        <v>0.243312661076122</v>
      </c>
      <c r="U565" s="16" t="n">
        <v>0.372075019073047</v>
      </c>
      <c r="V565" s="16" t="n">
        <v>0.234934367838159</v>
      </c>
      <c r="W565" s="16" t="n">
        <v>0.171077702961634</v>
      </c>
      <c r="X565" s="16" t="n">
        <v>0.219184669922333</v>
      </c>
      <c r="Y565" s="16" t="n">
        <v>0.22919212855568</v>
      </c>
      <c r="Z565" s="16" t="n">
        <v>0.170305880511016</v>
      </c>
      <c r="AA565" s="16" t="n">
        <v>0.226622150515577</v>
      </c>
      <c r="AB565" s="16" t="n">
        <v>0.247605393063069</v>
      </c>
      <c r="AC565" s="16" t="n">
        <v>0.302359077330401</v>
      </c>
      <c r="AD565" s="16" t="n">
        <v>0.409629568108477</v>
      </c>
      <c r="AE565" s="16"/>
      <c r="AF565" s="16" t="n">
        <v>0.232213269517288</v>
      </c>
      <c r="AG565" s="16" t="n">
        <v>0.242189423441079</v>
      </c>
      <c r="AH565" s="16" t="n">
        <v>0.29505203376</v>
      </c>
      <c r="AI565" s="16"/>
      <c r="AJ565" s="16" t="n">
        <v>0.248177838027838</v>
      </c>
      <c r="AK565" s="16" t="n">
        <v>0.19632436351973</v>
      </c>
      <c r="AL565" s="16" t="n">
        <v>0.276850093844883</v>
      </c>
      <c r="AM565" s="16" t="n">
        <v>0.125592764016058</v>
      </c>
      <c r="AN565" s="16" t="n">
        <v>0.339037651079051</v>
      </c>
      <c r="AO565" s="16"/>
      <c r="AP565" s="16" t="n">
        <v>0.25554634950647</v>
      </c>
      <c r="AQ565" s="16" t="n">
        <v>0.192443153705633</v>
      </c>
      <c r="AR565" s="16" t="n">
        <v>0.318154362387301</v>
      </c>
      <c r="AS565" s="16" t="n">
        <v>0.175403245874978</v>
      </c>
      <c r="AT565" s="16" t="n">
        <v>0.443082891208521</v>
      </c>
      <c r="AU565" s="16"/>
      <c r="AV565" s="16" t="n">
        <v>0.269651779524526</v>
      </c>
      <c r="AW565" s="16" t="n">
        <v>0.28140973239126</v>
      </c>
      <c r="AX565" s="16" t="n">
        <v>0.251219737464158</v>
      </c>
      <c r="AY565" s="16" t="n">
        <v>0.222966926775211</v>
      </c>
      <c r="AZ565" s="16" t="n">
        <v>0.191004182240715</v>
      </c>
      <c r="BA565" s="16"/>
      <c r="BB565" s="16" t="n">
        <v>0.196740411698303</v>
      </c>
      <c r="BC565" s="16" t="n">
        <v>0.133781010897133</v>
      </c>
      <c r="BD565" s="16" t="n">
        <v>0.3826893005238</v>
      </c>
      <c r="BE565" s="16"/>
      <c r="BF565" s="16" t="n">
        <v>0.239744641373419</v>
      </c>
    </row>
    <row r="566">
      <c r="B566" t="s">
        <v>226</v>
      </c>
      <c r="C566" s="16" t="n">
        <v>0.283977612697479</v>
      </c>
      <c r="D566" s="16" t="n">
        <v>0.267886808025645</v>
      </c>
      <c r="E566" s="16" t="n">
        <v>0.299157976872903</v>
      </c>
      <c r="F566" s="16"/>
      <c r="G566" s="16" t="n">
        <v>0.339217206702708</v>
      </c>
      <c r="H566" s="16" t="n">
        <v>0.355369970824222</v>
      </c>
      <c r="I566" s="16" t="n">
        <v>0.272999115120539</v>
      </c>
      <c r="J566" s="16" t="n">
        <v>0.305527874911664</v>
      </c>
      <c r="K566" s="16" t="n">
        <v>0.250024221351366</v>
      </c>
      <c r="L566" s="16" t="n">
        <v>0.203598365270904</v>
      </c>
      <c r="M566" s="16"/>
      <c r="N566" s="16" t="n">
        <v>0.292670499667703</v>
      </c>
      <c r="O566" s="16" t="n">
        <v>0.294768818037574</v>
      </c>
      <c r="P566" s="16" t="n">
        <v>0.269650597150646</v>
      </c>
      <c r="Q566" s="16" t="n">
        <v>0.27827418432924</v>
      </c>
      <c r="R566" s="16"/>
      <c r="S566" s="16" t="n">
        <v>0.326374678707045</v>
      </c>
      <c r="T566" s="16" t="n">
        <v>0.323006376155296</v>
      </c>
      <c r="U566" s="16" t="n">
        <v>0.239609233574717</v>
      </c>
      <c r="V566" s="16" t="n">
        <v>0.267551649827223</v>
      </c>
      <c r="W566" s="16" t="n">
        <v>0.360149117755998</v>
      </c>
      <c r="X566" s="16" t="n">
        <v>0.300684259122541</v>
      </c>
      <c r="Y566" s="16" t="n">
        <v>0.229323594690189</v>
      </c>
      <c r="Z566" s="16" t="n">
        <v>0.3320335686934</v>
      </c>
      <c r="AA566" s="16" t="n">
        <v>0.277574372256338</v>
      </c>
      <c r="AB566" s="16" t="n">
        <v>0.187802730139851</v>
      </c>
      <c r="AC566" s="16" t="n">
        <v>0.311949058614065</v>
      </c>
      <c r="AD566" s="16" t="n">
        <v>0.203357834052763</v>
      </c>
      <c r="AE566" s="16"/>
      <c r="AF566" s="16" t="n">
        <v>0.22691183865827</v>
      </c>
      <c r="AG566" s="16" t="n">
        <v>0.321014059287375</v>
      </c>
      <c r="AH566" s="16" t="n">
        <v>0.278841465678444</v>
      </c>
      <c r="AI566" s="16"/>
      <c r="AJ566" s="16" t="n">
        <v>0.193894641745121</v>
      </c>
      <c r="AK566" s="16" t="n">
        <v>0.398089844080956</v>
      </c>
      <c r="AL566" s="16" t="n">
        <v>0.392976655558238</v>
      </c>
      <c r="AM566" s="16" t="n">
        <v>0.160281819987512</v>
      </c>
      <c r="AN566" s="16" t="n">
        <v>0.203959870402543</v>
      </c>
      <c r="AO566" s="16"/>
      <c r="AP566" s="16" t="n">
        <v>0.15351388611763</v>
      </c>
      <c r="AQ566" s="16" t="n">
        <v>0.434353765372775</v>
      </c>
      <c r="AR566" s="16" t="n">
        <v>0.343163386298182</v>
      </c>
      <c r="AS566" s="16" t="n">
        <v>0.10346541915652</v>
      </c>
      <c r="AT566" s="16" t="n">
        <v>0.126755673248267</v>
      </c>
      <c r="AU566" s="16"/>
      <c r="AV566" s="16" t="n">
        <v>0.261171798672831</v>
      </c>
      <c r="AW566" s="16" t="n">
        <v>0.287795564494936</v>
      </c>
      <c r="AX566" s="16" t="n">
        <v>0.298355812433378</v>
      </c>
      <c r="AY566" s="16" t="n">
        <v>0.37817126280206</v>
      </c>
      <c r="AZ566" s="16" t="n">
        <v>0.364889218161937</v>
      </c>
      <c r="BA566" s="16"/>
      <c r="BB566" s="16" t="n">
        <v>0.497456173571568</v>
      </c>
      <c r="BC566" s="16" t="n">
        <v>0.0431739325989288</v>
      </c>
      <c r="BD566" s="16" t="n">
        <v>0.119974061707441</v>
      </c>
      <c r="BE566" s="16"/>
      <c r="BF566" s="16" t="n">
        <v>0.240326637372068</v>
      </c>
    </row>
    <row r="567">
      <c r="B567" t="s">
        <v>227</v>
      </c>
      <c r="C567" s="16" t="n">
        <v>0.145666432347065</v>
      </c>
      <c r="D567" s="16" t="n">
        <v>0.155095598627888</v>
      </c>
      <c r="E567" s="16" t="n">
        <v>0.136736504456487</v>
      </c>
      <c r="F567" s="16"/>
      <c r="G567" s="16" t="n">
        <v>0.070610209283107</v>
      </c>
      <c r="H567" s="16" t="n">
        <v>0.146164427008171</v>
      </c>
      <c r="I567" s="16" t="n">
        <v>0.165660106421548</v>
      </c>
      <c r="J567" s="16" t="n">
        <v>0.145543385556743</v>
      </c>
      <c r="K567" s="16" t="n">
        <v>0.164355222007348</v>
      </c>
      <c r="L567" s="16" t="n">
        <v>0.166102648572583</v>
      </c>
      <c r="M567" s="16"/>
      <c r="N567" s="16" t="n">
        <v>0.183355284976749</v>
      </c>
      <c r="O567" s="16" t="n">
        <v>0.126411320307656</v>
      </c>
      <c r="P567" s="16" t="n">
        <v>0.144050588401364</v>
      </c>
      <c r="Q567" s="16" t="n">
        <v>0.126228515473136</v>
      </c>
      <c r="R567" s="16"/>
      <c r="S567" s="16" t="n">
        <v>0.17270861685416</v>
      </c>
      <c r="T567" s="16" t="n">
        <v>0.126257486106144</v>
      </c>
      <c r="U567" s="16" t="n">
        <v>0.107750085689007</v>
      </c>
      <c r="V567" s="16" t="n">
        <v>0.149365448647703</v>
      </c>
      <c r="W567" s="16" t="n">
        <v>0.0969613663807749</v>
      </c>
      <c r="X567" s="16" t="n">
        <v>0.119095492798926</v>
      </c>
      <c r="Y567" s="16" t="n">
        <v>0.148496482083716</v>
      </c>
      <c r="Z567" s="16" t="n">
        <v>0.17680456886371</v>
      </c>
      <c r="AA567" s="16" t="n">
        <v>0.181737438628716</v>
      </c>
      <c r="AB567" s="16" t="n">
        <v>0.180936839878158</v>
      </c>
      <c r="AC567" s="16" t="n">
        <v>0.172987095309326</v>
      </c>
      <c r="AD567" s="16" t="n">
        <v>0.0538453219532563</v>
      </c>
      <c r="AE567" s="16"/>
      <c r="AF567" s="16" t="n">
        <v>0.104479303676668</v>
      </c>
      <c r="AG567" s="16" t="n">
        <v>0.210551132194131</v>
      </c>
      <c r="AH567" s="16" t="n">
        <v>0.108101097094577</v>
      </c>
      <c r="AI567" s="16"/>
      <c r="AJ567" s="16" t="n">
        <v>0.0718360453418988</v>
      </c>
      <c r="AK567" s="16" t="n">
        <v>0.287505163424077</v>
      </c>
      <c r="AL567" s="16" t="n">
        <v>0.155587182859135</v>
      </c>
      <c r="AM567" s="16" t="n">
        <v>0.0413570871857538</v>
      </c>
      <c r="AN567" s="16" t="n">
        <v>0.0758742801248341</v>
      </c>
      <c r="AO567" s="16"/>
      <c r="AP567" s="16" t="n">
        <v>0.0499370210270162</v>
      </c>
      <c r="AQ567" s="16" t="n">
        <v>0.281112726698348</v>
      </c>
      <c r="AR567" s="16" t="n">
        <v>0.0510714942332409</v>
      </c>
      <c r="AS567" s="16" t="n">
        <v>0.0334779936847249</v>
      </c>
      <c r="AT567" s="16" t="n">
        <v>0.0427206966649188</v>
      </c>
      <c r="AU567" s="16"/>
      <c r="AV567" s="16" t="n">
        <v>0.139821590567527</v>
      </c>
      <c r="AW567" s="16" t="n">
        <v>0.0963544310508014</v>
      </c>
      <c r="AX567" s="16" t="n">
        <v>0.159453386932</v>
      </c>
      <c r="AY567" s="16" t="n">
        <v>0.197433132464603</v>
      </c>
      <c r="AZ567" s="16" t="n">
        <v>0.226656625211896</v>
      </c>
      <c r="BA567" s="16"/>
      <c r="BB567" s="16" t="n">
        <v>0.205907709131381</v>
      </c>
      <c r="BC567" s="16" t="n">
        <v>0.0368489593840543</v>
      </c>
      <c r="BD567" s="16" t="n">
        <v>0.0138201762703825</v>
      </c>
      <c r="BE567" s="16"/>
      <c r="BF567" s="16" t="n">
        <v>0.0928727305522813</v>
      </c>
    </row>
    <row r="568">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row>
    <row r="569">
      <c r="B569" s="7" t="s">
        <v>242</v>
      </c>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row>
    <row r="570">
      <c r="B570" s="26" t="s">
        <v>90</v>
      </c>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row>
    <row r="571">
      <c r="B571" t="s">
        <v>223</v>
      </c>
      <c r="C571" s="16" t="n">
        <v>0.10501143463733</v>
      </c>
      <c r="D571" s="16" t="n">
        <v>0.122690264127718</v>
      </c>
      <c r="E571" s="16" t="n">
        <v>0.0879373774609077</v>
      </c>
      <c r="F571" s="16"/>
      <c r="G571" s="16" t="n">
        <v>0.0895431954249847</v>
      </c>
      <c r="H571" s="16" t="n">
        <v>0.112432904835842</v>
      </c>
      <c r="I571" s="16" t="n">
        <v>0.12827057098372</v>
      </c>
      <c r="J571" s="16" t="n">
        <v>0.0866386962741713</v>
      </c>
      <c r="K571" s="16" t="n">
        <v>0.0937636175590663</v>
      </c>
      <c r="L571" s="16" t="n">
        <v>0.112800469781626</v>
      </c>
      <c r="M571" s="16"/>
      <c r="N571" s="16" t="n">
        <v>0.10331339232756</v>
      </c>
      <c r="O571" s="16" t="n">
        <v>0.125692888307405</v>
      </c>
      <c r="P571" s="16" t="n">
        <v>0.0954429432874336</v>
      </c>
      <c r="Q571" s="16" t="n">
        <v>0.0933903436756122</v>
      </c>
      <c r="R571" s="16"/>
      <c r="S571" s="16" t="n">
        <v>0.0982972498837825</v>
      </c>
      <c r="T571" s="16" t="n">
        <v>0.0858363383116861</v>
      </c>
      <c r="U571" s="16" t="n">
        <v>0.114459385061477</v>
      </c>
      <c r="V571" s="16" t="n">
        <v>0.100451014230427</v>
      </c>
      <c r="W571" s="16" t="n">
        <v>0.114159158989447</v>
      </c>
      <c r="X571" s="16" t="n">
        <v>0.0990450151698558</v>
      </c>
      <c r="Y571" s="16" t="n">
        <v>0.107248639659508</v>
      </c>
      <c r="Z571" s="16" t="n">
        <v>0.126797802989732</v>
      </c>
      <c r="AA571" s="16" t="n">
        <v>0.124533607020654</v>
      </c>
      <c r="AB571" s="16" t="n">
        <v>0.136706006516135</v>
      </c>
      <c r="AC571" s="16" t="n">
        <v>0.106379429315791</v>
      </c>
      <c r="AD571" s="16" t="n">
        <v>0</v>
      </c>
      <c r="AE571" s="16"/>
      <c r="AF571" s="16" t="n">
        <v>0.111179120751999</v>
      </c>
      <c r="AG571" s="16" t="n">
        <v>0.108901992010416</v>
      </c>
      <c r="AH571" s="16" t="n">
        <v>0.0887674285966019</v>
      </c>
      <c r="AI571" s="16"/>
      <c r="AJ571" s="16" t="n">
        <v>0.113162434419537</v>
      </c>
      <c r="AK571" s="16" t="n">
        <v>0.113282439811523</v>
      </c>
      <c r="AL571" s="16" t="n">
        <v>0.108259236369989</v>
      </c>
      <c r="AM571" s="16" t="n">
        <v>0.168711822732916</v>
      </c>
      <c r="AN571" s="16" t="n">
        <v>0.069726595253532</v>
      </c>
      <c r="AO571" s="16"/>
      <c r="AP571" s="16" t="n">
        <v>0.0977672740829478</v>
      </c>
      <c r="AQ571" s="16" t="n">
        <v>0.104594404577624</v>
      </c>
      <c r="AR571" s="16" t="n">
        <v>0.0930332681761109</v>
      </c>
      <c r="AS571" s="16" t="n">
        <v>0.138738207547591</v>
      </c>
      <c r="AT571" s="16" t="n">
        <v>0.0788779703819361</v>
      </c>
      <c r="AU571" s="16"/>
      <c r="AV571" s="16" t="n">
        <v>0.103348830092781</v>
      </c>
      <c r="AW571" s="16" t="n">
        <v>0.0962319205291323</v>
      </c>
      <c r="AX571" s="16" t="n">
        <v>0.102365780822499</v>
      </c>
      <c r="AY571" s="16" t="n">
        <v>0.10437615603737</v>
      </c>
      <c r="AZ571" s="16" t="n">
        <v>0.189445430741184</v>
      </c>
      <c r="BA571" s="16"/>
      <c r="BB571" s="16" t="n">
        <v>0.110755579427646</v>
      </c>
      <c r="BC571" s="16" t="n">
        <v>0.156234074677047</v>
      </c>
      <c r="BD571" s="16" t="n">
        <v>0.0907187724514529</v>
      </c>
      <c r="BE571" s="16"/>
      <c r="BF571" s="16" t="n">
        <v>0.122653973175803</v>
      </c>
    </row>
    <row r="572">
      <c r="B572" t="s">
        <v>224</v>
      </c>
      <c r="C572" s="16" t="n">
        <v>0.330987032105997</v>
      </c>
      <c r="D572" s="16" t="n">
        <v>0.354940249590924</v>
      </c>
      <c r="E572" s="16" t="n">
        <v>0.307117148154726</v>
      </c>
      <c r="F572" s="16"/>
      <c r="G572" s="16" t="n">
        <v>0.343284196877808</v>
      </c>
      <c r="H572" s="16" t="n">
        <v>0.322846066495796</v>
      </c>
      <c r="I572" s="16" t="n">
        <v>0.347162547667457</v>
      </c>
      <c r="J572" s="16" t="n">
        <v>0.385382805555432</v>
      </c>
      <c r="K572" s="16" t="n">
        <v>0.312927848366237</v>
      </c>
      <c r="L572" s="16" t="n">
        <v>0.284248168663508</v>
      </c>
      <c r="M572" s="16"/>
      <c r="N572" s="16" t="n">
        <v>0.350722062701128</v>
      </c>
      <c r="O572" s="16" t="n">
        <v>0.349700096796171</v>
      </c>
      <c r="P572" s="16" t="n">
        <v>0.345656257758578</v>
      </c>
      <c r="Q572" s="16" t="n">
        <v>0.275905671301422</v>
      </c>
      <c r="R572" s="16"/>
      <c r="S572" s="16" t="n">
        <v>0.330249329691947</v>
      </c>
      <c r="T572" s="16" t="n">
        <v>0.371802848260122</v>
      </c>
      <c r="U572" s="16" t="n">
        <v>0.332651557824213</v>
      </c>
      <c r="V572" s="16" t="n">
        <v>0.336384591994845</v>
      </c>
      <c r="W572" s="16" t="n">
        <v>0.334548958902824</v>
      </c>
      <c r="X572" s="16" t="n">
        <v>0.365684014875924</v>
      </c>
      <c r="Y572" s="16" t="n">
        <v>0.349336370328112</v>
      </c>
      <c r="Z572" s="16" t="n">
        <v>0.232489401860502</v>
      </c>
      <c r="AA572" s="16" t="n">
        <v>0.318326837559828</v>
      </c>
      <c r="AB572" s="16" t="n">
        <v>0.337007897857387</v>
      </c>
      <c r="AC572" s="16" t="n">
        <v>0.281184551250051</v>
      </c>
      <c r="AD572" s="16" t="n">
        <v>0.217521497674111</v>
      </c>
      <c r="AE572" s="16"/>
      <c r="AF572" s="16" t="n">
        <v>0.287174981815717</v>
      </c>
      <c r="AG572" s="16" t="n">
        <v>0.382767451900463</v>
      </c>
      <c r="AH572" s="16" t="n">
        <v>0.275669797323841</v>
      </c>
      <c r="AI572" s="16"/>
      <c r="AJ572" s="16" t="n">
        <v>0.306201203777415</v>
      </c>
      <c r="AK572" s="16" t="n">
        <v>0.375509275601761</v>
      </c>
      <c r="AL572" s="16" t="n">
        <v>0.412729482664839</v>
      </c>
      <c r="AM572" s="16" t="n">
        <v>0.103642855009473</v>
      </c>
      <c r="AN572" s="16" t="n">
        <v>0.250750617226864</v>
      </c>
      <c r="AO572" s="16"/>
      <c r="AP572" s="16" t="n">
        <v>0.284922501506777</v>
      </c>
      <c r="AQ572" s="16" t="n">
        <v>0.391074277144173</v>
      </c>
      <c r="AR572" s="16" t="n">
        <v>0.377712038473672</v>
      </c>
      <c r="AS572" s="16" t="n">
        <v>0.289918614151753</v>
      </c>
      <c r="AT572" s="16" t="n">
        <v>0.254879801671209</v>
      </c>
      <c r="AU572" s="16"/>
      <c r="AV572" s="16" t="n">
        <v>0.309283123416292</v>
      </c>
      <c r="AW572" s="16" t="n">
        <v>0.303327822947747</v>
      </c>
      <c r="AX572" s="16" t="n">
        <v>0.354550673288797</v>
      </c>
      <c r="AY572" s="16" t="n">
        <v>0.39995009370494</v>
      </c>
      <c r="AZ572" s="16" t="n">
        <v>0.292373888040793</v>
      </c>
      <c r="BA572" s="16"/>
      <c r="BB572" s="16" t="n">
        <v>0.367616471388553</v>
      </c>
      <c r="BC572" s="16" t="n">
        <v>0.31180470582898</v>
      </c>
      <c r="BD572" s="16" t="n">
        <v>0.267317021367408</v>
      </c>
      <c r="BE572" s="16"/>
      <c r="BF572" s="16" t="n">
        <v>0.326945251585986</v>
      </c>
    </row>
    <row r="573">
      <c r="B573" t="s">
        <v>225</v>
      </c>
      <c r="C573" s="16" t="n">
        <v>0.380553514084796</v>
      </c>
      <c r="D573" s="16" t="n">
        <v>0.334481853922266</v>
      </c>
      <c r="E573" s="16" t="n">
        <v>0.425475661716539</v>
      </c>
      <c r="F573" s="16"/>
      <c r="G573" s="16" t="n">
        <v>0.355973707806924</v>
      </c>
      <c r="H573" s="16" t="n">
        <v>0.372095693534659</v>
      </c>
      <c r="I573" s="16" t="n">
        <v>0.373581520038613</v>
      </c>
      <c r="J573" s="16" t="n">
        <v>0.354586336788898</v>
      </c>
      <c r="K573" s="16" t="n">
        <v>0.407298526546082</v>
      </c>
      <c r="L573" s="16" t="n">
        <v>0.412480373798474</v>
      </c>
      <c r="M573" s="16"/>
      <c r="N573" s="16" t="n">
        <v>0.379029145917661</v>
      </c>
      <c r="O573" s="16" t="n">
        <v>0.36383316177159</v>
      </c>
      <c r="P573" s="16" t="n">
        <v>0.356278351802725</v>
      </c>
      <c r="Q573" s="16" t="n">
        <v>0.423841045378583</v>
      </c>
      <c r="R573" s="16"/>
      <c r="S573" s="16" t="n">
        <v>0.378440277341746</v>
      </c>
      <c r="T573" s="16" t="n">
        <v>0.365713759033538</v>
      </c>
      <c r="U573" s="16" t="n">
        <v>0.386542648349197</v>
      </c>
      <c r="V573" s="16" t="n">
        <v>0.389847937194711</v>
      </c>
      <c r="W573" s="16" t="n">
        <v>0.411634047273214</v>
      </c>
      <c r="X573" s="16" t="n">
        <v>0.360234119464866</v>
      </c>
      <c r="Y573" s="16" t="n">
        <v>0.379588189426529</v>
      </c>
      <c r="Z573" s="16" t="n">
        <v>0.364674987070297</v>
      </c>
      <c r="AA573" s="16" t="n">
        <v>0.324506918036079</v>
      </c>
      <c r="AB573" s="16" t="n">
        <v>0.353215056815059</v>
      </c>
      <c r="AC573" s="16" t="n">
        <v>0.430741114944835</v>
      </c>
      <c r="AD573" s="16" t="n">
        <v>0.627366447439588</v>
      </c>
      <c r="AE573" s="16"/>
      <c r="AF573" s="16" t="n">
        <v>0.393279539412197</v>
      </c>
      <c r="AG573" s="16" t="n">
        <v>0.341560718184115</v>
      </c>
      <c r="AH573" s="16" t="n">
        <v>0.458585039804936</v>
      </c>
      <c r="AI573" s="16"/>
      <c r="AJ573" s="16" t="n">
        <v>0.381599271076546</v>
      </c>
      <c r="AK573" s="16" t="n">
        <v>0.318757583646627</v>
      </c>
      <c r="AL573" s="16" t="n">
        <v>0.34884556843958</v>
      </c>
      <c r="AM573" s="16" t="n">
        <v>0.467200698364201</v>
      </c>
      <c r="AN573" s="16" t="n">
        <v>0.514809797656048</v>
      </c>
      <c r="AO573" s="16"/>
      <c r="AP573" s="16" t="n">
        <v>0.372037889248388</v>
      </c>
      <c r="AQ573" s="16" t="n">
        <v>0.326616009966563</v>
      </c>
      <c r="AR573" s="16" t="n">
        <v>0.403802992710077</v>
      </c>
      <c r="AS573" s="16" t="n">
        <v>0.387373219296608</v>
      </c>
      <c r="AT573" s="16" t="n">
        <v>0.522182614746141</v>
      </c>
      <c r="AU573" s="16"/>
      <c r="AV573" s="16" t="n">
        <v>0.388998658502439</v>
      </c>
      <c r="AW573" s="16" t="n">
        <v>0.416660093767048</v>
      </c>
      <c r="AX573" s="16" t="n">
        <v>0.368809335985851</v>
      </c>
      <c r="AY573" s="16" t="n">
        <v>0.31963899917724</v>
      </c>
      <c r="AZ573" s="16" t="n">
        <v>0.366639076802887</v>
      </c>
      <c r="BA573" s="16"/>
      <c r="BB573" s="16" t="n">
        <v>0.370148210763591</v>
      </c>
      <c r="BC573" s="16" t="n">
        <v>0.352300477830742</v>
      </c>
      <c r="BD573" s="16" t="n">
        <v>0.472009692246245</v>
      </c>
      <c r="BE573" s="16"/>
      <c r="BF573" s="16" t="n">
        <v>0.386636927122862</v>
      </c>
    </row>
    <row r="574">
      <c r="B574" t="s">
        <v>226</v>
      </c>
      <c r="C574" s="16" t="n">
        <v>0.129413730514195</v>
      </c>
      <c r="D574" s="16" t="n">
        <v>0.127240248398179</v>
      </c>
      <c r="E574" s="16" t="n">
        <v>0.131793321383633</v>
      </c>
      <c r="F574" s="16"/>
      <c r="G574" s="16" t="n">
        <v>0.162188638985215</v>
      </c>
      <c r="H574" s="16" t="n">
        <v>0.138341226622822</v>
      </c>
      <c r="I574" s="16" t="n">
        <v>0.116967879288682</v>
      </c>
      <c r="J574" s="16" t="n">
        <v>0.123903356828034</v>
      </c>
      <c r="K574" s="16" t="n">
        <v>0.138532546810497</v>
      </c>
      <c r="L574" s="16" t="n">
        <v>0.10898978062613</v>
      </c>
      <c r="M574" s="16"/>
      <c r="N574" s="16" t="n">
        <v>0.125432869640385</v>
      </c>
      <c r="O574" s="16" t="n">
        <v>0.112039693227066</v>
      </c>
      <c r="P574" s="16" t="n">
        <v>0.141318198332769</v>
      </c>
      <c r="Q574" s="16" t="n">
        <v>0.139428977484046</v>
      </c>
      <c r="R574" s="16"/>
      <c r="S574" s="16" t="n">
        <v>0.129721723400249</v>
      </c>
      <c r="T574" s="16" t="n">
        <v>0.136164273853563</v>
      </c>
      <c r="U574" s="16" t="n">
        <v>0.138226080777103</v>
      </c>
      <c r="V574" s="16" t="n">
        <v>0.14395864170089</v>
      </c>
      <c r="W574" s="16" t="n">
        <v>0.0862051335897873</v>
      </c>
      <c r="X574" s="16" t="n">
        <v>0.130172947933768</v>
      </c>
      <c r="Y574" s="16" t="n">
        <v>0.107888768897022</v>
      </c>
      <c r="Z574" s="16" t="n">
        <v>0.206556125382735</v>
      </c>
      <c r="AA574" s="16" t="n">
        <v>0.176900683865005</v>
      </c>
      <c r="AB574" s="16" t="n">
        <v>0.082802290148087</v>
      </c>
      <c r="AC574" s="16" t="n">
        <v>0.0848601876839149</v>
      </c>
      <c r="AD574" s="16" t="n">
        <v>0.125940837571695</v>
      </c>
      <c r="AE574" s="16"/>
      <c r="AF574" s="16" t="n">
        <v>0.136208353698584</v>
      </c>
      <c r="AG574" s="16" t="n">
        <v>0.124152622675789</v>
      </c>
      <c r="AH574" s="16" t="n">
        <v>0.120149818497977</v>
      </c>
      <c r="AI574" s="16"/>
      <c r="AJ574" s="16" t="n">
        <v>0.131286804542157</v>
      </c>
      <c r="AK574" s="16" t="n">
        <v>0.143553860456992</v>
      </c>
      <c r="AL574" s="16" t="n">
        <v>0.107953824515515</v>
      </c>
      <c r="AM574" s="16" t="n">
        <v>0.0970772256485198</v>
      </c>
      <c r="AN574" s="16" t="n">
        <v>0.108895964920913</v>
      </c>
      <c r="AO574" s="16"/>
      <c r="AP574" s="16" t="n">
        <v>0.159780366885438</v>
      </c>
      <c r="AQ574" s="16" t="n">
        <v>0.136474321330148</v>
      </c>
      <c r="AR574" s="16" t="n">
        <v>0.108144706856939</v>
      </c>
      <c r="AS574" s="16" t="n">
        <v>0.0997878401208109</v>
      </c>
      <c r="AT574" s="16" t="n">
        <v>0.112851906847433</v>
      </c>
      <c r="AU574" s="16"/>
      <c r="AV574" s="16" t="n">
        <v>0.143099043733207</v>
      </c>
      <c r="AW574" s="16" t="n">
        <v>0.138144445370219</v>
      </c>
      <c r="AX574" s="16" t="n">
        <v>0.119880677874787</v>
      </c>
      <c r="AY574" s="16" t="n">
        <v>0.145976850962858</v>
      </c>
      <c r="AZ574" s="16" t="n">
        <v>0.151541604415136</v>
      </c>
      <c r="BA574" s="16"/>
      <c r="BB574" s="16" t="n">
        <v>0.124499939423365</v>
      </c>
      <c r="BC574" s="16" t="n">
        <v>0.107063682201536</v>
      </c>
      <c r="BD574" s="16" t="n">
        <v>0.130076355691587</v>
      </c>
      <c r="BE574" s="16"/>
      <c r="BF574" s="16" t="n">
        <v>0.116421452554798</v>
      </c>
    </row>
    <row r="575">
      <c r="B575" t="s">
        <v>227</v>
      </c>
      <c r="C575" s="16" t="n">
        <v>0.054034288657682</v>
      </c>
      <c r="D575" s="16" t="n">
        <v>0.0606473839609138</v>
      </c>
      <c r="E575" s="16" t="n">
        <v>0.0476764912841941</v>
      </c>
      <c r="F575" s="16"/>
      <c r="G575" s="16" t="n">
        <v>0.0490102609050674</v>
      </c>
      <c r="H575" s="16" t="n">
        <v>0.0542841085108802</v>
      </c>
      <c r="I575" s="16" t="n">
        <v>0.0340174820215291</v>
      </c>
      <c r="J575" s="16" t="n">
        <v>0.0494888045534645</v>
      </c>
      <c r="K575" s="16" t="n">
        <v>0.0474774607181175</v>
      </c>
      <c r="L575" s="16" t="n">
        <v>0.0814812071302617</v>
      </c>
      <c r="M575" s="16"/>
      <c r="N575" s="16" t="n">
        <v>0.0415025294132663</v>
      </c>
      <c r="O575" s="16" t="n">
        <v>0.0487341598977676</v>
      </c>
      <c r="P575" s="16" t="n">
        <v>0.061304248818494</v>
      </c>
      <c r="Q575" s="16" t="n">
        <v>0.0674339621603367</v>
      </c>
      <c r="R575" s="16"/>
      <c r="S575" s="16" t="n">
        <v>0.063291419682275</v>
      </c>
      <c r="T575" s="16" t="n">
        <v>0.040482780541091</v>
      </c>
      <c r="U575" s="16" t="n">
        <v>0.0281203279880099</v>
      </c>
      <c r="V575" s="16" t="n">
        <v>0.0293578148791267</v>
      </c>
      <c r="W575" s="16" t="n">
        <v>0.0534527012447276</v>
      </c>
      <c r="X575" s="16" t="n">
        <v>0.0448639025555866</v>
      </c>
      <c r="Y575" s="16" t="n">
        <v>0.055938031688829</v>
      </c>
      <c r="Z575" s="16" t="n">
        <v>0.0694816826967336</v>
      </c>
      <c r="AA575" s="16" t="n">
        <v>0.0557319535184345</v>
      </c>
      <c r="AB575" s="16" t="n">
        <v>0.0902687486633326</v>
      </c>
      <c r="AC575" s="16" t="n">
        <v>0.0968347168054087</v>
      </c>
      <c r="AD575" s="16" t="n">
        <v>0.0291712173146066</v>
      </c>
      <c r="AE575" s="16"/>
      <c r="AF575" s="16" t="n">
        <v>0.0721580043215036</v>
      </c>
      <c r="AG575" s="16" t="n">
        <v>0.042617215229217</v>
      </c>
      <c r="AH575" s="16" t="n">
        <v>0.056827915776645</v>
      </c>
      <c r="AI575" s="16"/>
      <c r="AJ575" s="16" t="n">
        <v>0.0677502861843467</v>
      </c>
      <c r="AK575" s="16" t="n">
        <v>0.0488968404830979</v>
      </c>
      <c r="AL575" s="16" t="n">
        <v>0.0222118880100767</v>
      </c>
      <c r="AM575" s="16" t="n">
        <v>0.16336739824489</v>
      </c>
      <c r="AN575" s="16" t="n">
        <v>0.0558170249426423</v>
      </c>
      <c r="AO575" s="16"/>
      <c r="AP575" s="16" t="n">
        <v>0.0854919682764486</v>
      </c>
      <c r="AQ575" s="16" t="n">
        <v>0.0412409869814917</v>
      </c>
      <c r="AR575" s="16" t="n">
        <v>0.0173069937832012</v>
      </c>
      <c r="AS575" s="16" t="n">
        <v>0.084182118883237</v>
      </c>
      <c r="AT575" s="16" t="n">
        <v>0.0312077063532806</v>
      </c>
      <c r="AU575" s="16"/>
      <c r="AV575" s="16" t="n">
        <v>0.0552703442552817</v>
      </c>
      <c r="AW575" s="16" t="n">
        <v>0.0456357173858532</v>
      </c>
      <c r="AX575" s="16" t="n">
        <v>0.0543935320280669</v>
      </c>
      <c r="AY575" s="16" t="n">
        <v>0.0300579001175923</v>
      </c>
      <c r="AZ575" s="16" t="n">
        <v>0</v>
      </c>
      <c r="BA575" s="16"/>
      <c r="BB575" s="16" t="n">
        <v>0.0269797989968456</v>
      </c>
      <c r="BC575" s="16" t="n">
        <v>0.0725970594616961</v>
      </c>
      <c r="BD575" s="16" t="n">
        <v>0.0398781582433078</v>
      </c>
      <c r="BE575" s="16"/>
      <c r="BF575" s="16" t="n">
        <v>0.047342395560552</v>
      </c>
    </row>
    <row r="57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row>
    <row r="577">
      <c r="B577" s="7" t="s">
        <v>243</v>
      </c>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row>
    <row r="578">
      <c r="B578" s="26" t="s">
        <v>90</v>
      </c>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row>
    <row r="579">
      <c r="B579" t="s">
        <v>223</v>
      </c>
      <c r="C579" s="16" t="n">
        <v>0.134601498329527</v>
      </c>
      <c r="D579" s="16" t="n">
        <v>0.147266638634741</v>
      </c>
      <c r="E579" s="16" t="n">
        <v>0.122486613427882</v>
      </c>
      <c r="F579" s="16"/>
      <c r="G579" s="16" t="n">
        <v>0.110238052933939</v>
      </c>
      <c r="H579" s="16" t="n">
        <v>0.114030255500668</v>
      </c>
      <c r="I579" s="16" t="n">
        <v>0.0973173704687556</v>
      </c>
      <c r="J579" s="16" t="n">
        <v>0.124008535207169</v>
      </c>
      <c r="K579" s="16" t="n">
        <v>0.137968305764868</v>
      </c>
      <c r="L579" s="16" t="n">
        <v>0.204017775478021</v>
      </c>
      <c r="M579" s="16"/>
      <c r="N579" s="16" t="n">
        <v>0.137316833718515</v>
      </c>
      <c r="O579" s="16" t="n">
        <v>0.121698409680207</v>
      </c>
      <c r="P579" s="16" t="n">
        <v>0.151848134864383</v>
      </c>
      <c r="Q579" s="16" t="n">
        <v>0.127728262860524</v>
      </c>
      <c r="R579" s="16"/>
      <c r="S579" s="16" t="n">
        <v>0.0793856376340743</v>
      </c>
      <c r="T579" s="16" t="n">
        <v>0.102508106956361</v>
      </c>
      <c r="U579" s="16" t="n">
        <v>0.157387662917856</v>
      </c>
      <c r="V579" s="16" t="n">
        <v>0.136148803309248</v>
      </c>
      <c r="W579" s="16" t="n">
        <v>0.110735760101918</v>
      </c>
      <c r="X579" s="16" t="n">
        <v>0.148070708820039</v>
      </c>
      <c r="Y579" s="16" t="n">
        <v>0.159614087535088</v>
      </c>
      <c r="Z579" s="16" t="n">
        <v>0.19234014060817</v>
      </c>
      <c r="AA579" s="16" t="n">
        <v>0.119745528478232</v>
      </c>
      <c r="AB579" s="16" t="n">
        <v>0.185979136556949</v>
      </c>
      <c r="AC579" s="16" t="n">
        <v>0.171809176704679</v>
      </c>
      <c r="AD579" s="16" t="n">
        <v>0.176332985535423</v>
      </c>
      <c r="AE579" s="16"/>
      <c r="AF579" s="16" t="n">
        <v>0.21184961678804</v>
      </c>
      <c r="AG579" s="16" t="n">
        <v>0.0918954562179927</v>
      </c>
      <c r="AH579" s="16" t="n">
        <v>0.086967878427779</v>
      </c>
      <c r="AI579" s="16"/>
      <c r="AJ579" s="16" t="n">
        <v>0.211004260503936</v>
      </c>
      <c r="AK579" s="16" t="n">
        <v>0.0876877896209441</v>
      </c>
      <c r="AL579" s="16" t="n">
        <v>0.0348772156253232</v>
      </c>
      <c r="AM579" s="16" t="n">
        <v>0.374899549493002</v>
      </c>
      <c r="AN579" s="16" t="n">
        <v>0.093016211680978</v>
      </c>
      <c r="AO579" s="16"/>
      <c r="AP579" s="16" t="n">
        <v>0.232874425495084</v>
      </c>
      <c r="AQ579" s="16" t="n">
        <v>0.0800434356218223</v>
      </c>
      <c r="AR579" s="16" t="n">
        <v>0.0741046184616359</v>
      </c>
      <c r="AS579" s="16" t="n">
        <v>0.32949820479658</v>
      </c>
      <c r="AT579" s="16" t="n">
        <v>0.0947113341025503</v>
      </c>
      <c r="AU579" s="16"/>
      <c r="AV579" s="16" t="n">
        <v>0.17778190425901</v>
      </c>
      <c r="AW579" s="16" t="n">
        <v>0.148747362235091</v>
      </c>
      <c r="AX579" s="16" t="n">
        <v>0.0934192646995176</v>
      </c>
      <c r="AY579" s="16" t="n">
        <v>0.0991083959951169</v>
      </c>
      <c r="AZ579" s="16" t="n">
        <v>0.0588331235662785</v>
      </c>
      <c r="BA579" s="16"/>
      <c r="BB579" s="16" t="n">
        <v>0.0303955134265775</v>
      </c>
      <c r="BC579" s="16" t="n">
        <v>0.367886758811867</v>
      </c>
      <c r="BD579" s="16" t="n">
        <v>0.192962599156431</v>
      </c>
      <c r="BE579" s="16"/>
      <c r="BF579" s="16" t="n">
        <v>0.176742762026085</v>
      </c>
    </row>
    <row r="580">
      <c r="B580" t="s">
        <v>224</v>
      </c>
      <c r="C580" s="16" t="n">
        <v>0.278473191157685</v>
      </c>
      <c r="D580" s="16" t="n">
        <v>0.290844410376588</v>
      </c>
      <c r="E580" s="16" t="n">
        <v>0.266066482316816</v>
      </c>
      <c r="F580" s="16"/>
      <c r="G580" s="16" t="n">
        <v>0.248349222768685</v>
      </c>
      <c r="H580" s="16" t="n">
        <v>0.221117893315335</v>
      </c>
      <c r="I580" s="16" t="n">
        <v>0.252640524195641</v>
      </c>
      <c r="J580" s="16" t="n">
        <v>0.325323457977196</v>
      </c>
      <c r="K580" s="16" t="n">
        <v>0.285839579914485</v>
      </c>
      <c r="L580" s="16" t="n">
        <v>0.322922201071966</v>
      </c>
      <c r="M580" s="16"/>
      <c r="N580" s="16" t="n">
        <v>0.301087240323694</v>
      </c>
      <c r="O580" s="16" t="n">
        <v>0.3204551760332</v>
      </c>
      <c r="P580" s="16" t="n">
        <v>0.225973144078192</v>
      </c>
      <c r="Q580" s="16" t="n">
        <v>0.255145261464523</v>
      </c>
      <c r="R580" s="16"/>
      <c r="S580" s="16" t="n">
        <v>0.276559115201053</v>
      </c>
      <c r="T580" s="16" t="n">
        <v>0.324893681777591</v>
      </c>
      <c r="U580" s="16" t="n">
        <v>0.283663501206398</v>
      </c>
      <c r="V580" s="16" t="n">
        <v>0.261412645658737</v>
      </c>
      <c r="W580" s="16" t="n">
        <v>0.305557092838645</v>
      </c>
      <c r="X580" s="16" t="n">
        <v>0.253169647784675</v>
      </c>
      <c r="Y580" s="16" t="n">
        <v>0.241078321205007</v>
      </c>
      <c r="Z580" s="16" t="n">
        <v>0.357891977833623</v>
      </c>
      <c r="AA580" s="16" t="n">
        <v>0.27929699757653</v>
      </c>
      <c r="AB580" s="16" t="n">
        <v>0.259803687541752</v>
      </c>
      <c r="AC580" s="16" t="n">
        <v>0.255368568872515</v>
      </c>
      <c r="AD580" s="16" t="n">
        <v>0.222420350298044</v>
      </c>
      <c r="AE580" s="16"/>
      <c r="AF580" s="16" t="n">
        <v>0.278157051954866</v>
      </c>
      <c r="AG580" s="16" t="n">
        <v>0.292835918643818</v>
      </c>
      <c r="AH580" s="16" t="n">
        <v>0.229295133118631</v>
      </c>
      <c r="AI580" s="16"/>
      <c r="AJ580" s="16" t="n">
        <v>0.293983366194042</v>
      </c>
      <c r="AK580" s="16" t="n">
        <v>0.265014870597412</v>
      </c>
      <c r="AL580" s="16" t="n">
        <v>0.338114532979421</v>
      </c>
      <c r="AM580" s="16" t="n">
        <v>0.167692136517102</v>
      </c>
      <c r="AN580" s="16" t="n">
        <v>0.224785648887272</v>
      </c>
      <c r="AO580" s="16"/>
      <c r="AP580" s="16" t="n">
        <v>0.328374237253119</v>
      </c>
      <c r="AQ580" s="16" t="n">
        <v>0.279883741376522</v>
      </c>
      <c r="AR580" s="16" t="n">
        <v>0.336933144566007</v>
      </c>
      <c r="AS580" s="16" t="n">
        <v>0.249396666195862</v>
      </c>
      <c r="AT580" s="16" t="n">
        <v>0.213753952399718</v>
      </c>
      <c r="AU580" s="16"/>
      <c r="AV580" s="16" t="n">
        <v>0.238415320678659</v>
      </c>
      <c r="AW580" s="16" t="n">
        <v>0.309612576303636</v>
      </c>
      <c r="AX580" s="16" t="n">
        <v>0.315507217885045</v>
      </c>
      <c r="AY580" s="16" t="n">
        <v>0.238266560459138</v>
      </c>
      <c r="AZ580" s="16" t="n">
        <v>0.288427839898491</v>
      </c>
      <c r="BA580" s="16"/>
      <c r="BB580" s="16" t="n">
        <v>0.241951600113711</v>
      </c>
      <c r="BC580" s="16" t="n">
        <v>0.299817966589257</v>
      </c>
      <c r="BD580" s="16" t="n">
        <v>0.254831909814686</v>
      </c>
      <c r="BE580" s="16"/>
      <c r="BF580" s="16" t="n">
        <v>0.262509507952949</v>
      </c>
    </row>
    <row r="581">
      <c r="B581" t="s">
        <v>225</v>
      </c>
      <c r="C581" s="16" t="n">
        <v>0.400563626909276</v>
      </c>
      <c r="D581" s="16" t="n">
        <v>0.358322404685008</v>
      </c>
      <c r="E581" s="16" t="n">
        <v>0.441535669859723</v>
      </c>
      <c r="F581" s="16"/>
      <c r="G581" s="16" t="n">
        <v>0.408231892024674</v>
      </c>
      <c r="H581" s="16" t="n">
        <v>0.356413775817034</v>
      </c>
      <c r="I581" s="16" t="n">
        <v>0.40503453911853</v>
      </c>
      <c r="J581" s="16" t="n">
        <v>0.410261995890487</v>
      </c>
      <c r="K581" s="16" t="n">
        <v>0.420186947341027</v>
      </c>
      <c r="L581" s="16" t="n">
        <v>0.406753409636388</v>
      </c>
      <c r="M581" s="16"/>
      <c r="N581" s="16" t="n">
        <v>0.375698594355716</v>
      </c>
      <c r="O581" s="16" t="n">
        <v>0.377714694445926</v>
      </c>
      <c r="P581" s="16" t="n">
        <v>0.399087572999207</v>
      </c>
      <c r="Q581" s="16" t="n">
        <v>0.453511571484778</v>
      </c>
      <c r="R581" s="16"/>
      <c r="S581" s="16" t="n">
        <v>0.39804328466314</v>
      </c>
      <c r="T581" s="16" t="n">
        <v>0.378854788599781</v>
      </c>
      <c r="U581" s="16" t="n">
        <v>0.456516694281355</v>
      </c>
      <c r="V581" s="16" t="n">
        <v>0.397679738574558</v>
      </c>
      <c r="W581" s="16" t="n">
        <v>0.402050894829653</v>
      </c>
      <c r="X581" s="16" t="n">
        <v>0.428080744585721</v>
      </c>
      <c r="Y581" s="16" t="n">
        <v>0.430920924018058</v>
      </c>
      <c r="Z581" s="16" t="n">
        <v>0.329634805519917</v>
      </c>
      <c r="AA581" s="16" t="n">
        <v>0.333478220034614</v>
      </c>
      <c r="AB581" s="16" t="n">
        <v>0.398607886971428</v>
      </c>
      <c r="AC581" s="16" t="n">
        <v>0.438150183041043</v>
      </c>
      <c r="AD581" s="16" t="n">
        <v>0.481705542802786</v>
      </c>
      <c r="AE581" s="16"/>
      <c r="AF581" s="16" t="n">
        <v>0.36094318123385</v>
      </c>
      <c r="AG581" s="16" t="n">
        <v>0.417849829437374</v>
      </c>
      <c r="AH581" s="16" t="n">
        <v>0.457953751833754</v>
      </c>
      <c r="AI581" s="16"/>
      <c r="AJ581" s="16" t="n">
        <v>0.348614753108064</v>
      </c>
      <c r="AK581" s="16" t="n">
        <v>0.385791621343845</v>
      </c>
      <c r="AL581" s="16" t="n">
        <v>0.471770800469523</v>
      </c>
      <c r="AM581" s="16" t="n">
        <v>0.457408313989897</v>
      </c>
      <c r="AN581" s="16" t="n">
        <v>0.533329103967718</v>
      </c>
      <c r="AO581" s="16"/>
      <c r="AP581" s="16" t="n">
        <v>0.303319529539742</v>
      </c>
      <c r="AQ581" s="16" t="n">
        <v>0.405618425243154</v>
      </c>
      <c r="AR581" s="16" t="n">
        <v>0.46123966586105</v>
      </c>
      <c r="AS581" s="16" t="n">
        <v>0.27204318926679</v>
      </c>
      <c r="AT581" s="16" t="n">
        <v>0.580085370625947</v>
      </c>
      <c r="AU581" s="16"/>
      <c r="AV581" s="16" t="n">
        <v>0.432722698402183</v>
      </c>
      <c r="AW581" s="16" t="n">
        <v>0.400526911651082</v>
      </c>
      <c r="AX581" s="16" t="n">
        <v>0.374220459957895</v>
      </c>
      <c r="AY581" s="16" t="n">
        <v>0.368705935144615</v>
      </c>
      <c r="AZ581" s="16" t="n">
        <v>0.274019194594163</v>
      </c>
      <c r="BA581" s="16"/>
      <c r="BB581" s="16" t="n">
        <v>0.483118243587771</v>
      </c>
      <c r="BC581" s="16" t="n">
        <v>0.23798777567591</v>
      </c>
      <c r="BD581" s="16" t="n">
        <v>0.430514211634793</v>
      </c>
      <c r="BE581" s="16"/>
      <c r="BF581" s="16" t="n">
        <v>0.399711551264808</v>
      </c>
    </row>
    <row r="582">
      <c r="B582" t="s">
        <v>226</v>
      </c>
      <c r="C582" s="16" t="n">
        <v>0.141643933196816</v>
      </c>
      <c r="D582" s="16" t="n">
        <v>0.154682448096708</v>
      </c>
      <c r="E582" s="16" t="n">
        <v>0.129177953687899</v>
      </c>
      <c r="F582" s="16"/>
      <c r="G582" s="16" t="n">
        <v>0.185768859971688</v>
      </c>
      <c r="H582" s="16" t="n">
        <v>0.238088015415988</v>
      </c>
      <c r="I582" s="16" t="n">
        <v>0.188794008725065</v>
      </c>
      <c r="J582" s="16" t="n">
        <v>0.103701680518841</v>
      </c>
      <c r="K582" s="16" t="n">
        <v>0.0889102643039472</v>
      </c>
      <c r="L582" s="16" t="n">
        <v>0.0620533630303709</v>
      </c>
      <c r="M582" s="16"/>
      <c r="N582" s="16" t="n">
        <v>0.137129313750589</v>
      </c>
      <c r="O582" s="16" t="n">
        <v>0.134602121428345</v>
      </c>
      <c r="P582" s="16" t="n">
        <v>0.16552977005436</v>
      </c>
      <c r="Q582" s="16" t="n">
        <v>0.13479572267782</v>
      </c>
      <c r="R582" s="16"/>
      <c r="S582" s="16" t="n">
        <v>0.172079491520013</v>
      </c>
      <c r="T582" s="16" t="n">
        <v>0.171504711229129</v>
      </c>
      <c r="U582" s="16" t="n">
        <v>0.0958004671434076</v>
      </c>
      <c r="V582" s="16" t="n">
        <v>0.148212504239683</v>
      </c>
      <c r="W582" s="16" t="n">
        <v>0.125882495913629</v>
      </c>
      <c r="X582" s="16" t="n">
        <v>0.121897394282098</v>
      </c>
      <c r="Y582" s="16" t="n">
        <v>0.133431765958192</v>
      </c>
      <c r="Z582" s="16" t="n">
        <v>0.0870858746649415</v>
      </c>
      <c r="AA582" s="16" t="n">
        <v>0.206403229013903</v>
      </c>
      <c r="AB582" s="16" t="n">
        <v>0.10213018459971</v>
      </c>
      <c r="AC582" s="16" t="n">
        <v>0.096766140061398</v>
      </c>
      <c r="AD582" s="16" t="n">
        <v>0.119541121363747</v>
      </c>
      <c r="AE582" s="16"/>
      <c r="AF582" s="16" t="n">
        <v>0.106129716283676</v>
      </c>
      <c r="AG582" s="16" t="n">
        <v>0.152445768913077</v>
      </c>
      <c r="AH582" s="16" t="n">
        <v>0.167630964275747</v>
      </c>
      <c r="AI582" s="16"/>
      <c r="AJ582" s="16" t="n">
        <v>0.113238169369903</v>
      </c>
      <c r="AK582" s="16" t="n">
        <v>0.182228894220233</v>
      </c>
      <c r="AL582" s="16" t="n">
        <v>0.144549950728052</v>
      </c>
      <c r="AM582" s="16" t="n">
        <v>0</v>
      </c>
      <c r="AN582" s="16" t="n">
        <v>0.109809479562772</v>
      </c>
      <c r="AO582" s="16"/>
      <c r="AP582" s="16" t="n">
        <v>0.0985447189253792</v>
      </c>
      <c r="AQ582" s="16" t="n">
        <v>0.171219009143989</v>
      </c>
      <c r="AR582" s="16" t="n">
        <v>0.116403188407875</v>
      </c>
      <c r="AS582" s="16" t="n">
        <v>0.133312891450992</v>
      </c>
      <c r="AT582" s="16" t="n">
        <v>0.0902323058927487</v>
      </c>
      <c r="AU582" s="16"/>
      <c r="AV582" s="16" t="n">
        <v>0.120569939829365</v>
      </c>
      <c r="AW582" s="16" t="n">
        <v>0.114474047540164</v>
      </c>
      <c r="AX582" s="16" t="n">
        <v>0.161556069632991</v>
      </c>
      <c r="AY582" s="16" t="n">
        <v>0.219045594822442</v>
      </c>
      <c r="AZ582" s="16" t="n">
        <v>0.186167827455975</v>
      </c>
      <c r="BA582" s="16"/>
      <c r="BB582" s="16" t="n">
        <v>0.192844507054334</v>
      </c>
      <c r="BC582" s="16" t="n">
        <v>0.0843427518678629</v>
      </c>
      <c r="BD582" s="16" t="n">
        <v>0.0976765502119391</v>
      </c>
      <c r="BE582" s="16"/>
      <c r="BF582" s="16" t="n">
        <v>0.132318272965044</v>
      </c>
    </row>
    <row r="583">
      <c r="B583" t="s">
        <v>227</v>
      </c>
      <c r="C583" s="16" t="n">
        <v>0.0447177504066958</v>
      </c>
      <c r="D583" s="16" t="n">
        <v>0.0488840982069556</v>
      </c>
      <c r="E583" s="16" t="n">
        <v>0.0407332807076804</v>
      </c>
      <c r="F583" s="16"/>
      <c r="G583" s="16" t="n">
        <v>0.0474119723010135</v>
      </c>
      <c r="H583" s="16" t="n">
        <v>0.0703500599509752</v>
      </c>
      <c r="I583" s="16" t="n">
        <v>0.0562135574920082</v>
      </c>
      <c r="J583" s="16" t="n">
        <v>0.0367043304063061</v>
      </c>
      <c r="K583" s="16" t="n">
        <v>0.0670949026756738</v>
      </c>
      <c r="L583" s="16" t="n">
        <v>0.00425325078325419</v>
      </c>
      <c r="M583" s="16"/>
      <c r="N583" s="16" t="n">
        <v>0.0487680178514865</v>
      </c>
      <c r="O583" s="16" t="n">
        <v>0.0455295984123215</v>
      </c>
      <c r="P583" s="16" t="n">
        <v>0.0575613780038581</v>
      </c>
      <c r="Q583" s="16" t="n">
        <v>0.0288191815123556</v>
      </c>
      <c r="R583" s="16"/>
      <c r="S583" s="16" t="n">
        <v>0.0739324709817206</v>
      </c>
      <c r="T583" s="16" t="n">
        <v>0.0222387114371386</v>
      </c>
      <c r="U583" s="16" t="n">
        <v>0.00663167445098297</v>
      </c>
      <c r="V583" s="16" t="n">
        <v>0.0565463082177733</v>
      </c>
      <c r="W583" s="16" t="n">
        <v>0.0557737563161543</v>
      </c>
      <c r="X583" s="16" t="n">
        <v>0.0487815045274662</v>
      </c>
      <c r="Y583" s="16" t="n">
        <v>0.0349549012836551</v>
      </c>
      <c r="Z583" s="16" t="n">
        <v>0.0330472013733476</v>
      </c>
      <c r="AA583" s="16" t="n">
        <v>0.0610760248967203</v>
      </c>
      <c r="AB583" s="16" t="n">
        <v>0.0534791043301602</v>
      </c>
      <c r="AC583" s="16" t="n">
        <v>0.0379059313203646</v>
      </c>
      <c r="AD583" s="16" t="n">
        <v>0</v>
      </c>
      <c r="AE583" s="16"/>
      <c r="AF583" s="16" t="n">
        <v>0.0429204337395679</v>
      </c>
      <c r="AG583" s="16" t="n">
        <v>0.0449730267877393</v>
      </c>
      <c r="AH583" s="16" t="n">
        <v>0.0581522723440898</v>
      </c>
      <c r="AI583" s="16"/>
      <c r="AJ583" s="16" t="n">
        <v>0.0331594508240547</v>
      </c>
      <c r="AK583" s="16" t="n">
        <v>0.0792768242175668</v>
      </c>
      <c r="AL583" s="16" t="n">
        <v>0.0106875001976797</v>
      </c>
      <c r="AM583" s="16" t="n">
        <v>0</v>
      </c>
      <c r="AN583" s="16" t="n">
        <v>0.0390595559012597</v>
      </c>
      <c r="AO583" s="16"/>
      <c r="AP583" s="16" t="n">
        <v>0.0368870887866757</v>
      </c>
      <c r="AQ583" s="16" t="n">
        <v>0.0632353886145127</v>
      </c>
      <c r="AR583" s="16" t="n">
        <v>0.0113193827034324</v>
      </c>
      <c r="AS583" s="16" t="n">
        <v>0.0157490482897763</v>
      </c>
      <c r="AT583" s="16" t="n">
        <v>0.0212170369790365</v>
      </c>
      <c r="AU583" s="16"/>
      <c r="AV583" s="16" t="n">
        <v>0.0305101368307824</v>
      </c>
      <c r="AW583" s="16" t="n">
        <v>0.0266391022700265</v>
      </c>
      <c r="AX583" s="16" t="n">
        <v>0.0552969878245517</v>
      </c>
      <c r="AY583" s="16" t="n">
        <v>0.0748735135786876</v>
      </c>
      <c r="AZ583" s="16" t="n">
        <v>0.192552014485092</v>
      </c>
      <c r="BA583" s="16"/>
      <c r="BB583" s="16" t="n">
        <v>0.0516901358176064</v>
      </c>
      <c r="BC583" s="16" t="n">
        <v>0.0099647470551026</v>
      </c>
      <c r="BD583" s="16" t="n">
        <v>0.0240147291821517</v>
      </c>
      <c r="BE583" s="16"/>
      <c r="BF583" s="16" t="n">
        <v>0.0287179057911138</v>
      </c>
    </row>
    <row r="584">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row>
    <row r="585">
      <c r="B585" s="7" t="s">
        <v>244</v>
      </c>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row>
    <row r="586">
      <c r="B586" s="26" t="s">
        <v>90</v>
      </c>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row>
    <row r="587">
      <c r="B587" t="s">
        <v>223</v>
      </c>
      <c r="C587" s="16" t="n">
        <v>0.0887701814640619</v>
      </c>
      <c r="D587" s="16" t="n">
        <v>0.105787069333178</v>
      </c>
      <c r="E587" s="16" t="n">
        <v>0.0712032264283574</v>
      </c>
      <c r="F587" s="16"/>
      <c r="G587" s="16" t="n">
        <v>0.0868237212157114</v>
      </c>
      <c r="H587" s="16" t="n">
        <v>0.0980950269416533</v>
      </c>
      <c r="I587" s="16" t="n">
        <v>0.0835318497927641</v>
      </c>
      <c r="J587" s="16" t="n">
        <v>0.0678467890624436</v>
      </c>
      <c r="K587" s="16" t="n">
        <v>0.104076580220238</v>
      </c>
      <c r="L587" s="16" t="n">
        <v>0.0934627669236814</v>
      </c>
      <c r="M587" s="16"/>
      <c r="N587" s="16" t="n">
        <v>0.0986501935054009</v>
      </c>
      <c r="O587" s="16" t="n">
        <v>0.105390582178762</v>
      </c>
      <c r="P587" s="16" t="n">
        <v>0.0710430036772402</v>
      </c>
      <c r="Q587" s="16" t="n">
        <v>0.0776619207604961</v>
      </c>
      <c r="R587" s="16"/>
      <c r="S587" s="16" t="n">
        <v>0.0696161687261293</v>
      </c>
      <c r="T587" s="16" t="n">
        <v>0.0815698998977119</v>
      </c>
      <c r="U587" s="16" t="n">
        <v>0.0518929848815578</v>
      </c>
      <c r="V587" s="16" t="n">
        <v>0.123040884374613</v>
      </c>
      <c r="W587" s="16" t="n">
        <v>0.0774387666624424</v>
      </c>
      <c r="X587" s="16" t="n">
        <v>0.0846329268727817</v>
      </c>
      <c r="Y587" s="16" t="n">
        <v>0.13413949522435</v>
      </c>
      <c r="Z587" s="16" t="n">
        <v>0.141325604500026</v>
      </c>
      <c r="AA587" s="16" t="n">
        <v>0.0695331293438154</v>
      </c>
      <c r="AB587" s="16" t="n">
        <v>0.128223875119915</v>
      </c>
      <c r="AC587" s="16" t="n">
        <v>0.078569282302052</v>
      </c>
      <c r="AD587" s="16" t="n">
        <v>0.0219868018632983</v>
      </c>
      <c r="AE587" s="16"/>
      <c r="AF587" s="16" t="n">
        <v>0.0872505749536934</v>
      </c>
      <c r="AG587" s="16" t="n">
        <v>0.0959937845494764</v>
      </c>
      <c r="AH587" s="16" t="n">
        <v>0.0605730887729806</v>
      </c>
      <c r="AI587" s="16"/>
      <c r="AJ587" s="16" t="n">
        <v>0.087313407660204</v>
      </c>
      <c r="AK587" s="16" t="n">
        <v>0.108141244154409</v>
      </c>
      <c r="AL587" s="16" t="n">
        <v>0.080398891670874</v>
      </c>
      <c r="AM587" s="16" t="n">
        <v>0.0360755611140192</v>
      </c>
      <c r="AN587" s="16" t="n">
        <v>0.0550503241517301</v>
      </c>
      <c r="AO587" s="16"/>
      <c r="AP587" s="16" t="n">
        <v>0.0699094497710271</v>
      </c>
      <c r="AQ587" s="16" t="n">
        <v>0.106913102496298</v>
      </c>
      <c r="AR587" s="16" t="n">
        <v>0.0387287447003324</v>
      </c>
      <c r="AS587" s="16" t="n">
        <v>0.117285004191342</v>
      </c>
      <c r="AT587" s="16" t="n">
        <v>0.0637589562126068</v>
      </c>
      <c r="AU587" s="16"/>
      <c r="AV587" s="16" t="n">
        <v>0.0881012428574368</v>
      </c>
      <c r="AW587" s="16" t="n">
        <v>0.086734894308303</v>
      </c>
      <c r="AX587" s="16" t="n">
        <v>0.0894505098713957</v>
      </c>
      <c r="AY587" s="16" t="n">
        <v>0.0973496344735907</v>
      </c>
      <c r="AZ587" s="16" t="n">
        <v>0.0458793996633053</v>
      </c>
      <c r="BA587" s="16"/>
      <c r="BB587" s="16" t="n">
        <v>0.091320775900173</v>
      </c>
      <c r="BC587" s="16" t="n">
        <v>0.147493531286475</v>
      </c>
      <c r="BD587" s="16" t="n">
        <v>0.0941263408133189</v>
      </c>
      <c r="BE587" s="16"/>
      <c r="BF587" s="16" t="n">
        <v>0.0986286390809566</v>
      </c>
    </row>
    <row r="588">
      <c r="B588" t="s">
        <v>224</v>
      </c>
      <c r="C588" s="16" t="n">
        <v>0.262501400955861</v>
      </c>
      <c r="D588" s="16" t="n">
        <v>0.276033857108834</v>
      </c>
      <c r="E588" s="16" t="n">
        <v>0.249790755011298</v>
      </c>
      <c r="F588" s="16"/>
      <c r="G588" s="16" t="n">
        <v>0.258573695232788</v>
      </c>
      <c r="H588" s="16" t="n">
        <v>0.250651868240332</v>
      </c>
      <c r="I588" s="16" t="n">
        <v>0.229262400577506</v>
      </c>
      <c r="J588" s="16" t="n">
        <v>0.31798011716398</v>
      </c>
      <c r="K588" s="16" t="n">
        <v>0.247325557602318</v>
      </c>
      <c r="L588" s="16" t="n">
        <v>0.266752351443599</v>
      </c>
      <c r="M588" s="16"/>
      <c r="N588" s="16" t="n">
        <v>0.299504259016531</v>
      </c>
      <c r="O588" s="16" t="n">
        <v>0.272359070793171</v>
      </c>
      <c r="P588" s="16" t="n">
        <v>0.264988393347644</v>
      </c>
      <c r="Q588" s="16" t="n">
        <v>0.209876762994215</v>
      </c>
      <c r="R588" s="16"/>
      <c r="S588" s="16" t="n">
        <v>0.267912760852551</v>
      </c>
      <c r="T588" s="16" t="n">
        <v>0.283045114160589</v>
      </c>
      <c r="U588" s="16" t="n">
        <v>0.269902319758259</v>
      </c>
      <c r="V588" s="16" t="n">
        <v>0.242930181556457</v>
      </c>
      <c r="W588" s="16" t="n">
        <v>0.19509658658225</v>
      </c>
      <c r="X588" s="16" t="n">
        <v>0.259441095610052</v>
      </c>
      <c r="Y588" s="16" t="n">
        <v>0.29417359926215</v>
      </c>
      <c r="Z588" s="16" t="n">
        <v>0.215187657916295</v>
      </c>
      <c r="AA588" s="16" t="n">
        <v>0.23532882654019</v>
      </c>
      <c r="AB588" s="16" t="n">
        <v>0.301521150154208</v>
      </c>
      <c r="AC588" s="16" t="n">
        <v>0.319941902270633</v>
      </c>
      <c r="AD588" s="16" t="n">
        <v>0.218322687014112</v>
      </c>
      <c r="AE588" s="16"/>
      <c r="AF588" s="16" t="n">
        <v>0.215743760792744</v>
      </c>
      <c r="AG588" s="16" t="n">
        <v>0.314915120724791</v>
      </c>
      <c r="AH588" s="16" t="n">
        <v>0.231868847708576</v>
      </c>
      <c r="AI588" s="16"/>
      <c r="AJ588" s="16" t="n">
        <v>0.244620236691697</v>
      </c>
      <c r="AK588" s="16" t="n">
        <v>0.2804168729723</v>
      </c>
      <c r="AL588" s="16" t="n">
        <v>0.332433764700588</v>
      </c>
      <c r="AM588" s="16" t="n">
        <v>0.117354383826611</v>
      </c>
      <c r="AN588" s="16" t="n">
        <v>0.161391647914176</v>
      </c>
      <c r="AO588" s="16"/>
      <c r="AP588" s="16" t="n">
        <v>0.226447699220253</v>
      </c>
      <c r="AQ588" s="16" t="n">
        <v>0.284988517682623</v>
      </c>
      <c r="AR588" s="16" t="n">
        <v>0.376896735229326</v>
      </c>
      <c r="AS588" s="16" t="n">
        <v>0.18280995190374</v>
      </c>
      <c r="AT588" s="16" t="n">
        <v>0.193971966224613</v>
      </c>
      <c r="AU588" s="16"/>
      <c r="AV588" s="16" t="n">
        <v>0.229142189998272</v>
      </c>
      <c r="AW588" s="16" t="n">
        <v>0.246954073984283</v>
      </c>
      <c r="AX588" s="16" t="n">
        <v>0.306619376427223</v>
      </c>
      <c r="AY588" s="16" t="n">
        <v>0.294119057058213</v>
      </c>
      <c r="AZ588" s="16" t="n">
        <v>0.286894318514056</v>
      </c>
      <c r="BA588" s="16"/>
      <c r="BB588" s="16" t="n">
        <v>0.294817795853765</v>
      </c>
      <c r="BC588" s="16" t="n">
        <v>0.198157132667251</v>
      </c>
      <c r="BD588" s="16" t="n">
        <v>0.209100694014204</v>
      </c>
      <c r="BE588" s="16"/>
      <c r="BF588" s="16" t="n">
        <v>0.257737682741705</v>
      </c>
    </row>
    <row r="589">
      <c r="B589" t="s">
        <v>225</v>
      </c>
      <c r="C589" s="16" t="n">
        <v>0.425417631589458</v>
      </c>
      <c r="D589" s="16" t="n">
        <v>0.382460584946055</v>
      </c>
      <c r="E589" s="16" t="n">
        <v>0.467383664330646</v>
      </c>
      <c r="F589" s="16"/>
      <c r="G589" s="16" t="n">
        <v>0.372095292730713</v>
      </c>
      <c r="H589" s="16" t="n">
        <v>0.396954163045721</v>
      </c>
      <c r="I589" s="16" t="n">
        <v>0.441917025232018</v>
      </c>
      <c r="J589" s="16" t="n">
        <v>0.437702254235079</v>
      </c>
      <c r="K589" s="16" t="n">
        <v>0.442434259670854</v>
      </c>
      <c r="L589" s="16" t="n">
        <v>0.448954321352534</v>
      </c>
      <c r="M589" s="16"/>
      <c r="N589" s="16" t="n">
        <v>0.386978873046526</v>
      </c>
      <c r="O589" s="16" t="n">
        <v>0.411805602191669</v>
      </c>
      <c r="P589" s="16" t="n">
        <v>0.422469799015725</v>
      </c>
      <c r="Q589" s="16" t="n">
        <v>0.483369476482285</v>
      </c>
      <c r="R589" s="16"/>
      <c r="S589" s="16" t="n">
        <v>0.440172735253945</v>
      </c>
      <c r="T589" s="16" t="n">
        <v>0.453938229615812</v>
      </c>
      <c r="U589" s="16" t="n">
        <v>0.444106332294473</v>
      </c>
      <c r="V589" s="16" t="n">
        <v>0.412017121707602</v>
      </c>
      <c r="W589" s="16" t="n">
        <v>0.499991666540088</v>
      </c>
      <c r="X589" s="16" t="n">
        <v>0.40105320081432</v>
      </c>
      <c r="Y589" s="16" t="n">
        <v>0.412576526289387</v>
      </c>
      <c r="Z589" s="16" t="n">
        <v>0.426764376435685</v>
      </c>
      <c r="AA589" s="16" t="n">
        <v>0.41277420760876</v>
      </c>
      <c r="AB589" s="16" t="n">
        <v>0.319117072975909</v>
      </c>
      <c r="AC589" s="16" t="n">
        <v>0.387427779117141</v>
      </c>
      <c r="AD589" s="16" t="n">
        <v>0.584396125526177</v>
      </c>
      <c r="AE589" s="16"/>
      <c r="AF589" s="16" t="n">
        <v>0.439944310608443</v>
      </c>
      <c r="AG589" s="16" t="n">
        <v>0.390037369587133</v>
      </c>
      <c r="AH589" s="16" t="n">
        <v>0.520590879037875</v>
      </c>
      <c r="AI589" s="16"/>
      <c r="AJ589" s="16" t="n">
        <v>0.423324218817115</v>
      </c>
      <c r="AK589" s="16" t="n">
        <v>0.380028366579946</v>
      </c>
      <c r="AL589" s="16" t="n">
        <v>0.398773823015269</v>
      </c>
      <c r="AM589" s="16" t="n">
        <v>0.606548135513763</v>
      </c>
      <c r="AN589" s="16" t="n">
        <v>0.624955794190233</v>
      </c>
      <c r="AO589" s="16"/>
      <c r="AP589" s="16" t="n">
        <v>0.404192797760164</v>
      </c>
      <c r="AQ589" s="16" t="n">
        <v>0.399939318088733</v>
      </c>
      <c r="AR589" s="16" t="n">
        <v>0.405842176228831</v>
      </c>
      <c r="AS589" s="16" t="n">
        <v>0.389135506952839</v>
      </c>
      <c r="AT589" s="16" t="n">
        <v>0.605158833855821</v>
      </c>
      <c r="AU589" s="16"/>
      <c r="AV589" s="16" t="n">
        <v>0.454358267682635</v>
      </c>
      <c r="AW589" s="16" t="n">
        <v>0.447616811828618</v>
      </c>
      <c r="AX589" s="16" t="n">
        <v>0.394703048360317</v>
      </c>
      <c r="AY589" s="16" t="n">
        <v>0.342952204126109</v>
      </c>
      <c r="AZ589" s="16" t="n">
        <v>0.352734044658014</v>
      </c>
      <c r="BA589" s="16"/>
      <c r="BB589" s="16" t="n">
        <v>0.47055424216139</v>
      </c>
      <c r="BC589" s="16" t="n">
        <v>0.355345206487757</v>
      </c>
      <c r="BD589" s="16" t="n">
        <v>0.54883318087634</v>
      </c>
      <c r="BE589" s="16"/>
      <c r="BF589" s="16" t="n">
        <v>0.447733746817862</v>
      </c>
    </row>
    <row r="590">
      <c r="B590" t="s">
        <v>226</v>
      </c>
      <c r="C590" s="16" t="n">
        <v>0.160628301391851</v>
      </c>
      <c r="D590" s="16" t="n">
        <v>0.164057733373004</v>
      </c>
      <c r="E590" s="16" t="n">
        <v>0.157592575209506</v>
      </c>
      <c r="F590" s="16"/>
      <c r="G590" s="16" t="n">
        <v>0.237072297675608</v>
      </c>
      <c r="H590" s="16" t="n">
        <v>0.182550184234285</v>
      </c>
      <c r="I590" s="16" t="n">
        <v>0.172597767720435</v>
      </c>
      <c r="J590" s="16" t="n">
        <v>0.116755193476888</v>
      </c>
      <c r="K590" s="16" t="n">
        <v>0.147480519949766</v>
      </c>
      <c r="L590" s="16" t="n">
        <v>0.127172930998995</v>
      </c>
      <c r="M590" s="16"/>
      <c r="N590" s="16" t="n">
        <v>0.147312103426845</v>
      </c>
      <c r="O590" s="16" t="n">
        <v>0.150852199516054</v>
      </c>
      <c r="P590" s="16" t="n">
        <v>0.177421483014458</v>
      </c>
      <c r="Q590" s="16" t="n">
        <v>0.170646562040635</v>
      </c>
      <c r="R590" s="16"/>
      <c r="S590" s="16" t="n">
        <v>0.132588483723112</v>
      </c>
      <c r="T590" s="16" t="n">
        <v>0.127833288501754</v>
      </c>
      <c r="U590" s="16" t="n">
        <v>0.214711678910647</v>
      </c>
      <c r="V590" s="16" t="n">
        <v>0.165551683436563</v>
      </c>
      <c r="W590" s="16" t="n">
        <v>0.18059963795384</v>
      </c>
      <c r="X590" s="16" t="n">
        <v>0.173919458180915</v>
      </c>
      <c r="Y590" s="16" t="n">
        <v>0.125402146660223</v>
      </c>
      <c r="Z590" s="16" t="n">
        <v>0.120495170643631</v>
      </c>
      <c r="AA590" s="16" t="n">
        <v>0.216566362187372</v>
      </c>
      <c r="AB590" s="16" t="n">
        <v>0.16828436013782</v>
      </c>
      <c r="AC590" s="16" t="n">
        <v>0.120020671912465</v>
      </c>
      <c r="AD590" s="16" t="n">
        <v>0.175294385596412</v>
      </c>
      <c r="AE590" s="16"/>
      <c r="AF590" s="16" t="n">
        <v>0.174539468285014</v>
      </c>
      <c r="AG590" s="16" t="n">
        <v>0.148714534755758</v>
      </c>
      <c r="AH590" s="16" t="n">
        <v>0.11845493972205</v>
      </c>
      <c r="AI590" s="16"/>
      <c r="AJ590" s="16" t="n">
        <v>0.170546358036002</v>
      </c>
      <c r="AK590" s="16" t="n">
        <v>0.167691107404342</v>
      </c>
      <c r="AL590" s="16" t="n">
        <v>0.154995880470315</v>
      </c>
      <c r="AM590" s="16" t="n">
        <v>0.16519964691807</v>
      </c>
      <c r="AN590" s="16" t="n">
        <v>0.102151518017221</v>
      </c>
      <c r="AO590" s="16"/>
      <c r="AP590" s="16" t="n">
        <v>0.209134861183887</v>
      </c>
      <c r="AQ590" s="16" t="n">
        <v>0.148729653542017</v>
      </c>
      <c r="AR590" s="16" t="n">
        <v>0.14631997707964</v>
      </c>
      <c r="AS590" s="16" t="n">
        <v>0.216945167749523</v>
      </c>
      <c r="AT590" s="16" t="n">
        <v>0.117585590214382</v>
      </c>
      <c r="AU590" s="16"/>
      <c r="AV590" s="16" t="n">
        <v>0.178728778541234</v>
      </c>
      <c r="AW590" s="16" t="n">
        <v>0.172453554114128</v>
      </c>
      <c r="AX590" s="16" t="n">
        <v>0.131009297548273</v>
      </c>
      <c r="AY590" s="16" t="n">
        <v>0.192532824232615</v>
      </c>
      <c r="AZ590" s="16" t="n">
        <v>0.193329211755287</v>
      </c>
      <c r="BA590" s="16"/>
      <c r="BB590" s="16" t="n">
        <v>0.104015756793718</v>
      </c>
      <c r="BC590" s="16" t="n">
        <v>0.199734397327069</v>
      </c>
      <c r="BD590" s="16" t="n">
        <v>0.120072643170151</v>
      </c>
      <c r="BE590" s="16"/>
      <c r="BF590" s="16" t="n">
        <v>0.136712191581373</v>
      </c>
    </row>
    <row r="591">
      <c r="B591" t="s">
        <v>227</v>
      </c>
      <c r="C591" s="16" t="n">
        <v>0.062682484598769</v>
      </c>
      <c r="D591" s="16" t="n">
        <v>0.0716607552389298</v>
      </c>
      <c r="E591" s="16" t="n">
        <v>0.0540297790201924</v>
      </c>
      <c r="F591" s="16"/>
      <c r="G591" s="16" t="n">
        <v>0.0454349931451789</v>
      </c>
      <c r="H591" s="16" t="n">
        <v>0.0717487575380085</v>
      </c>
      <c r="I591" s="16" t="n">
        <v>0.0726909566772769</v>
      </c>
      <c r="J591" s="16" t="n">
        <v>0.0597156460616086</v>
      </c>
      <c r="K591" s="16" t="n">
        <v>0.0586830825568238</v>
      </c>
      <c r="L591" s="16" t="n">
        <v>0.0636576292811907</v>
      </c>
      <c r="M591" s="16"/>
      <c r="N591" s="16" t="n">
        <v>0.0675545710046968</v>
      </c>
      <c r="O591" s="16" t="n">
        <v>0.0595925453203436</v>
      </c>
      <c r="P591" s="16" t="n">
        <v>0.0640773209449324</v>
      </c>
      <c r="Q591" s="16" t="n">
        <v>0.0584452777223693</v>
      </c>
      <c r="R591" s="16"/>
      <c r="S591" s="16" t="n">
        <v>0.0897098514442635</v>
      </c>
      <c r="T591" s="16" t="n">
        <v>0.053613467824134</v>
      </c>
      <c r="U591" s="16" t="n">
        <v>0.0193866841550632</v>
      </c>
      <c r="V591" s="16" t="n">
        <v>0.0564601289247666</v>
      </c>
      <c r="W591" s="16" t="n">
        <v>0.046873342261379</v>
      </c>
      <c r="X591" s="16" t="n">
        <v>0.0809533185219316</v>
      </c>
      <c r="Y591" s="16" t="n">
        <v>0.0337082325638903</v>
      </c>
      <c r="Z591" s="16" t="n">
        <v>0.0962271905043633</v>
      </c>
      <c r="AA591" s="16" t="n">
        <v>0.0657974743198636</v>
      </c>
      <c r="AB591" s="16" t="n">
        <v>0.0828535416121467</v>
      </c>
      <c r="AC591" s="16" t="n">
        <v>0.0940403643977092</v>
      </c>
      <c r="AD591" s="16" t="n">
        <v>0</v>
      </c>
      <c r="AE591" s="16"/>
      <c r="AF591" s="16" t="n">
        <v>0.0825218853601054</v>
      </c>
      <c r="AG591" s="16" t="n">
        <v>0.0503391903828412</v>
      </c>
      <c r="AH591" s="16" t="n">
        <v>0.0685122447585188</v>
      </c>
      <c r="AI591" s="16"/>
      <c r="AJ591" s="16" t="n">
        <v>0.074195778794982</v>
      </c>
      <c r="AK591" s="16" t="n">
        <v>0.0637224088890033</v>
      </c>
      <c r="AL591" s="16" t="n">
        <v>0.0333976401429545</v>
      </c>
      <c r="AM591" s="16" t="n">
        <v>0.0748222726275366</v>
      </c>
      <c r="AN591" s="16" t="n">
        <v>0.056450715726639</v>
      </c>
      <c r="AO591" s="16"/>
      <c r="AP591" s="16" t="n">
        <v>0.0903151920646691</v>
      </c>
      <c r="AQ591" s="16" t="n">
        <v>0.0594294081903282</v>
      </c>
      <c r="AR591" s="16" t="n">
        <v>0.0322123667618701</v>
      </c>
      <c r="AS591" s="16" t="n">
        <v>0.0938243692025558</v>
      </c>
      <c r="AT591" s="16" t="n">
        <v>0.0195246534925769</v>
      </c>
      <c r="AU591" s="16"/>
      <c r="AV591" s="16" t="n">
        <v>0.0496695209204224</v>
      </c>
      <c r="AW591" s="16" t="n">
        <v>0.0462406657646681</v>
      </c>
      <c r="AX591" s="16" t="n">
        <v>0.0782177677927919</v>
      </c>
      <c r="AY591" s="16" t="n">
        <v>0.073046280109472</v>
      </c>
      <c r="AZ591" s="16" t="n">
        <v>0.121163025409338</v>
      </c>
      <c r="BA591" s="16"/>
      <c r="BB591" s="16" t="n">
        <v>0.0392914292909544</v>
      </c>
      <c r="BC591" s="16" t="n">
        <v>0.0992697322314477</v>
      </c>
      <c r="BD591" s="16" t="n">
        <v>0.0278671411259853</v>
      </c>
      <c r="BE591" s="16"/>
      <c r="BF591" s="16" t="n">
        <v>0.0591877397781037</v>
      </c>
    </row>
    <row r="592">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row>
    <row r="593">
      <c r="B593" s="7" t="s">
        <v>245</v>
      </c>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row>
    <row r="594">
      <c r="B594" s="26" t="s">
        <v>90</v>
      </c>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row>
    <row r="595">
      <c r="B595" t="s">
        <v>223</v>
      </c>
      <c r="C595" s="16" t="n">
        <v>0.182648760240532</v>
      </c>
      <c r="D595" s="16" t="n">
        <v>0.213473559673483</v>
      </c>
      <c r="E595" s="16" t="n">
        <v>0.15201491509459</v>
      </c>
      <c r="F595" s="16"/>
      <c r="G595" s="16" t="n">
        <v>0.107435369258172</v>
      </c>
      <c r="H595" s="16" t="n">
        <v>0.128174908385732</v>
      </c>
      <c r="I595" s="16" t="n">
        <v>0.120708308460655</v>
      </c>
      <c r="J595" s="16" t="n">
        <v>0.17609352048103</v>
      </c>
      <c r="K595" s="16" t="n">
        <v>0.245042971875269</v>
      </c>
      <c r="L595" s="16" t="n">
        <v>0.290298310354335</v>
      </c>
      <c r="M595" s="16"/>
      <c r="N595" s="16" t="n">
        <v>0.191421105187266</v>
      </c>
      <c r="O595" s="16" t="n">
        <v>0.177172592668442</v>
      </c>
      <c r="P595" s="16" t="n">
        <v>0.190281826743286</v>
      </c>
      <c r="Q595" s="16" t="n">
        <v>0.172866422627325</v>
      </c>
      <c r="R595" s="16"/>
      <c r="S595" s="16" t="n">
        <v>0.104998850094754</v>
      </c>
      <c r="T595" s="16" t="n">
        <v>0.194992176330961</v>
      </c>
      <c r="U595" s="16" t="n">
        <v>0.150383723994244</v>
      </c>
      <c r="V595" s="16" t="n">
        <v>0.236756099039488</v>
      </c>
      <c r="W595" s="16" t="n">
        <v>0.207039229935213</v>
      </c>
      <c r="X595" s="16" t="n">
        <v>0.170627118358512</v>
      </c>
      <c r="Y595" s="16" t="n">
        <v>0.215379319722888</v>
      </c>
      <c r="Z595" s="16" t="n">
        <v>0.239816104031773</v>
      </c>
      <c r="AA595" s="16" t="n">
        <v>0.183528605446839</v>
      </c>
      <c r="AB595" s="16" t="n">
        <v>0.221911328707796</v>
      </c>
      <c r="AC595" s="16" t="n">
        <v>0.149667312265708</v>
      </c>
      <c r="AD595" s="16" t="n">
        <v>0.165993663550509</v>
      </c>
      <c r="AE595" s="16"/>
      <c r="AF595" s="16" t="n">
        <v>0.294109141718042</v>
      </c>
      <c r="AG595" s="16" t="n">
        <v>0.125010583544293</v>
      </c>
      <c r="AH595" s="16" t="n">
        <v>0.123629922420732</v>
      </c>
      <c r="AI595" s="16"/>
      <c r="AJ595" s="16" t="n">
        <v>0.316212325795791</v>
      </c>
      <c r="AK595" s="16" t="n">
        <v>0.0689719710575267</v>
      </c>
      <c r="AL595" s="16" t="n">
        <v>0.0925666744860381</v>
      </c>
      <c r="AM595" s="16" t="n">
        <v>0.336125833889607</v>
      </c>
      <c r="AN595" s="16" t="n">
        <v>0.137195290322363</v>
      </c>
      <c r="AO595" s="16"/>
      <c r="AP595" s="16" t="n">
        <v>0.331268328818266</v>
      </c>
      <c r="AQ595" s="16" t="n">
        <v>0.0355523481258954</v>
      </c>
      <c r="AR595" s="16" t="n">
        <v>0.102441875695312</v>
      </c>
      <c r="AS595" s="16" t="n">
        <v>0.499741444246431</v>
      </c>
      <c r="AT595" s="16" t="n">
        <v>0.188618079473518</v>
      </c>
      <c r="AU595" s="16"/>
      <c r="AV595" s="16" t="n">
        <v>0.19455755008686</v>
      </c>
      <c r="AW595" s="16" t="n">
        <v>0.185424386469976</v>
      </c>
      <c r="AX595" s="16" t="n">
        <v>0.166078773185706</v>
      </c>
      <c r="AY595" s="16" t="n">
        <v>0.114321007928251</v>
      </c>
      <c r="AZ595" s="16" t="n">
        <v>0.113747935977815</v>
      </c>
      <c r="BA595" s="16"/>
      <c r="BB595" s="16" t="n">
        <v>0.0286974563317718</v>
      </c>
      <c r="BC595" s="16" t="n">
        <v>0.601448631889752</v>
      </c>
      <c r="BD595" s="16" t="n">
        <v>0.362678574416353</v>
      </c>
      <c r="BE595" s="16"/>
      <c r="BF595" s="16" t="n">
        <v>0.28546306879452</v>
      </c>
    </row>
    <row r="596">
      <c r="B596" t="s">
        <v>224</v>
      </c>
      <c r="C596" s="16" t="n">
        <v>0.265854990508117</v>
      </c>
      <c r="D596" s="16" t="n">
        <v>0.256636413947182</v>
      </c>
      <c r="E596" s="16" t="n">
        <v>0.275390003638579</v>
      </c>
      <c r="F596" s="16"/>
      <c r="G596" s="16" t="n">
        <v>0.247521121097032</v>
      </c>
      <c r="H596" s="16" t="n">
        <v>0.201970576039406</v>
      </c>
      <c r="I596" s="16" t="n">
        <v>0.278213254369953</v>
      </c>
      <c r="J596" s="16" t="n">
        <v>0.297417304099301</v>
      </c>
      <c r="K596" s="16" t="n">
        <v>0.276113748426877</v>
      </c>
      <c r="L596" s="16" t="n">
        <v>0.287356537610884</v>
      </c>
      <c r="M596" s="16"/>
      <c r="N596" s="16" t="n">
        <v>0.281922867196524</v>
      </c>
      <c r="O596" s="16" t="n">
        <v>0.289146212146484</v>
      </c>
      <c r="P596" s="16" t="n">
        <v>0.248576693364941</v>
      </c>
      <c r="Q596" s="16" t="n">
        <v>0.241217061578354</v>
      </c>
      <c r="R596" s="16"/>
      <c r="S596" s="16" t="n">
        <v>0.263217081873625</v>
      </c>
      <c r="T596" s="16" t="n">
        <v>0.29510046733356</v>
      </c>
      <c r="U596" s="16" t="n">
        <v>0.314512762128096</v>
      </c>
      <c r="V596" s="16" t="n">
        <v>0.234298558696484</v>
      </c>
      <c r="W596" s="16" t="n">
        <v>0.276315353267623</v>
      </c>
      <c r="X596" s="16" t="n">
        <v>0.230298495493141</v>
      </c>
      <c r="Y596" s="16" t="n">
        <v>0.325467852319939</v>
      </c>
      <c r="Z596" s="16" t="n">
        <v>0.226811934120268</v>
      </c>
      <c r="AA596" s="16" t="n">
        <v>0.245513039331126</v>
      </c>
      <c r="AB596" s="16" t="n">
        <v>0.278123739476645</v>
      </c>
      <c r="AC596" s="16" t="n">
        <v>0.204335381981325</v>
      </c>
      <c r="AD596" s="16" t="n">
        <v>0.231936358074525</v>
      </c>
      <c r="AE596" s="16"/>
      <c r="AF596" s="16" t="n">
        <v>0.291576879444553</v>
      </c>
      <c r="AG596" s="16" t="n">
        <v>0.257128882891535</v>
      </c>
      <c r="AH596" s="16" t="n">
        <v>0.233682231988448</v>
      </c>
      <c r="AI596" s="16"/>
      <c r="AJ596" s="16" t="n">
        <v>0.305168183471535</v>
      </c>
      <c r="AK596" s="16" t="n">
        <v>0.172742983985148</v>
      </c>
      <c r="AL596" s="16" t="n">
        <v>0.350090313563929</v>
      </c>
      <c r="AM596" s="16" t="n">
        <v>0.461725690063101</v>
      </c>
      <c r="AN596" s="16" t="n">
        <v>0.315431304206606</v>
      </c>
      <c r="AO596" s="16"/>
      <c r="AP596" s="16" t="n">
        <v>0.356021006299774</v>
      </c>
      <c r="AQ596" s="16" t="n">
        <v>0.162677724284909</v>
      </c>
      <c r="AR596" s="16" t="n">
        <v>0.373633097281003</v>
      </c>
      <c r="AS596" s="16" t="n">
        <v>0.302456452103558</v>
      </c>
      <c r="AT596" s="16" t="n">
        <v>0.387435932884262</v>
      </c>
      <c r="AU596" s="16"/>
      <c r="AV596" s="16" t="n">
        <v>0.278379228662485</v>
      </c>
      <c r="AW596" s="16" t="n">
        <v>0.274221744495798</v>
      </c>
      <c r="AX596" s="16" t="n">
        <v>0.274460837601521</v>
      </c>
      <c r="AY596" s="16" t="n">
        <v>0.254627812906815</v>
      </c>
      <c r="AZ596" s="16" t="n">
        <v>0.188788024501508</v>
      </c>
      <c r="BA596" s="16"/>
      <c r="BB596" s="16" t="n">
        <v>0.162216679095603</v>
      </c>
      <c r="BC596" s="16" t="n">
        <v>0.283859515365332</v>
      </c>
      <c r="BD596" s="16" t="n">
        <v>0.317325967678028</v>
      </c>
      <c r="BE596" s="16"/>
      <c r="BF596" s="16" t="n">
        <v>0.269359199791435</v>
      </c>
    </row>
    <row r="597">
      <c r="B597" t="s">
        <v>225</v>
      </c>
      <c r="C597" s="16" t="n">
        <v>0.283771862453981</v>
      </c>
      <c r="D597" s="16" t="n">
        <v>0.262287825073304</v>
      </c>
      <c r="E597" s="16" t="n">
        <v>0.305331624924086</v>
      </c>
      <c r="F597" s="16"/>
      <c r="G597" s="16" t="n">
        <v>0.362469971694982</v>
      </c>
      <c r="H597" s="16" t="n">
        <v>0.255994837202632</v>
      </c>
      <c r="I597" s="16" t="n">
        <v>0.299010027561831</v>
      </c>
      <c r="J597" s="16" t="n">
        <v>0.259418166144284</v>
      </c>
      <c r="K597" s="16" t="n">
        <v>0.281815715049787</v>
      </c>
      <c r="L597" s="16" t="n">
        <v>0.263238133387933</v>
      </c>
      <c r="M597" s="16"/>
      <c r="N597" s="16" t="n">
        <v>0.259008787871432</v>
      </c>
      <c r="O597" s="16" t="n">
        <v>0.278737480167714</v>
      </c>
      <c r="P597" s="16" t="n">
        <v>0.26526899884217</v>
      </c>
      <c r="Q597" s="16" t="n">
        <v>0.329749154724402</v>
      </c>
      <c r="R597" s="16"/>
      <c r="S597" s="16" t="n">
        <v>0.301852106658798</v>
      </c>
      <c r="T597" s="16" t="n">
        <v>0.296329576299977</v>
      </c>
      <c r="U597" s="16" t="n">
        <v>0.31709853282652</v>
      </c>
      <c r="V597" s="16" t="n">
        <v>0.295106104176372</v>
      </c>
      <c r="W597" s="16" t="n">
        <v>0.257054217092099</v>
      </c>
      <c r="X597" s="16" t="n">
        <v>0.281577495990374</v>
      </c>
      <c r="Y597" s="16" t="n">
        <v>0.229384567890856</v>
      </c>
      <c r="Z597" s="16" t="n">
        <v>0.236402335090671</v>
      </c>
      <c r="AA597" s="16" t="n">
        <v>0.248928499799201</v>
      </c>
      <c r="AB597" s="16" t="n">
        <v>0.277741368924786</v>
      </c>
      <c r="AC597" s="16" t="n">
        <v>0.332500835715666</v>
      </c>
      <c r="AD597" s="16" t="n">
        <v>0.363567110778783</v>
      </c>
      <c r="AE597" s="16"/>
      <c r="AF597" s="16" t="n">
        <v>0.198252909273702</v>
      </c>
      <c r="AG597" s="16" t="n">
        <v>0.313684089572543</v>
      </c>
      <c r="AH597" s="16" t="n">
        <v>0.341124780119412</v>
      </c>
      <c r="AI597" s="16"/>
      <c r="AJ597" s="16" t="n">
        <v>0.202983865084949</v>
      </c>
      <c r="AK597" s="16" t="n">
        <v>0.309771192146685</v>
      </c>
      <c r="AL597" s="16" t="n">
        <v>0.35266625448302</v>
      </c>
      <c r="AM597" s="16" t="n">
        <v>0.160791388861538</v>
      </c>
      <c r="AN597" s="16" t="n">
        <v>0.358894493159519</v>
      </c>
      <c r="AO597" s="16"/>
      <c r="AP597" s="16" t="n">
        <v>0.168846743622141</v>
      </c>
      <c r="AQ597" s="16" t="n">
        <v>0.342146846185592</v>
      </c>
      <c r="AR597" s="16" t="n">
        <v>0.369307774256948</v>
      </c>
      <c r="AS597" s="16" t="n">
        <v>0.0857546848866815</v>
      </c>
      <c r="AT597" s="16" t="n">
        <v>0.358096064457586</v>
      </c>
      <c r="AU597" s="16"/>
      <c r="AV597" s="16" t="n">
        <v>0.272304644539924</v>
      </c>
      <c r="AW597" s="16" t="n">
        <v>0.313235249381685</v>
      </c>
      <c r="AX597" s="16" t="n">
        <v>0.296280807344642</v>
      </c>
      <c r="AY597" s="16" t="n">
        <v>0.254642709424852</v>
      </c>
      <c r="AZ597" s="16" t="n">
        <v>0.309373344695504</v>
      </c>
      <c r="BA597" s="16"/>
      <c r="BB597" s="16" t="n">
        <v>0.358970348819198</v>
      </c>
      <c r="BC597" s="16" t="n">
        <v>0.0507317687080952</v>
      </c>
      <c r="BD597" s="16" t="n">
        <v>0.263311415732467</v>
      </c>
      <c r="BE597" s="16"/>
      <c r="BF597" s="16" t="n">
        <v>0.233946584160299</v>
      </c>
    </row>
    <row r="598">
      <c r="B598" t="s">
        <v>226</v>
      </c>
      <c r="C598" s="16" t="n">
        <v>0.196377507514554</v>
      </c>
      <c r="D598" s="16" t="n">
        <v>0.194882206563038</v>
      </c>
      <c r="E598" s="16" t="n">
        <v>0.197118197618991</v>
      </c>
      <c r="F598" s="16"/>
      <c r="G598" s="16" t="n">
        <v>0.241928490743707</v>
      </c>
      <c r="H598" s="16" t="n">
        <v>0.309749130443862</v>
      </c>
      <c r="I598" s="16" t="n">
        <v>0.215541717644369</v>
      </c>
      <c r="J598" s="16" t="n">
        <v>0.193121420574551</v>
      </c>
      <c r="K598" s="16" t="n">
        <v>0.124160796454887</v>
      </c>
      <c r="L598" s="16" t="n">
        <v>0.109629258096577</v>
      </c>
      <c r="M598" s="16"/>
      <c r="N598" s="16" t="n">
        <v>0.192292814932014</v>
      </c>
      <c r="O598" s="16" t="n">
        <v>0.177325975832644</v>
      </c>
      <c r="P598" s="16" t="n">
        <v>0.219777275190419</v>
      </c>
      <c r="Q598" s="16" t="n">
        <v>0.2010733294238</v>
      </c>
      <c r="R598" s="16"/>
      <c r="S598" s="16" t="n">
        <v>0.252737437842034</v>
      </c>
      <c r="T598" s="16" t="n">
        <v>0.162159291792389</v>
      </c>
      <c r="U598" s="16" t="n">
        <v>0.169224669362407</v>
      </c>
      <c r="V598" s="16" t="n">
        <v>0.164033748859431</v>
      </c>
      <c r="W598" s="16" t="n">
        <v>0.204759478462399</v>
      </c>
      <c r="X598" s="16" t="n">
        <v>0.233988034657477</v>
      </c>
      <c r="Y598" s="16" t="n">
        <v>0.172278023160689</v>
      </c>
      <c r="Z598" s="16" t="n">
        <v>0.180314826794371</v>
      </c>
      <c r="AA598" s="16" t="n">
        <v>0.246170786942275</v>
      </c>
      <c r="AB598" s="16" t="n">
        <v>0.141843863904114</v>
      </c>
      <c r="AC598" s="16" t="n">
        <v>0.215992136121284</v>
      </c>
      <c r="AD598" s="16" t="n">
        <v>0.151762179672104</v>
      </c>
      <c r="AE598" s="16"/>
      <c r="AF598" s="16" t="n">
        <v>0.15367721622162</v>
      </c>
      <c r="AG598" s="16" t="n">
        <v>0.22039919783701</v>
      </c>
      <c r="AH598" s="16" t="n">
        <v>0.211513376700565</v>
      </c>
      <c r="AI598" s="16"/>
      <c r="AJ598" s="16" t="n">
        <v>0.136075071730827</v>
      </c>
      <c r="AK598" s="16" t="n">
        <v>0.314182257542147</v>
      </c>
      <c r="AL598" s="16" t="n">
        <v>0.142118810134348</v>
      </c>
      <c r="AM598" s="16" t="n">
        <v>0</v>
      </c>
      <c r="AN598" s="16" t="n">
        <v>0.154562270912417</v>
      </c>
      <c r="AO598" s="16"/>
      <c r="AP598" s="16" t="n">
        <v>0.112272698884675</v>
      </c>
      <c r="AQ598" s="16" t="n">
        <v>0.33300065369527</v>
      </c>
      <c r="AR598" s="16" t="n">
        <v>0.117352096798281</v>
      </c>
      <c r="AS598" s="16" t="n">
        <v>0.070219237753725</v>
      </c>
      <c r="AT598" s="16" t="n">
        <v>0.0504421987041351</v>
      </c>
      <c r="AU598" s="16"/>
      <c r="AV598" s="16" t="n">
        <v>0.191393579845883</v>
      </c>
      <c r="AW598" s="16" t="n">
        <v>0.168431438314523</v>
      </c>
      <c r="AX598" s="16" t="n">
        <v>0.192379500069856</v>
      </c>
      <c r="AY598" s="16" t="n">
        <v>0.28256435016557</v>
      </c>
      <c r="AZ598" s="16" t="n">
        <v>0.219734726624342</v>
      </c>
      <c r="BA598" s="16"/>
      <c r="BB598" s="16" t="n">
        <v>0.35086937844538</v>
      </c>
      <c r="BC598" s="16" t="n">
        <v>0.0246950570482046</v>
      </c>
      <c r="BD598" s="16" t="n">
        <v>0.0438542029185633</v>
      </c>
      <c r="BE598" s="16"/>
      <c r="BF598" s="16" t="n">
        <v>0.158189508958307</v>
      </c>
    </row>
    <row r="599">
      <c r="B599" t="s">
        <v>227</v>
      </c>
      <c r="C599" s="16" t="n">
        <v>0.0713468792828162</v>
      </c>
      <c r="D599" s="16" t="n">
        <v>0.0727199947429915</v>
      </c>
      <c r="E599" s="16" t="n">
        <v>0.0701452587237522</v>
      </c>
      <c r="F599" s="16"/>
      <c r="G599" s="16" t="n">
        <v>0.0406450472061067</v>
      </c>
      <c r="H599" s="16" t="n">
        <v>0.104110547928368</v>
      </c>
      <c r="I599" s="16" t="n">
        <v>0.0865266919631918</v>
      </c>
      <c r="J599" s="16" t="n">
        <v>0.073949588700834</v>
      </c>
      <c r="K599" s="16" t="n">
        <v>0.0728667681931809</v>
      </c>
      <c r="L599" s="16" t="n">
        <v>0.049477760550271</v>
      </c>
      <c r="M599" s="16"/>
      <c r="N599" s="16" t="n">
        <v>0.0753544248127652</v>
      </c>
      <c r="O599" s="16" t="n">
        <v>0.0776177391847153</v>
      </c>
      <c r="P599" s="16" t="n">
        <v>0.0760952058591832</v>
      </c>
      <c r="Q599" s="16" t="n">
        <v>0.0550940316461188</v>
      </c>
      <c r="R599" s="16"/>
      <c r="S599" s="16" t="n">
        <v>0.0771945235307888</v>
      </c>
      <c r="T599" s="16" t="n">
        <v>0.0514184882431126</v>
      </c>
      <c r="U599" s="16" t="n">
        <v>0.0487803116887338</v>
      </c>
      <c r="V599" s="16" t="n">
        <v>0.0698054892282255</v>
      </c>
      <c r="W599" s="16" t="n">
        <v>0.0548317212426656</v>
      </c>
      <c r="X599" s="16" t="n">
        <v>0.0835088555004961</v>
      </c>
      <c r="Y599" s="16" t="n">
        <v>0.0574902369056279</v>
      </c>
      <c r="Z599" s="16" t="n">
        <v>0.116654799962917</v>
      </c>
      <c r="AA599" s="16" t="n">
        <v>0.0758590684805593</v>
      </c>
      <c r="AB599" s="16" t="n">
        <v>0.0803796989866586</v>
      </c>
      <c r="AC599" s="16" t="n">
        <v>0.0975043339160172</v>
      </c>
      <c r="AD599" s="16" t="n">
        <v>0.0867406879240782</v>
      </c>
      <c r="AE599" s="16"/>
      <c r="AF599" s="16" t="n">
        <v>0.0623838533420833</v>
      </c>
      <c r="AG599" s="16" t="n">
        <v>0.083777246154619</v>
      </c>
      <c r="AH599" s="16" t="n">
        <v>0.0900496887708426</v>
      </c>
      <c r="AI599" s="16"/>
      <c r="AJ599" s="16" t="n">
        <v>0.0395605539168982</v>
      </c>
      <c r="AK599" s="16" t="n">
        <v>0.134331595268494</v>
      </c>
      <c r="AL599" s="16" t="n">
        <v>0.0625579473326639</v>
      </c>
      <c r="AM599" s="16" t="n">
        <v>0.0413570871857538</v>
      </c>
      <c r="AN599" s="16" t="n">
        <v>0.0339166413990946</v>
      </c>
      <c r="AO599" s="16"/>
      <c r="AP599" s="16" t="n">
        <v>0.0315912223751443</v>
      </c>
      <c r="AQ599" s="16" t="n">
        <v>0.126622427708333</v>
      </c>
      <c r="AR599" s="16" t="n">
        <v>0.0372651559684558</v>
      </c>
      <c r="AS599" s="16" t="n">
        <v>0.0418281810096044</v>
      </c>
      <c r="AT599" s="16" t="n">
        <v>0.0154077244804993</v>
      </c>
      <c r="AU599" s="16"/>
      <c r="AV599" s="16" t="n">
        <v>0.0633649968648472</v>
      </c>
      <c r="AW599" s="16" t="n">
        <v>0.0586871813380182</v>
      </c>
      <c r="AX599" s="16" t="n">
        <v>0.070800081798274</v>
      </c>
      <c r="AY599" s="16" t="n">
        <v>0.0938441195745118</v>
      </c>
      <c r="AZ599" s="16" t="n">
        <v>0.16835596820083</v>
      </c>
      <c r="BA599" s="16"/>
      <c r="BB599" s="16" t="n">
        <v>0.0992461373080474</v>
      </c>
      <c r="BC599" s="16" t="n">
        <v>0.0392650269886162</v>
      </c>
      <c r="BD599" s="16" t="n">
        <v>0.0128298392545883</v>
      </c>
      <c r="BE599" s="16"/>
      <c r="BF599" s="16" t="n">
        <v>0.05304163829544</v>
      </c>
    </row>
    <row r="600">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row>
    <row r="601">
      <c r="B601" s="7" t="s">
        <v>246</v>
      </c>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row>
    <row r="602">
      <c r="B602" s="26" t="s">
        <v>90</v>
      </c>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row>
    <row r="603">
      <c r="B603" t="s">
        <v>223</v>
      </c>
      <c r="C603" s="16" t="n">
        <v>0.0610738905842594</v>
      </c>
      <c r="D603" s="16" t="n">
        <v>0.0782694454679531</v>
      </c>
      <c r="E603" s="16" t="n">
        <v>0.0443856501046322</v>
      </c>
      <c r="F603" s="16"/>
      <c r="G603" s="16" t="n">
        <v>0.0534749053891395</v>
      </c>
      <c r="H603" s="16" t="n">
        <v>0.0492813994367077</v>
      </c>
      <c r="I603" s="16" t="n">
        <v>0.0497045522400908</v>
      </c>
      <c r="J603" s="16" t="n">
        <v>0.0728097944986797</v>
      </c>
      <c r="K603" s="16" t="n">
        <v>0.0669165255520526</v>
      </c>
      <c r="L603" s="16" t="n">
        <v>0.0714382727819957</v>
      </c>
      <c r="M603" s="16"/>
      <c r="N603" s="16" t="n">
        <v>0.0478809236028972</v>
      </c>
      <c r="O603" s="16" t="n">
        <v>0.0574005357320335</v>
      </c>
      <c r="P603" s="16" t="n">
        <v>0.057357359391432</v>
      </c>
      <c r="Q603" s="16" t="n">
        <v>0.0832649494765815</v>
      </c>
      <c r="R603" s="16"/>
      <c r="S603" s="16" t="n">
        <v>0.0488067356006503</v>
      </c>
      <c r="T603" s="16" t="n">
        <v>0.0397319673638553</v>
      </c>
      <c r="U603" s="16" t="n">
        <v>0.0231394829628551</v>
      </c>
      <c r="V603" s="16" t="n">
        <v>0.0856364531746618</v>
      </c>
      <c r="W603" s="16" t="n">
        <v>0.0457682536020906</v>
      </c>
      <c r="X603" s="16" t="n">
        <v>0.0556631032152964</v>
      </c>
      <c r="Y603" s="16" t="n">
        <v>0.0732793686006301</v>
      </c>
      <c r="Z603" s="16" t="n">
        <v>0.121749979741973</v>
      </c>
      <c r="AA603" s="16" t="n">
        <v>0.0486686134327554</v>
      </c>
      <c r="AB603" s="16" t="n">
        <v>0.101333200832266</v>
      </c>
      <c r="AC603" s="16" t="n">
        <v>0.121746712568516</v>
      </c>
      <c r="AD603" s="16" t="n">
        <v>0</v>
      </c>
      <c r="AE603" s="16"/>
      <c r="AF603" s="16" t="n">
        <v>0.0929723367340549</v>
      </c>
      <c r="AG603" s="16" t="n">
        <v>0.0402493870704685</v>
      </c>
      <c r="AH603" s="16" t="n">
        <v>0.047139493677079</v>
      </c>
      <c r="AI603" s="16"/>
      <c r="AJ603" s="16" t="n">
        <v>0.0890488602678937</v>
      </c>
      <c r="AK603" s="16" t="n">
        <v>0.0324559678083471</v>
      </c>
      <c r="AL603" s="16" t="n">
        <v>0.0398948589811199</v>
      </c>
      <c r="AM603" s="16" t="n">
        <v>0.184232049276577</v>
      </c>
      <c r="AN603" s="16" t="n">
        <v>0.0681821112746548</v>
      </c>
      <c r="AO603" s="16"/>
      <c r="AP603" s="16" t="n">
        <v>0.0826745441479215</v>
      </c>
      <c r="AQ603" s="16" t="n">
        <v>0.0137511351421681</v>
      </c>
      <c r="AR603" s="16" t="n">
        <v>0.0507964840301942</v>
      </c>
      <c r="AS603" s="16" t="n">
        <v>0.170140557277561</v>
      </c>
      <c r="AT603" s="16" t="n">
        <v>0.0301891151114832</v>
      </c>
      <c r="AU603" s="16"/>
      <c r="AV603" s="16" t="n">
        <v>0.0805437689372401</v>
      </c>
      <c r="AW603" s="16" t="n">
        <v>0.0608784045051135</v>
      </c>
      <c r="AX603" s="16" t="n">
        <v>0.0477855580418137</v>
      </c>
      <c r="AY603" s="16" t="n">
        <v>0.0348037802314662</v>
      </c>
      <c r="AZ603" s="16" t="n">
        <v>0.0668130336410419</v>
      </c>
      <c r="BA603" s="16"/>
      <c r="BB603" s="16" t="n">
        <v>0.0198043878863161</v>
      </c>
      <c r="BC603" s="16" t="n">
        <v>0.18244976584077</v>
      </c>
      <c r="BD603" s="16" t="n">
        <v>0.0426840989643819</v>
      </c>
      <c r="BE603" s="16"/>
      <c r="BF603" s="16" t="n">
        <v>0.0882788737112454</v>
      </c>
    </row>
    <row r="604">
      <c r="B604" t="s">
        <v>224</v>
      </c>
      <c r="C604" s="16" t="n">
        <v>0.120568289127405</v>
      </c>
      <c r="D604" s="16" t="n">
        <v>0.120621427373049</v>
      </c>
      <c r="E604" s="16" t="n">
        <v>0.120753936155933</v>
      </c>
      <c r="F604" s="16"/>
      <c r="G604" s="16" t="n">
        <v>0.148156145483643</v>
      </c>
      <c r="H604" s="16" t="n">
        <v>0.109077762965137</v>
      </c>
      <c r="I604" s="16" t="n">
        <v>0.0900203297818207</v>
      </c>
      <c r="J604" s="16" t="n">
        <v>0.0851627582357724</v>
      </c>
      <c r="K604" s="16" t="n">
        <v>0.145864953101383</v>
      </c>
      <c r="L604" s="16" t="n">
        <v>0.148331927240276</v>
      </c>
      <c r="M604" s="16"/>
      <c r="N604" s="16" t="n">
        <v>0.113313120621805</v>
      </c>
      <c r="O604" s="16" t="n">
        <v>0.106984227496138</v>
      </c>
      <c r="P604" s="16" t="n">
        <v>0.147973569804088</v>
      </c>
      <c r="Q604" s="16" t="n">
        <v>0.116263235403536</v>
      </c>
      <c r="R604" s="16"/>
      <c r="S604" s="16" t="n">
        <v>0.0880685018490386</v>
      </c>
      <c r="T604" s="16" t="n">
        <v>0.116840494732172</v>
      </c>
      <c r="U604" s="16" t="n">
        <v>0.139098789869009</v>
      </c>
      <c r="V604" s="16" t="n">
        <v>0.107456157144779</v>
      </c>
      <c r="W604" s="16" t="n">
        <v>0.180416559369805</v>
      </c>
      <c r="X604" s="16" t="n">
        <v>0.122823130087637</v>
      </c>
      <c r="Y604" s="16" t="n">
        <v>0.163589134645061</v>
      </c>
      <c r="Z604" s="16" t="n">
        <v>0.0698819237374633</v>
      </c>
      <c r="AA604" s="16" t="n">
        <v>0.114895459183696</v>
      </c>
      <c r="AB604" s="16" t="n">
        <v>0.123166160313551</v>
      </c>
      <c r="AC604" s="16" t="n">
        <v>0.0919155659210303</v>
      </c>
      <c r="AD604" s="16" t="n">
        <v>0.145333801077186</v>
      </c>
      <c r="AE604" s="16"/>
      <c r="AF604" s="16" t="n">
        <v>0.140772472148478</v>
      </c>
      <c r="AG604" s="16" t="n">
        <v>0.0968925704039077</v>
      </c>
      <c r="AH604" s="16" t="n">
        <v>0.143570557660466</v>
      </c>
      <c r="AI604" s="16"/>
      <c r="AJ604" s="16" t="n">
        <v>0.16388541102519</v>
      </c>
      <c r="AK604" s="16" t="n">
        <v>0.0650255541580543</v>
      </c>
      <c r="AL604" s="16" t="n">
        <v>0.0752564187666271</v>
      </c>
      <c r="AM604" s="16" t="n">
        <v>0.150323826267547</v>
      </c>
      <c r="AN604" s="16" t="n">
        <v>0.133095711372301</v>
      </c>
      <c r="AO604" s="16"/>
      <c r="AP604" s="16" t="n">
        <v>0.218606302025653</v>
      </c>
      <c r="AQ604" s="16" t="n">
        <v>0.0488710514326984</v>
      </c>
      <c r="AR604" s="16" t="n">
        <v>0.102092283948521</v>
      </c>
      <c r="AS604" s="16" t="n">
        <v>0.188800594233824</v>
      </c>
      <c r="AT604" s="16" t="n">
        <v>0.111922204719054</v>
      </c>
      <c r="AU604" s="16"/>
      <c r="AV604" s="16" t="n">
        <v>0.127046444531634</v>
      </c>
      <c r="AW604" s="16" t="n">
        <v>0.12226847924002</v>
      </c>
      <c r="AX604" s="16" t="n">
        <v>0.103737395016355</v>
      </c>
      <c r="AY604" s="16" t="n">
        <v>0.0848156575043617</v>
      </c>
      <c r="AZ604" s="16" t="n">
        <v>0.222406320703217</v>
      </c>
      <c r="BA604" s="16"/>
      <c r="BB604" s="16" t="n">
        <v>0.0158441913373174</v>
      </c>
      <c r="BC604" s="16" t="n">
        <v>0.194931390740634</v>
      </c>
      <c r="BD604" s="16" t="n">
        <v>0.143990282109995</v>
      </c>
      <c r="BE604" s="16"/>
      <c r="BF604" s="16" t="n">
        <v>0.108003052893967</v>
      </c>
    </row>
    <row r="605">
      <c r="B605" t="s">
        <v>225</v>
      </c>
      <c r="C605" s="16" t="n">
        <v>0.367072215637943</v>
      </c>
      <c r="D605" s="16" t="n">
        <v>0.344580668757786</v>
      </c>
      <c r="E605" s="16" t="n">
        <v>0.387810384873212</v>
      </c>
      <c r="F605" s="16"/>
      <c r="G605" s="16" t="n">
        <v>0.36494826591698</v>
      </c>
      <c r="H605" s="16" t="n">
        <v>0.326263723370244</v>
      </c>
      <c r="I605" s="16" t="n">
        <v>0.371336798912598</v>
      </c>
      <c r="J605" s="16" t="n">
        <v>0.37286029279257</v>
      </c>
      <c r="K605" s="16" t="n">
        <v>0.378531398097692</v>
      </c>
      <c r="L605" s="16" t="n">
        <v>0.385828774960915</v>
      </c>
      <c r="M605" s="16"/>
      <c r="N605" s="16" t="n">
        <v>0.350042186298775</v>
      </c>
      <c r="O605" s="16" t="n">
        <v>0.371352024135336</v>
      </c>
      <c r="P605" s="16" t="n">
        <v>0.366965890757135</v>
      </c>
      <c r="Q605" s="16" t="n">
        <v>0.381674249713768</v>
      </c>
      <c r="R605" s="16"/>
      <c r="S605" s="16" t="n">
        <v>0.364915711349327</v>
      </c>
      <c r="T605" s="16" t="n">
        <v>0.396821796304734</v>
      </c>
      <c r="U605" s="16" t="n">
        <v>0.429765690135955</v>
      </c>
      <c r="V605" s="16" t="n">
        <v>0.354934914629944</v>
      </c>
      <c r="W605" s="16" t="n">
        <v>0.309598461584594</v>
      </c>
      <c r="X605" s="16" t="n">
        <v>0.377807538010523</v>
      </c>
      <c r="Y605" s="16" t="n">
        <v>0.361740037082828</v>
      </c>
      <c r="Z605" s="16" t="n">
        <v>0.320670853649578</v>
      </c>
      <c r="AA605" s="16" t="n">
        <v>0.31395418455762</v>
      </c>
      <c r="AB605" s="16" t="n">
        <v>0.381924381040145</v>
      </c>
      <c r="AC605" s="16" t="n">
        <v>0.345959253411857</v>
      </c>
      <c r="AD605" s="16" t="n">
        <v>0.481444765206093</v>
      </c>
      <c r="AE605" s="16"/>
      <c r="AF605" s="16" t="n">
        <v>0.407621201577325</v>
      </c>
      <c r="AG605" s="16" t="n">
        <v>0.324620364826869</v>
      </c>
      <c r="AH605" s="16" t="n">
        <v>0.396150724095425</v>
      </c>
      <c r="AI605" s="16"/>
      <c r="AJ605" s="16" t="n">
        <v>0.433910019231701</v>
      </c>
      <c r="AK605" s="16" t="n">
        <v>0.233727574574238</v>
      </c>
      <c r="AL605" s="16" t="n">
        <v>0.377251322753137</v>
      </c>
      <c r="AM605" s="16" t="n">
        <v>0.382646348250625</v>
      </c>
      <c r="AN605" s="16" t="n">
        <v>0.465467469219623</v>
      </c>
      <c r="AO605" s="16"/>
      <c r="AP605" s="16" t="n">
        <v>0.460537229644631</v>
      </c>
      <c r="AQ605" s="16" t="n">
        <v>0.230720744156596</v>
      </c>
      <c r="AR605" s="16" t="n">
        <v>0.428127321263079</v>
      </c>
      <c r="AS605" s="16" t="n">
        <v>0.399636214629571</v>
      </c>
      <c r="AT605" s="16" t="n">
        <v>0.642307615784388</v>
      </c>
      <c r="AU605" s="16"/>
      <c r="AV605" s="16" t="n">
        <v>0.358915163404201</v>
      </c>
      <c r="AW605" s="16" t="n">
        <v>0.4236518584449</v>
      </c>
      <c r="AX605" s="16" t="n">
        <v>0.347269434358401</v>
      </c>
      <c r="AY605" s="16" t="n">
        <v>0.310990756421279</v>
      </c>
      <c r="AZ605" s="16" t="n">
        <v>0.21811953331</v>
      </c>
      <c r="BA605" s="16"/>
      <c r="BB605" s="16" t="n">
        <v>0.232976031433141</v>
      </c>
      <c r="BC605" s="16" t="n">
        <v>0.470520156859828</v>
      </c>
      <c r="BD605" s="16" t="n">
        <v>0.628770102631138</v>
      </c>
      <c r="BE605" s="16"/>
      <c r="BF605" s="16" t="n">
        <v>0.410685082598299</v>
      </c>
    </row>
    <row r="606">
      <c r="B606" t="s">
        <v>226</v>
      </c>
      <c r="C606" s="16" t="n">
        <v>0.322757149683966</v>
      </c>
      <c r="D606" s="16" t="n">
        <v>0.327267421660468</v>
      </c>
      <c r="E606" s="16" t="n">
        <v>0.31898439427019</v>
      </c>
      <c r="F606" s="16"/>
      <c r="G606" s="16" t="n">
        <v>0.365439106936332</v>
      </c>
      <c r="H606" s="16" t="n">
        <v>0.359220197681704</v>
      </c>
      <c r="I606" s="16" t="n">
        <v>0.360393254604465</v>
      </c>
      <c r="J606" s="16" t="n">
        <v>0.348378557015924</v>
      </c>
      <c r="K606" s="16" t="n">
        <v>0.248226200000454</v>
      </c>
      <c r="L606" s="16" t="n">
        <v>0.263574127574981</v>
      </c>
      <c r="M606" s="16"/>
      <c r="N606" s="16" t="n">
        <v>0.335540336761758</v>
      </c>
      <c r="O606" s="16" t="n">
        <v>0.342300099961383</v>
      </c>
      <c r="P606" s="16" t="n">
        <v>0.309279211382668</v>
      </c>
      <c r="Q606" s="16" t="n">
        <v>0.30163947899145</v>
      </c>
      <c r="R606" s="16"/>
      <c r="S606" s="16" t="n">
        <v>0.346830594894443</v>
      </c>
      <c r="T606" s="16" t="n">
        <v>0.332360324881316</v>
      </c>
      <c r="U606" s="16" t="n">
        <v>0.299120621473841</v>
      </c>
      <c r="V606" s="16" t="n">
        <v>0.295927300487876</v>
      </c>
      <c r="W606" s="16" t="n">
        <v>0.370097621643426</v>
      </c>
      <c r="X606" s="16" t="n">
        <v>0.335050904219463</v>
      </c>
      <c r="Y606" s="16" t="n">
        <v>0.311875949709491</v>
      </c>
      <c r="Z606" s="16" t="n">
        <v>0.349887566181436</v>
      </c>
      <c r="AA606" s="16" t="n">
        <v>0.382549444127112</v>
      </c>
      <c r="AB606" s="16" t="n">
        <v>0.203576095856815</v>
      </c>
      <c r="AC606" s="16" t="n">
        <v>0.326088231921559</v>
      </c>
      <c r="AD606" s="16" t="n">
        <v>0.290574745048424</v>
      </c>
      <c r="AE606" s="16"/>
      <c r="AF606" s="16" t="n">
        <v>0.250556945462233</v>
      </c>
      <c r="AG606" s="16" t="n">
        <v>0.369099578591373</v>
      </c>
      <c r="AH606" s="16" t="n">
        <v>0.312724402338661</v>
      </c>
      <c r="AI606" s="16"/>
      <c r="AJ606" s="16" t="n">
        <v>0.255340616107941</v>
      </c>
      <c r="AK606" s="16" t="n">
        <v>0.417622576623584</v>
      </c>
      <c r="AL606" s="16" t="n">
        <v>0.391417501676594</v>
      </c>
      <c r="AM606" s="16" t="n">
        <v>0.203856526524001</v>
      </c>
      <c r="AN606" s="16" t="n">
        <v>0.261821608776627</v>
      </c>
      <c r="AO606" s="16"/>
      <c r="AP606" s="16" t="n">
        <v>0.199448527711794</v>
      </c>
      <c r="AQ606" s="16" t="n">
        <v>0.457740199396553</v>
      </c>
      <c r="AR606" s="16" t="n">
        <v>0.373891729083748</v>
      </c>
      <c r="AS606" s="16" t="n">
        <v>0.213104945723884</v>
      </c>
      <c r="AT606" s="16" t="n">
        <v>0.193908862420339</v>
      </c>
      <c r="AU606" s="16"/>
      <c r="AV606" s="16" t="n">
        <v>0.312401457814344</v>
      </c>
      <c r="AW606" s="16" t="n">
        <v>0.290798000776383</v>
      </c>
      <c r="AX606" s="16" t="n">
        <v>0.370775731486313</v>
      </c>
      <c r="AY606" s="16" t="n">
        <v>0.405726871286063</v>
      </c>
      <c r="AZ606" s="16" t="n">
        <v>0.248176132582177</v>
      </c>
      <c r="BA606" s="16"/>
      <c r="BB606" s="16" t="n">
        <v>0.556780414067994</v>
      </c>
      <c r="BC606" s="16" t="n">
        <v>0.131523891771118</v>
      </c>
      <c r="BD606" s="16" t="n">
        <v>0.170735340024102</v>
      </c>
      <c r="BE606" s="16"/>
      <c r="BF606" s="16" t="n">
        <v>0.313664769063662</v>
      </c>
    </row>
    <row r="607">
      <c r="B607" t="s">
        <v>227</v>
      </c>
      <c r="C607" s="16" t="n">
        <v>0.128528454966427</v>
      </c>
      <c r="D607" s="16" t="n">
        <v>0.129261036740744</v>
      </c>
      <c r="E607" s="16" t="n">
        <v>0.128065634596033</v>
      </c>
      <c r="F607" s="16"/>
      <c r="G607" s="16" t="n">
        <v>0.0679815762739054</v>
      </c>
      <c r="H607" s="16" t="n">
        <v>0.156156916546208</v>
      </c>
      <c r="I607" s="16" t="n">
        <v>0.128545064461026</v>
      </c>
      <c r="J607" s="16" t="n">
        <v>0.120788597457053</v>
      </c>
      <c r="K607" s="16" t="n">
        <v>0.160460923248419</v>
      </c>
      <c r="L607" s="16" t="n">
        <v>0.130826897441832</v>
      </c>
      <c r="M607" s="16"/>
      <c r="N607" s="16" t="n">
        <v>0.153223432714765</v>
      </c>
      <c r="O607" s="16" t="n">
        <v>0.121963112675109</v>
      </c>
      <c r="P607" s="16" t="n">
        <v>0.118423968664677</v>
      </c>
      <c r="Q607" s="16" t="n">
        <v>0.117158086414665</v>
      </c>
      <c r="R607" s="16"/>
      <c r="S607" s="16" t="n">
        <v>0.151378456306541</v>
      </c>
      <c r="T607" s="16" t="n">
        <v>0.114245416717923</v>
      </c>
      <c r="U607" s="16" t="n">
        <v>0.10887541555834</v>
      </c>
      <c r="V607" s="16" t="n">
        <v>0.15604517456274</v>
      </c>
      <c r="W607" s="16" t="n">
        <v>0.0941191038000842</v>
      </c>
      <c r="X607" s="16" t="n">
        <v>0.10865532446708</v>
      </c>
      <c r="Y607" s="16" t="n">
        <v>0.0895155099619896</v>
      </c>
      <c r="Z607" s="16" t="n">
        <v>0.137809676689549</v>
      </c>
      <c r="AA607" s="16" t="n">
        <v>0.139932298698816</v>
      </c>
      <c r="AB607" s="16" t="n">
        <v>0.190000161957223</v>
      </c>
      <c r="AC607" s="16" t="n">
        <v>0.114290236177037</v>
      </c>
      <c r="AD607" s="16" t="n">
        <v>0.0826466886682959</v>
      </c>
      <c r="AE607" s="16"/>
      <c r="AF607" s="16" t="n">
        <v>0.108077044077909</v>
      </c>
      <c r="AG607" s="16" t="n">
        <v>0.169138099107382</v>
      </c>
      <c r="AH607" s="16" t="n">
        <v>0.100414822228369</v>
      </c>
      <c r="AI607" s="16"/>
      <c r="AJ607" s="16" t="n">
        <v>0.0578150933672739</v>
      </c>
      <c r="AK607" s="16" t="n">
        <v>0.251168326835777</v>
      </c>
      <c r="AL607" s="16" t="n">
        <v>0.116179897822522</v>
      </c>
      <c r="AM607" s="16" t="n">
        <v>0.0789412496812499</v>
      </c>
      <c r="AN607" s="16" t="n">
        <v>0.0714330993567944</v>
      </c>
      <c r="AO607" s="16"/>
      <c r="AP607" s="16" t="n">
        <v>0.0387333964700008</v>
      </c>
      <c r="AQ607" s="16" t="n">
        <v>0.248916869871984</v>
      </c>
      <c r="AR607" s="16" t="n">
        <v>0.0450921816744573</v>
      </c>
      <c r="AS607" s="16" t="n">
        <v>0.0283176881351588</v>
      </c>
      <c r="AT607" s="16" t="n">
        <v>0.0216722019647362</v>
      </c>
      <c r="AU607" s="16"/>
      <c r="AV607" s="16" t="n">
        <v>0.12109316531258</v>
      </c>
      <c r="AW607" s="16" t="n">
        <v>0.102403257033584</v>
      </c>
      <c r="AX607" s="16" t="n">
        <v>0.130431881097117</v>
      </c>
      <c r="AY607" s="16" t="n">
        <v>0.16366293455683</v>
      </c>
      <c r="AZ607" s="16" t="n">
        <v>0.244484979763564</v>
      </c>
      <c r="BA607" s="16"/>
      <c r="BB607" s="16" t="n">
        <v>0.174594975275232</v>
      </c>
      <c r="BC607" s="16" t="n">
        <v>0.0205747947876501</v>
      </c>
      <c r="BD607" s="16" t="n">
        <v>0.0138201762703825</v>
      </c>
      <c r="BE607" s="16"/>
      <c r="BF607" s="16" t="n">
        <v>0.0793682217328259</v>
      </c>
    </row>
    <row r="608">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row>
    <row r="609">
      <c r="B609" s="7" t="s">
        <v>247</v>
      </c>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row>
    <row r="610">
      <c r="B610" s="26" t="s">
        <v>90</v>
      </c>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row>
    <row r="611">
      <c r="B611" t="s">
        <v>223</v>
      </c>
      <c r="C611" s="16" t="n">
        <v>0.135915824678903</v>
      </c>
      <c r="D611" s="16" t="n">
        <v>0.172391132254267</v>
      </c>
      <c r="E611" s="16" t="n">
        <v>0.100529179082277</v>
      </c>
      <c r="F611" s="16"/>
      <c r="G611" s="16" t="n">
        <v>0.0936232591344144</v>
      </c>
      <c r="H611" s="16" t="n">
        <v>0.0865345968326845</v>
      </c>
      <c r="I611" s="16" t="n">
        <v>0.101523796120454</v>
      </c>
      <c r="J611" s="16" t="n">
        <v>0.126880402440513</v>
      </c>
      <c r="K611" s="16" t="n">
        <v>0.170988164950872</v>
      </c>
      <c r="L611" s="16" t="n">
        <v>0.215714016660813</v>
      </c>
      <c r="M611" s="16"/>
      <c r="N611" s="16" t="n">
        <v>0.12870420629139</v>
      </c>
      <c r="O611" s="16" t="n">
        <v>0.117951676553687</v>
      </c>
      <c r="P611" s="16" t="n">
        <v>0.15299479947256</v>
      </c>
      <c r="Q611" s="16" t="n">
        <v>0.147412500891616</v>
      </c>
      <c r="R611" s="16"/>
      <c r="S611" s="16" t="n">
        <v>0.0838582934188004</v>
      </c>
      <c r="T611" s="16" t="n">
        <v>0.12911520025507</v>
      </c>
      <c r="U611" s="16" t="n">
        <v>0.117686271159213</v>
      </c>
      <c r="V611" s="16" t="n">
        <v>0.154595025191303</v>
      </c>
      <c r="W611" s="16" t="n">
        <v>0.133503172848837</v>
      </c>
      <c r="X611" s="16" t="n">
        <v>0.103313997005369</v>
      </c>
      <c r="Y611" s="16" t="n">
        <v>0.191503516885278</v>
      </c>
      <c r="Z611" s="16" t="n">
        <v>0.166450069906154</v>
      </c>
      <c r="AA611" s="16" t="n">
        <v>0.138807495678801</v>
      </c>
      <c r="AB611" s="16" t="n">
        <v>0.176630096613268</v>
      </c>
      <c r="AC611" s="16" t="n">
        <v>0.139462741445362</v>
      </c>
      <c r="AD611" s="16" t="n">
        <v>0.17744162081168</v>
      </c>
      <c r="AE611" s="16"/>
      <c r="AF611" s="16" t="n">
        <v>0.229244666008428</v>
      </c>
      <c r="AG611" s="16" t="n">
        <v>0.0784240120787334</v>
      </c>
      <c r="AH611" s="16" t="n">
        <v>0.0865874551006243</v>
      </c>
      <c r="AI611" s="16"/>
      <c r="AJ611" s="16" t="n">
        <v>0.239881519976453</v>
      </c>
      <c r="AK611" s="16" t="n">
        <v>0.049944516934018</v>
      </c>
      <c r="AL611" s="16" t="n">
        <v>0.0449846665711421</v>
      </c>
      <c r="AM611" s="16" t="n">
        <v>0.283966982279561</v>
      </c>
      <c r="AN611" s="16" t="n">
        <v>0.111833238580823</v>
      </c>
      <c r="AO611" s="16"/>
      <c r="AP611" s="16" t="n">
        <v>0.255562201831592</v>
      </c>
      <c r="AQ611" s="16" t="n">
        <v>0.0256669878351748</v>
      </c>
      <c r="AR611" s="16" t="n">
        <v>0.0795721135769189</v>
      </c>
      <c r="AS611" s="16" t="n">
        <v>0.400418755455448</v>
      </c>
      <c r="AT611" s="16" t="n">
        <v>0.125034753210576</v>
      </c>
      <c r="AU611" s="16"/>
      <c r="AV611" s="16" t="n">
        <v>0.158936326760552</v>
      </c>
      <c r="AW611" s="16" t="n">
        <v>0.12794673087377</v>
      </c>
      <c r="AX611" s="16" t="n">
        <v>0.124076070544448</v>
      </c>
      <c r="AY611" s="16" t="n">
        <v>0.0611307486347141</v>
      </c>
      <c r="AZ611" s="16" t="n">
        <v>0.161320540996756</v>
      </c>
      <c r="BA611" s="16"/>
      <c r="BB611" s="16" t="n">
        <v>0.0298489385635316</v>
      </c>
      <c r="BC611" s="16" t="n">
        <v>0.492084332339605</v>
      </c>
      <c r="BD611" s="16" t="n">
        <v>0.212121153240064</v>
      </c>
      <c r="BE611" s="16"/>
      <c r="BF611" s="16" t="n">
        <v>0.218588676017122</v>
      </c>
    </row>
    <row r="612">
      <c r="B612" t="s">
        <v>224</v>
      </c>
      <c r="C612" s="16" t="n">
        <v>0.201021005593223</v>
      </c>
      <c r="D612" s="16" t="n">
        <v>0.195116330366365</v>
      </c>
      <c r="E612" s="16" t="n">
        <v>0.206326290427287</v>
      </c>
      <c r="F612" s="16"/>
      <c r="G612" s="16" t="n">
        <v>0.194571253581408</v>
      </c>
      <c r="H612" s="16" t="n">
        <v>0.173000043679688</v>
      </c>
      <c r="I612" s="16" t="n">
        <v>0.168975757930226</v>
      </c>
      <c r="J612" s="16" t="n">
        <v>0.200656538254015</v>
      </c>
      <c r="K612" s="16" t="n">
        <v>0.224254708007532</v>
      </c>
      <c r="L612" s="16" t="n">
        <v>0.238780950488071</v>
      </c>
      <c r="M612" s="16"/>
      <c r="N612" s="16" t="n">
        <v>0.201848751209973</v>
      </c>
      <c r="O612" s="16" t="n">
        <v>0.221822938718049</v>
      </c>
      <c r="P612" s="16" t="n">
        <v>0.198033642719431</v>
      </c>
      <c r="Q612" s="16" t="n">
        <v>0.181943336779467</v>
      </c>
      <c r="R612" s="16"/>
      <c r="S612" s="16" t="n">
        <v>0.170295163784181</v>
      </c>
      <c r="T612" s="16" t="n">
        <v>0.179286557461297</v>
      </c>
      <c r="U612" s="16" t="n">
        <v>0.227403137201633</v>
      </c>
      <c r="V612" s="16" t="n">
        <v>0.196387847751744</v>
      </c>
      <c r="W612" s="16" t="n">
        <v>0.261965932302454</v>
      </c>
      <c r="X612" s="16" t="n">
        <v>0.217007146322743</v>
      </c>
      <c r="Y612" s="16" t="n">
        <v>0.25686536022971</v>
      </c>
      <c r="Z612" s="16" t="n">
        <v>0.195444832874652</v>
      </c>
      <c r="AA612" s="16" t="n">
        <v>0.197126113782363</v>
      </c>
      <c r="AB612" s="16" t="n">
        <v>0.208896139790279</v>
      </c>
      <c r="AC612" s="16" t="n">
        <v>0.152144238076277</v>
      </c>
      <c r="AD612" s="16" t="n">
        <v>0.122131725539713</v>
      </c>
      <c r="AE612" s="16"/>
      <c r="AF612" s="16" t="n">
        <v>0.227915085023285</v>
      </c>
      <c r="AG612" s="16" t="n">
        <v>0.184537787604377</v>
      </c>
      <c r="AH612" s="16" t="n">
        <v>0.204087263743827</v>
      </c>
      <c r="AI612" s="16"/>
      <c r="AJ612" s="16" t="n">
        <v>0.253520221486287</v>
      </c>
      <c r="AK612" s="16" t="n">
        <v>0.122325846996908</v>
      </c>
      <c r="AL612" s="16" t="n">
        <v>0.196961231083274</v>
      </c>
      <c r="AM612" s="16" t="n">
        <v>0.261899780104181</v>
      </c>
      <c r="AN612" s="16" t="n">
        <v>0.229969354268696</v>
      </c>
      <c r="AO612" s="16"/>
      <c r="AP612" s="16" t="n">
        <v>0.314007677306052</v>
      </c>
      <c r="AQ612" s="16" t="n">
        <v>0.10326472195788</v>
      </c>
      <c r="AR612" s="16" t="n">
        <v>0.225799329415353</v>
      </c>
      <c r="AS612" s="16" t="n">
        <v>0.236530224388767</v>
      </c>
      <c r="AT612" s="16" t="n">
        <v>0.270271022265393</v>
      </c>
      <c r="AU612" s="16"/>
      <c r="AV612" s="16" t="n">
        <v>0.215484574848801</v>
      </c>
      <c r="AW612" s="16" t="n">
        <v>0.222445693928887</v>
      </c>
      <c r="AX612" s="16" t="n">
        <v>0.171301219760253</v>
      </c>
      <c r="AY612" s="16" t="n">
        <v>0.176013244066512</v>
      </c>
      <c r="AZ612" s="16" t="n">
        <v>0.0528490424128057</v>
      </c>
      <c r="BA612" s="16"/>
      <c r="BB612" s="16" t="n">
        <v>0.073077063312998</v>
      </c>
      <c r="BC612" s="16" t="n">
        <v>0.23403698186503</v>
      </c>
      <c r="BD612" s="16" t="n">
        <v>0.291302210066655</v>
      </c>
      <c r="BE612" s="16"/>
      <c r="BF612" s="16" t="n">
        <v>0.19726810250478</v>
      </c>
    </row>
    <row r="613">
      <c r="B613" t="s">
        <v>225</v>
      </c>
      <c r="C613" s="16" t="n">
        <v>0.294894681520741</v>
      </c>
      <c r="D613" s="16" t="n">
        <v>0.28066241184986</v>
      </c>
      <c r="E613" s="16" t="n">
        <v>0.30827984754638</v>
      </c>
      <c r="F613" s="16"/>
      <c r="G613" s="16" t="n">
        <v>0.383442683180779</v>
      </c>
      <c r="H613" s="16" t="n">
        <v>0.302827367387973</v>
      </c>
      <c r="I613" s="16" t="n">
        <v>0.327452616786769</v>
      </c>
      <c r="J613" s="16" t="n">
        <v>0.277513999175358</v>
      </c>
      <c r="K613" s="16" t="n">
        <v>0.236835483115151</v>
      </c>
      <c r="L613" s="16" t="n">
        <v>0.25672999467246</v>
      </c>
      <c r="M613" s="16"/>
      <c r="N613" s="16" t="n">
        <v>0.262933207225052</v>
      </c>
      <c r="O613" s="16" t="n">
        <v>0.311982093057497</v>
      </c>
      <c r="P613" s="16" t="n">
        <v>0.260823454327112</v>
      </c>
      <c r="Q613" s="16" t="n">
        <v>0.339499494222424</v>
      </c>
      <c r="R613" s="16"/>
      <c r="S613" s="16" t="n">
        <v>0.302841657562158</v>
      </c>
      <c r="T613" s="16" t="n">
        <v>0.326558367341216</v>
      </c>
      <c r="U613" s="16" t="n">
        <v>0.34437550081986</v>
      </c>
      <c r="V613" s="16" t="n">
        <v>0.291751092250666</v>
      </c>
      <c r="W613" s="16" t="n">
        <v>0.276976713021191</v>
      </c>
      <c r="X613" s="16" t="n">
        <v>0.288234700809443</v>
      </c>
      <c r="Y613" s="16" t="n">
        <v>0.267322583543445</v>
      </c>
      <c r="Z613" s="16" t="n">
        <v>0.212694529309403</v>
      </c>
      <c r="AA613" s="16" t="n">
        <v>0.25320696397381</v>
      </c>
      <c r="AB613" s="16" t="n">
        <v>0.291629517860037</v>
      </c>
      <c r="AC613" s="16" t="n">
        <v>0.314625229766821</v>
      </c>
      <c r="AD613" s="16" t="n">
        <v>0.372502805605818</v>
      </c>
      <c r="AE613" s="16"/>
      <c r="AF613" s="16" t="n">
        <v>0.262114168086075</v>
      </c>
      <c r="AG613" s="16" t="n">
        <v>0.282849092277654</v>
      </c>
      <c r="AH613" s="16" t="n">
        <v>0.36341553331387</v>
      </c>
      <c r="AI613" s="16"/>
      <c r="AJ613" s="16" t="n">
        <v>0.266269324496753</v>
      </c>
      <c r="AK613" s="16" t="n">
        <v>0.259110706991903</v>
      </c>
      <c r="AL613" s="16" t="n">
        <v>0.297647548870795</v>
      </c>
      <c r="AM613" s="16" t="n">
        <v>0.212952794006367</v>
      </c>
      <c r="AN613" s="16" t="n">
        <v>0.397932283621103</v>
      </c>
      <c r="AO613" s="16"/>
      <c r="AP613" s="16" t="n">
        <v>0.246907861192582</v>
      </c>
      <c r="AQ613" s="16" t="n">
        <v>0.274189370988823</v>
      </c>
      <c r="AR613" s="16" t="n">
        <v>0.365453042302974</v>
      </c>
      <c r="AS613" s="16" t="n">
        <v>0.18490680496228</v>
      </c>
      <c r="AT613" s="16" t="n">
        <v>0.441603859038209</v>
      </c>
      <c r="AU613" s="16"/>
      <c r="AV613" s="16" t="n">
        <v>0.278182504643538</v>
      </c>
      <c r="AW613" s="16" t="n">
        <v>0.3272741310849</v>
      </c>
      <c r="AX613" s="16" t="n">
        <v>0.302233256573222</v>
      </c>
      <c r="AY613" s="16" t="n">
        <v>0.294067748763281</v>
      </c>
      <c r="AZ613" s="16" t="n">
        <v>0.274156509949043</v>
      </c>
      <c r="BA613" s="16"/>
      <c r="BB613" s="16" t="n">
        <v>0.293175710979945</v>
      </c>
      <c r="BC613" s="16" t="n">
        <v>0.188146623801822</v>
      </c>
      <c r="BD613" s="16" t="n">
        <v>0.343685153746097</v>
      </c>
      <c r="BE613" s="16"/>
      <c r="BF613" s="16" t="n">
        <v>0.282055787526455</v>
      </c>
    </row>
    <row r="614">
      <c r="B614" t="s">
        <v>226</v>
      </c>
      <c r="C614" s="16" t="n">
        <v>0.271223609826404</v>
      </c>
      <c r="D614" s="16" t="n">
        <v>0.262982096032847</v>
      </c>
      <c r="E614" s="16" t="n">
        <v>0.279814126999985</v>
      </c>
      <c r="F614" s="16"/>
      <c r="G614" s="16" t="n">
        <v>0.257578769495953</v>
      </c>
      <c r="H614" s="16" t="n">
        <v>0.321279244769776</v>
      </c>
      <c r="I614" s="16" t="n">
        <v>0.283899398257588</v>
      </c>
      <c r="J614" s="16" t="n">
        <v>0.312482561020545</v>
      </c>
      <c r="K614" s="16" t="n">
        <v>0.256399998167638</v>
      </c>
      <c r="L614" s="16" t="n">
        <v>0.205582345851997</v>
      </c>
      <c r="M614" s="16"/>
      <c r="N614" s="16" t="n">
        <v>0.294953104122243</v>
      </c>
      <c r="O614" s="16" t="n">
        <v>0.26715415907036</v>
      </c>
      <c r="P614" s="16" t="n">
        <v>0.274518022122408</v>
      </c>
      <c r="Q614" s="16" t="n">
        <v>0.249047665618127</v>
      </c>
      <c r="R614" s="16"/>
      <c r="S614" s="16" t="n">
        <v>0.31900295955811</v>
      </c>
      <c r="T614" s="16" t="n">
        <v>0.270989474206432</v>
      </c>
      <c r="U614" s="16" t="n">
        <v>0.249957999488768</v>
      </c>
      <c r="V614" s="16" t="n">
        <v>0.252542235439364</v>
      </c>
      <c r="W614" s="16" t="n">
        <v>0.258115672921743</v>
      </c>
      <c r="X614" s="16" t="n">
        <v>0.295346908195689</v>
      </c>
      <c r="Y614" s="16" t="n">
        <v>0.191179825824525</v>
      </c>
      <c r="Z614" s="16" t="n">
        <v>0.290971372910451</v>
      </c>
      <c r="AA614" s="16" t="n">
        <v>0.322748197711187</v>
      </c>
      <c r="AB614" s="16" t="n">
        <v>0.205711939873502</v>
      </c>
      <c r="AC614" s="16" t="n">
        <v>0.315636968757164</v>
      </c>
      <c r="AD614" s="16" t="n">
        <v>0.240669835917837</v>
      </c>
      <c r="AE614" s="16"/>
      <c r="AF614" s="16" t="n">
        <v>0.201685779983979</v>
      </c>
      <c r="AG614" s="16" t="n">
        <v>0.339874260974992</v>
      </c>
      <c r="AH614" s="16" t="n">
        <v>0.237159868335365</v>
      </c>
      <c r="AI614" s="16"/>
      <c r="AJ614" s="16" t="n">
        <v>0.185257241326834</v>
      </c>
      <c r="AK614" s="16" t="n">
        <v>0.394393734963902</v>
      </c>
      <c r="AL614" s="16" t="n">
        <v>0.367800528059297</v>
      </c>
      <c r="AM614" s="16" t="n">
        <v>0.241180443609891</v>
      </c>
      <c r="AN614" s="16" t="n">
        <v>0.196837699739769</v>
      </c>
      <c r="AO614" s="16"/>
      <c r="AP614" s="16" t="n">
        <v>0.137525595000831</v>
      </c>
      <c r="AQ614" s="16" t="n">
        <v>0.420499314542661</v>
      </c>
      <c r="AR614" s="16" t="n">
        <v>0.275526711330947</v>
      </c>
      <c r="AS614" s="16" t="n">
        <v>0.150328003491401</v>
      </c>
      <c r="AT614" s="16" t="n">
        <v>0.141418163521085</v>
      </c>
      <c r="AU614" s="16"/>
      <c r="AV614" s="16" t="n">
        <v>0.258618941447329</v>
      </c>
      <c r="AW614" s="16" t="n">
        <v>0.251237485738535</v>
      </c>
      <c r="AX614" s="16" t="n">
        <v>0.307772205294687</v>
      </c>
      <c r="AY614" s="16" t="n">
        <v>0.326131013460975</v>
      </c>
      <c r="AZ614" s="16" t="n">
        <v>0.315889339076554</v>
      </c>
      <c r="BA614" s="16"/>
      <c r="BB614" s="16" t="n">
        <v>0.433657582353956</v>
      </c>
      <c r="BC614" s="16" t="n">
        <v>0.0766436314231981</v>
      </c>
      <c r="BD614" s="16" t="n">
        <v>0.139071306676801</v>
      </c>
      <c r="BE614" s="16"/>
      <c r="BF614" s="16" t="n">
        <v>0.230459071561227</v>
      </c>
    </row>
    <row r="615">
      <c r="B615" t="s">
        <v>227</v>
      </c>
      <c r="C615" s="16" t="n">
        <v>0.0969448783807301</v>
      </c>
      <c r="D615" s="16" t="n">
        <v>0.0888480294966619</v>
      </c>
      <c r="E615" s="16" t="n">
        <v>0.105050555944071</v>
      </c>
      <c r="F615" s="16"/>
      <c r="G615" s="16" t="n">
        <v>0.0707840346074455</v>
      </c>
      <c r="H615" s="16" t="n">
        <v>0.116358747329879</v>
      </c>
      <c r="I615" s="16" t="n">
        <v>0.118148430904964</v>
      </c>
      <c r="J615" s="16" t="n">
        <v>0.0824664991095686</v>
      </c>
      <c r="K615" s="16" t="n">
        <v>0.111521645758807</v>
      </c>
      <c r="L615" s="16" t="n">
        <v>0.0831926923266588</v>
      </c>
      <c r="M615" s="16"/>
      <c r="N615" s="16" t="n">
        <v>0.111560731151342</v>
      </c>
      <c r="O615" s="16" t="n">
        <v>0.0810891326004066</v>
      </c>
      <c r="P615" s="16" t="n">
        <v>0.113630081358488</v>
      </c>
      <c r="Q615" s="16" t="n">
        <v>0.0820970024883663</v>
      </c>
      <c r="R615" s="16"/>
      <c r="S615" s="16" t="n">
        <v>0.12400192567675</v>
      </c>
      <c r="T615" s="16" t="n">
        <v>0.0940504007359839</v>
      </c>
      <c r="U615" s="16" t="n">
        <v>0.0605770913305261</v>
      </c>
      <c r="V615" s="16" t="n">
        <v>0.104723799366924</v>
      </c>
      <c r="W615" s="16" t="n">
        <v>0.069438508905775</v>
      </c>
      <c r="X615" s="16" t="n">
        <v>0.0960972476667552</v>
      </c>
      <c r="Y615" s="16" t="n">
        <v>0.0931287135170434</v>
      </c>
      <c r="Z615" s="16" t="n">
        <v>0.13443919499934</v>
      </c>
      <c r="AA615" s="16" t="n">
        <v>0.0881112288538392</v>
      </c>
      <c r="AB615" s="16" t="n">
        <v>0.117132305862914</v>
      </c>
      <c r="AC615" s="16" t="n">
        <v>0.078130821954376</v>
      </c>
      <c r="AD615" s="16" t="n">
        <v>0.0872540121249523</v>
      </c>
      <c r="AE615" s="16"/>
      <c r="AF615" s="16" t="n">
        <v>0.0790403008982328</v>
      </c>
      <c r="AG615" s="16" t="n">
        <v>0.114314847064244</v>
      </c>
      <c r="AH615" s="16" t="n">
        <v>0.108749879506314</v>
      </c>
      <c r="AI615" s="16"/>
      <c r="AJ615" s="16" t="n">
        <v>0.0550716927136727</v>
      </c>
      <c r="AK615" s="16" t="n">
        <v>0.174225194113269</v>
      </c>
      <c r="AL615" s="16" t="n">
        <v>0.0926060254154913</v>
      </c>
      <c r="AM615" s="16" t="n">
        <v>0</v>
      </c>
      <c r="AN615" s="16" t="n">
        <v>0.0634274237896087</v>
      </c>
      <c r="AO615" s="16"/>
      <c r="AP615" s="16" t="n">
        <v>0.0459966646689435</v>
      </c>
      <c r="AQ615" s="16" t="n">
        <v>0.176379604675461</v>
      </c>
      <c r="AR615" s="16" t="n">
        <v>0.0536488033738066</v>
      </c>
      <c r="AS615" s="16" t="n">
        <v>0.0278162117021039</v>
      </c>
      <c r="AT615" s="16" t="n">
        <v>0.0216722019647362</v>
      </c>
      <c r="AU615" s="16"/>
      <c r="AV615" s="16" t="n">
        <v>0.0887776522997805</v>
      </c>
      <c r="AW615" s="16" t="n">
        <v>0.0710959583739077</v>
      </c>
      <c r="AX615" s="16" t="n">
        <v>0.0946172478273907</v>
      </c>
      <c r="AY615" s="16" t="n">
        <v>0.142657245074519</v>
      </c>
      <c r="AZ615" s="16" t="n">
        <v>0.195784567564841</v>
      </c>
      <c r="BA615" s="16"/>
      <c r="BB615" s="16" t="n">
        <v>0.170240704789569</v>
      </c>
      <c r="BC615" s="16" t="n">
        <v>0.00908843057034411</v>
      </c>
      <c r="BD615" s="16" t="n">
        <v>0.0138201762703825</v>
      </c>
      <c r="BE615" s="16"/>
      <c r="BF615" s="16" t="n">
        <v>0.0716283623904166</v>
      </c>
    </row>
    <row r="6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row>
    <row r="617">
      <c r="B617" s="7" t="s">
        <v>248</v>
      </c>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row>
    <row r="618">
      <c r="B618" s="26" t="s">
        <v>90</v>
      </c>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row>
    <row r="619">
      <c r="B619" t="s">
        <v>223</v>
      </c>
      <c r="C619" s="16" t="n">
        <v>0.175804832751609</v>
      </c>
      <c r="D619" s="16" t="n">
        <v>0.19206824109795</v>
      </c>
      <c r="E619" s="16" t="n">
        <v>0.15939120717451</v>
      </c>
      <c r="F619" s="16"/>
      <c r="G619" s="16" t="n">
        <v>0.113960222573104</v>
      </c>
      <c r="H619" s="16" t="n">
        <v>0.135845874905306</v>
      </c>
      <c r="I619" s="16" t="n">
        <v>0.105305243771795</v>
      </c>
      <c r="J619" s="16" t="n">
        <v>0.178141329704862</v>
      </c>
      <c r="K619" s="16" t="n">
        <v>0.226855109730299</v>
      </c>
      <c r="L619" s="16" t="n">
        <v>0.270146108340827</v>
      </c>
      <c r="M619" s="16"/>
      <c r="N619" s="16" t="n">
        <v>0.185705221106798</v>
      </c>
      <c r="O619" s="16" t="n">
        <v>0.174223816519608</v>
      </c>
      <c r="P619" s="16" t="n">
        <v>0.184594174147858</v>
      </c>
      <c r="Q619" s="16" t="n">
        <v>0.157650561689092</v>
      </c>
      <c r="R619" s="16"/>
      <c r="S619" s="16" t="n">
        <v>0.120769463079213</v>
      </c>
      <c r="T619" s="16" t="n">
        <v>0.184060900344924</v>
      </c>
      <c r="U619" s="16" t="n">
        <v>0.176901061506829</v>
      </c>
      <c r="V619" s="16" t="n">
        <v>0.205907711769155</v>
      </c>
      <c r="W619" s="16" t="n">
        <v>0.174699382709074</v>
      </c>
      <c r="X619" s="16" t="n">
        <v>0.180133833919204</v>
      </c>
      <c r="Y619" s="16" t="n">
        <v>0.243061509960803</v>
      </c>
      <c r="Z619" s="16" t="n">
        <v>0.237147245824875</v>
      </c>
      <c r="AA619" s="16" t="n">
        <v>0.149092550616635</v>
      </c>
      <c r="AB619" s="16" t="n">
        <v>0.206358829357296</v>
      </c>
      <c r="AC619" s="16" t="n">
        <v>0.112450543947815</v>
      </c>
      <c r="AD619" s="16" t="n">
        <v>0.144941513418689</v>
      </c>
      <c r="AE619" s="16"/>
      <c r="AF619" s="16" t="n">
        <v>0.278620922496266</v>
      </c>
      <c r="AG619" s="16" t="n">
        <v>0.119589361513982</v>
      </c>
      <c r="AH619" s="16" t="n">
        <v>0.118498214141445</v>
      </c>
      <c r="AI619" s="16"/>
      <c r="AJ619" s="16" t="n">
        <v>0.309839458538098</v>
      </c>
      <c r="AK619" s="16" t="n">
        <v>0.0583681472634332</v>
      </c>
      <c r="AL619" s="16" t="n">
        <v>0.0884122103379376</v>
      </c>
      <c r="AM619" s="16" t="n">
        <v>0.276959613437057</v>
      </c>
      <c r="AN619" s="16" t="n">
        <v>0.142712687541795</v>
      </c>
      <c r="AO619" s="16"/>
      <c r="AP619" s="16" t="n">
        <v>0.337618846344926</v>
      </c>
      <c r="AQ619" s="16" t="n">
        <v>0.0306905182571822</v>
      </c>
      <c r="AR619" s="16" t="n">
        <v>0.102771151652529</v>
      </c>
      <c r="AS619" s="16" t="n">
        <v>0.478372748240068</v>
      </c>
      <c r="AT619" s="16" t="n">
        <v>0.200600128475292</v>
      </c>
      <c r="AU619" s="16"/>
      <c r="AV619" s="16" t="n">
        <v>0.192150132575985</v>
      </c>
      <c r="AW619" s="16" t="n">
        <v>0.163681194545402</v>
      </c>
      <c r="AX619" s="16" t="n">
        <v>0.173232776947683</v>
      </c>
      <c r="AY619" s="16" t="n">
        <v>0.103220358143933</v>
      </c>
      <c r="AZ619" s="16" t="n">
        <v>0.139552304550112</v>
      </c>
      <c r="BA619" s="16"/>
      <c r="BB619" s="16" t="n">
        <v>0.0211994511726938</v>
      </c>
      <c r="BC619" s="16" t="n">
        <v>0.587100181816938</v>
      </c>
      <c r="BD619" s="16" t="n">
        <v>0.325564758730188</v>
      </c>
      <c r="BE619" s="16"/>
      <c r="BF619" s="16" t="n">
        <v>0.273551268566674</v>
      </c>
    </row>
    <row r="620">
      <c r="B620" t="s">
        <v>224</v>
      </c>
      <c r="C620" s="16" t="n">
        <v>0.195473355306942</v>
      </c>
      <c r="D620" s="16" t="n">
        <v>0.185837625883326</v>
      </c>
      <c r="E620" s="16" t="n">
        <v>0.205277441174336</v>
      </c>
      <c r="F620" s="16"/>
      <c r="G620" s="16" t="n">
        <v>0.168167179262828</v>
      </c>
      <c r="H620" s="16" t="n">
        <v>0.191919777028553</v>
      </c>
      <c r="I620" s="16" t="n">
        <v>0.184088802636842</v>
      </c>
      <c r="J620" s="16" t="n">
        <v>0.1806800230331</v>
      </c>
      <c r="K620" s="16" t="n">
        <v>0.20660500778491</v>
      </c>
      <c r="L620" s="16" t="n">
        <v>0.230174916629561</v>
      </c>
      <c r="M620" s="16"/>
      <c r="N620" s="16" t="n">
        <v>0.21237058250489</v>
      </c>
      <c r="O620" s="16" t="n">
        <v>0.197720168837894</v>
      </c>
      <c r="P620" s="16" t="n">
        <v>0.17697404455116</v>
      </c>
      <c r="Q620" s="16" t="n">
        <v>0.19390553049004</v>
      </c>
      <c r="R620" s="16"/>
      <c r="S620" s="16" t="n">
        <v>0.184863908387395</v>
      </c>
      <c r="T620" s="16" t="n">
        <v>0.217266935199544</v>
      </c>
      <c r="U620" s="16" t="n">
        <v>0.243291647320172</v>
      </c>
      <c r="V620" s="16" t="n">
        <v>0.214436038468311</v>
      </c>
      <c r="W620" s="16" t="n">
        <v>0.231515472712068</v>
      </c>
      <c r="X620" s="16" t="n">
        <v>0.177376642968118</v>
      </c>
      <c r="Y620" s="16" t="n">
        <v>0.211784964933164</v>
      </c>
      <c r="Z620" s="16" t="n">
        <v>0.18621341778902</v>
      </c>
      <c r="AA620" s="16" t="n">
        <v>0.202568583361515</v>
      </c>
      <c r="AB620" s="16" t="n">
        <v>0.155431601897417</v>
      </c>
      <c r="AC620" s="16" t="n">
        <v>0.132132261036554</v>
      </c>
      <c r="AD620" s="16" t="n">
        <v>0.104770098342972</v>
      </c>
      <c r="AE620" s="16"/>
      <c r="AF620" s="16" t="n">
        <v>0.221909851149211</v>
      </c>
      <c r="AG620" s="16" t="n">
        <v>0.188575683520273</v>
      </c>
      <c r="AH620" s="16" t="n">
        <v>0.165618633143307</v>
      </c>
      <c r="AI620" s="16"/>
      <c r="AJ620" s="16" t="n">
        <v>0.248124630317596</v>
      </c>
      <c r="AK620" s="16" t="n">
        <v>0.129366405360308</v>
      </c>
      <c r="AL620" s="16" t="n">
        <v>0.224818054440285</v>
      </c>
      <c r="AM620" s="16" t="n">
        <v>0.336781497577295</v>
      </c>
      <c r="AN620" s="16" t="n">
        <v>0.192650785677998</v>
      </c>
      <c r="AO620" s="16"/>
      <c r="AP620" s="16" t="n">
        <v>0.293160999755626</v>
      </c>
      <c r="AQ620" s="16" t="n">
        <v>0.106467928146605</v>
      </c>
      <c r="AR620" s="16" t="n">
        <v>0.234983581308345</v>
      </c>
      <c r="AS620" s="16" t="n">
        <v>0.229997377792203</v>
      </c>
      <c r="AT620" s="16" t="n">
        <v>0.268293692132439</v>
      </c>
      <c r="AU620" s="16"/>
      <c r="AV620" s="16" t="n">
        <v>0.206661418281791</v>
      </c>
      <c r="AW620" s="16" t="n">
        <v>0.19828419393452</v>
      </c>
      <c r="AX620" s="16" t="n">
        <v>0.173267028204313</v>
      </c>
      <c r="AY620" s="16" t="n">
        <v>0.207727364426</v>
      </c>
      <c r="AZ620" s="16" t="n">
        <v>0.155502664447956</v>
      </c>
      <c r="BA620" s="16"/>
      <c r="BB620" s="16" t="n">
        <v>0.0506692562151296</v>
      </c>
      <c r="BC620" s="16" t="n">
        <v>0.20615574935867</v>
      </c>
      <c r="BD620" s="16" t="n">
        <v>0.320512135654602</v>
      </c>
      <c r="BE620" s="16"/>
      <c r="BF620" s="16" t="n">
        <v>0.197495426048543</v>
      </c>
    </row>
    <row r="621">
      <c r="B621" t="s">
        <v>225</v>
      </c>
      <c r="C621" s="16" t="n">
        <v>0.262308983108406</v>
      </c>
      <c r="D621" s="16" t="n">
        <v>0.257886683124718</v>
      </c>
      <c r="E621" s="16" t="n">
        <v>0.267148665884666</v>
      </c>
      <c r="F621" s="16"/>
      <c r="G621" s="16" t="n">
        <v>0.326559695629815</v>
      </c>
      <c r="H621" s="16" t="n">
        <v>0.254798502979212</v>
      </c>
      <c r="I621" s="16" t="n">
        <v>0.32244408352748</v>
      </c>
      <c r="J621" s="16" t="n">
        <v>0.244438910285045</v>
      </c>
      <c r="K621" s="16" t="n">
        <v>0.243146665633275</v>
      </c>
      <c r="L621" s="16" t="n">
        <v>0.204660506810161</v>
      </c>
      <c r="M621" s="16"/>
      <c r="N621" s="16" t="n">
        <v>0.217232106396251</v>
      </c>
      <c r="O621" s="16" t="n">
        <v>0.281936087154277</v>
      </c>
      <c r="P621" s="16" t="n">
        <v>0.261403520584305</v>
      </c>
      <c r="Q621" s="16" t="n">
        <v>0.288786152700133</v>
      </c>
      <c r="R621" s="16"/>
      <c r="S621" s="16" t="n">
        <v>0.27497084047719</v>
      </c>
      <c r="T621" s="16" t="n">
        <v>0.247036528947459</v>
      </c>
      <c r="U621" s="16" t="n">
        <v>0.264524063002251</v>
      </c>
      <c r="V621" s="16" t="n">
        <v>0.234370938600868</v>
      </c>
      <c r="W621" s="16" t="n">
        <v>0.299964871375213</v>
      </c>
      <c r="X621" s="16" t="n">
        <v>0.245477950679018</v>
      </c>
      <c r="Y621" s="16" t="n">
        <v>0.189212805548118</v>
      </c>
      <c r="Z621" s="16" t="n">
        <v>0.209283082192678</v>
      </c>
      <c r="AA621" s="16" t="n">
        <v>0.222837400432428</v>
      </c>
      <c r="AB621" s="16" t="n">
        <v>0.289672837825424</v>
      </c>
      <c r="AC621" s="16" t="n">
        <v>0.329242902066116</v>
      </c>
      <c r="AD621" s="16" t="n">
        <v>0.52685927297553</v>
      </c>
      <c r="AE621" s="16"/>
      <c r="AF621" s="16" t="n">
        <v>0.223145475331866</v>
      </c>
      <c r="AG621" s="16" t="n">
        <v>0.247532679580559</v>
      </c>
      <c r="AH621" s="16" t="n">
        <v>0.345974766180586</v>
      </c>
      <c r="AI621" s="16"/>
      <c r="AJ621" s="16" t="n">
        <v>0.207822136597768</v>
      </c>
      <c r="AK621" s="16" t="n">
        <v>0.227385535339762</v>
      </c>
      <c r="AL621" s="16" t="n">
        <v>0.327935727078666</v>
      </c>
      <c r="AM621" s="16" t="n">
        <v>0.245893784623942</v>
      </c>
      <c r="AN621" s="16" t="n">
        <v>0.397728536061681</v>
      </c>
      <c r="AO621" s="16"/>
      <c r="AP621" s="16" t="n">
        <v>0.194408078939759</v>
      </c>
      <c r="AQ621" s="16" t="n">
        <v>0.256635544493648</v>
      </c>
      <c r="AR621" s="16" t="n">
        <v>0.38761014572576</v>
      </c>
      <c r="AS621" s="16" t="n">
        <v>0.13421042229324</v>
      </c>
      <c r="AT621" s="16" t="n">
        <v>0.373276897726252</v>
      </c>
      <c r="AU621" s="16"/>
      <c r="AV621" s="16" t="n">
        <v>0.238612377447962</v>
      </c>
      <c r="AW621" s="16" t="n">
        <v>0.293971638614927</v>
      </c>
      <c r="AX621" s="16" t="n">
        <v>0.278116514217231</v>
      </c>
      <c r="AY621" s="16" t="n">
        <v>0.270551044325495</v>
      </c>
      <c r="AZ621" s="16" t="n">
        <v>0.228822326884603</v>
      </c>
      <c r="BA621" s="16"/>
      <c r="BB621" s="16" t="n">
        <v>0.312520773511668</v>
      </c>
      <c r="BC621" s="16" t="n">
        <v>0.133980295168846</v>
      </c>
      <c r="BD621" s="16" t="n">
        <v>0.210924556512253</v>
      </c>
      <c r="BE621" s="16"/>
      <c r="BF621" s="16" t="n">
        <v>0.228546824037919</v>
      </c>
    </row>
    <row r="622">
      <c r="B622" t="s">
        <v>226</v>
      </c>
      <c r="C622" s="16" t="n">
        <v>0.257587801503006</v>
      </c>
      <c r="D622" s="16" t="n">
        <v>0.256753017349446</v>
      </c>
      <c r="E622" s="16" t="n">
        <v>0.257803458659245</v>
      </c>
      <c r="F622" s="16"/>
      <c r="G622" s="16" t="n">
        <v>0.29476912853223</v>
      </c>
      <c r="H622" s="16" t="n">
        <v>0.316244139197712</v>
      </c>
      <c r="I622" s="16" t="n">
        <v>0.272982753645221</v>
      </c>
      <c r="J622" s="16" t="n">
        <v>0.293431154108415</v>
      </c>
      <c r="K622" s="16" t="n">
        <v>0.19871210622855</v>
      </c>
      <c r="L622" s="16" t="n">
        <v>0.183188928122551</v>
      </c>
      <c r="M622" s="16"/>
      <c r="N622" s="16" t="n">
        <v>0.252578381418332</v>
      </c>
      <c r="O622" s="16" t="n">
        <v>0.252172023185061</v>
      </c>
      <c r="P622" s="16" t="n">
        <v>0.265517370104415</v>
      </c>
      <c r="Q622" s="16" t="n">
        <v>0.263574800908826</v>
      </c>
      <c r="R622" s="16"/>
      <c r="S622" s="16" t="n">
        <v>0.298633546380633</v>
      </c>
      <c r="T622" s="16" t="n">
        <v>0.251235690946607</v>
      </c>
      <c r="U622" s="16" t="n">
        <v>0.225493710974675</v>
      </c>
      <c r="V622" s="16" t="n">
        <v>0.254396352954047</v>
      </c>
      <c r="W622" s="16" t="n">
        <v>0.228926696909901</v>
      </c>
      <c r="X622" s="16" t="n">
        <v>0.304818515387364</v>
      </c>
      <c r="Y622" s="16" t="n">
        <v>0.263477752183075</v>
      </c>
      <c r="Z622" s="16" t="n">
        <v>0.216375136502911</v>
      </c>
      <c r="AA622" s="16" t="n">
        <v>0.297199719158127</v>
      </c>
      <c r="AB622" s="16" t="n">
        <v>0.201132289410179</v>
      </c>
      <c r="AC622" s="16" t="n">
        <v>0.292132411251359</v>
      </c>
      <c r="AD622" s="16" t="n">
        <v>0.118317988400787</v>
      </c>
      <c r="AE622" s="16"/>
      <c r="AF622" s="16" t="n">
        <v>0.189515763391473</v>
      </c>
      <c r="AG622" s="16" t="n">
        <v>0.302781614900386</v>
      </c>
      <c r="AH622" s="16" t="n">
        <v>0.265646061232827</v>
      </c>
      <c r="AI622" s="16"/>
      <c r="AJ622" s="16" t="n">
        <v>0.178628828470828</v>
      </c>
      <c r="AK622" s="16" t="n">
        <v>0.377786496287651</v>
      </c>
      <c r="AL622" s="16" t="n">
        <v>0.261986572243229</v>
      </c>
      <c r="AM622" s="16" t="n">
        <v>0.140365104361706</v>
      </c>
      <c r="AN622" s="16" t="n">
        <v>0.20929467485779</v>
      </c>
      <c r="AO622" s="16"/>
      <c r="AP622" s="16" t="n">
        <v>0.138961378808478</v>
      </c>
      <c r="AQ622" s="16" t="n">
        <v>0.395834357675244</v>
      </c>
      <c r="AR622" s="16" t="n">
        <v>0.237099732508108</v>
      </c>
      <c r="AS622" s="16" t="n">
        <v>0.136447841251967</v>
      </c>
      <c r="AT622" s="16" t="n">
        <v>0.142166281079627</v>
      </c>
      <c r="AU622" s="16"/>
      <c r="AV622" s="16" t="n">
        <v>0.251134494088621</v>
      </c>
      <c r="AW622" s="16" t="n">
        <v>0.264070713333071</v>
      </c>
      <c r="AX622" s="16" t="n">
        <v>0.252199690814026</v>
      </c>
      <c r="AY622" s="16" t="n">
        <v>0.288695731252826</v>
      </c>
      <c r="AZ622" s="16" t="n">
        <v>0.253106600437112</v>
      </c>
      <c r="BA622" s="16"/>
      <c r="BB622" s="16" t="n">
        <v>0.414007350241272</v>
      </c>
      <c r="BC622" s="16" t="n">
        <v>0.0727637736555456</v>
      </c>
      <c r="BD622" s="16" t="n">
        <v>0.129178372832574</v>
      </c>
      <c r="BE622" s="16"/>
      <c r="BF622" s="16" t="n">
        <v>0.222587253166924</v>
      </c>
    </row>
    <row r="623">
      <c r="B623" t="s">
        <v>227</v>
      </c>
      <c r="C623" s="16" t="n">
        <v>0.108825027330037</v>
      </c>
      <c r="D623" s="16" t="n">
        <v>0.107454432544559</v>
      </c>
      <c r="E623" s="16" t="n">
        <v>0.110379227107243</v>
      </c>
      <c r="F623" s="16"/>
      <c r="G623" s="16" t="n">
        <v>0.096543774002023</v>
      </c>
      <c r="H623" s="16" t="n">
        <v>0.101191705889217</v>
      </c>
      <c r="I623" s="16" t="n">
        <v>0.115179116418662</v>
      </c>
      <c r="J623" s="16" t="n">
        <v>0.103308582868577</v>
      </c>
      <c r="K623" s="16" t="n">
        <v>0.124681110622966</v>
      </c>
      <c r="L623" s="16" t="n">
        <v>0.1118295400969</v>
      </c>
      <c r="M623" s="16"/>
      <c r="N623" s="16" t="n">
        <v>0.13211370857373</v>
      </c>
      <c r="O623" s="16" t="n">
        <v>0.0939479043031604</v>
      </c>
      <c r="P623" s="16" t="n">
        <v>0.111510890612262</v>
      </c>
      <c r="Q623" s="16" t="n">
        <v>0.0960829542119094</v>
      </c>
      <c r="R623" s="16"/>
      <c r="S623" s="16" t="n">
        <v>0.120762241675569</v>
      </c>
      <c r="T623" s="16" t="n">
        <v>0.100399944561466</v>
      </c>
      <c r="U623" s="16" t="n">
        <v>0.0897895171960728</v>
      </c>
      <c r="V623" s="16" t="n">
        <v>0.0908889582076192</v>
      </c>
      <c r="W623" s="16" t="n">
        <v>0.0648935762937436</v>
      </c>
      <c r="X623" s="16" t="n">
        <v>0.0921930570462953</v>
      </c>
      <c r="Y623" s="16" t="n">
        <v>0.0924629673748416</v>
      </c>
      <c r="Z623" s="16" t="n">
        <v>0.150981117690517</v>
      </c>
      <c r="AA623" s="16" t="n">
        <v>0.128301746431295</v>
      </c>
      <c r="AB623" s="16" t="n">
        <v>0.147404441509684</v>
      </c>
      <c r="AC623" s="16" t="n">
        <v>0.134041881698157</v>
      </c>
      <c r="AD623" s="16" t="n">
        <v>0.105111126862023</v>
      </c>
      <c r="AE623" s="16"/>
      <c r="AF623" s="16" t="n">
        <v>0.0868079876311838</v>
      </c>
      <c r="AG623" s="16" t="n">
        <v>0.141520660484799</v>
      </c>
      <c r="AH623" s="16" t="n">
        <v>0.104262325301835</v>
      </c>
      <c r="AI623" s="16"/>
      <c r="AJ623" s="16" t="n">
        <v>0.0555849460757097</v>
      </c>
      <c r="AK623" s="16" t="n">
        <v>0.207093415748846</v>
      </c>
      <c r="AL623" s="16" t="n">
        <v>0.0968474358998823</v>
      </c>
      <c r="AM623" s="16" t="n">
        <v>0</v>
      </c>
      <c r="AN623" s="16" t="n">
        <v>0.0576133158607354</v>
      </c>
      <c r="AO623" s="16"/>
      <c r="AP623" s="16" t="n">
        <v>0.0358506961512111</v>
      </c>
      <c r="AQ623" s="16" t="n">
        <v>0.210371651427321</v>
      </c>
      <c r="AR623" s="16" t="n">
        <v>0.0375353888052581</v>
      </c>
      <c r="AS623" s="16" t="n">
        <v>0.0209716104225218</v>
      </c>
      <c r="AT623" s="16" t="n">
        <v>0.0156630005863886</v>
      </c>
      <c r="AU623" s="16"/>
      <c r="AV623" s="16" t="n">
        <v>0.111441577605641</v>
      </c>
      <c r="AW623" s="16" t="n">
        <v>0.0799922595720802</v>
      </c>
      <c r="AX623" s="16" t="n">
        <v>0.123183989816747</v>
      </c>
      <c r="AY623" s="16" t="n">
        <v>0.129805501851747</v>
      </c>
      <c r="AZ623" s="16" t="n">
        <v>0.223016103680217</v>
      </c>
      <c r="BA623" s="16"/>
      <c r="BB623" s="16" t="n">
        <v>0.201603168859237</v>
      </c>
      <c r="BC623" s="16" t="n">
        <v>0</v>
      </c>
      <c r="BD623" s="16" t="n">
        <v>0.0138201762703825</v>
      </c>
      <c r="BE623" s="16"/>
      <c r="BF623" s="16" t="n">
        <v>0.0778192281799399</v>
      </c>
    </row>
    <row r="624">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row>
    <row r="625">
      <c r="B625" s="7" t="s">
        <v>249</v>
      </c>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row>
    <row r="626">
      <c r="B626" s="26" t="s">
        <v>90</v>
      </c>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row>
    <row r="627">
      <c r="B627" t="s">
        <v>223</v>
      </c>
      <c r="C627" s="16" t="n">
        <v>0.0601317947381464</v>
      </c>
      <c r="D627" s="16" t="n">
        <v>0.0752138950829745</v>
      </c>
      <c r="E627" s="16" t="n">
        <v>0.0455075917992648</v>
      </c>
      <c r="F627" s="16"/>
      <c r="G627" s="16" t="n">
        <v>0.0532567370097967</v>
      </c>
      <c r="H627" s="16" t="n">
        <v>0.0557337311824499</v>
      </c>
      <c r="I627" s="16" t="n">
        <v>0.0455033545780167</v>
      </c>
      <c r="J627" s="16" t="n">
        <v>0.0612258315199244</v>
      </c>
      <c r="K627" s="16" t="n">
        <v>0.0560369743800072</v>
      </c>
      <c r="L627" s="16" t="n">
        <v>0.081971095975674</v>
      </c>
      <c r="M627" s="16"/>
      <c r="N627" s="16" t="n">
        <v>0.0457034612277192</v>
      </c>
      <c r="O627" s="16" t="n">
        <v>0.045011978242163</v>
      </c>
      <c r="P627" s="16" t="n">
        <v>0.0818652175351488</v>
      </c>
      <c r="Q627" s="16" t="n">
        <v>0.0713076053293143</v>
      </c>
      <c r="R627" s="16"/>
      <c r="S627" s="16" t="n">
        <v>0.0392000120095672</v>
      </c>
      <c r="T627" s="16" t="n">
        <v>0.0548515398141971</v>
      </c>
      <c r="U627" s="16" t="n">
        <v>0.0139420554305499</v>
      </c>
      <c r="V627" s="16" t="n">
        <v>0.0581983675648415</v>
      </c>
      <c r="W627" s="16" t="n">
        <v>0.0888672345731132</v>
      </c>
      <c r="X627" s="16" t="n">
        <v>0.0639629171662535</v>
      </c>
      <c r="Y627" s="16" t="n">
        <v>0.101882410179184</v>
      </c>
      <c r="Z627" s="16" t="n">
        <v>0.0843381921268061</v>
      </c>
      <c r="AA627" s="16" t="n">
        <v>0.0475515699430341</v>
      </c>
      <c r="AB627" s="16" t="n">
        <v>0.0791476611579457</v>
      </c>
      <c r="AC627" s="16" t="n">
        <v>0.0753322799514561</v>
      </c>
      <c r="AD627" s="16" t="n">
        <v>0.0512426708673615</v>
      </c>
      <c r="AE627" s="16"/>
      <c r="AF627" s="16" t="n">
        <v>0.09351613174501</v>
      </c>
      <c r="AG627" s="16" t="n">
        <v>0.040463786747604</v>
      </c>
      <c r="AH627" s="16" t="n">
        <v>0.0351277481038045</v>
      </c>
      <c r="AI627" s="16"/>
      <c r="AJ627" s="16" t="n">
        <v>0.104199748545636</v>
      </c>
      <c r="AK627" s="16" t="n">
        <v>0.0175561760562362</v>
      </c>
      <c r="AL627" s="16" t="n">
        <v>0.0207350996631058</v>
      </c>
      <c r="AM627" s="16" t="n">
        <v>0.121750188474956</v>
      </c>
      <c r="AN627" s="16" t="n">
        <v>0.0517871630025566</v>
      </c>
      <c r="AO627" s="16"/>
      <c r="AP627" s="16" t="n">
        <v>0.101345862495244</v>
      </c>
      <c r="AQ627" s="16" t="n">
        <v>0.0115590588299474</v>
      </c>
      <c r="AR627" s="16" t="n">
        <v>0.0309378685880333</v>
      </c>
      <c r="AS627" s="16" t="n">
        <v>0.165695185892376</v>
      </c>
      <c r="AT627" s="16" t="n">
        <v>0.0377303916429327</v>
      </c>
      <c r="AU627" s="16"/>
      <c r="AV627" s="16" t="n">
        <v>0.0831574019381472</v>
      </c>
      <c r="AW627" s="16" t="n">
        <v>0.072537250455629</v>
      </c>
      <c r="AX627" s="16" t="n">
        <v>0.0480663556350632</v>
      </c>
      <c r="AY627" s="16" t="n">
        <v>0.0318769684404353</v>
      </c>
      <c r="AZ627" s="16" t="n">
        <v>0.0225223985971988</v>
      </c>
      <c r="BA627" s="16"/>
      <c r="BB627" s="16" t="n">
        <v>0.0167521377612951</v>
      </c>
      <c r="BC627" s="16" t="n">
        <v>0.21454447348899</v>
      </c>
      <c r="BD627" s="16" t="n">
        <v>0.0928682285942405</v>
      </c>
      <c r="BE627" s="16"/>
      <c r="BF627" s="16" t="n">
        <v>0.101303667108449</v>
      </c>
    </row>
    <row r="628">
      <c r="B628" t="s">
        <v>224</v>
      </c>
      <c r="C628" s="16" t="n">
        <v>0.0822221498979872</v>
      </c>
      <c r="D628" s="16" t="n">
        <v>0.0793485663964911</v>
      </c>
      <c r="E628" s="16" t="n">
        <v>0.0851930925010967</v>
      </c>
      <c r="F628" s="16"/>
      <c r="G628" s="16" t="n">
        <v>0.0912518791581203</v>
      </c>
      <c r="H628" s="16" t="n">
        <v>0.0817401116124517</v>
      </c>
      <c r="I628" s="16" t="n">
        <v>0.0773324143557791</v>
      </c>
      <c r="J628" s="16" t="n">
        <v>0.0758129271197127</v>
      </c>
      <c r="K628" s="16" t="n">
        <v>0.107345156630145</v>
      </c>
      <c r="L628" s="16" t="n">
        <v>0.0689784260139622</v>
      </c>
      <c r="M628" s="16"/>
      <c r="N628" s="16" t="n">
        <v>0.0789632974019651</v>
      </c>
      <c r="O628" s="16" t="n">
        <v>0.0727640754006942</v>
      </c>
      <c r="P628" s="16" t="n">
        <v>0.0877172826963981</v>
      </c>
      <c r="Q628" s="16" t="n">
        <v>0.0918886119710897</v>
      </c>
      <c r="R628" s="16"/>
      <c r="S628" s="16" t="n">
        <v>0.059024933926025</v>
      </c>
      <c r="T628" s="16" t="n">
        <v>0.0728507963896051</v>
      </c>
      <c r="U628" s="16" t="n">
        <v>0.0714934484789259</v>
      </c>
      <c r="V628" s="16" t="n">
        <v>0.108304497894177</v>
      </c>
      <c r="W628" s="16" t="n">
        <v>0.101607633231809</v>
      </c>
      <c r="X628" s="16" t="n">
        <v>0.100972512732025</v>
      </c>
      <c r="Y628" s="16" t="n">
        <v>0.108525276613979</v>
      </c>
      <c r="Z628" s="16" t="n">
        <v>0.0865167697844082</v>
      </c>
      <c r="AA628" s="16" t="n">
        <v>0.0675036771938062</v>
      </c>
      <c r="AB628" s="16" t="n">
        <v>0.081289146057657</v>
      </c>
      <c r="AC628" s="16" t="n">
        <v>0.0736045595508298</v>
      </c>
      <c r="AD628" s="16" t="n">
        <v>0.0752102773016849</v>
      </c>
      <c r="AE628" s="16"/>
      <c r="AF628" s="16" t="n">
        <v>0.0973413078217456</v>
      </c>
      <c r="AG628" s="16" t="n">
        <v>0.0707636621664075</v>
      </c>
      <c r="AH628" s="16" t="n">
        <v>0.0801713881386818</v>
      </c>
      <c r="AI628" s="16"/>
      <c r="AJ628" s="16" t="n">
        <v>0.105366365279174</v>
      </c>
      <c r="AK628" s="16" t="n">
        <v>0.0504369590917928</v>
      </c>
      <c r="AL628" s="16" t="n">
        <v>0.0392048051176959</v>
      </c>
      <c r="AM628" s="16" t="n">
        <v>0.270225909073682</v>
      </c>
      <c r="AN628" s="16" t="n">
        <v>0.101861940003508</v>
      </c>
      <c r="AO628" s="16"/>
      <c r="AP628" s="16" t="n">
        <v>0.119458570848723</v>
      </c>
      <c r="AQ628" s="16" t="n">
        <v>0.0400139331114221</v>
      </c>
      <c r="AR628" s="16" t="n">
        <v>0.065420629735529</v>
      </c>
      <c r="AS628" s="16" t="n">
        <v>0.193333299226251</v>
      </c>
      <c r="AT628" s="16" t="n">
        <v>0.0623142524779863</v>
      </c>
      <c r="AU628" s="16"/>
      <c r="AV628" s="16" t="n">
        <v>0.0978941913231196</v>
      </c>
      <c r="AW628" s="16" t="n">
        <v>0.0918754252481252</v>
      </c>
      <c r="AX628" s="16" t="n">
        <v>0.0634108617098065</v>
      </c>
      <c r="AY628" s="16" t="n">
        <v>0.0716427549845124</v>
      </c>
      <c r="AZ628" s="16" t="n">
        <v>0.0937696656792004</v>
      </c>
      <c r="BA628" s="16"/>
      <c r="BB628" s="16" t="n">
        <v>0.0214089838918725</v>
      </c>
      <c r="BC628" s="16" t="n">
        <v>0.197641559008722</v>
      </c>
      <c r="BD628" s="16" t="n">
        <v>0.0547291852573932</v>
      </c>
      <c r="BE628" s="16"/>
      <c r="BF628" s="16" t="n">
        <v>0.0917196106697393</v>
      </c>
    </row>
    <row r="629">
      <c r="B629" t="s">
        <v>225</v>
      </c>
      <c r="C629" s="16" t="n">
        <v>0.287671154805221</v>
      </c>
      <c r="D629" s="16" t="n">
        <v>0.26678788133185</v>
      </c>
      <c r="E629" s="16" t="n">
        <v>0.307788715232238</v>
      </c>
      <c r="F629" s="16"/>
      <c r="G629" s="16" t="n">
        <v>0.335489349602599</v>
      </c>
      <c r="H629" s="16" t="n">
        <v>0.252346954675201</v>
      </c>
      <c r="I629" s="16" t="n">
        <v>0.276405028912812</v>
      </c>
      <c r="J629" s="16" t="n">
        <v>0.255510645116976</v>
      </c>
      <c r="K629" s="16" t="n">
        <v>0.289483038189022</v>
      </c>
      <c r="L629" s="16" t="n">
        <v>0.318970362045096</v>
      </c>
      <c r="M629" s="16"/>
      <c r="N629" s="16" t="n">
        <v>0.237171646173573</v>
      </c>
      <c r="O629" s="16" t="n">
        <v>0.277813634650343</v>
      </c>
      <c r="P629" s="16" t="n">
        <v>0.29227985305489</v>
      </c>
      <c r="Q629" s="16" t="n">
        <v>0.346304295269302</v>
      </c>
      <c r="R629" s="16"/>
      <c r="S629" s="16" t="n">
        <v>0.299177577475173</v>
      </c>
      <c r="T629" s="16" t="n">
        <v>0.285896667377845</v>
      </c>
      <c r="U629" s="16" t="n">
        <v>0.370399916568174</v>
      </c>
      <c r="V629" s="16" t="n">
        <v>0.264554582700498</v>
      </c>
      <c r="W629" s="16" t="n">
        <v>0.296918521728825</v>
      </c>
      <c r="X629" s="16" t="n">
        <v>0.295824748951049</v>
      </c>
      <c r="Y629" s="16" t="n">
        <v>0.258235052200836</v>
      </c>
      <c r="Z629" s="16" t="n">
        <v>0.21898789732808</v>
      </c>
      <c r="AA629" s="16" t="n">
        <v>0.263448955145582</v>
      </c>
      <c r="AB629" s="16" t="n">
        <v>0.307993483218076</v>
      </c>
      <c r="AC629" s="16" t="n">
        <v>0.222676228816431</v>
      </c>
      <c r="AD629" s="16" t="n">
        <v>0.350604314044337</v>
      </c>
      <c r="AE629" s="16"/>
      <c r="AF629" s="16" t="n">
        <v>0.338204074728446</v>
      </c>
      <c r="AG629" s="16" t="n">
        <v>0.213139035459494</v>
      </c>
      <c r="AH629" s="16" t="n">
        <v>0.353577001451008</v>
      </c>
      <c r="AI629" s="16"/>
      <c r="AJ629" s="16" t="n">
        <v>0.336392820765453</v>
      </c>
      <c r="AK629" s="16" t="n">
        <v>0.176654103207845</v>
      </c>
      <c r="AL629" s="16" t="n">
        <v>0.236606838006275</v>
      </c>
      <c r="AM629" s="16" t="n">
        <v>0.210507212956924</v>
      </c>
      <c r="AN629" s="16" t="n">
        <v>0.417787752489953</v>
      </c>
      <c r="AO629" s="16"/>
      <c r="AP629" s="16" t="n">
        <v>0.372188794010597</v>
      </c>
      <c r="AQ629" s="16" t="n">
        <v>0.153021452463831</v>
      </c>
      <c r="AR629" s="16" t="n">
        <v>0.284135949867467</v>
      </c>
      <c r="AS629" s="16" t="n">
        <v>0.336857579321652</v>
      </c>
      <c r="AT629" s="16" t="n">
        <v>0.575120869147428</v>
      </c>
      <c r="AU629" s="16"/>
      <c r="AV629" s="16" t="n">
        <v>0.319428757735734</v>
      </c>
      <c r="AW629" s="16" t="n">
        <v>0.309966509479134</v>
      </c>
      <c r="AX629" s="16" t="n">
        <v>0.263744149158293</v>
      </c>
      <c r="AY629" s="16" t="n">
        <v>0.19771456169082</v>
      </c>
      <c r="AZ629" s="16" t="n">
        <v>0.249036886213353</v>
      </c>
      <c r="BA629" s="16"/>
      <c r="BB629" s="16" t="n">
        <v>0.122878811162657</v>
      </c>
      <c r="BC629" s="16" t="n">
        <v>0.350302349306315</v>
      </c>
      <c r="BD629" s="16" t="n">
        <v>0.50875316038272</v>
      </c>
      <c r="BE629" s="16"/>
      <c r="BF629" s="16" t="n">
        <v>0.299758490870401</v>
      </c>
    </row>
    <row r="630">
      <c r="B630" t="s">
        <v>226</v>
      </c>
      <c r="C630" s="16" t="n">
        <v>0.383109907858045</v>
      </c>
      <c r="D630" s="16" t="n">
        <v>0.377772796582404</v>
      </c>
      <c r="E630" s="16" t="n">
        <v>0.387973924529953</v>
      </c>
      <c r="F630" s="16"/>
      <c r="G630" s="16" t="n">
        <v>0.408281784639482</v>
      </c>
      <c r="H630" s="16" t="n">
        <v>0.415934570390345</v>
      </c>
      <c r="I630" s="16" t="n">
        <v>0.433833924248589</v>
      </c>
      <c r="J630" s="16" t="n">
        <v>0.411805034222325</v>
      </c>
      <c r="K630" s="16" t="n">
        <v>0.355284636451828</v>
      </c>
      <c r="L630" s="16" t="n">
        <v>0.293972908145308</v>
      </c>
      <c r="M630" s="16"/>
      <c r="N630" s="16" t="n">
        <v>0.383850625435043</v>
      </c>
      <c r="O630" s="16" t="n">
        <v>0.426775465029154</v>
      </c>
      <c r="P630" s="16" t="n">
        <v>0.382415520831424</v>
      </c>
      <c r="Q630" s="16" t="n">
        <v>0.339064037556926</v>
      </c>
      <c r="R630" s="16"/>
      <c r="S630" s="16" t="n">
        <v>0.412552821544292</v>
      </c>
      <c r="T630" s="16" t="n">
        <v>0.419334319657542</v>
      </c>
      <c r="U630" s="16" t="n">
        <v>0.410399171970102</v>
      </c>
      <c r="V630" s="16" t="n">
        <v>0.359903405037754</v>
      </c>
      <c r="W630" s="16" t="n">
        <v>0.342492170458651</v>
      </c>
      <c r="X630" s="16" t="n">
        <v>0.388822958839446</v>
      </c>
      <c r="Y630" s="16" t="n">
        <v>0.337125817370073</v>
      </c>
      <c r="Z630" s="16" t="n">
        <v>0.351431517111067</v>
      </c>
      <c r="AA630" s="16" t="n">
        <v>0.42471173205095</v>
      </c>
      <c r="AB630" s="16" t="n">
        <v>0.319386700399875</v>
      </c>
      <c r="AC630" s="16" t="n">
        <v>0.382953006570225</v>
      </c>
      <c r="AD630" s="16" t="n">
        <v>0.367068780748714</v>
      </c>
      <c r="AE630" s="16"/>
      <c r="AF630" s="16" t="n">
        <v>0.334016837819696</v>
      </c>
      <c r="AG630" s="16" t="n">
        <v>0.415568583666452</v>
      </c>
      <c r="AH630" s="16" t="n">
        <v>0.385722929286997</v>
      </c>
      <c r="AI630" s="16"/>
      <c r="AJ630" s="16" t="n">
        <v>0.344693615093687</v>
      </c>
      <c r="AK630" s="16" t="n">
        <v>0.436353520435188</v>
      </c>
      <c r="AL630" s="16" t="n">
        <v>0.47169802959804</v>
      </c>
      <c r="AM630" s="16" t="n">
        <v>0.397516689494438</v>
      </c>
      <c r="AN630" s="16" t="n">
        <v>0.330831312914648</v>
      </c>
      <c r="AO630" s="16"/>
      <c r="AP630" s="16" t="n">
        <v>0.318777041136381</v>
      </c>
      <c r="AQ630" s="16" t="n">
        <v>0.478418603446283</v>
      </c>
      <c r="AR630" s="16" t="n">
        <v>0.446570680396829</v>
      </c>
      <c r="AS630" s="16" t="n">
        <v>0.242979871434</v>
      </c>
      <c r="AT630" s="16" t="n">
        <v>0.271374257639698</v>
      </c>
      <c r="AU630" s="16"/>
      <c r="AV630" s="16" t="n">
        <v>0.342377332001885</v>
      </c>
      <c r="AW630" s="16" t="n">
        <v>0.385233688997041</v>
      </c>
      <c r="AX630" s="16" t="n">
        <v>0.413093712516013</v>
      </c>
      <c r="AY630" s="16" t="n">
        <v>0.445621988946907</v>
      </c>
      <c r="AZ630" s="16" t="n">
        <v>0.297202689035645</v>
      </c>
      <c r="BA630" s="16"/>
      <c r="BB630" s="16" t="n">
        <v>0.578473160621337</v>
      </c>
      <c r="BC630" s="16" t="n">
        <v>0.192219580526572</v>
      </c>
      <c r="BD630" s="16" t="n">
        <v>0.293081034329907</v>
      </c>
      <c r="BE630" s="16"/>
      <c r="BF630" s="16" t="n">
        <v>0.378601457643033</v>
      </c>
    </row>
    <row r="631">
      <c r="B631" t="s">
        <v>227</v>
      </c>
      <c r="C631" s="16" t="n">
        <v>0.186864992700601</v>
      </c>
      <c r="D631" s="16" t="n">
        <v>0.20087686060628</v>
      </c>
      <c r="E631" s="16" t="n">
        <v>0.173536675937447</v>
      </c>
      <c r="F631" s="16"/>
      <c r="G631" s="16" t="n">
        <v>0.111720249590002</v>
      </c>
      <c r="H631" s="16" t="n">
        <v>0.194244632139552</v>
      </c>
      <c r="I631" s="16" t="n">
        <v>0.166925277904804</v>
      </c>
      <c r="J631" s="16" t="n">
        <v>0.195645562021062</v>
      </c>
      <c r="K631" s="16" t="n">
        <v>0.191850194348998</v>
      </c>
      <c r="L631" s="16" t="n">
        <v>0.23610720781996</v>
      </c>
      <c r="M631" s="16"/>
      <c r="N631" s="16" t="n">
        <v>0.254310969761699</v>
      </c>
      <c r="O631" s="16" t="n">
        <v>0.177634846677645</v>
      </c>
      <c r="P631" s="16" t="n">
        <v>0.155722125882139</v>
      </c>
      <c r="Q631" s="16" t="n">
        <v>0.151435449873369</v>
      </c>
      <c r="R631" s="16"/>
      <c r="S631" s="16" t="n">
        <v>0.190044655044943</v>
      </c>
      <c r="T631" s="16" t="n">
        <v>0.167066676760811</v>
      </c>
      <c r="U631" s="16" t="n">
        <v>0.133765407552248</v>
      </c>
      <c r="V631" s="16" t="n">
        <v>0.20903914680273</v>
      </c>
      <c r="W631" s="16" t="n">
        <v>0.170114440007601</v>
      </c>
      <c r="X631" s="16" t="n">
        <v>0.150416862311226</v>
      </c>
      <c r="Y631" s="16" t="n">
        <v>0.194231443635928</v>
      </c>
      <c r="Z631" s="16" t="n">
        <v>0.258725623649639</v>
      </c>
      <c r="AA631" s="16" t="n">
        <v>0.196784065666628</v>
      </c>
      <c r="AB631" s="16" t="n">
        <v>0.212183009166446</v>
      </c>
      <c r="AC631" s="16" t="n">
        <v>0.245433925111058</v>
      </c>
      <c r="AD631" s="16" t="n">
        <v>0.155873957037902</v>
      </c>
      <c r="AE631" s="16"/>
      <c r="AF631" s="16" t="n">
        <v>0.136921647885102</v>
      </c>
      <c r="AG631" s="16" t="n">
        <v>0.260064931960043</v>
      </c>
      <c r="AH631" s="16" t="n">
        <v>0.145400933019508</v>
      </c>
      <c r="AI631" s="16"/>
      <c r="AJ631" s="16" t="n">
        <v>0.10934745031605</v>
      </c>
      <c r="AK631" s="16" t="n">
        <v>0.318999241208938</v>
      </c>
      <c r="AL631" s="16" t="n">
        <v>0.231755227614883</v>
      </c>
      <c r="AM631" s="16" t="n">
        <v>0</v>
      </c>
      <c r="AN631" s="16" t="n">
        <v>0.0977318315893347</v>
      </c>
      <c r="AO631" s="16"/>
      <c r="AP631" s="16" t="n">
        <v>0.0882297315090542</v>
      </c>
      <c r="AQ631" s="16" t="n">
        <v>0.316986952148517</v>
      </c>
      <c r="AR631" s="16" t="n">
        <v>0.172934871412142</v>
      </c>
      <c r="AS631" s="16" t="n">
        <v>0.0611340641257212</v>
      </c>
      <c r="AT631" s="16" t="n">
        <v>0.053460229091955</v>
      </c>
      <c r="AU631" s="16"/>
      <c r="AV631" s="16" t="n">
        <v>0.157142317001114</v>
      </c>
      <c r="AW631" s="16" t="n">
        <v>0.14038712582007</v>
      </c>
      <c r="AX631" s="16" t="n">
        <v>0.211684920980825</v>
      </c>
      <c r="AY631" s="16" t="n">
        <v>0.253143725937326</v>
      </c>
      <c r="AZ631" s="16" t="n">
        <v>0.337468360474603</v>
      </c>
      <c r="BA631" s="16"/>
      <c r="BB631" s="16" t="n">
        <v>0.260486906562838</v>
      </c>
      <c r="BC631" s="16" t="n">
        <v>0.045292037669401</v>
      </c>
      <c r="BD631" s="16" t="n">
        <v>0.0505683914357398</v>
      </c>
      <c r="BE631" s="16"/>
      <c r="BF631" s="16" t="n">
        <v>0.128616773708378</v>
      </c>
    </row>
    <row r="632">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row>
    <row r="633">
      <c r="B633" s="7" t="s">
        <v>250</v>
      </c>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row>
    <row r="634">
      <c r="B634" s="26" t="s">
        <v>90</v>
      </c>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row>
    <row r="635">
      <c r="B635" t="s">
        <v>223</v>
      </c>
      <c r="C635" s="16" t="n">
        <v>0.184042236184566</v>
      </c>
      <c r="D635" s="16" t="n">
        <v>0.218908817365434</v>
      </c>
      <c r="E635" s="16" t="n">
        <v>0.149460310244492</v>
      </c>
      <c r="F635" s="16"/>
      <c r="G635" s="16" t="n">
        <v>0.114236517504004</v>
      </c>
      <c r="H635" s="16" t="n">
        <v>0.139903282192611</v>
      </c>
      <c r="I635" s="16" t="n">
        <v>0.127939230768402</v>
      </c>
      <c r="J635" s="16" t="n">
        <v>0.176174590567208</v>
      </c>
      <c r="K635" s="16" t="n">
        <v>0.220476233644589</v>
      </c>
      <c r="L635" s="16" t="n">
        <v>0.293468682989453</v>
      </c>
      <c r="M635" s="16"/>
      <c r="N635" s="16" t="n">
        <v>0.181171971648794</v>
      </c>
      <c r="O635" s="16" t="n">
        <v>0.184544259153003</v>
      </c>
      <c r="P635" s="16" t="n">
        <v>0.204718118329419</v>
      </c>
      <c r="Q635" s="16" t="n">
        <v>0.167164127087073</v>
      </c>
      <c r="R635" s="16"/>
      <c r="S635" s="16" t="n">
        <v>0.127382536732003</v>
      </c>
      <c r="T635" s="16" t="n">
        <v>0.176207791795243</v>
      </c>
      <c r="U635" s="16" t="n">
        <v>0.152156118693954</v>
      </c>
      <c r="V635" s="16" t="n">
        <v>0.226408638995242</v>
      </c>
      <c r="W635" s="16" t="n">
        <v>0.221069226424085</v>
      </c>
      <c r="X635" s="16" t="n">
        <v>0.182639246651395</v>
      </c>
      <c r="Y635" s="16" t="n">
        <v>0.232835156738884</v>
      </c>
      <c r="Z635" s="16" t="n">
        <v>0.195824584383886</v>
      </c>
      <c r="AA635" s="16" t="n">
        <v>0.194617057810101</v>
      </c>
      <c r="AB635" s="16" t="n">
        <v>0.211827758224073</v>
      </c>
      <c r="AC635" s="16" t="n">
        <v>0.149946271680743</v>
      </c>
      <c r="AD635" s="16" t="n">
        <v>0.147367976664107</v>
      </c>
      <c r="AE635" s="16"/>
      <c r="AF635" s="16" t="n">
        <v>0.297909693345042</v>
      </c>
      <c r="AG635" s="16" t="n">
        <v>0.118779172528307</v>
      </c>
      <c r="AH635" s="16" t="n">
        <v>0.136486047786453</v>
      </c>
      <c r="AI635" s="16"/>
      <c r="AJ635" s="16" t="n">
        <v>0.330358729565091</v>
      </c>
      <c r="AK635" s="16" t="n">
        <v>0.0618938463666126</v>
      </c>
      <c r="AL635" s="16" t="n">
        <v>0.0992996612888627</v>
      </c>
      <c r="AM635" s="16" t="n">
        <v>0.357470494780101</v>
      </c>
      <c r="AN635" s="16" t="n">
        <v>0.157291786323552</v>
      </c>
      <c r="AO635" s="16"/>
      <c r="AP635" s="16" t="n">
        <v>0.350118639983639</v>
      </c>
      <c r="AQ635" s="16" t="n">
        <v>0.0304089716910504</v>
      </c>
      <c r="AR635" s="16" t="n">
        <v>0.101678408854751</v>
      </c>
      <c r="AS635" s="16" t="n">
        <v>0.508472836829183</v>
      </c>
      <c r="AT635" s="16" t="n">
        <v>0.192038222886288</v>
      </c>
      <c r="AU635" s="16"/>
      <c r="AV635" s="16" t="n">
        <v>0.194464559913352</v>
      </c>
      <c r="AW635" s="16" t="n">
        <v>0.192249841674514</v>
      </c>
      <c r="AX635" s="16" t="n">
        <v>0.164041517142983</v>
      </c>
      <c r="AY635" s="16" t="n">
        <v>0.129038807212495</v>
      </c>
      <c r="AZ635" s="16" t="n">
        <v>0.163704570391233</v>
      </c>
      <c r="BA635" s="16"/>
      <c r="BB635" s="16" t="n">
        <v>0.0487467649632007</v>
      </c>
      <c r="BC635" s="16" t="n">
        <v>0.607133926525912</v>
      </c>
      <c r="BD635" s="16" t="n">
        <v>0.356650914324124</v>
      </c>
      <c r="BE635" s="16"/>
      <c r="BF635" s="16" t="n">
        <v>0.295056118765604</v>
      </c>
    </row>
    <row r="636">
      <c r="B636" t="s">
        <v>224</v>
      </c>
      <c r="C636" s="16" t="n">
        <v>0.228584359353951</v>
      </c>
      <c r="D636" s="16" t="n">
        <v>0.212501263486173</v>
      </c>
      <c r="E636" s="16" t="n">
        <v>0.244755970023406</v>
      </c>
      <c r="F636" s="16"/>
      <c r="G636" s="16" t="n">
        <v>0.217188663161096</v>
      </c>
      <c r="H636" s="16" t="n">
        <v>0.198939656286754</v>
      </c>
      <c r="I636" s="16" t="n">
        <v>0.263722881104273</v>
      </c>
      <c r="J636" s="16" t="n">
        <v>0.233524338440973</v>
      </c>
      <c r="K636" s="16" t="n">
        <v>0.214113977213591</v>
      </c>
      <c r="L636" s="16" t="n">
        <v>0.237416526781647</v>
      </c>
      <c r="M636" s="16"/>
      <c r="N636" s="16" t="n">
        <v>0.239489954920163</v>
      </c>
      <c r="O636" s="16" t="n">
        <v>0.253865698262163</v>
      </c>
      <c r="P636" s="16" t="n">
        <v>0.215803621724003</v>
      </c>
      <c r="Q636" s="16" t="n">
        <v>0.202833469938632</v>
      </c>
      <c r="R636" s="16"/>
      <c r="S636" s="16" t="n">
        <v>0.18723517513881</v>
      </c>
      <c r="T636" s="16" t="n">
        <v>0.263140702716229</v>
      </c>
      <c r="U636" s="16" t="n">
        <v>0.329947267818751</v>
      </c>
      <c r="V636" s="16" t="n">
        <v>0.215792400285047</v>
      </c>
      <c r="W636" s="16" t="n">
        <v>0.240301741737066</v>
      </c>
      <c r="X636" s="16" t="n">
        <v>0.219378052651869</v>
      </c>
      <c r="Y636" s="16" t="n">
        <v>0.247609776864638</v>
      </c>
      <c r="Z636" s="16" t="n">
        <v>0.148752622412753</v>
      </c>
      <c r="AA636" s="16" t="n">
        <v>0.227254702041224</v>
      </c>
      <c r="AB636" s="16" t="n">
        <v>0.221620025269008</v>
      </c>
      <c r="AC636" s="16" t="n">
        <v>0.136441259198618</v>
      </c>
      <c r="AD636" s="16" t="n">
        <v>0.27585137644801</v>
      </c>
      <c r="AE636" s="16"/>
      <c r="AF636" s="16" t="n">
        <v>0.243922282120835</v>
      </c>
      <c r="AG636" s="16" t="n">
        <v>0.225191338376469</v>
      </c>
      <c r="AH636" s="16" t="n">
        <v>0.204701913489459</v>
      </c>
      <c r="AI636" s="16"/>
      <c r="AJ636" s="16" t="n">
        <v>0.239284698329209</v>
      </c>
      <c r="AK636" s="16" t="n">
        <v>0.160905600334557</v>
      </c>
      <c r="AL636" s="16" t="n">
        <v>0.326992114637257</v>
      </c>
      <c r="AM636" s="16" t="n">
        <v>0.353020999182297</v>
      </c>
      <c r="AN636" s="16" t="n">
        <v>0.245964589963702</v>
      </c>
      <c r="AO636" s="16"/>
      <c r="AP636" s="16" t="n">
        <v>0.29002483211194</v>
      </c>
      <c r="AQ636" s="16" t="n">
        <v>0.143280593003408</v>
      </c>
      <c r="AR636" s="16" t="n">
        <v>0.362553666213416</v>
      </c>
      <c r="AS636" s="16" t="n">
        <v>0.25645398006401</v>
      </c>
      <c r="AT636" s="16" t="n">
        <v>0.313600858113146</v>
      </c>
      <c r="AU636" s="16"/>
      <c r="AV636" s="16" t="n">
        <v>0.226516093387308</v>
      </c>
      <c r="AW636" s="16" t="n">
        <v>0.23611852847649</v>
      </c>
      <c r="AX636" s="16" t="n">
        <v>0.251696796126525</v>
      </c>
      <c r="AY636" s="16" t="n">
        <v>0.197468914067117</v>
      </c>
      <c r="AZ636" s="16" t="n">
        <v>0.0483728229536987</v>
      </c>
      <c r="BA636" s="16"/>
      <c r="BB636" s="16" t="n">
        <v>0.0931150760435731</v>
      </c>
      <c r="BC636" s="16" t="n">
        <v>0.247505068761964</v>
      </c>
      <c r="BD636" s="16" t="n">
        <v>0.180235145578526</v>
      </c>
      <c r="BE636" s="16"/>
      <c r="BF636" s="16" t="n">
        <v>0.204077363699075</v>
      </c>
    </row>
    <row r="637">
      <c r="B637" t="s">
        <v>225</v>
      </c>
      <c r="C637" s="16" t="n">
        <v>0.245032412581202</v>
      </c>
      <c r="D637" s="16" t="n">
        <v>0.225071375926149</v>
      </c>
      <c r="E637" s="16" t="n">
        <v>0.263919169609293</v>
      </c>
      <c r="F637" s="16"/>
      <c r="G637" s="16" t="n">
        <v>0.336339326255325</v>
      </c>
      <c r="H637" s="16" t="n">
        <v>0.21665564554872</v>
      </c>
      <c r="I637" s="16" t="n">
        <v>0.238577935911368</v>
      </c>
      <c r="J637" s="16" t="n">
        <v>0.236202236584513</v>
      </c>
      <c r="K637" s="16" t="n">
        <v>0.241895255203549</v>
      </c>
      <c r="L637" s="16" t="n">
        <v>0.222431991122363</v>
      </c>
      <c r="M637" s="16"/>
      <c r="N637" s="16" t="n">
        <v>0.20704953610329</v>
      </c>
      <c r="O637" s="16" t="n">
        <v>0.240638247839569</v>
      </c>
      <c r="P637" s="16" t="n">
        <v>0.22902090198642</v>
      </c>
      <c r="Q637" s="16" t="n">
        <v>0.305703558978223</v>
      </c>
      <c r="R637" s="16"/>
      <c r="S637" s="16" t="n">
        <v>0.270006727707499</v>
      </c>
      <c r="T637" s="16" t="n">
        <v>0.222947934908001</v>
      </c>
      <c r="U637" s="16" t="n">
        <v>0.259789775159378</v>
      </c>
      <c r="V637" s="16" t="n">
        <v>0.224912319066556</v>
      </c>
      <c r="W637" s="16" t="n">
        <v>0.208269103243392</v>
      </c>
      <c r="X637" s="16" t="n">
        <v>0.240358478364647</v>
      </c>
      <c r="Y637" s="16" t="n">
        <v>0.207390305938318</v>
      </c>
      <c r="Z637" s="16" t="n">
        <v>0.269263347534203</v>
      </c>
      <c r="AA637" s="16" t="n">
        <v>0.186106357321025</v>
      </c>
      <c r="AB637" s="16" t="n">
        <v>0.309639950873844</v>
      </c>
      <c r="AC637" s="16" t="n">
        <v>0.317908210537418</v>
      </c>
      <c r="AD637" s="16" t="n">
        <v>0.313477362393317</v>
      </c>
      <c r="AE637" s="16"/>
      <c r="AF637" s="16" t="n">
        <v>0.171849674921884</v>
      </c>
      <c r="AG637" s="16" t="n">
        <v>0.25248713977288</v>
      </c>
      <c r="AH637" s="16" t="n">
        <v>0.33103948914204</v>
      </c>
      <c r="AI637" s="16"/>
      <c r="AJ637" s="16" t="n">
        <v>0.19322373436894</v>
      </c>
      <c r="AK637" s="16" t="n">
        <v>0.213771113253977</v>
      </c>
      <c r="AL637" s="16" t="n">
        <v>0.255735377521831</v>
      </c>
      <c r="AM637" s="16" t="n">
        <v>0.208167935731339</v>
      </c>
      <c r="AN637" s="16" t="n">
        <v>0.376585584221508</v>
      </c>
      <c r="AO637" s="16"/>
      <c r="AP637" s="16" t="n">
        <v>0.182746790641528</v>
      </c>
      <c r="AQ637" s="16" t="n">
        <v>0.231480758330188</v>
      </c>
      <c r="AR637" s="16" t="n">
        <v>0.261496278766094</v>
      </c>
      <c r="AS637" s="16" t="n">
        <v>0.108046951856041</v>
      </c>
      <c r="AT637" s="16" t="n">
        <v>0.39667558869923</v>
      </c>
      <c r="AU637" s="16"/>
      <c r="AV637" s="16" t="n">
        <v>0.232308086844495</v>
      </c>
      <c r="AW637" s="16" t="n">
        <v>0.276284192716128</v>
      </c>
      <c r="AX637" s="16" t="n">
        <v>0.243282002758978</v>
      </c>
      <c r="AY637" s="16" t="n">
        <v>0.231367869602051</v>
      </c>
      <c r="AZ637" s="16" t="n">
        <v>0.256903055731722</v>
      </c>
      <c r="BA637" s="16"/>
      <c r="BB637" s="16" t="n">
        <v>0.233450259808842</v>
      </c>
      <c r="BC637" s="16" t="n">
        <v>0.0769627892559709</v>
      </c>
      <c r="BD637" s="16" t="n">
        <v>0.356249578308044</v>
      </c>
      <c r="BE637" s="16"/>
      <c r="BF637" s="16" t="n">
        <v>0.203236060418361</v>
      </c>
    </row>
    <row r="638">
      <c r="B638" t="s">
        <v>226</v>
      </c>
      <c r="C638" s="16" t="n">
        <v>0.239269428569825</v>
      </c>
      <c r="D638" s="16" t="n">
        <v>0.235054241178955</v>
      </c>
      <c r="E638" s="16" t="n">
        <v>0.243861258263565</v>
      </c>
      <c r="F638" s="16"/>
      <c r="G638" s="16" t="n">
        <v>0.261857228549392</v>
      </c>
      <c r="H638" s="16" t="n">
        <v>0.312229482180527</v>
      </c>
      <c r="I638" s="16" t="n">
        <v>0.250998419096688</v>
      </c>
      <c r="J638" s="16" t="n">
        <v>0.249337367719612</v>
      </c>
      <c r="K638" s="16" t="n">
        <v>0.225217277915771</v>
      </c>
      <c r="L638" s="16" t="n">
        <v>0.156713557922928</v>
      </c>
      <c r="M638" s="16"/>
      <c r="N638" s="16" t="n">
        <v>0.248190581537398</v>
      </c>
      <c r="O638" s="16" t="n">
        <v>0.226949617477111</v>
      </c>
      <c r="P638" s="16" t="n">
        <v>0.247831508530666</v>
      </c>
      <c r="Q638" s="16" t="n">
        <v>0.234889875693807</v>
      </c>
      <c r="R638" s="16"/>
      <c r="S638" s="16" t="n">
        <v>0.276932953696603</v>
      </c>
      <c r="T638" s="16" t="n">
        <v>0.258552677819927</v>
      </c>
      <c r="U638" s="16" t="n">
        <v>0.169780287325692</v>
      </c>
      <c r="V638" s="16" t="n">
        <v>0.214920747079295</v>
      </c>
      <c r="W638" s="16" t="n">
        <v>0.254067825646973</v>
      </c>
      <c r="X638" s="16" t="n">
        <v>0.26066876691513</v>
      </c>
      <c r="Y638" s="16" t="n">
        <v>0.237833548561518</v>
      </c>
      <c r="Z638" s="16" t="n">
        <v>0.292912323033842</v>
      </c>
      <c r="AA638" s="16" t="n">
        <v>0.280160684100795</v>
      </c>
      <c r="AB638" s="16" t="n">
        <v>0.144470841394966</v>
      </c>
      <c r="AC638" s="16" t="n">
        <v>0.205620710046597</v>
      </c>
      <c r="AD638" s="16" t="n">
        <v>0.263303284494567</v>
      </c>
      <c r="AE638" s="16"/>
      <c r="AF638" s="16" t="n">
        <v>0.206521315062736</v>
      </c>
      <c r="AG638" s="16" t="n">
        <v>0.269338325544382</v>
      </c>
      <c r="AH638" s="16" t="n">
        <v>0.23395618369109</v>
      </c>
      <c r="AI638" s="16"/>
      <c r="AJ638" s="16" t="n">
        <v>0.171265500503767</v>
      </c>
      <c r="AK638" s="16" t="n">
        <v>0.368387306790045</v>
      </c>
      <c r="AL638" s="16" t="n">
        <v>0.25484217704093</v>
      </c>
      <c r="AM638" s="16" t="n">
        <v>0.0813405703062625</v>
      </c>
      <c r="AN638" s="16" t="n">
        <v>0.171973350078896</v>
      </c>
      <c r="AO638" s="16"/>
      <c r="AP638" s="16" t="n">
        <v>0.127940600348593</v>
      </c>
      <c r="AQ638" s="16" t="n">
        <v>0.392745995825951</v>
      </c>
      <c r="AR638" s="16" t="n">
        <v>0.237490013197955</v>
      </c>
      <c r="AS638" s="16" t="n">
        <v>0.104298424917014</v>
      </c>
      <c r="AT638" s="16" t="n">
        <v>0.0762778813903076</v>
      </c>
      <c r="AU638" s="16"/>
      <c r="AV638" s="16" t="n">
        <v>0.25310044724562</v>
      </c>
      <c r="AW638" s="16" t="n">
        <v>0.224055915924961</v>
      </c>
      <c r="AX638" s="16" t="n">
        <v>0.245296116156324</v>
      </c>
      <c r="AY638" s="16" t="n">
        <v>0.282846534760378</v>
      </c>
      <c r="AZ638" s="16" t="n">
        <v>0.216470130546394</v>
      </c>
      <c r="BA638" s="16"/>
      <c r="BB638" s="16" t="n">
        <v>0.429203082154467</v>
      </c>
      <c r="BC638" s="16" t="n">
        <v>0.0572397268253158</v>
      </c>
      <c r="BD638" s="16" t="n">
        <v>0.0930441855189238</v>
      </c>
      <c r="BE638" s="16"/>
      <c r="BF638" s="16" t="n">
        <v>0.213699728059247</v>
      </c>
    </row>
    <row r="639">
      <c r="B639" t="s">
        <v>227</v>
      </c>
      <c r="C639" s="16" t="n">
        <v>0.103071563310456</v>
      </c>
      <c r="D639" s="16" t="n">
        <v>0.108464302043288</v>
      </c>
      <c r="E639" s="16" t="n">
        <v>0.0980032918592438</v>
      </c>
      <c r="F639" s="16"/>
      <c r="G639" s="16" t="n">
        <v>0.0703782645301827</v>
      </c>
      <c r="H639" s="16" t="n">
        <v>0.132271933791388</v>
      </c>
      <c r="I639" s="16" t="n">
        <v>0.118761533119268</v>
      </c>
      <c r="J639" s="16" t="n">
        <v>0.104761466687695</v>
      </c>
      <c r="K639" s="16" t="n">
        <v>0.0982972560224999</v>
      </c>
      <c r="L639" s="16" t="n">
        <v>0.0899692411836092</v>
      </c>
      <c r="M639" s="16"/>
      <c r="N639" s="16" t="n">
        <v>0.124097955790355</v>
      </c>
      <c r="O639" s="16" t="n">
        <v>0.0940021772681544</v>
      </c>
      <c r="P639" s="16" t="n">
        <v>0.102625849429493</v>
      </c>
      <c r="Q639" s="16" t="n">
        <v>0.0894089683022656</v>
      </c>
      <c r="R639" s="16"/>
      <c r="S639" s="16" t="n">
        <v>0.138442606725085</v>
      </c>
      <c r="T639" s="16" t="n">
        <v>0.0791508927605997</v>
      </c>
      <c r="U639" s="16" t="n">
        <v>0.0883265510022253</v>
      </c>
      <c r="V639" s="16" t="n">
        <v>0.11796589457386</v>
      </c>
      <c r="W639" s="16" t="n">
        <v>0.0762921029484834</v>
      </c>
      <c r="X639" s="16" t="n">
        <v>0.0969554554169579</v>
      </c>
      <c r="Y639" s="16" t="n">
        <v>0.0743312118966416</v>
      </c>
      <c r="Z639" s="16" t="n">
        <v>0.0932471226353168</v>
      </c>
      <c r="AA639" s="16" t="n">
        <v>0.111861198726855</v>
      </c>
      <c r="AB639" s="16" t="n">
        <v>0.112441424238109</v>
      </c>
      <c r="AC639" s="16" t="n">
        <v>0.190083548536624</v>
      </c>
      <c r="AD639" s="16" t="n">
        <v>0</v>
      </c>
      <c r="AE639" s="16"/>
      <c r="AF639" s="16" t="n">
        <v>0.0797970345495027</v>
      </c>
      <c r="AG639" s="16" t="n">
        <v>0.134204023777962</v>
      </c>
      <c r="AH639" s="16" t="n">
        <v>0.0938163658909584</v>
      </c>
      <c r="AI639" s="16"/>
      <c r="AJ639" s="16" t="n">
        <v>0.0658673372329935</v>
      </c>
      <c r="AK639" s="16" t="n">
        <v>0.195042133254808</v>
      </c>
      <c r="AL639" s="16" t="n">
        <v>0.0631306695111204</v>
      </c>
      <c r="AM639" s="16" t="n">
        <v>0</v>
      </c>
      <c r="AN639" s="16" t="n">
        <v>0.0481846894123427</v>
      </c>
      <c r="AO639" s="16"/>
      <c r="AP639" s="16" t="n">
        <v>0.0491691369142999</v>
      </c>
      <c r="AQ639" s="16" t="n">
        <v>0.202083681149403</v>
      </c>
      <c r="AR639" s="16" t="n">
        <v>0.0367816329677836</v>
      </c>
      <c r="AS639" s="16" t="n">
        <v>0.0227278063337518</v>
      </c>
      <c r="AT639" s="16" t="n">
        <v>0.0214074489110282</v>
      </c>
      <c r="AU639" s="16"/>
      <c r="AV639" s="16" t="n">
        <v>0.0936108126092252</v>
      </c>
      <c r="AW639" s="16" t="n">
        <v>0.0712915212079065</v>
      </c>
      <c r="AX639" s="16" t="n">
        <v>0.0956835678151893</v>
      </c>
      <c r="AY639" s="16" t="n">
        <v>0.159277874357959</v>
      </c>
      <c r="AZ639" s="16" t="n">
        <v>0.314549420376952</v>
      </c>
      <c r="BA639" s="16"/>
      <c r="BB639" s="16" t="n">
        <v>0.195484817029917</v>
      </c>
      <c r="BC639" s="16" t="n">
        <v>0.0111584886308377</v>
      </c>
      <c r="BD639" s="16" t="n">
        <v>0.0138201762703825</v>
      </c>
      <c r="BE639" s="16"/>
      <c r="BF639" s="16" t="n">
        <v>0.0839307290577122</v>
      </c>
    </row>
    <row r="640">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row>
    <row r="641">
      <c r="B641" s="7" t="s">
        <v>251</v>
      </c>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row>
    <row r="642">
      <c r="B642" s="26" t="s">
        <v>90</v>
      </c>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row>
    <row r="643">
      <c r="B643" t="s">
        <v>223</v>
      </c>
      <c r="C643" s="16" t="n">
        <v>0.128946452583852</v>
      </c>
      <c r="D643" s="16" t="n">
        <v>0.138549971028201</v>
      </c>
      <c r="E643" s="16" t="n">
        <v>0.119813148037649</v>
      </c>
      <c r="F643" s="16"/>
      <c r="G643" s="16" t="n">
        <v>0.11117162634819</v>
      </c>
      <c r="H643" s="16" t="n">
        <v>0.1504183603861</v>
      </c>
      <c r="I643" s="16" t="n">
        <v>0.117015497438528</v>
      </c>
      <c r="J643" s="16" t="n">
        <v>0.135628376812296</v>
      </c>
      <c r="K643" s="16" t="n">
        <v>0.130280902333034</v>
      </c>
      <c r="L643" s="16" t="n">
        <v>0.126540658448821</v>
      </c>
      <c r="M643" s="16"/>
      <c r="N643" s="16" t="n">
        <v>0.167391312005182</v>
      </c>
      <c r="O643" s="16" t="n">
        <v>0.121003292113809</v>
      </c>
      <c r="P643" s="16" t="n">
        <v>0.112562332544471</v>
      </c>
      <c r="Q643" s="16" t="n">
        <v>0.109694650394653</v>
      </c>
      <c r="R643" s="16"/>
      <c r="S643" s="16" t="n">
        <v>0.120446936626608</v>
      </c>
      <c r="T643" s="16" t="n">
        <v>0.0829539989043555</v>
      </c>
      <c r="U643" s="16" t="n">
        <v>0.0821264988094675</v>
      </c>
      <c r="V643" s="16" t="n">
        <v>0.139619235918117</v>
      </c>
      <c r="W643" s="16" t="n">
        <v>0.0868554820637626</v>
      </c>
      <c r="X643" s="16" t="n">
        <v>0.161885546256357</v>
      </c>
      <c r="Y643" s="16" t="n">
        <v>0.128472669610977</v>
      </c>
      <c r="Z643" s="16" t="n">
        <v>0.225129037681353</v>
      </c>
      <c r="AA643" s="16" t="n">
        <v>0.148894088708289</v>
      </c>
      <c r="AB643" s="16" t="n">
        <v>0.151839772553381</v>
      </c>
      <c r="AC643" s="16" t="n">
        <v>0.201271399297422</v>
      </c>
      <c r="AD643" s="16" t="n">
        <v>0.0706670340594355</v>
      </c>
      <c r="AE643" s="16"/>
      <c r="AF643" s="16" t="n">
        <v>0.120939212864572</v>
      </c>
      <c r="AG643" s="16" t="n">
        <v>0.150979134556432</v>
      </c>
      <c r="AH643" s="16" t="n">
        <v>0.0976464231099753</v>
      </c>
      <c r="AI643" s="16"/>
      <c r="AJ643" s="16" t="n">
        <v>0.101229334155714</v>
      </c>
      <c r="AK643" s="16" t="n">
        <v>0.206519886955946</v>
      </c>
      <c r="AL643" s="16" t="n">
        <v>0.109282565711879</v>
      </c>
      <c r="AM643" s="16" t="n">
        <v>0.0395415364366244</v>
      </c>
      <c r="AN643" s="16" t="n">
        <v>0.0727714236841247</v>
      </c>
      <c r="AO643" s="16"/>
      <c r="AP643" s="16" t="n">
        <v>0.0743833929441742</v>
      </c>
      <c r="AQ643" s="16" t="n">
        <v>0.205200689079203</v>
      </c>
      <c r="AR643" s="16" t="n">
        <v>0.0693368856613005</v>
      </c>
      <c r="AS643" s="16" t="n">
        <v>0.097368193359545</v>
      </c>
      <c r="AT643" s="16" t="n">
        <v>0.0431761694466123</v>
      </c>
      <c r="AU643" s="16"/>
      <c r="AV643" s="16" t="n">
        <v>0.119095877978587</v>
      </c>
      <c r="AW643" s="16" t="n">
        <v>0.104634378852597</v>
      </c>
      <c r="AX643" s="16" t="n">
        <v>0.12501363377028</v>
      </c>
      <c r="AY643" s="16" t="n">
        <v>0.165120982024894</v>
      </c>
      <c r="AZ643" s="16" t="n">
        <v>0.235101341588235</v>
      </c>
      <c r="BA643" s="16"/>
      <c r="BB643" s="16" t="n">
        <v>0.228440297011209</v>
      </c>
      <c r="BC643" s="16" t="n">
        <v>0.0988838181747168</v>
      </c>
      <c r="BD643" s="16" t="n">
        <v>0.0637928916370521</v>
      </c>
      <c r="BE643" s="16"/>
      <c r="BF643" s="16" t="n">
        <v>0.129676826211743</v>
      </c>
    </row>
    <row r="644">
      <c r="B644" t="s">
        <v>224</v>
      </c>
      <c r="C644" s="16" t="n">
        <v>0.329468189465103</v>
      </c>
      <c r="D644" s="16" t="n">
        <v>0.3192849997272</v>
      </c>
      <c r="E644" s="16" t="n">
        <v>0.338100883249945</v>
      </c>
      <c r="F644" s="16"/>
      <c r="G644" s="16" t="n">
        <v>0.403229221590172</v>
      </c>
      <c r="H644" s="16" t="n">
        <v>0.36197689244581</v>
      </c>
      <c r="I644" s="16" t="n">
        <v>0.367713298040488</v>
      </c>
      <c r="J644" s="16" t="n">
        <v>0.337305213711298</v>
      </c>
      <c r="K644" s="16" t="n">
        <v>0.280930726860899</v>
      </c>
      <c r="L644" s="16" t="n">
        <v>0.249533971257103</v>
      </c>
      <c r="M644" s="16"/>
      <c r="N644" s="16" t="n">
        <v>0.301658710679004</v>
      </c>
      <c r="O644" s="16" t="n">
        <v>0.342415703185943</v>
      </c>
      <c r="P644" s="16" t="n">
        <v>0.353091083988921</v>
      </c>
      <c r="Q644" s="16" t="n">
        <v>0.322214575141986</v>
      </c>
      <c r="R644" s="16"/>
      <c r="S644" s="16" t="n">
        <v>0.342468747299192</v>
      </c>
      <c r="T644" s="16" t="n">
        <v>0.330115676300763</v>
      </c>
      <c r="U644" s="16" t="n">
        <v>0.353555529841168</v>
      </c>
      <c r="V644" s="16" t="n">
        <v>0.328019158291159</v>
      </c>
      <c r="W644" s="16" t="n">
        <v>0.304723098168078</v>
      </c>
      <c r="X644" s="16" t="n">
        <v>0.28310317737218</v>
      </c>
      <c r="Y644" s="16" t="n">
        <v>0.308833423949795</v>
      </c>
      <c r="Z644" s="16" t="n">
        <v>0.250386587502784</v>
      </c>
      <c r="AA644" s="16" t="n">
        <v>0.405573975305006</v>
      </c>
      <c r="AB644" s="16" t="n">
        <v>0.314343990631521</v>
      </c>
      <c r="AC644" s="16" t="n">
        <v>0.289859617031993</v>
      </c>
      <c r="AD644" s="16" t="n">
        <v>0.396116956916229</v>
      </c>
      <c r="AE644" s="16"/>
      <c r="AF644" s="16" t="n">
        <v>0.274225143043696</v>
      </c>
      <c r="AG644" s="16" t="n">
        <v>0.354096142379834</v>
      </c>
      <c r="AH644" s="16" t="n">
        <v>0.340295018729113</v>
      </c>
      <c r="AI644" s="16"/>
      <c r="AJ644" s="16" t="n">
        <v>0.254834811824535</v>
      </c>
      <c r="AK644" s="16" t="n">
        <v>0.41749018580536</v>
      </c>
      <c r="AL644" s="16" t="n">
        <v>0.359019447259576</v>
      </c>
      <c r="AM644" s="16" t="n">
        <v>0.268172095552844</v>
      </c>
      <c r="AN644" s="16" t="n">
        <v>0.282284867844643</v>
      </c>
      <c r="AO644" s="16"/>
      <c r="AP644" s="16" t="n">
        <v>0.25860864386535</v>
      </c>
      <c r="AQ644" s="16" t="n">
        <v>0.420169871935757</v>
      </c>
      <c r="AR644" s="16" t="n">
        <v>0.352499977157815</v>
      </c>
      <c r="AS644" s="16" t="n">
        <v>0.235000926245644</v>
      </c>
      <c r="AT644" s="16" t="n">
        <v>0.198877969744651</v>
      </c>
      <c r="AU644" s="16"/>
      <c r="AV644" s="16" t="n">
        <v>0.343890227418264</v>
      </c>
      <c r="AW644" s="16" t="n">
        <v>0.346082934745168</v>
      </c>
      <c r="AX644" s="16" t="n">
        <v>0.338323890662487</v>
      </c>
      <c r="AY644" s="16" t="n">
        <v>0.296113940502131</v>
      </c>
      <c r="AZ644" s="16" t="n">
        <v>0.196600206355547</v>
      </c>
      <c r="BA644" s="16"/>
      <c r="BB644" s="16" t="n">
        <v>0.350114570580068</v>
      </c>
      <c r="BC644" s="16" t="n">
        <v>0.167355185143319</v>
      </c>
      <c r="BD644" s="16" t="n">
        <v>0.161561479509926</v>
      </c>
      <c r="BE644" s="16"/>
      <c r="BF644" s="16" t="n">
        <v>0.247999015536751</v>
      </c>
    </row>
    <row r="645">
      <c r="B645" t="s">
        <v>225</v>
      </c>
      <c r="C645" s="16" t="n">
        <v>0.303934963720091</v>
      </c>
      <c r="D645" s="16" t="n">
        <v>0.272456465316978</v>
      </c>
      <c r="E645" s="16" t="n">
        <v>0.335304007979525</v>
      </c>
      <c r="F645" s="16"/>
      <c r="G645" s="16" t="n">
        <v>0.33044919810442</v>
      </c>
      <c r="H645" s="16" t="n">
        <v>0.261560092707019</v>
      </c>
      <c r="I645" s="16" t="n">
        <v>0.290918436758994</v>
      </c>
      <c r="J645" s="16" t="n">
        <v>0.291235511055044</v>
      </c>
      <c r="K645" s="16" t="n">
        <v>0.312445204568794</v>
      </c>
      <c r="L645" s="16" t="n">
        <v>0.33611619106772</v>
      </c>
      <c r="M645" s="16"/>
      <c r="N645" s="16" t="n">
        <v>0.265170400746364</v>
      </c>
      <c r="O645" s="16" t="n">
        <v>0.34527591471621</v>
      </c>
      <c r="P645" s="16" t="n">
        <v>0.274553179867324</v>
      </c>
      <c r="Q645" s="16" t="n">
        <v>0.328790676648176</v>
      </c>
      <c r="R645" s="16"/>
      <c r="S645" s="16" t="n">
        <v>0.29876441083002</v>
      </c>
      <c r="T645" s="16" t="n">
        <v>0.328916308028438</v>
      </c>
      <c r="U645" s="16" t="n">
        <v>0.328432515693226</v>
      </c>
      <c r="V645" s="16" t="n">
        <v>0.334032535195225</v>
      </c>
      <c r="W645" s="16" t="n">
        <v>0.337006042506408</v>
      </c>
      <c r="X645" s="16" t="n">
        <v>0.345179676232014</v>
      </c>
      <c r="Y645" s="16" t="n">
        <v>0.246728839452981</v>
      </c>
      <c r="Z645" s="16" t="n">
        <v>0.25951372805739</v>
      </c>
      <c r="AA645" s="16" t="n">
        <v>0.238965496017945</v>
      </c>
      <c r="AB645" s="16" t="n">
        <v>0.295805340331196</v>
      </c>
      <c r="AC645" s="16" t="n">
        <v>0.281088761450151</v>
      </c>
      <c r="AD645" s="16" t="n">
        <v>0.375904775013895</v>
      </c>
      <c r="AE645" s="16"/>
      <c r="AF645" s="16" t="n">
        <v>0.29307837949136</v>
      </c>
      <c r="AG645" s="16" t="n">
        <v>0.280464854292695</v>
      </c>
      <c r="AH645" s="16" t="n">
        <v>0.371486338555285</v>
      </c>
      <c r="AI645" s="16"/>
      <c r="AJ645" s="16" t="n">
        <v>0.311877219756728</v>
      </c>
      <c r="AK645" s="16" t="n">
        <v>0.20178896897132</v>
      </c>
      <c r="AL645" s="16" t="n">
        <v>0.392564671853386</v>
      </c>
      <c r="AM645" s="16" t="n">
        <v>0.301457058403808</v>
      </c>
      <c r="AN645" s="16" t="n">
        <v>0.425619197154299</v>
      </c>
      <c r="AO645" s="16"/>
      <c r="AP645" s="16" t="n">
        <v>0.310734764338201</v>
      </c>
      <c r="AQ645" s="16" t="n">
        <v>0.227291471009888</v>
      </c>
      <c r="AR645" s="16" t="n">
        <v>0.383803612732502</v>
      </c>
      <c r="AS645" s="16" t="n">
        <v>0.281198196949306</v>
      </c>
      <c r="AT645" s="16" t="n">
        <v>0.490031045730794</v>
      </c>
      <c r="AU645" s="16"/>
      <c r="AV645" s="16" t="n">
        <v>0.271295094744283</v>
      </c>
      <c r="AW645" s="16" t="n">
        <v>0.357357649720338</v>
      </c>
      <c r="AX645" s="16" t="n">
        <v>0.29990610050837</v>
      </c>
      <c r="AY645" s="16" t="n">
        <v>0.28703623378419</v>
      </c>
      <c r="AZ645" s="16" t="n">
        <v>0.363509284912202</v>
      </c>
      <c r="BA645" s="16"/>
      <c r="BB645" s="16" t="n">
        <v>0.288771688382167</v>
      </c>
      <c r="BC645" s="16" t="n">
        <v>0.277626483502592</v>
      </c>
      <c r="BD645" s="16" t="n">
        <v>0.403873247833396</v>
      </c>
      <c r="BE645" s="16"/>
      <c r="BF645" s="16" t="n">
        <v>0.324359543566039</v>
      </c>
    </row>
    <row r="646">
      <c r="B646" t="s">
        <v>226</v>
      </c>
      <c r="C646" s="16" t="n">
        <v>0.156946321287722</v>
      </c>
      <c r="D646" s="16" t="n">
        <v>0.170769432498416</v>
      </c>
      <c r="E646" s="16" t="n">
        <v>0.143743556360057</v>
      </c>
      <c r="F646" s="16"/>
      <c r="G646" s="16" t="n">
        <v>0.109821464646932</v>
      </c>
      <c r="H646" s="16" t="n">
        <v>0.150711556283393</v>
      </c>
      <c r="I646" s="16" t="n">
        <v>0.165083939579364</v>
      </c>
      <c r="J646" s="16" t="n">
        <v>0.143266482383777</v>
      </c>
      <c r="K646" s="16" t="n">
        <v>0.205161630785619</v>
      </c>
      <c r="L646" s="16" t="n">
        <v>0.165270338935718</v>
      </c>
      <c r="M646" s="16"/>
      <c r="N646" s="16" t="n">
        <v>0.177827531508795</v>
      </c>
      <c r="O646" s="16" t="n">
        <v>0.119812122977245</v>
      </c>
      <c r="P646" s="16" t="n">
        <v>0.169234213289975</v>
      </c>
      <c r="Q646" s="16" t="n">
        <v>0.164391124613427</v>
      </c>
      <c r="R646" s="16"/>
      <c r="S646" s="16" t="n">
        <v>0.170657984598467</v>
      </c>
      <c r="T646" s="16" t="n">
        <v>0.168119633092656</v>
      </c>
      <c r="U646" s="16" t="n">
        <v>0.16908207112202</v>
      </c>
      <c r="V646" s="16" t="n">
        <v>0.131327345357597</v>
      </c>
      <c r="W646" s="16" t="n">
        <v>0.173131153239076</v>
      </c>
      <c r="X646" s="16" t="n">
        <v>0.133238586975274</v>
      </c>
      <c r="Y646" s="16" t="n">
        <v>0.178803333031954</v>
      </c>
      <c r="Z646" s="16" t="n">
        <v>0.183132741986644</v>
      </c>
      <c r="AA646" s="16" t="n">
        <v>0.131068551150108</v>
      </c>
      <c r="AB646" s="16" t="n">
        <v>0.175211821932584</v>
      </c>
      <c r="AC646" s="16" t="n">
        <v>0.135493101017513</v>
      </c>
      <c r="AD646" s="16" t="n">
        <v>0.104875585431517</v>
      </c>
      <c r="AE646" s="16"/>
      <c r="AF646" s="16" t="n">
        <v>0.187713747619714</v>
      </c>
      <c r="AG646" s="16" t="n">
        <v>0.148400798972264</v>
      </c>
      <c r="AH646" s="16" t="n">
        <v>0.138234967298266</v>
      </c>
      <c r="AI646" s="16"/>
      <c r="AJ646" s="16" t="n">
        <v>0.205537081113289</v>
      </c>
      <c r="AK646" s="16" t="n">
        <v>0.125735801097839</v>
      </c>
      <c r="AL646" s="16" t="n">
        <v>0.083149965356651</v>
      </c>
      <c r="AM646" s="16" t="n">
        <v>0.209496718557166</v>
      </c>
      <c r="AN646" s="16" t="n">
        <v>0.160523857369827</v>
      </c>
      <c r="AO646" s="16"/>
      <c r="AP646" s="16" t="n">
        <v>0.220010379790979</v>
      </c>
      <c r="AQ646" s="16" t="n">
        <v>0.109726827064997</v>
      </c>
      <c r="AR646" s="16" t="n">
        <v>0.165040685154217</v>
      </c>
      <c r="AS646" s="16" t="n">
        <v>0.210367006082739</v>
      </c>
      <c r="AT646" s="16" t="n">
        <v>0.198849655018801</v>
      </c>
      <c r="AU646" s="16"/>
      <c r="AV646" s="16" t="n">
        <v>0.19324864580696</v>
      </c>
      <c r="AW646" s="16" t="n">
        <v>0.131072187964409</v>
      </c>
      <c r="AX646" s="16" t="n">
        <v>0.151144929860693</v>
      </c>
      <c r="AY646" s="16" t="n">
        <v>0.16744896513123</v>
      </c>
      <c r="AZ646" s="16" t="n">
        <v>0.159744369949619</v>
      </c>
      <c r="BA646" s="16"/>
      <c r="BB646" s="16" t="n">
        <v>0.105358742806252</v>
      </c>
      <c r="BC646" s="16" t="n">
        <v>0.237565359349297</v>
      </c>
      <c r="BD646" s="16" t="n">
        <v>0.243987896110948</v>
      </c>
      <c r="BE646" s="16"/>
      <c r="BF646" s="16" t="n">
        <v>0.184687843643106</v>
      </c>
    </row>
    <row r="647">
      <c r="B647" t="s">
        <v>227</v>
      </c>
      <c r="C647" s="16" t="n">
        <v>0.0807040729432325</v>
      </c>
      <c r="D647" s="16" t="n">
        <v>0.0989391314292056</v>
      </c>
      <c r="E647" s="16" t="n">
        <v>0.0630384043728235</v>
      </c>
      <c r="F647" s="16"/>
      <c r="G647" s="16" t="n">
        <v>0.0453284893102861</v>
      </c>
      <c r="H647" s="16" t="n">
        <v>0.0753330981776793</v>
      </c>
      <c r="I647" s="16" t="n">
        <v>0.0592688281826259</v>
      </c>
      <c r="J647" s="16" t="n">
        <v>0.0925644160375846</v>
      </c>
      <c r="K647" s="16" t="n">
        <v>0.0711815354516546</v>
      </c>
      <c r="L647" s="16" t="n">
        <v>0.122538840290639</v>
      </c>
      <c r="M647" s="16"/>
      <c r="N647" s="16" t="n">
        <v>0.0879520450606561</v>
      </c>
      <c r="O647" s="16" t="n">
        <v>0.0714929670067931</v>
      </c>
      <c r="P647" s="16" t="n">
        <v>0.0905591903093091</v>
      </c>
      <c r="Q647" s="16" t="n">
        <v>0.0749089732017588</v>
      </c>
      <c r="R647" s="16"/>
      <c r="S647" s="16" t="n">
        <v>0.0676619206457135</v>
      </c>
      <c r="T647" s="16" t="n">
        <v>0.0898943836737879</v>
      </c>
      <c r="U647" s="16" t="n">
        <v>0.0668033845341177</v>
      </c>
      <c r="V647" s="16" t="n">
        <v>0.0670017252379024</v>
      </c>
      <c r="W647" s="16" t="n">
        <v>0.0982842240226754</v>
      </c>
      <c r="X647" s="16" t="n">
        <v>0.0765930131641747</v>
      </c>
      <c r="Y647" s="16" t="n">
        <v>0.137161733954293</v>
      </c>
      <c r="Z647" s="16" t="n">
        <v>0.0818379047718289</v>
      </c>
      <c r="AA647" s="16" t="n">
        <v>0.0754978888186521</v>
      </c>
      <c r="AB647" s="16" t="n">
        <v>0.0627990745513175</v>
      </c>
      <c r="AC647" s="16" t="n">
        <v>0.0922871212029218</v>
      </c>
      <c r="AD647" s="16" t="n">
        <v>0.0524356485789233</v>
      </c>
      <c r="AE647" s="16"/>
      <c r="AF647" s="16" t="n">
        <v>0.124043516980658</v>
      </c>
      <c r="AG647" s="16" t="n">
        <v>0.0660590697987761</v>
      </c>
      <c r="AH647" s="16" t="n">
        <v>0.0523372523073605</v>
      </c>
      <c r="AI647" s="16"/>
      <c r="AJ647" s="16" t="n">
        <v>0.126521553149735</v>
      </c>
      <c r="AK647" s="16" t="n">
        <v>0.0484651571695347</v>
      </c>
      <c r="AL647" s="16" t="n">
        <v>0.0559833498185074</v>
      </c>
      <c r="AM647" s="16" t="n">
        <v>0.181332591049558</v>
      </c>
      <c r="AN647" s="16" t="n">
        <v>0.0588006539471059</v>
      </c>
      <c r="AO647" s="16"/>
      <c r="AP647" s="16" t="n">
        <v>0.136262819061296</v>
      </c>
      <c r="AQ647" s="16" t="n">
        <v>0.0376111409101559</v>
      </c>
      <c r="AR647" s="16" t="n">
        <v>0.029318839294165</v>
      </c>
      <c r="AS647" s="16" t="n">
        <v>0.176065677362765</v>
      </c>
      <c r="AT647" s="16" t="n">
        <v>0.0690651600591406</v>
      </c>
      <c r="AU647" s="16"/>
      <c r="AV647" s="16" t="n">
        <v>0.072470154051906</v>
      </c>
      <c r="AW647" s="16" t="n">
        <v>0.060852848717489</v>
      </c>
      <c r="AX647" s="16" t="n">
        <v>0.0856114451981693</v>
      </c>
      <c r="AY647" s="16" t="n">
        <v>0.0842798785575557</v>
      </c>
      <c r="AZ647" s="16" t="n">
        <v>0.0450447971943975</v>
      </c>
      <c r="BA647" s="16"/>
      <c r="BB647" s="16" t="n">
        <v>0.0273147012203029</v>
      </c>
      <c r="BC647" s="16" t="n">
        <v>0.218569153830075</v>
      </c>
      <c r="BD647" s="16" t="n">
        <v>0.126784484908678</v>
      </c>
      <c r="BE647" s="16"/>
      <c r="BF647" s="16" t="n">
        <v>0.113276771042361</v>
      </c>
    </row>
    <row r="648">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row>
    <row r="649">
      <c r="B649" s="7" t="s">
        <v>252</v>
      </c>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row>
    <row r="650">
      <c r="B650" s="26" t="s">
        <v>90</v>
      </c>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row>
    <row r="651">
      <c r="B651" t="s">
        <v>223</v>
      </c>
      <c r="C651" s="16" t="n">
        <v>0.146664261988913</v>
      </c>
      <c r="D651" s="16" t="n">
        <v>0.17465771604239</v>
      </c>
      <c r="E651" s="16" t="n">
        <v>0.11958977758008</v>
      </c>
      <c r="F651" s="16"/>
      <c r="G651" s="16" t="n">
        <v>0.10012641701366</v>
      </c>
      <c r="H651" s="16" t="n">
        <v>0.10878313381197</v>
      </c>
      <c r="I651" s="16" t="n">
        <v>0.12285329101748</v>
      </c>
      <c r="J651" s="16" t="n">
        <v>0.151842953567206</v>
      </c>
      <c r="K651" s="16" t="n">
        <v>0.185801416706617</v>
      </c>
      <c r="L651" s="16" t="n">
        <v>0.197026960659407</v>
      </c>
      <c r="M651" s="16"/>
      <c r="N651" s="16" t="n">
        <v>0.12690094243047</v>
      </c>
      <c r="O651" s="16" t="n">
        <v>0.15835230212029</v>
      </c>
      <c r="P651" s="16" t="n">
        <v>0.170099334089901</v>
      </c>
      <c r="Q651" s="16" t="n">
        <v>0.133444394878142</v>
      </c>
      <c r="R651" s="16"/>
      <c r="S651" s="16" t="n">
        <v>0.0966684723060774</v>
      </c>
      <c r="T651" s="16" t="n">
        <v>0.137234899061682</v>
      </c>
      <c r="U651" s="16" t="n">
        <v>0.130131247691361</v>
      </c>
      <c r="V651" s="16" t="n">
        <v>0.181725453041928</v>
      </c>
      <c r="W651" s="16" t="n">
        <v>0.163513323347869</v>
      </c>
      <c r="X651" s="16" t="n">
        <v>0.152651308399985</v>
      </c>
      <c r="Y651" s="16" t="n">
        <v>0.154856561012882</v>
      </c>
      <c r="Z651" s="16" t="n">
        <v>0.216985722376108</v>
      </c>
      <c r="AA651" s="16" t="n">
        <v>0.103339560050558</v>
      </c>
      <c r="AB651" s="16" t="n">
        <v>0.229839362963756</v>
      </c>
      <c r="AC651" s="16" t="n">
        <v>0.129136317491512</v>
      </c>
      <c r="AD651" s="16" t="n">
        <v>0.126012637766945</v>
      </c>
      <c r="AE651" s="16"/>
      <c r="AF651" s="16" t="n">
        <v>0.234777229558087</v>
      </c>
      <c r="AG651" s="16" t="n">
        <v>0.0992242290679034</v>
      </c>
      <c r="AH651" s="16" t="n">
        <v>0.103462113090092</v>
      </c>
      <c r="AI651" s="16"/>
      <c r="AJ651" s="16" t="n">
        <v>0.239126027594372</v>
      </c>
      <c r="AK651" s="16" t="n">
        <v>0.0526852948243638</v>
      </c>
      <c r="AL651" s="16" t="n">
        <v>0.0649147399597146</v>
      </c>
      <c r="AM651" s="16" t="n">
        <v>0.223560794811249</v>
      </c>
      <c r="AN651" s="16" t="n">
        <v>0.146237580305864</v>
      </c>
      <c r="AO651" s="16"/>
      <c r="AP651" s="16" t="n">
        <v>0.230227595761302</v>
      </c>
      <c r="AQ651" s="16" t="n">
        <v>0.0308248146355726</v>
      </c>
      <c r="AR651" s="16" t="n">
        <v>0.0907331960666829</v>
      </c>
      <c r="AS651" s="16" t="n">
        <v>0.437818971694759</v>
      </c>
      <c r="AT651" s="16" t="n">
        <v>0.137192774852053</v>
      </c>
      <c r="AU651" s="16"/>
      <c r="AV651" s="16" t="n">
        <v>0.165567006158694</v>
      </c>
      <c r="AW651" s="16" t="n">
        <v>0.154555318892608</v>
      </c>
      <c r="AX651" s="16" t="n">
        <v>0.128630391616858</v>
      </c>
      <c r="AY651" s="16" t="n">
        <v>0.0681747353345562</v>
      </c>
      <c r="AZ651" s="16" t="n">
        <v>0.0806013600129228</v>
      </c>
      <c r="BA651" s="16"/>
      <c r="BB651" s="16" t="n">
        <v>0.0333295177589179</v>
      </c>
      <c r="BC651" s="16" t="n">
        <v>0.516227601173446</v>
      </c>
      <c r="BD651" s="16" t="n">
        <v>0.21427659793444</v>
      </c>
      <c r="BE651" s="16"/>
      <c r="BF651" s="16" t="n">
        <v>0.236620089591179</v>
      </c>
    </row>
    <row r="652">
      <c r="B652" t="s">
        <v>224</v>
      </c>
      <c r="C652" s="16" t="n">
        <v>0.176130829155936</v>
      </c>
      <c r="D652" s="16" t="n">
        <v>0.175205463445212</v>
      </c>
      <c r="E652" s="16" t="n">
        <v>0.176519809219051</v>
      </c>
      <c r="F652" s="16"/>
      <c r="G652" s="16" t="n">
        <v>0.207617748680537</v>
      </c>
      <c r="H652" s="16" t="n">
        <v>0.178170404256508</v>
      </c>
      <c r="I652" s="16" t="n">
        <v>0.150316642978286</v>
      </c>
      <c r="J652" s="16" t="n">
        <v>0.172233178004738</v>
      </c>
      <c r="K652" s="16" t="n">
        <v>0.185920916890054</v>
      </c>
      <c r="L652" s="16" t="n">
        <v>0.171244795967001</v>
      </c>
      <c r="M652" s="16"/>
      <c r="N652" s="16" t="n">
        <v>0.171669553191819</v>
      </c>
      <c r="O652" s="16" t="n">
        <v>0.156947017647277</v>
      </c>
      <c r="P652" s="16" t="n">
        <v>0.194884145995414</v>
      </c>
      <c r="Q652" s="16" t="n">
        <v>0.186851426302603</v>
      </c>
      <c r="R652" s="16"/>
      <c r="S652" s="16" t="n">
        <v>0.177167666898856</v>
      </c>
      <c r="T652" s="16" t="n">
        <v>0.155335302781498</v>
      </c>
      <c r="U652" s="16" t="n">
        <v>0.207012825269906</v>
      </c>
      <c r="V652" s="16" t="n">
        <v>0.160586054128299</v>
      </c>
      <c r="W652" s="16" t="n">
        <v>0.199422881337745</v>
      </c>
      <c r="X652" s="16" t="n">
        <v>0.194189003640623</v>
      </c>
      <c r="Y652" s="16" t="n">
        <v>0.240522284781353</v>
      </c>
      <c r="Z652" s="16" t="n">
        <v>0.144389344110722</v>
      </c>
      <c r="AA652" s="16" t="n">
        <v>0.170577902264176</v>
      </c>
      <c r="AB652" s="16" t="n">
        <v>0.172139513452662</v>
      </c>
      <c r="AC652" s="16" t="n">
        <v>0.133795601269435</v>
      </c>
      <c r="AD652" s="16" t="n">
        <v>0.08980409399552</v>
      </c>
      <c r="AE652" s="16"/>
      <c r="AF652" s="16" t="n">
        <v>0.192666285716791</v>
      </c>
      <c r="AG652" s="16" t="n">
        <v>0.154637983087738</v>
      </c>
      <c r="AH652" s="16" t="n">
        <v>0.186953542087551</v>
      </c>
      <c r="AI652" s="16"/>
      <c r="AJ652" s="16" t="n">
        <v>0.230431614365565</v>
      </c>
      <c r="AK652" s="16" t="n">
        <v>0.0955408792837372</v>
      </c>
      <c r="AL652" s="16" t="n">
        <v>0.155705488428224</v>
      </c>
      <c r="AM652" s="16" t="n">
        <v>0.348984665157473</v>
      </c>
      <c r="AN652" s="16" t="n">
        <v>0.197332210896573</v>
      </c>
      <c r="AO652" s="16"/>
      <c r="AP652" s="16" t="n">
        <v>0.285853510457926</v>
      </c>
      <c r="AQ652" s="16" t="n">
        <v>0.0832186591385417</v>
      </c>
      <c r="AR652" s="16" t="n">
        <v>0.201434455965141</v>
      </c>
      <c r="AS652" s="16" t="n">
        <v>0.214128050374635</v>
      </c>
      <c r="AT652" s="16" t="n">
        <v>0.246121685838261</v>
      </c>
      <c r="AU652" s="16"/>
      <c r="AV652" s="16" t="n">
        <v>0.188196857418755</v>
      </c>
      <c r="AW652" s="16" t="n">
        <v>0.190645030386882</v>
      </c>
      <c r="AX652" s="16" t="n">
        <v>0.150607439727078</v>
      </c>
      <c r="AY652" s="16" t="n">
        <v>0.169117781441574</v>
      </c>
      <c r="AZ652" s="16" t="n">
        <v>0.160916687806042</v>
      </c>
      <c r="BA652" s="16"/>
      <c r="BB652" s="16" t="n">
        <v>0.0884750038274906</v>
      </c>
      <c r="BC652" s="16" t="n">
        <v>0.196985355907633</v>
      </c>
      <c r="BD652" s="16" t="n">
        <v>0.230028865943089</v>
      </c>
      <c r="BE652" s="16"/>
      <c r="BF652" s="16" t="n">
        <v>0.18027298915856</v>
      </c>
    </row>
    <row r="653">
      <c r="B653" t="s">
        <v>225</v>
      </c>
      <c r="C653" s="16" t="n">
        <v>0.259215115508999</v>
      </c>
      <c r="D653" s="16" t="n">
        <v>0.237625707673135</v>
      </c>
      <c r="E653" s="16" t="n">
        <v>0.280829486174264</v>
      </c>
      <c r="F653" s="16"/>
      <c r="G653" s="16" t="n">
        <v>0.312571404457833</v>
      </c>
      <c r="H653" s="16" t="n">
        <v>0.215063272582089</v>
      </c>
      <c r="I653" s="16" t="n">
        <v>0.295005076558724</v>
      </c>
      <c r="J653" s="16" t="n">
        <v>0.245371693456165</v>
      </c>
      <c r="K653" s="16" t="n">
        <v>0.235525496677208</v>
      </c>
      <c r="L653" s="16" t="n">
        <v>0.258087290095759</v>
      </c>
      <c r="M653" s="16"/>
      <c r="N653" s="16" t="n">
        <v>0.266349804162216</v>
      </c>
      <c r="O653" s="16" t="n">
        <v>0.264909812460229</v>
      </c>
      <c r="P653" s="16" t="n">
        <v>0.230948605893151</v>
      </c>
      <c r="Q653" s="16" t="n">
        <v>0.271660381288977</v>
      </c>
      <c r="R653" s="16"/>
      <c r="S653" s="16" t="n">
        <v>0.268499964530857</v>
      </c>
      <c r="T653" s="16" t="n">
        <v>0.283231144048176</v>
      </c>
      <c r="U653" s="16" t="n">
        <v>0.261816193519046</v>
      </c>
      <c r="V653" s="16" t="n">
        <v>0.212401918096427</v>
      </c>
      <c r="W653" s="16" t="n">
        <v>0.212193022127183</v>
      </c>
      <c r="X653" s="16" t="n">
        <v>0.289176247705439</v>
      </c>
      <c r="Y653" s="16" t="n">
        <v>0.256758340236739</v>
      </c>
      <c r="Z653" s="16" t="n">
        <v>0.198559593879848</v>
      </c>
      <c r="AA653" s="16" t="n">
        <v>0.232766914659299</v>
      </c>
      <c r="AB653" s="16" t="n">
        <v>0.242829696100961</v>
      </c>
      <c r="AC653" s="16" t="n">
        <v>0.312527555305778</v>
      </c>
      <c r="AD653" s="16" t="n">
        <v>0.410057377688211</v>
      </c>
      <c r="AE653" s="16"/>
      <c r="AF653" s="16" t="n">
        <v>0.241324701126498</v>
      </c>
      <c r="AG653" s="16" t="n">
        <v>0.245682466826083</v>
      </c>
      <c r="AH653" s="16" t="n">
        <v>0.289269026852315</v>
      </c>
      <c r="AI653" s="16"/>
      <c r="AJ653" s="16" t="n">
        <v>0.253236639163141</v>
      </c>
      <c r="AK653" s="16" t="n">
        <v>0.21502556614181</v>
      </c>
      <c r="AL653" s="16" t="n">
        <v>0.264868121164049</v>
      </c>
      <c r="AM653" s="16" t="n">
        <v>0.177036142541914</v>
      </c>
      <c r="AN653" s="16" t="n">
        <v>0.338276317214426</v>
      </c>
      <c r="AO653" s="16"/>
      <c r="AP653" s="16" t="n">
        <v>0.294713987004142</v>
      </c>
      <c r="AQ653" s="16" t="n">
        <v>0.205781127452247</v>
      </c>
      <c r="AR653" s="16" t="n">
        <v>0.336853554154586</v>
      </c>
      <c r="AS653" s="16" t="n">
        <v>0.156536531185468</v>
      </c>
      <c r="AT653" s="16" t="n">
        <v>0.432464562996339</v>
      </c>
      <c r="AU653" s="16"/>
      <c r="AV653" s="16" t="n">
        <v>0.240403492193454</v>
      </c>
      <c r="AW653" s="16" t="n">
        <v>0.262624870223505</v>
      </c>
      <c r="AX653" s="16" t="n">
        <v>0.288145895237437</v>
      </c>
      <c r="AY653" s="16" t="n">
        <v>0.251657349887377</v>
      </c>
      <c r="AZ653" s="16" t="n">
        <v>0.260809273051888</v>
      </c>
      <c r="BA653" s="16"/>
      <c r="BB653" s="16" t="n">
        <v>0.159495904287197</v>
      </c>
      <c r="BC653" s="16" t="n">
        <v>0.13552432298246</v>
      </c>
      <c r="BD653" s="16" t="n">
        <v>0.367027636372472</v>
      </c>
      <c r="BE653" s="16"/>
      <c r="BF653" s="16" t="n">
        <v>0.208712286103152</v>
      </c>
    </row>
    <row r="654">
      <c r="B654" t="s">
        <v>226</v>
      </c>
      <c r="C654" s="16" t="n">
        <v>0.289960840120755</v>
      </c>
      <c r="D654" s="16" t="n">
        <v>0.279618855142248</v>
      </c>
      <c r="E654" s="16" t="n">
        <v>0.299533544679787</v>
      </c>
      <c r="F654" s="16"/>
      <c r="G654" s="16" t="n">
        <v>0.29138963502891</v>
      </c>
      <c r="H654" s="16" t="n">
        <v>0.360971319302122</v>
      </c>
      <c r="I654" s="16" t="n">
        <v>0.306501932091128</v>
      </c>
      <c r="J654" s="16" t="n">
        <v>0.317015903584021</v>
      </c>
      <c r="K654" s="16" t="n">
        <v>0.227844039559434</v>
      </c>
      <c r="L654" s="16" t="n">
        <v>0.237482503194909</v>
      </c>
      <c r="M654" s="16"/>
      <c r="N654" s="16" t="n">
        <v>0.292137834198581</v>
      </c>
      <c r="O654" s="16" t="n">
        <v>0.302275856165028</v>
      </c>
      <c r="P654" s="16" t="n">
        <v>0.264283513577451</v>
      </c>
      <c r="Q654" s="16" t="n">
        <v>0.295964873143553</v>
      </c>
      <c r="R654" s="16"/>
      <c r="S654" s="16" t="n">
        <v>0.327233509420883</v>
      </c>
      <c r="T654" s="16" t="n">
        <v>0.323703771878831</v>
      </c>
      <c r="U654" s="16" t="n">
        <v>0.280465860816349</v>
      </c>
      <c r="V654" s="16" t="n">
        <v>0.292847206995421</v>
      </c>
      <c r="W654" s="16" t="n">
        <v>0.34238413355464</v>
      </c>
      <c r="X654" s="16" t="n">
        <v>0.234207403654214</v>
      </c>
      <c r="Y654" s="16" t="n">
        <v>0.225201006678217</v>
      </c>
      <c r="Z654" s="16" t="n">
        <v>0.316070358540066</v>
      </c>
      <c r="AA654" s="16" t="n">
        <v>0.360362463871033</v>
      </c>
      <c r="AB654" s="16" t="n">
        <v>0.228735359748776</v>
      </c>
      <c r="AC654" s="16" t="n">
        <v>0.246919173276451</v>
      </c>
      <c r="AD654" s="16" t="n">
        <v>0.166590175254323</v>
      </c>
      <c r="AE654" s="16"/>
      <c r="AF654" s="16" t="n">
        <v>0.227153322228595</v>
      </c>
      <c r="AG654" s="16" t="n">
        <v>0.334690126992455</v>
      </c>
      <c r="AH654" s="16" t="n">
        <v>0.318421724357224</v>
      </c>
      <c r="AI654" s="16"/>
      <c r="AJ654" s="16" t="n">
        <v>0.210380911524493</v>
      </c>
      <c r="AK654" s="16" t="n">
        <v>0.41354182673114</v>
      </c>
      <c r="AL654" s="16" t="n">
        <v>0.395056125278399</v>
      </c>
      <c r="AM654" s="16" t="n">
        <v>0.250418397489364</v>
      </c>
      <c r="AN654" s="16" t="n">
        <v>0.240869884250926</v>
      </c>
      <c r="AO654" s="16"/>
      <c r="AP654" s="16" t="n">
        <v>0.150796649373214</v>
      </c>
      <c r="AQ654" s="16" t="n">
        <v>0.445005578351935</v>
      </c>
      <c r="AR654" s="16" t="n">
        <v>0.298808698297435</v>
      </c>
      <c r="AS654" s="16" t="n">
        <v>0.160389749843101</v>
      </c>
      <c r="AT654" s="16" t="n">
        <v>0.151314959886011</v>
      </c>
      <c r="AU654" s="16"/>
      <c r="AV654" s="16" t="n">
        <v>0.27489955266133</v>
      </c>
      <c r="AW654" s="16" t="n">
        <v>0.293083898687871</v>
      </c>
      <c r="AX654" s="16" t="n">
        <v>0.304710321642113</v>
      </c>
      <c r="AY654" s="16" t="n">
        <v>0.355519647753234</v>
      </c>
      <c r="AZ654" s="16" t="n">
        <v>0.295177953650023</v>
      </c>
      <c r="BA654" s="16"/>
      <c r="BB654" s="16" t="n">
        <v>0.5099109372457</v>
      </c>
      <c r="BC654" s="16" t="n">
        <v>0.116557754042357</v>
      </c>
      <c r="BD654" s="16" t="n">
        <v>0.157200052170277</v>
      </c>
      <c r="BE654" s="16"/>
      <c r="BF654" s="16" t="n">
        <v>0.274549931332439</v>
      </c>
    </row>
    <row r="655">
      <c r="B655" t="s">
        <v>227</v>
      </c>
      <c r="C655" s="16" t="n">
        <v>0.128028953225397</v>
      </c>
      <c r="D655" s="16" t="n">
        <v>0.132892257697014</v>
      </c>
      <c r="E655" s="16" t="n">
        <v>0.123527382346818</v>
      </c>
      <c r="F655" s="16"/>
      <c r="G655" s="16" t="n">
        <v>0.0882947948190599</v>
      </c>
      <c r="H655" s="16" t="n">
        <v>0.137011870047311</v>
      </c>
      <c r="I655" s="16" t="n">
        <v>0.125323057354382</v>
      </c>
      <c r="J655" s="16" t="n">
        <v>0.11353627138787</v>
      </c>
      <c r="K655" s="16" t="n">
        <v>0.164908130166688</v>
      </c>
      <c r="L655" s="16" t="n">
        <v>0.136158450082923</v>
      </c>
      <c r="M655" s="16"/>
      <c r="N655" s="16" t="n">
        <v>0.142941866016914</v>
      </c>
      <c r="O655" s="16" t="n">
        <v>0.117515011607176</v>
      </c>
      <c r="P655" s="16" t="n">
        <v>0.139784400444083</v>
      </c>
      <c r="Q655" s="16" t="n">
        <v>0.112078924386725</v>
      </c>
      <c r="R655" s="16"/>
      <c r="S655" s="16" t="n">
        <v>0.130430386843326</v>
      </c>
      <c r="T655" s="16" t="n">
        <v>0.100494882229814</v>
      </c>
      <c r="U655" s="16" t="n">
        <v>0.120573872703338</v>
      </c>
      <c r="V655" s="16" t="n">
        <v>0.152439367737925</v>
      </c>
      <c r="W655" s="16" t="n">
        <v>0.0824866396325625</v>
      </c>
      <c r="X655" s="16" t="n">
        <v>0.12977603659974</v>
      </c>
      <c r="Y655" s="16" t="n">
        <v>0.122661807290808</v>
      </c>
      <c r="Z655" s="16" t="n">
        <v>0.123994981093256</v>
      </c>
      <c r="AA655" s="16" t="n">
        <v>0.132953159154934</v>
      </c>
      <c r="AB655" s="16" t="n">
        <v>0.126456067733845</v>
      </c>
      <c r="AC655" s="16" t="n">
        <v>0.177621352656823</v>
      </c>
      <c r="AD655" s="16" t="n">
        <v>0.207535715295002</v>
      </c>
      <c r="AE655" s="16"/>
      <c r="AF655" s="16" t="n">
        <v>0.10407846137003</v>
      </c>
      <c r="AG655" s="16" t="n">
        <v>0.16576519402582</v>
      </c>
      <c r="AH655" s="16" t="n">
        <v>0.101893593612818</v>
      </c>
      <c r="AI655" s="16"/>
      <c r="AJ655" s="16" t="n">
        <v>0.0668248073524278</v>
      </c>
      <c r="AK655" s="16" t="n">
        <v>0.22320643301895</v>
      </c>
      <c r="AL655" s="16" t="n">
        <v>0.119455525169613</v>
      </c>
      <c r="AM655" s="16" t="n">
        <v>0</v>
      </c>
      <c r="AN655" s="16" t="n">
        <v>0.0772840073322104</v>
      </c>
      <c r="AO655" s="16"/>
      <c r="AP655" s="16" t="n">
        <v>0.0384082574034154</v>
      </c>
      <c r="AQ655" s="16" t="n">
        <v>0.235169820421704</v>
      </c>
      <c r="AR655" s="16" t="n">
        <v>0.0721700955161547</v>
      </c>
      <c r="AS655" s="16" t="n">
        <v>0.0311266969020372</v>
      </c>
      <c r="AT655" s="16" t="n">
        <v>0.0329060164273361</v>
      </c>
      <c r="AU655" s="16"/>
      <c r="AV655" s="16" t="n">
        <v>0.130933091567768</v>
      </c>
      <c r="AW655" s="16" t="n">
        <v>0.0990908818091332</v>
      </c>
      <c r="AX655" s="16" t="n">
        <v>0.127905951776513</v>
      </c>
      <c r="AY655" s="16" t="n">
        <v>0.155530485583258</v>
      </c>
      <c r="AZ655" s="16" t="n">
        <v>0.202494725479124</v>
      </c>
      <c r="BA655" s="16"/>
      <c r="BB655" s="16" t="n">
        <v>0.208788636880695</v>
      </c>
      <c r="BC655" s="16" t="n">
        <v>0.0347049658941039</v>
      </c>
      <c r="BD655" s="16" t="n">
        <v>0.031466847579722</v>
      </c>
      <c r="BE655" s="16"/>
      <c r="BF655" s="16" t="n">
        <v>0.0998447038146701</v>
      </c>
    </row>
    <row r="65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row>
    <row r="657">
      <c r="B657" s="7" t="s">
        <v>253</v>
      </c>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row>
    <row r="658">
      <c r="B658" s="26" t="s">
        <v>90</v>
      </c>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row>
    <row r="659">
      <c r="B659" t="s">
        <v>223</v>
      </c>
      <c r="C659" s="16" t="n">
        <v>0.204382053523296</v>
      </c>
      <c r="D659" s="16" t="n">
        <v>0.228056406109033</v>
      </c>
      <c r="E659" s="16" t="n">
        <v>0.18164321239741</v>
      </c>
      <c r="F659" s="16"/>
      <c r="G659" s="16" t="n">
        <v>0.210920076494791</v>
      </c>
      <c r="H659" s="16" t="n">
        <v>0.183109978074698</v>
      </c>
      <c r="I659" s="16" t="n">
        <v>0.150849552456871</v>
      </c>
      <c r="J659" s="16" t="n">
        <v>0.193575825210923</v>
      </c>
      <c r="K659" s="16" t="n">
        <v>0.230098684038777</v>
      </c>
      <c r="L659" s="16" t="n">
        <v>0.252342081878869</v>
      </c>
      <c r="M659" s="16"/>
      <c r="N659" s="16" t="n">
        <v>0.206226448074558</v>
      </c>
      <c r="O659" s="16" t="n">
        <v>0.223035939899042</v>
      </c>
      <c r="P659" s="16" t="n">
        <v>0.216630499869419</v>
      </c>
      <c r="Q659" s="16" t="n">
        <v>0.17322848556913</v>
      </c>
      <c r="R659" s="16"/>
      <c r="S659" s="16" t="n">
        <v>0.131778909545482</v>
      </c>
      <c r="T659" s="16" t="n">
        <v>0.173425431809917</v>
      </c>
      <c r="U659" s="16" t="n">
        <v>0.168039614545472</v>
      </c>
      <c r="V659" s="16" t="n">
        <v>0.217757666826881</v>
      </c>
      <c r="W659" s="16" t="n">
        <v>0.264188279586794</v>
      </c>
      <c r="X659" s="16" t="n">
        <v>0.154944906666626</v>
      </c>
      <c r="Y659" s="16" t="n">
        <v>0.25565750707767</v>
      </c>
      <c r="Z659" s="16" t="n">
        <v>0.230713878701372</v>
      </c>
      <c r="AA659" s="16" t="n">
        <v>0.248844907699489</v>
      </c>
      <c r="AB659" s="16" t="n">
        <v>0.27374141984935</v>
      </c>
      <c r="AC659" s="16" t="n">
        <v>0.206267187154315</v>
      </c>
      <c r="AD659" s="16" t="n">
        <v>0.197145512260343</v>
      </c>
      <c r="AE659" s="16"/>
      <c r="AF659" s="16" t="n">
        <v>0.267687289412467</v>
      </c>
      <c r="AG659" s="16" t="n">
        <v>0.167444601404225</v>
      </c>
      <c r="AH659" s="16" t="n">
        <v>0.138891641256732</v>
      </c>
      <c r="AI659" s="16"/>
      <c r="AJ659" s="16" t="n">
        <v>0.272215147683062</v>
      </c>
      <c r="AK659" s="16" t="n">
        <v>0.140364910994631</v>
      </c>
      <c r="AL659" s="16" t="n">
        <v>0.154158726047502</v>
      </c>
      <c r="AM659" s="16" t="n">
        <v>0.375461434688679</v>
      </c>
      <c r="AN659" s="16" t="n">
        <v>0.184188134302962</v>
      </c>
      <c r="AO659" s="16"/>
      <c r="AP659" s="16" t="n">
        <v>0.290910825891015</v>
      </c>
      <c r="AQ659" s="16" t="n">
        <v>0.1140872660184</v>
      </c>
      <c r="AR659" s="16" t="n">
        <v>0.17155932557042</v>
      </c>
      <c r="AS659" s="16" t="n">
        <v>0.429772706084026</v>
      </c>
      <c r="AT659" s="16" t="n">
        <v>0.209526720841861</v>
      </c>
      <c r="AU659" s="16"/>
      <c r="AV659" s="16" t="n">
        <v>0.225531842337618</v>
      </c>
      <c r="AW659" s="16" t="n">
        <v>0.207947777192145</v>
      </c>
      <c r="AX659" s="16" t="n">
        <v>0.173902975505473</v>
      </c>
      <c r="AY659" s="16" t="n">
        <v>0.158235947310344</v>
      </c>
      <c r="AZ659" s="16" t="n">
        <v>0.319031244995173</v>
      </c>
      <c r="BA659" s="16"/>
      <c r="BB659" s="16" t="n">
        <v>0.10064675417621</v>
      </c>
      <c r="BC659" s="16" t="n">
        <v>0.493942284918462</v>
      </c>
      <c r="BD659" s="16" t="n">
        <v>0.239737352136222</v>
      </c>
      <c r="BE659" s="16"/>
      <c r="BF659" s="16" t="n">
        <v>0.252747028765019</v>
      </c>
    </row>
    <row r="660">
      <c r="B660" t="s">
        <v>224</v>
      </c>
      <c r="C660" s="16" t="n">
        <v>0.38049721982907</v>
      </c>
      <c r="D660" s="16" t="n">
        <v>0.358041186663565</v>
      </c>
      <c r="E660" s="16" t="n">
        <v>0.402089770992436</v>
      </c>
      <c r="F660" s="16"/>
      <c r="G660" s="16" t="n">
        <v>0.424155482894688</v>
      </c>
      <c r="H660" s="16" t="n">
        <v>0.407853676134055</v>
      </c>
      <c r="I660" s="16" t="n">
        <v>0.370357138869896</v>
      </c>
      <c r="J660" s="16" t="n">
        <v>0.360446904923269</v>
      </c>
      <c r="K660" s="16" t="n">
        <v>0.378833977646083</v>
      </c>
      <c r="L660" s="16" t="n">
        <v>0.355089961214554</v>
      </c>
      <c r="M660" s="16"/>
      <c r="N660" s="16" t="n">
        <v>0.385958795693271</v>
      </c>
      <c r="O660" s="16" t="n">
        <v>0.390886769423918</v>
      </c>
      <c r="P660" s="16" t="n">
        <v>0.360313908957688</v>
      </c>
      <c r="Q660" s="16" t="n">
        <v>0.382666663912801</v>
      </c>
      <c r="R660" s="16"/>
      <c r="S660" s="16" t="n">
        <v>0.398617464004244</v>
      </c>
      <c r="T660" s="16" t="n">
        <v>0.38953340051125</v>
      </c>
      <c r="U660" s="16" t="n">
        <v>0.456719679321167</v>
      </c>
      <c r="V660" s="16" t="n">
        <v>0.374366228548138</v>
      </c>
      <c r="W660" s="16" t="n">
        <v>0.375867475514132</v>
      </c>
      <c r="X660" s="16" t="n">
        <v>0.370211307428509</v>
      </c>
      <c r="Y660" s="16" t="n">
        <v>0.364610051617062</v>
      </c>
      <c r="Z660" s="16" t="n">
        <v>0.340928126592681</v>
      </c>
      <c r="AA660" s="16" t="n">
        <v>0.37468684293837</v>
      </c>
      <c r="AB660" s="16" t="n">
        <v>0.371754479448966</v>
      </c>
      <c r="AC660" s="16" t="n">
        <v>0.364052618550149</v>
      </c>
      <c r="AD660" s="16" t="n">
        <v>0.282742826970865</v>
      </c>
      <c r="AE660" s="16"/>
      <c r="AF660" s="16" t="n">
        <v>0.375588314290575</v>
      </c>
      <c r="AG660" s="16" t="n">
        <v>0.400768787221711</v>
      </c>
      <c r="AH660" s="16" t="n">
        <v>0.328360137029813</v>
      </c>
      <c r="AI660" s="16"/>
      <c r="AJ660" s="16" t="n">
        <v>0.390558833112647</v>
      </c>
      <c r="AK660" s="16" t="n">
        <v>0.376512160797717</v>
      </c>
      <c r="AL660" s="16" t="n">
        <v>0.38369573954507</v>
      </c>
      <c r="AM660" s="16" t="n">
        <v>0.375013542394228</v>
      </c>
      <c r="AN660" s="16" t="n">
        <v>0.324399216218652</v>
      </c>
      <c r="AO660" s="16"/>
      <c r="AP660" s="16" t="n">
        <v>0.406965569018466</v>
      </c>
      <c r="AQ660" s="16" t="n">
        <v>0.386763015595781</v>
      </c>
      <c r="AR660" s="16" t="n">
        <v>0.386479892195966</v>
      </c>
      <c r="AS660" s="16" t="n">
        <v>0.353934950125554</v>
      </c>
      <c r="AT660" s="16" t="n">
        <v>0.354485347919962</v>
      </c>
      <c r="AU660" s="16"/>
      <c r="AV660" s="16" t="n">
        <v>0.382718234509262</v>
      </c>
      <c r="AW660" s="16" t="n">
        <v>0.378556040166067</v>
      </c>
      <c r="AX660" s="16" t="n">
        <v>0.364873129888637</v>
      </c>
      <c r="AY660" s="16" t="n">
        <v>0.439034394148516</v>
      </c>
      <c r="AZ660" s="16" t="n">
        <v>0.340249259818523</v>
      </c>
      <c r="BA660" s="16"/>
      <c r="BB660" s="16" t="n">
        <v>0.397853598268411</v>
      </c>
      <c r="BC660" s="16" t="n">
        <v>0.287015644938714</v>
      </c>
      <c r="BD660" s="16" t="n">
        <v>0.37185095103462</v>
      </c>
      <c r="BE660" s="16"/>
      <c r="BF660" s="16" t="n">
        <v>0.375612556704227</v>
      </c>
    </row>
    <row r="661">
      <c r="B661" t="s">
        <v>225</v>
      </c>
      <c r="C661" s="16" t="n">
        <v>0.318251050374287</v>
      </c>
      <c r="D661" s="16" t="n">
        <v>0.309545934192733</v>
      </c>
      <c r="E661" s="16" t="n">
        <v>0.32652476710171</v>
      </c>
      <c r="F661" s="16"/>
      <c r="G661" s="16" t="n">
        <v>0.267133343689853</v>
      </c>
      <c r="H661" s="16" t="n">
        <v>0.288190070422101</v>
      </c>
      <c r="I661" s="16" t="n">
        <v>0.365708645563322</v>
      </c>
      <c r="J661" s="16" t="n">
        <v>0.34716719774063</v>
      </c>
      <c r="K661" s="16" t="n">
        <v>0.320200521388581</v>
      </c>
      <c r="L661" s="16" t="n">
        <v>0.313101851370629</v>
      </c>
      <c r="M661" s="16"/>
      <c r="N661" s="16" t="n">
        <v>0.32126196463768</v>
      </c>
      <c r="O661" s="16" t="n">
        <v>0.308687162892163</v>
      </c>
      <c r="P661" s="16" t="n">
        <v>0.303354466253068</v>
      </c>
      <c r="Q661" s="16" t="n">
        <v>0.334581085912244</v>
      </c>
      <c r="R661" s="16"/>
      <c r="S661" s="16" t="n">
        <v>0.326828442887332</v>
      </c>
      <c r="T661" s="16" t="n">
        <v>0.339182726840136</v>
      </c>
      <c r="U661" s="16" t="n">
        <v>0.298218574271375</v>
      </c>
      <c r="V661" s="16" t="n">
        <v>0.328181910547454</v>
      </c>
      <c r="W661" s="16" t="n">
        <v>0.291115082976763</v>
      </c>
      <c r="X661" s="16" t="n">
        <v>0.318074702925132</v>
      </c>
      <c r="Y661" s="16" t="n">
        <v>0.289613162791237</v>
      </c>
      <c r="Z661" s="16" t="n">
        <v>0.327639932624633</v>
      </c>
      <c r="AA661" s="16" t="n">
        <v>0.301005115979219</v>
      </c>
      <c r="AB661" s="16" t="n">
        <v>0.297304213996269</v>
      </c>
      <c r="AC661" s="16" t="n">
        <v>0.331790472286494</v>
      </c>
      <c r="AD661" s="16" t="n">
        <v>0.443250449279088</v>
      </c>
      <c r="AE661" s="16"/>
      <c r="AF661" s="16" t="n">
        <v>0.277405956300936</v>
      </c>
      <c r="AG661" s="16" t="n">
        <v>0.325796700020994</v>
      </c>
      <c r="AH661" s="16" t="n">
        <v>0.43261879501941</v>
      </c>
      <c r="AI661" s="16"/>
      <c r="AJ661" s="16" t="n">
        <v>0.255600511455846</v>
      </c>
      <c r="AK661" s="16" t="n">
        <v>0.341109765974259</v>
      </c>
      <c r="AL661" s="16" t="n">
        <v>0.397588956370291</v>
      </c>
      <c r="AM661" s="16" t="n">
        <v>0.249525022917093</v>
      </c>
      <c r="AN661" s="16" t="n">
        <v>0.420658791676026</v>
      </c>
      <c r="AO661" s="16"/>
      <c r="AP661" s="16" t="n">
        <v>0.211067981749102</v>
      </c>
      <c r="AQ661" s="16" t="n">
        <v>0.365860601255007</v>
      </c>
      <c r="AR661" s="16" t="n">
        <v>0.3892705948139</v>
      </c>
      <c r="AS661" s="16" t="n">
        <v>0.171211960258481</v>
      </c>
      <c r="AT661" s="16" t="n">
        <v>0.382800795753739</v>
      </c>
      <c r="AU661" s="16"/>
      <c r="AV661" s="16" t="n">
        <v>0.298863235389683</v>
      </c>
      <c r="AW661" s="16" t="n">
        <v>0.311507566863755</v>
      </c>
      <c r="AX661" s="16" t="n">
        <v>0.363061161140279</v>
      </c>
      <c r="AY661" s="16" t="n">
        <v>0.314321388911781</v>
      </c>
      <c r="AZ661" s="16" t="n">
        <v>0.233590623162999</v>
      </c>
      <c r="BA661" s="16"/>
      <c r="BB661" s="16" t="n">
        <v>0.401428656552103</v>
      </c>
      <c r="BC661" s="16" t="n">
        <v>0.16648281545418</v>
      </c>
      <c r="BD661" s="16" t="n">
        <v>0.317598753480325</v>
      </c>
      <c r="BE661" s="16"/>
      <c r="BF661" s="16" t="n">
        <v>0.301374303393337</v>
      </c>
    </row>
    <row r="662">
      <c r="B662" t="s">
        <v>226</v>
      </c>
      <c r="C662" s="16" t="n">
        <v>0.0771698796701996</v>
      </c>
      <c r="D662" s="16" t="n">
        <v>0.0830631706805024</v>
      </c>
      <c r="E662" s="16" t="n">
        <v>0.0715612788725357</v>
      </c>
      <c r="F662" s="16"/>
      <c r="G662" s="16" t="n">
        <v>0.0930795256396379</v>
      </c>
      <c r="H662" s="16" t="n">
        <v>0.0935858837299455</v>
      </c>
      <c r="I662" s="16" t="n">
        <v>0.0938554491818418</v>
      </c>
      <c r="J662" s="16" t="n">
        <v>0.0728111437984054</v>
      </c>
      <c r="K662" s="16" t="n">
        <v>0.0522627330014747</v>
      </c>
      <c r="L662" s="16" t="n">
        <v>0.0600418663729985</v>
      </c>
      <c r="M662" s="16"/>
      <c r="N662" s="16" t="n">
        <v>0.0729711796750511</v>
      </c>
      <c r="O662" s="16" t="n">
        <v>0.0548312433931651</v>
      </c>
      <c r="P662" s="16" t="n">
        <v>0.0977526792226867</v>
      </c>
      <c r="Q662" s="16" t="n">
        <v>0.0878946316717062</v>
      </c>
      <c r="R662" s="16"/>
      <c r="S662" s="16" t="n">
        <v>0.110685055475582</v>
      </c>
      <c r="T662" s="16" t="n">
        <v>0.0748020774904612</v>
      </c>
      <c r="U662" s="16" t="n">
        <v>0.0703904574110032</v>
      </c>
      <c r="V662" s="16" t="n">
        <v>0.0690112116832014</v>
      </c>
      <c r="W662" s="16" t="n">
        <v>0.0451789166891655</v>
      </c>
      <c r="X662" s="16" t="n">
        <v>0.1181490189598</v>
      </c>
      <c r="Y662" s="16" t="n">
        <v>0.0780699113415183</v>
      </c>
      <c r="Z662" s="16" t="n">
        <v>0.0882247029111554</v>
      </c>
      <c r="AA662" s="16" t="n">
        <v>0.0675641988297971</v>
      </c>
      <c r="AB662" s="16" t="n">
        <v>0.0421106557185073</v>
      </c>
      <c r="AC662" s="16" t="n">
        <v>0.074462859557274</v>
      </c>
      <c r="AD662" s="16" t="n">
        <v>0.0528521244918998</v>
      </c>
      <c r="AE662" s="16"/>
      <c r="AF662" s="16" t="n">
        <v>0.0611112174342446</v>
      </c>
      <c r="AG662" s="16" t="n">
        <v>0.0829641347695193</v>
      </c>
      <c r="AH662" s="16" t="n">
        <v>0.0717790163229094</v>
      </c>
      <c r="AI662" s="16"/>
      <c r="AJ662" s="16" t="n">
        <v>0.0654088517206434</v>
      </c>
      <c r="AK662" s="16" t="n">
        <v>0.107749450989911</v>
      </c>
      <c r="AL662" s="16" t="n">
        <v>0.0522244362222137</v>
      </c>
      <c r="AM662" s="16" t="n">
        <v>0</v>
      </c>
      <c r="AN662" s="16" t="n">
        <v>0.0626079016469716</v>
      </c>
      <c r="AO662" s="16"/>
      <c r="AP662" s="16" t="n">
        <v>0.0730346848208086</v>
      </c>
      <c r="AQ662" s="16" t="n">
        <v>0.103093899486511</v>
      </c>
      <c r="AR662" s="16" t="n">
        <v>0.045928675292401</v>
      </c>
      <c r="AS662" s="16" t="n">
        <v>0.0320984748219594</v>
      </c>
      <c r="AT662" s="16" t="n">
        <v>0.053187135484438</v>
      </c>
      <c r="AU662" s="16"/>
      <c r="AV662" s="16" t="n">
        <v>0.0710572305438643</v>
      </c>
      <c r="AW662" s="16" t="n">
        <v>0.0872679849312274</v>
      </c>
      <c r="AX662" s="16" t="n">
        <v>0.0741303898041242</v>
      </c>
      <c r="AY662" s="16" t="n">
        <v>0.0790715331399805</v>
      </c>
      <c r="AZ662" s="16" t="n">
        <v>0.0797002726592947</v>
      </c>
      <c r="BA662" s="16"/>
      <c r="BB662" s="16" t="n">
        <v>0.0736869420235416</v>
      </c>
      <c r="BC662" s="16" t="n">
        <v>0.0419833029872514</v>
      </c>
      <c r="BD662" s="16" t="n">
        <v>0.0708129433488332</v>
      </c>
      <c r="BE662" s="16"/>
      <c r="BF662" s="16" t="n">
        <v>0.0573983814074699</v>
      </c>
    </row>
    <row r="663">
      <c r="B663" t="s">
        <v>227</v>
      </c>
      <c r="C663" s="16" t="n">
        <v>0.0196997966031475</v>
      </c>
      <c r="D663" s="16" t="n">
        <v>0.0212933023541668</v>
      </c>
      <c r="E663" s="16" t="n">
        <v>0.018180970635909</v>
      </c>
      <c r="F663" s="16"/>
      <c r="G663" s="16" t="n">
        <v>0.00471157128103084</v>
      </c>
      <c r="H663" s="16" t="n">
        <v>0.0272603916391998</v>
      </c>
      <c r="I663" s="16" t="n">
        <v>0.019229213928069</v>
      </c>
      <c r="J663" s="16" t="n">
        <v>0.0259989283267728</v>
      </c>
      <c r="K663" s="16" t="n">
        <v>0.0186040839250843</v>
      </c>
      <c r="L663" s="16" t="n">
        <v>0.0194242391629503</v>
      </c>
      <c r="M663" s="16"/>
      <c r="N663" s="16" t="n">
        <v>0.0135816119194392</v>
      </c>
      <c r="O663" s="16" t="n">
        <v>0.0225588843917114</v>
      </c>
      <c r="P663" s="16" t="n">
        <v>0.0219484456971374</v>
      </c>
      <c r="Q663" s="16" t="n">
        <v>0.0216291329341193</v>
      </c>
      <c r="R663" s="16"/>
      <c r="S663" s="16" t="n">
        <v>0.0320901280873598</v>
      </c>
      <c r="T663" s="16" t="n">
        <v>0.0230563633482356</v>
      </c>
      <c r="U663" s="16" t="n">
        <v>0.00663167445098297</v>
      </c>
      <c r="V663" s="16" t="n">
        <v>0.0106829823943255</v>
      </c>
      <c r="W663" s="16" t="n">
        <v>0.023650245233146</v>
      </c>
      <c r="X663" s="16" t="n">
        <v>0.0386200640199328</v>
      </c>
      <c r="Y663" s="16" t="n">
        <v>0.0120493671725125</v>
      </c>
      <c r="Z663" s="16" t="n">
        <v>0.0124933591701591</v>
      </c>
      <c r="AA663" s="16" t="n">
        <v>0.00789893455312503</v>
      </c>
      <c r="AB663" s="16" t="n">
        <v>0.015089230986907</v>
      </c>
      <c r="AC663" s="16" t="n">
        <v>0.0234268624517686</v>
      </c>
      <c r="AD663" s="16" t="n">
        <v>0.0240090869978036</v>
      </c>
      <c r="AE663" s="16"/>
      <c r="AF663" s="16" t="n">
        <v>0.0182072225617772</v>
      </c>
      <c r="AG663" s="16" t="n">
        <v>0.02302577658355</v>
      </c>
      <c r="AH663" s="16" t="n">
        <v>0.0283504103711352</v>
      </c>
      <c r="AI663" s="16"/>
      <c r="AJ663" s="16" t="n">
        <v>0.0162166560278023</v>
      </c>
      <c r="AK663" s="16" t="n">
        <v>0.034263711243482</v>
      </c>
      <c r="AL663" s="16" t="n">
        <v>0.0123321418149232</v>
      </c>
      <c r="AM663" s="16" t="n">
        <v>0</v>
      </c>
      <c r="AN663" s="16" t="n">
        <v>0.00814595615538853</v>
      </c>
      <c r="AO663" s="16"/>
      <c r="AP663" s="16" t="n">
        <v>0.0180209385206079</v>
      </c>
      <c r="AQ663" s="16" t="n">
        <v>0.0301952176443008</v>
      </c>
      <c r="AR663" s="16" t="n">
        <v>0.00676151212731271</v>
      </c>
      <c r="AS663" s="16" t="n">
        <v>0.01298190870998</v>
      </c>
      <c r="AT663" s="16" t="n">
        <v>0</v>
      </c>
      <c r="AU663" s="16"/>
      <c r="AV663" s="16" t="n">
        <v>0.0218294572195733</v>
      </c>
      <c r="AW663" s="16" t="n">
        <v>0.0147206308468058</v>
      </c>
      <c r="AX663" s="16" t="n">
        <v>0.024032343661487</v>
      </c>
      <c r="AY663" s="16" t="n">
        <v>0.00933673648937817</v>
      </c>
      <c r="AZ663" s="16" t="n">
        <v>0.0274285993640115</v>
      </c>
      <c r="BA663" s="16"/>
      <c r="BB663" s="16" t="n">
        <v>0.0263840489797352</v>
      </c>
      <c r="BC663" s="16" t="n">
        <v>0.0105759517013925</v>
      </c>
      <c r="BD663" s="16" t="n">
        <v>0</v>
      </c>
      <c r="BE663" s="16"/>
      <c r="BF663" s="16" t="n">
        <v>0.0128677297299467</v>
      </c>
    </row>
    <row r="664">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row>
    <row r="665">
      <c r="B665" s="7" t="s">
        <v>254</v>
      </c>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row>
    <row r="666">
      <c r="B666" s="26" t="s">
        <v>90</v>
      </c>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row>
    <row r="667">
      <c r="B667" t="s">
        <v>223</v>
      </c>
      <c r="C667" s="16" t="n">
        <v>0.104127025614897</v>
      </c>
      <c r="D667" s="16" t="n">
        <v>0.104185802913936</v>
      </c>
      <c r="E667" s="16" t="n">
        <v>0.104274761663327</v>
      </c>
      <c r="F667" s="16"/>
      <c r="G667" s="16" t="n">
        <v>0.0999440537410785</v>
      </c>
      <c r="H667" s="16" t="n">
        <v>0.109386943287685</v>
      </c>
      <c r="I667" s="16" t="n">
        <v>0.0967968547691371</v>
      </c>
      <c r="J667" s="16" t="n">
        <v>0.0942756750851328</v>
      </c>
      <c r="K667" s="16" t="n">
        <v>0.110455433068588</v>
      </c>
      <c r="L667" s="16" t="n">
        <v>0.112318288629986</v>
      </c>
      <c r="M667" s="16"/>
      <c r="N667" s="16" t="n">
        <v>0.115365256414548</v>
      </c>
      <c r="O667" s="16" t="n">
        <v>0.093701084903978</v>
      </c>
      <c r="P667" s="16" t="n">
        <v>0.112268614255174</v>
      </c>
      <c r="Q667" s="16" t="n">
        <v>0.0949006547097537</v>
      </c>
      <c r="R667" s="16"/>
      <c r="S667" s="16" t="n">
        <v>0.0991522295443981</v>
      </c>
      <c r="T667" s="16" t="n">
        <v>0.0812893952763665</v>
      </c>
      <c r="U667" s="16" t="n">
        <v>0.103519755505514</v>
      </c>
      <c r="V667" s="16" t="n">
        <v>0.107884827660466</v>
      </c>
      <c r="W667" s="16" t="n">
        <v>0.0554039410872725</v>
      </c>
      <c r="X667" s="16" t="n">
        <v>0.12766159698307</v>
      </c>
      <c r="Y667" s="16" t="n">
        <v>0.0917929373072399</v>
      </c>
      <c r="Z667" s="16" t="n">
        <v>0.143111850657806</v>
      </c>
      <c r="AA667" s="16" t="n">
        <v>0.10310687977161</v>
      </c>
      <c r="AB667" s="16" t="n">
        <v>0.116244567759421</v>
      </c>
      <c r="AC667" s="16" t="n">
        <v>0.13972138056437</v>
      </c>
      <c r="AD667" s="16" t="n">
        <v>0.14904114646929</v>
      </c>
      <c r="AE667" s="16"/>
      <c r="AF667" s="16" t="n">
        <v>0.0961105051440069</v>
      </c>
      <c r="AG667" s="16" t="n">
        <v>0.113602062333689</v>
      </c>
      <c r="AH667" s="16" t="n">
        <v>0.094142262854222</v>
      </c>
      <c r="AI667" s="16"/>
      <c r="AJ667" s="16" t="n">
        <v>0.0697097056665589</v>
      </c>
      <c r="AK667" s="16" t="n">
        <v>0.164237005084819</v>
      </c>
      <c r="AL667" s="16" t="n">
        <v>0.0863265434797506</v>
      </c>
      <c r="AM667" s="16" t="n">
        <v>0.132636261618897</v>
      </c>
      <c r="AN667" s="16" t="n">
        <v>0.0472088030113637</v>
      </c>
      <c r="AO667" s="16"/>
      <c r="AP667" s="16" t="n">
        <v>0.0497155503508194</v>
      </c>
      <c r="AQ667" s="16" t="n">
        <v>0.164919580108437</v>
      </c>
      <c r="AR667" s="16" t="n">
        <v>0.0798726378474267</v>
      </c>
      <c r="AS667" s="16" t="n">
        <v>0.0908900752628897</v>
      </c>
      <c r="AT667" s="16" t="n">
        <v>0.0531716732344195</v>
      </c>
      <c r="AU667" s="16"/>
      <c r="AV667" s="16" t="n">
        <v>0.0997621599640215</v>
      </c>
      <c r="AW667" s="16" t="n">
        <v>0.0990569083911744</v>
      </c>
      <c r="AX667" s="16" t="n">
        <v>0.098832558941792</v>
      </c>
      <c r="AY667" s="16" t="n">
        <v>0.106788676522702</v>
      </c>
      <c r="AZ667" s="16" t="n">
        <v>0.179287573790664</v>
      </c>
      <c r="BA667" s="16"/>
      <c r="BB667" s="16" t="n">
        <v>0.140105066017043</v>
      </c>
      <c r="BC667" s="16" t="n">
        <v>0.0891680705527538</v>
      </c>
      <c r="BD667" s="16" t="n">
        <v>0.0435265108232666</v>
      </c>
      <c r="BE667" s="16"/>
      <c r="BF667" s="16" t="n">
        <v>0.0888681267340619</v>
      </c>
    </row>
    <row r="668">
      <c r="B668" t="s">
        <v>224</v>
      </c>
      <c r="C668" s="16" t="n">
        <v>0.244038043787277</v>
      </c>
      <c r="D668" s="16" t="n">
        <v>0.233898383568106</v>
      </c>
      <c r="E668" s="16" t="n">
        <v>0.253322482093136</v>
      </c>
      <c r="F668" s="16"/>
      <c r="G668" s="16" t="n">
        <v>0.220417069521489</v>
      </c>
      <c r="H668" s="16" t="n">
        <v>0.269429987929857</v>
      </c>
      <c r="I668" s="16" t="n">
        <v>0.273247180391049</v>
      </c>
      <c r="J668" s="16" t="n">
        <v>0.248203538514304</v>
      </c>
      <c r="K668" s="16" t="n">
        <v>0.190579296250534</v>
      </c>
      <c r="L668" s="16" t="n">
        <v>0.247745143992916</v>
      </c>
      <c r="M668" s="16"/>
      <c r="N668" s="16" t="n">
        <v>0.250452843289176</v>
      </c>
      <c r="O668" s="16" t="n">
        <v>0.271714153612082</v>
      </c>
      <c r="P668" s="16" t="n">
        <v>0.212387615284643</v>
      </c>
      <c r="Q668" s="16" t="n">
        <v>0.235798430948195</v>
      </c>
      <c r="R668" s="16"/>
      <c r="S668" s="16" t="n">
        <v>0.235663732423811</v>
      </c>
      <c r="T668" s="16" t="n">
        <v>0.259253559420448</v>
      </c>
      <c r="U668" s="16" t="n">
        <v>0.280595071470405</v>
      </c>
      <c r="V668" s="16" t="n">
        <v>0.268727819737066</v>
      </c>
      <c r="W668" s="16" t="n">
        <v>0.263338006829557</v>
      </c>
      <c r="X668" s="16" t="n">
        <v>0.250388825869644</v>
      </c>
      <c r="Y668" s="16" t="n">
        <v>0.268997090140803</v>
      </c>
      <c r="Z668" s="16" t="n">
        <v>0.210378801475992</v>
      </c>
      <c r="AA668" s="16" t="n">
        <v>0.250004381958406</v>
      </c>
      <c r="AB668" s="16" t="n">
        <v>0.199491254096774</v>
      </c>
      <c r="AC668" s="16" t="n">
        <v>0.188011904520999</v>
      </c>
      <c r="AD668" s="16" t="n">
        <v>0.164736438552175</v>
      </c>
      <c r="AE668" s="16"/>
      <c r="AF668" s="16" t="n">
        <v>0.193736864770252</v>
      </c>
      <c r="AG668" s="16" t="n">
        <v>0.284663517104016</v>
      </c>
      <c r="AH668" s="16" t="n">
        <v>0.242111315767109</v>
      </c>
      <c r="AI668" s="16"/>
      <c r="AJ668" s="16" t="n">
        <v>0.197357454088911</v>
      </c>
      <c r="AK668" s="16" t="n">
        <v>0.310857317627302</v>
      </c>
      <c r="AL668" s="16" t="n">
        <v>0.281139636187255</v>
      </c>
      <c r="AM668" s="16" t="n">
        <v>0.0413570871857538</v>
      </c>
      <c r="AN668" s="16" t="n">
        <v>0.204981206246967</v>
      </c>
      <c r="AO668" s="16"/>
      <c r="AP668" s="16" t="n">
        <v>0.14452500711868</v>
      </c>
      <c r="AQ668" s="16" t="n">
        <v>0.359152200004773</v>
      </c>
      <c r="AR668" s="16" t="n">
        <v>0.294162394498877</v>
      </c>
      <c r="AS668" s="16" t="n">
        <v>0.123362704101677</v>
      </c>
      <c r="AT668" s="16" t="n">
        <v>0.153728433852138</v>
      </c>
      <c r="AU668" s="16"/>
      <c r="AV668" s="16" t="n">
        <v>0.222312178281851</v>
      </c>
      <c r="AW668" s="16" t="n">
        <v>0.233785150409564</v>
      </c>
      <c r="AX668" s="16" t="n">
        <v>0.278729557984323</v>
      </c>
      <c r="AY668" s="16" t="n">
        <v>0.254838374099557</v>
      </c>
      <c r="AZ668" s="16" t="n">
        <v>0.250217165199</v>
      </c>
      <c r="BA668" s="16"/>
      <c r="BB668" s="16" t="n">
        <v>0.416714818432512</v>
      </c>
      <c r="BC668" s="16" t="n">
        <v>0.0979394072134077</v>
      </c>
      <c r="BD668" s="16" t="n">
        <v>0.169605464358531</v>
      </c>
      <c r="BE668" s="16"/>
      <c r="BF668" s="16" t="n">
        <v>0.247576364793984</v>
      </c>
    </row>
    <row r="669">
      <c r="B669" t="s">
        <v>225</v>
      </c>
      <c r="C669" s="16" t="n">
        <v>0.29493965826611</v>
      </c>
      <c r="D669" s="16" t="n">
        <v>0.270494095856015</v>
      </c>
      <c r="E669" s="16" t="n">
        <v>0.318553666156961</v>
      </c>
      <c r="F669" s="16"/>
      <c r="G669" s="16" t="n">
        <v>0.302128380284933</v>
      </c>
      <c r="H669" s="16" t="n">
        <v>0.27391994571015</v>
      </c>
      <c r="I669" s="16" t="n">
        <v>0.276898703915723</v>
      </c>
      <c r="J669" s="16" t="n">
        <v>0.278025712255129</v>
      </c>
      <c r="K669" s="16" t="n">
        <v>0.294601510300836</v>
      </c>
      <c r="L669" s="16" t="n">
        <v>0.335928895495137</v>
      </c>
      <c r="M669" s="16"/>
      <c r="N669" s="16" t="n">
        <v>0.312411604414175</v>
      </c>
      <c r="O669" s="16" t="n">
        <v>0.25918127242822</v>
      </c>
      <c r="P669" s="16" t="n">
        <v>0.279810057797419</v>
      </c>
      <c r="Q669" s="16" t="n">
        <v>0.326575057910906</v>
      </c>
      <c r="R669" s="16"/>
      <c r="S669" s="16" t="n">
        <v>0.304722798758282</v>
      </c>
      <c r="T669" s="16" t="n">
        <v>0.319736400764313</v>
      </c>
      <c r="U669" s="16" t="n">
        <v>0.297289153885796</v>
      </c>
      <c r="V669" s="16" t="n">
        <v>0.30369087759956</v>
      </c>
      <c r="W669" s="16" t="n">
        <v>0.306737534647074</v>
      </c>
      <c r="X669" s="16" t="n">
        <v>0.252942899274663</v>
      </c>
      <c r="Y669" s="16" t="n">
        <v>0.287422797822749</v>
      </c>
      <c r="Z669" s="16" t="n">
        <v>0.262211151384835</v>
      </c>
      <c r="AA669" s="16" t="n">
        <v>0.246069328148647</v>
      </c>
      <c r="AB669" s="16" t="n">
        <v>0.282002769489719</v>
      </c>
      <c r="AC669" s="16" t="n">
        <v>0.348585245965886</v>
      </c>
      <c r="AD669" s="16" t="n">
        <v>0.399912145864914</v>
      </c>
      <c r="AE669" s="16"/>
      <c r="AF669" s="16" t="n">
        <v>0.283117487045606</v>
      </c>
      <c r="AG669" s="16" t="n">
        <v>0.275439978090046</v>
      </c>
      <c r="AH669" s="16" t="n">
        <v>0.380202595589781</v>
      </c>
      <c r="AI669" s="16"/>
      <c r="AJ669" s="16" t="n">
        <v>0.311334058987199</v>
      </c>
      <c r="AK669" s="16" t="n">
        <v>0.225746834645288</v>
      </c>
      <c r="AL669" s="16" t="n">
        <v>0.362867229389302</v>
      </c>
      <c r="AM669" s="16" t="n">
        <v>0.264393080847184</v>
      </c>
      <c r="AN669" s="16" t="n">
        <v>0.395482777001134</v>
      </c>
      <c r="AO669" s="16"/>
      <c r="AP669" s="16" t="n">
        <v>0.346057534614488</v>
      </c>
      <c r="AQ669" s="16" t="n">
        <v>0.23096167550873</v>
      </c>
      <c r="AR669" s="16" t="n">
        <v>0.35313926728872</v>
      </c>
      <c r="AS669" s="16" t="n">
        <v>0.174793398260435</v>
      </c>
      <c r="AT669" s="16" t="n">
        <v>0.441687622603293</v>
      </c>
      <c r="AU669" s="16"/>
      <c r="AV669" s="16" t="n">
        <v>0.330604082023408</v>
      </c>
      <c r="AW669" s="16" t="n">
        <v>0.276965359778754</v>
      </c>
      <c r="AX669" s="16" t="n">
        <v>0.284976345374748</v>
      </c>
      <c r="AY669" s="16" t="n">
        <v>0.277695393890853</v>
      </c>
      <c r="AZ669" s="16" t="n">
        <v>0.244988123207224</v>
      </c>
      <c r="BA669" s="16"/>
      <c r="BB669" s="16" t="n">
        <v>0.263019786879485</v>
      </c>
      <c r="BC669" s="16" t="n">
        <v>0.154525871482949</v>
      </c>
      <c r="BD669" s="16" t="n">
        <v>0.379438495515375</v>
      </c>
      <c r="BE669" s="16"/>
      <c r="BF669" s="16" t="n">
        <v>0.273814475466845</v>
      </c>
    </row>
    <row r="670">
      <c r="B670" t="s">
        <v>226</v>
      </c>
      <c r="C670" s="16" t="n">
        <v>0.230642139973917</v>
      </c>
      <c r="D670" s="16" t="n">
        <v>0.247459187967234</v>
      </c>
      <c r="E670" s="16" t="n">
        <v>0.214658036396238</v>
      </c>
      <c r="F670" s="16"/>
      <c r="G670" s="16" t="n">
        <v>0.296019368390286</v>
      </c>
      <c r="H670" s="16" t="n">
        <v>0.238183949684824</v>
      </c>
      <c r="I670" s="16" t="n">
        <v>0.227217918114031</v>
      </c>
      <c r="J670" s="16" t="n">
        <v>0.223484890191095</v>
      </c>
      <c r="K670" s="16" t="n">
        <v>0.241496168930021</v>
      </c>
      <c r="L670" s="16" t="n">
        <v>0.182699620012154</v>
      </c>
      <c r="M670" s="16"/>
      <c r="N670" s="16" t="n">
        <v>0.205399252278441</v>
      </c>
      <c r="O670" s="16" t="n">
        <v>0.256328382305084</v>
      </c>
      <c r="P670" s="16" t="n">
        <v>0.246261376036794</v>
      </c>
      <c r="Q670" s="16" t="n">
        <v>0.218825227873598</v>
      </c>
      <c r="R670" s="16"/>
      <c r="S670" s="16" t="n">
        <v>0.249013666141438</v>
      </c>
      <c r="T670" s="16" t="n">
        <v>0.237094120710093</v>
      </c>
      <c r="U670" s="16" t="n">
        <v>0.208218115356217</v>
      </c>
      <c r="V670" s="16" t="n">
        <v>0.188294896151129</v>
      </c>
      <c r="W670" s="16" t="n">
        <v>0.21401708933295</v>
      </c>
      <c r="X670" s="16" t="n">
        <v>0.275144569651889</v>
      </c>
      <c r="Y670" s="16" t="n">
        <v>0.189045797055005</v>
      </c>
      <c r="Z670" s="16" t="n">
        <v>0.249880580232872</v>
      </c>
      <c r="AA670" s="16" t="n">
        <v>0.301232795928924</v>
      </c>
      <c r="AB670" s="16" t="n">
        <v>0.204191280301701</v>
      </c>
      <c r="AC670" s="16" t="n">
        <v>0.170576722450574</v>
      </c>
      <c r="AD670" s="16" t="n">
        <v>0.215838359245846</v>
      </c>
      <c r="AE670" s="16"/>
      <c r="AF670" s="16" t="n">
        <v>0.258673160593422</v>
      </c>
      <c r="AG670" s="16" t="n">
        <v>0.217886030725438</v>
      </c>
      <c r="AH670" s="16" t="n">
        <v>0.165304097212657</v>
      </c>
      <c r="AI670" s="16"/>
      <c r="AJ670" s="16" t="n">
        <v>0.264822594635632</v>
      </c>
      <c r="AK670" s="16" t="n">
        <v>0.203501115857757</v>
      </c>
      <c r="AL670" s="16" t="n">
        <v>0.206618539093087</v>
      </c>
      <c r="AM670" s="16" t="n">
        <v>0.202903108552303</v>
      </c>
      <c r="AN670" s="16" t="n">
        <v>0.194587764365936</v>
      </c>
      <c r="AO670" s="16"/>
      <c r="AP670" s="16" t="n">
        <v>0.302445962625933</v>
      </c>
      <c r="AQ670" s="16" t="n">
        <v>0.176375399614067</v>
      </c>
      <c r="AR670" s="16" t="n">
        <v>0.19512882157455</v>
      </c>
      <c r="AS670" s="16" t="n">
        <v>0.302735238820433</v>
      </c>
      <c r="AT670" s="16" t="n">
        <v>0.257223296138638</v>
      </c>
      <c r="AU670" s="16"/>
      <c r="AV670" s="16" t="n">
        <v>0.207085378021355</v>
      </c>
      <c r="AW670" s="16" t="n">
        <v>0.292449530078149</v>
      </c>
      <c r="AX670" s="16" t="n">
        <v>0.221551983328111</v>
      </c>
      <c r="AY670" s="16" t="n">
        <v>0.237162138681783</v>
      </c>
      <c r="AZ670" s="16" t="n">
        <v>0.128497884275828</v>
      </c>
      <c r="BA670" s="16"/>
      <c r="BB670" s="16" t="n">
        <v>0.157798486384974</v>
      </c>
      <c r="BC670" s="16" t="n">
        <v>0.31336813757014</v>
      </c>
      <c r="BD670" s="16" t="n">
        <v>0.2863902206455</v>
      </c>
      <c r="BE670" s="16"/>
      <c r="BF670" s="16" t="n">
        <v>0.237123611537071</v>
      </c>
    </row>
    <row r="671">
      <c r="B671" t="s">
        <v>227</v>
      </c>
      <c r="C671" s="16" t="n">
        <v>0.1262531323578</v>
      </c>
      <c r="D671" s="16" t="n">
        <v>0.143962529694709</v>
      </c>
      <c r="E671" s="16" t="n">
        <v>0.109191053690339</v>
      </c>
      <c r="F671" s="16"/>
      <c r="G671" s="16" t="n">
        <v>0.0814911280622131</v>
      </c>
      <c r="H671" s="16" t="n">
        <v>0.109079173387483</v>
      </c>
      <c r="I671" s="16" t="n">
        <v>0.12583934281006</v>
      </c>
      <c r="J671" s="16" t="n">
        <v>0.156010183954339</v>
      </c>
      <c r="K671" s="16" t="n">
        <v>0.162867591450021</v>
      </c>
      <c r="L671" s="16" t="n">
        <v>0.121308051869806</v>
      </c>
      <c r="M671" s="16"/>
      <c r="N671" s="16" t="n">
        <v>0.116371043603659</v>
      </c>
      <c r="O671" s="16" t="n">
        <v>0.119075106750637</v>
      </c>
      <c r="P671" s="16" t="n">
        <v>0.14927233662597</v>
      </c>
      <c r="Q671" s="16" t="n">
        <v>0.123900628557547</v>
      </c>
      <c r="R671" s="16"/>
      <c r="S671" s="16" t="n">
        <v>0.111447573132071</v>
      </c>
      <c r="T671" s="16" t="n">
        <v>0.10262652382878</v>
      </c>
      <c r="U671" s="16" t="n">
        <v>0.110377903782068</v>
      </c>
      <c r="V671" s="16" t="n">
        <v>0.131401578851779</v>
      </c>
      <c r="W671" s="16" t="n">
        <v>0.160503428103146</v>
      </c>
      <c r="X671" s="16" t="n">
        <v>0.0938621082207336</v>
      </c>
      <c r="Y671" s="16" t="n">
        <v>0.162741377674203</v>
      </c>
      <c r="Z671" s="16" t="n">
        <v>0.134417616248495</v>
      </c>
      <c r="AA671" s="16" t="n">
        <v>0.0995866141924137</v>
      </c>
      <c r="AB671" s="16" t="n">
        <v>0.198070128352385</v>
      </c>
      <c r="AC671" s="16" t="n">
        <v>0.153104746498171</v>
      </c>
      <c r="AD671" s="16" t="n">
        <v>0.0704719098677766</v>
      </c>
      <c r="AE671" s="16"/>
      <c r="AF671" s="16" t="n">
        <v>0.168361982446713</v>
      </c>
      <c r="AG671" s="16" t="n">
        <v>0.10840841174681</v>
      </c>
      <c r="AH671" s="16" t="n">
        <v>0.118239728576231</v>
      </c>
      <c r="AI671" s="16"/>
      <c r="AJ671" s="16" t="n">
        <v>0.156776186621699</v>
      </c>
      <c r="AK671" s="16" t="n">
        <v>0.0956577267848341</v>
      </c>
      <c r="AL671" s="16" t="n">
        <v>0.0630480518506052</v>
      </c>
      <c r="AM671" s="16" t="n">
        <v>0.358710461795863</v>
      </c>
      <c r="AN671" s="16" t="n">
        <v>0.157739449374599</v>
      </c>
      <c r="AO671" s="16"/>
      <c r="AP671" s="16" t="n">
        <v>0.157255945290079</v>
      </c>
      <c r="AQ671" s="16" t="n">
        <v>0.0685911447639927</v>
      </c>
      <c r="AR671" s="16" t="n">
        <v>0.0776968787904263</v>
      </c>
      <c r="AS671" s="16" t="n">
        <v>0.308218583554565</v>
      </c>
      <c r="AT671" s="16" t="n">
        <v>0.0941889741715107</v>
      </c>
      <c r="AU671" s="16"/>
      <c r="AV671" s="16" t="n">
        <v>0.140236201709364</v>
      </c>
      <c r="AW671" s="16" t="n">
        <v>0.0977430513423588</v>
      </c>
      <c r="AX671" s="16" t="n">
        <v>0.115909554371027</v>
      </c>
      <c r="AY671" s="16" t="n">
        <v>0.123515416805105</v>
      </c>
      <c r="AZ671" s="16" t="n">
        <v>0.197009253527283</v>
      </c>
      <c r="BA671" s="16"/>
      <c r="BB671" s="16" t="n">
        <v>0.0223618422859855</v>
      </c>
      <c r="BC671" s="16" t="n">
        <v>0.344998513180749</v>
      </c>
      <c r="BD671" s="16" t="n">
        <v>0.121039308657327</v>
      </c>
      <c r="BE671" s="16"/>
      <c r="BF671" s="16" t="n">
        <v>0.152617421468038</v>
      </c>
    </row>
    <row r="672">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row>
    <row r="673">
      <c r="B673" s="7" t="s">
        <v>256</v>
      </c>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row>
    <row r="674">
      <c r="B674" s="26" t="s">
        <v>90</v>
      </c>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row>
    <row r="675">
      <c r="B675" t="s">
        <v>223</v>
      </c>
      <c r="C675" s="16" t="n">
        <v>0.243772033886106</v>
      </c>
      <c r="D675" s="16" t="n">
        <v>0.255109065762356</v>
      </c>
      <c r="E675" s="16" t="n">
        <v>0.233170499356517</v>
      </c>
      <c r="F675" s="16"/>
      <c r="G675" s="16" t="n">
        <v>0.288946112957358</v>
      </c>
      <c r="H675" s="16" t="n">
        <v>0.276342942634513</v>
      </c>
      <c r="I675" s="16" t="n">
        <v>0.260008290945324</v>
      </c>
      <c r="J675" s="16" t="n">
        <v>0.254555876810502</v>
      </c>
      <c r="K675" s="16" t="n">
        <v>0.246322421874862</v>
      </c>
      <c r="L675" s="16" t="n">
        <v>0.163811194508924</v>
      </c>
      <c r="M675" s="16"/>
      <c r="N675" s="16" t="n">
        <v>0.200340484126397</v>
      </c>
      <c r="O675" s="16" t="n">
        <v>0.242408868027832</v>
      </c>
      <c r="P675" s="16" t="n">
        <v>0.261836857231897</v>
      </c>
      <c r="Q675" s="16" t="n">
        <v>0.273254363373787</v>
      </c>
      <c r="R675" s="16"/>
      <c r="S675" s="16" t="n">
        <v>0.24185472859751</v>
      </c>
      <c r="T675" s="16" t="n">
        <v>0.211613561653384</v>
      </c>
      <c r="U675" s="16" t="n">
        <v>0.252742837922918</v>
      </c>
      <c r="V675" s="16" t="n">
        <v>0.244399916554943</v>
      </c>
      <c r="W675" s="16" t="n">
        <v>0.24595701843966</v>
      </c>
      <c r="X675" s="16" t="n">
        <v>0.236197432164568</v>
      </c>
      <c r="Y675" s="16" t="n">
        <v>0.231943446448938</v>
      </c>
      <c r="Z675" s="16" t="n">
        <v>0.260380479042449</v>
      </c>
      <c r="AA675" s="16" t="n">
        <v>0.279059409901162</v>
      </c>
      <c r="AB675" s="16" t="n">
        <v>0.271604272081198</v>
      </c>
      <c r="AC675" s="16" t="n">
        <v>0.278689855358934</v>
      </c>
      <c r="AD675" s="16" t="n">
        <v>0.121283781065036</v>
      </c>
      <c r="AE675" s="16"/>
      <c r="AF675" s="16" t="n">
        <v>0.185785044473913</v>
      </c>
      <c r="AG675" s="16" t="n">
        <v>0.2785432139395</v>
      </c>
      <c r="AH675" s="16" t="n">
        <v>0.227142476011237</v>
      </c>
      <c r="AI675" s="16"/>
      <c r="AJ675" s="16" t="n">
        <v>0.108863563306415</v>
      </c>
      <c r="AK675" s="16" t="n">
        <v>0.345205730949927</v>
      </c>
      <c r="AL675" s="16" t="n">
        <v>0.298784216033829</v>
      </c>
      <c r="AM675" s="16" t="n">
        <v>0.162283490767</v>
      </c>
      <c r="AN675" s="16" t="n">
        <v>0.235170586401614</v>
      </c>
      <c r="AO675" s="16"/>
      <c r="AP675" s="16" t="n">
        <v>0.0224299630573222</v>
      </c>
      <c r="AQ675" s="16" t="n">
        <v>0.311571092749982</v>
      </c>
      <c r="AR675" s="16" t="n">
        <v>0.289722544029356</v>
      </c>
      <c r="AS675" s="16" t="n">
        <v>0.300172344766984</v>
      </c>
      <c r="AT675" s="16" t="n">
        <v>0.173985214899652</v>
      </c>
      <c r="AU675" s="16"/>
      <c r="AV675" s="16" t="n">
        <v>0.240675816554836</v>
      </c>
      <c r="AW675" s="16" t="n">
        <v>0.249151109218341</v>
      </c>
      <c r="AX675" s="16" t="n">
        <v>0.24617606939982</v>
      </c>
      <c r="AY675" s="16" t="n">
        <v>0.248086501240765</v>
      </c>
      <c r="AZ675" s="16" t="n">
        <v>0.221042141173151</v>
      </c>
      <c r="BA675" s="16"/>
      <c r="BB675" s="16" t="n">
        <v>0.244897984095778</v>
      </c>
      <c r="BC675" s="16" t="n">
        <v>0.239484094119557</v>
      </c>
      <c r="BD675" s="16" t="n">
        <v>0.0742999466052258</v>
      </c>
      <c r="BE675" s="16"/>
      <c r="BF675" s="16" t="n">
        <v>0.201775276960245</v>
      </c>
    </row>
    <row r="676">
      <c r="B676" t="s">
        <v>224</v>
      </c>
      <c r="C676" s="16" t="n">
        <v>0.225687673995339</v>
      </c>
      <c r="D676" s="16" t="n">
        <v>0.239510410899294</v>
      </c>
      <c r="E676" s="16" t="n">
        <v>0.212620735290768</v>
      </c>
      <c r="F676" s="16"/>
      <c r="G676" s="16" t="n">
        <v>0.268238988485835</v>
      </c>
      <c r="H676" s="16" t="n">
        <v>0.232444751455819</v>
      </c>
      <c r="I676" s="16" t="n">
        <v>0.258345174876063</v>
      </c>
      <c r="J676" s="16" t="n">
        <v>0.255038508836952</v>
      </c>
      <c r="K676" s="16" t="n">
        <v>0.212713081960882</v>
      </c>
      <c r="L676" s="16" t="n">
        <v>0.150460456865937</v>
      </c>
      <c r="M676" s="16"/>
      <c r="N676" s="16" t="n">
        <v>0.205723290709237</v>
      </c>
      <c r="O676" s="16" t="n">
        <v>0.254205649852361</v>
      </c>
      <c r="P676" s="16" t="n">
        <v>0.237473998717876</v>
      </c>
      <c r="Q676" s="16" t="n">
        <v>0.206263224507828</v>
      </c>
      <c r="R676" s="16"/>
      <c r="S676" s="16" t="n">
        <v>0.232515069392082</v>
      </c>
      <c r="T676" s="16" t="n">
        <v>0.223806439983093</v>
      </c>
      <c r="U676" s="16" t="n">
        <v>0.170230792887646</v>
      </c>
      <c r="V676" s="16" t="n">
        <v>0.206457454655072</v>
      </c>
      <c r="W676" s="16" t="n">
        <v>0.24425074337286</v>
      </c>
      <c r="X676" s="16" t="n">
        <v>0.217414500315628</v>
      </c>
      <c r="Y676" s="16" t="n">
        <v>0.278831761566727</v>
      </c>
      <c r="Z676" s="16" t="n">
        <v>0.171103933707677</v>
      </c>
      <c r="AA676" s="16" t="n">
        <v>0.268011249445916</v>
      </c>
      <c r="AB676" s="16" t="n">
        <v>0.21294709045455</v>
      </c>
      <c r="AC676" s="16" t="n">
        <v>0.228679114397125</v>
      </c>
      <c r="AD676" s="16" t="n">
        <v>0.197628445229619</v>
      </c>
      <c r="AE676" s="16"/>
      <c r="AF676" s="16" t="n">
        <v>0.183425784829282</v>
      </c>
      <c r="AG676" s="16" t="n">
        <v>0.255102475656462</v>
      </c>
      <c r="AH676" s="16" t="n">
        <v>0.212021711832818</v>
      </c>
      <c r="AI676" s="16"/>
      <c r="AJ676" s="16" t="n">
        <v>0.150900786942663</v>
      </c>
      <c r="AK676" s="16" t="n">
        <v>0.300054283765084</v>
      </c>
      <c r="AL676" s="16" t="n">
        <v>0.22723589244599</v>
      </c>
      <c r="AM676" s="16" t="n">
        <v>0.248940166599806</v>
      </c>
      <c r="AN676" s="16" t="n">
        <v>0.253899742803882</v>
      </c>
      <c r="AO676" s="16"/>
      <c r="AP676" s="16" t="n">
        <v>0.0645053814741112</v>
      </c>
      <c r="AQ676" s="16" t="n">
        <v>0.302715634923549</v>
      </c>
      <c r="AR676" s="16" t="n">
        <v>0.273592569898838</v>
      </c>
      <c r="AS676" s="16" t="n">
        <v>0.247070027150819</v>
      </c>
      <c r="AT676" s="16" t="n">
        <v>0.201959995869613</v>
      </c>
      <c r="AU676" s="16"/>
      <c r="AV676" s="16" t="n">
        <v>0.233951382054903</v>
      </c>
      <c r="AW676" s="16" t="n">
        <v>0.237579004345625</v>
      </c>
      <c r="AX676" s="16" t="n">
        <v>0.232091387396061</v>
      </c>
      <c r="AY676" s="16" t="n">
        <v>0.202477893524373</v>
      </c>
      <c r="AZ676" s="16" t="n">
        <v>0.115270808203125</v>
      </c>
      <c r="BA676" s="16"/>
      <c r="BB676" s="16" t="n">
        <v>0.256630297140047</v>
      </c>
      <c r="BC676" s="16" t="n">
        <v>0.244479394932981</v>
      </c>
      <c r="BD676" s="16" t="n">
        <v>0.164469964504763</v>
      </c>
      <c r="BE676" s="16"/>
      <c r="BF676" s="16" t="n">
        <v>0.234651912312018</v>
      </c>
    </row>
    <row r="677">
      <c r="B677" t="s">
        <v>225</v>
      </c>
      <c r="C677" s="16" t="n">
        <v>0.276824630134219</v>
      </c>
      <c r="D677" s="16" t="n">
        <v>0.262860352787701</v>
      </c>
      <c r="E677" s="16" t="n">
        <v>0.290157523423329</v>
      </c>
      <c r="F677" s="16"/>
      <c r="G677" s="16" t="n">
        <v>0.259001885956248</v>
      </c>
      <c r="H677" s="16" t="n">
        <v>0.241617128611479</v>
      </c>
      <c r="I677" s="16" t="n">
        <v>0.279403382815693</v>
      </c>
      <c r="J677" s="16" t="n">
        <v>0.304291807416989</v>
      </c>
      <c r="K677" s="16" t="n">
        <v>0.278130818905322</v>
      </c>
      <c r="L677" s="16" t="n">
        <v>0.291921770689151</v>
      </c>
      <c r="M677" s="16"/>
      <c r="N677" s="16" t="n">
        <v>0.292188817466251</v>
      </c>
      <c r="O677" s="16" t="n">
        <v>0.284896134832832</v>
      </c>
      <c r="P677" s="16" t="n">
        <v>0.2494099680715</v>
      </c>
      <c r="Q677" s="16" t="n">
        <v>0.279839318928614</v>
      </c>
      <c r="R677" s="16"/>
      <c r="S677" s="16" t="n">
        <v>0.270346370906016</v>
      </c>
      <c r="T677" s="16" t="n">
        <v>0.296556765009101</v>
      </c>
      <c r="U677" s="16" t="n">
        <v>0.296273117419492</v>
      </c>
      <c r="V677" s="16" t="n">
        <v>0.234536268457695</v>
      </c>
      <c r="W677" s="16" t="n">
        <v>0.240670532805659</v>
      </c>
      <c r="X677" s="16" t="n">
        <v>0.281773967356521</v>
      </c>
      <c r="Y677" s="16" t="n">
        <v>0.296246587429803</v>
      </c>
      <c r="Z677" s="16" t="n">
        <v>0.276978445008487</v>
      </c>
      <c r="AA677" s="16" t="n">
        <v>0.256296628501542</v>
      </c>
      <c r="AB677" s="16" t="n">
        <v>0.253194393696732</v>
      </c>
      <c r="AC677" s="16" t="n">
        <v>0.312341005292153</v>
      </c>
      <c r="AD677" s="16" t="n">
        <v>0.401660068151212</v>
      </c>
      <c r="AE677" s="16"/>
      <c r="AF677" s="16" t="n">
        <v>0.290811457247932</v>
      </c>
      <c r="AG677" s="16" t="n">
        <v>0.250216044018716</v>
      </c>
      <c r="AH677" s="16" t="n">
        <v>0.340670871795697</v>
      </c>
      <c r="AI677" s="16"/>
      <c r="AJ677" s="16" t="n">
        <v>0.322838780062994</v>
      </c>
      <c r="AK677" s="16" t="n">
        <v>0.19453976348358</v>
      </c>
      <c r="AL677" s="16" t="n">
        <v>0.280413618383193</v>
      </c>
      <c r="AM677" s="16" t="n">
        <v>0.435091613435642</v>
      </c>
      <c r="AN677" s="16" t="n">
        <v>0.33764042447565</v>
      </c>
      <c r="AO677" s="16"/>
      <c r="AP677" s="16" t="n">
        <v>0.291512286662565</v>
      </c>
      <c r="AQ677" s="16" t="n">
        <v>0.227377822662013</v>
      </c>
      <c r="AR677" s="16" t="n">
        <v>0.28434748778843</v>
      </c>
      <c r="AS677" s="16" t="n">
        <v>0.275569597887169</v>
      </c>
      <c r="AT677" s="16" t="n">
        <v>0.410692032206843</v>
      </c>
      <c r="AU677" s="16"/>
      <c r="AV677" s="16" t="n">
        <v>0.244610286278009</v>
      </c>
      <c r="AW677" s="16" t="n">
        <v>0.30438635849748</v>
      </c>
      <c r="AX677" s="16" t="n">
        <v>0.278506257447656</v>
      </c>
      <c r="AY677" s="16" t="n">
        <v>0.268444236857657</v>
      </c>
      <c r="AZ677" s="16" t="n">
        <v>0.34466408519513</v>
      </c>
      <c r="BA677" s="16"/>
      <c r="BB677" s="16" t="n">
        <v>0.286643447992929</v>
      </c>
      <c r="BC677" s="16" t="n">
        <v>0.331066869330925</v>
      </c>
      <c r="BD677" s="16" t="n">
        <v>0.457055025777997</v>
      </c>
      <c r="BE677" s="16"/>
      <c r="BF677" s="16" t="n">
        <v>0.353174907627859</v>
      </c>
    </row>
    <row r="678">
      <c r="B678" t="s">
        <v>226</v>
      </c>
      <c r="C678" s="16" t="n">
        <v>0.194860201117261</v>
      </c>
      <c r="D678" s="16" t="n">
        <v>0.178183955649628</v>
      </c>
      <c r="E678" s="16" t="n">
        <v>0.210437218515961</v>
      </c>
      <c r="F678" s="16"/>
      <c r="G678" s="16" t="n">
        <v>0.110465984909755</v>
      </c>
      <c r="H678" s="16" t="n">
        <v>0.18463639840211</v>
      </c>
      <c r="I678" s="16" t="n">
        <v>0.16101214307158</v>
      </c>
      <c r="J678" s="16" t="n">
        <v>0.153826853781441</v>
      </c>
      <c r="K678" s="16" t="n">
        <v>0.214334677010044</v>
      </c>
      <c r="L678" s="16" t="n">
        <v>0.30661428933306</v>
      </c>
      <c r="M678" s="16"/>
      <c r="N678" s="16" t="n">
        <v>0.219574316433932</v>
      </c>
      <c r="O678" s="16" t="n">
        <v>0.173739712968252</v>
      </c>
      <c r="P678" s="16" t="n">
        <v>0.203996469590363</v>
      </c>
      <c r="Q678" s="16" t="n">
        <v>0.183126323518356</v>
      </c>
      <c r="R678" s="16"/>
      <c r="S678" s="16" t="n">
        <v>0.180442044863694</v>
      </c>
      <c r="T678" s="16" t="n">
        <v>0.217336558196516</v>
      </c>
      <c r="U678" s="16" t="n">
        <v>0.233679847234099</v>
      </c>
      <c r="V678" s="16" t="n">
        <v>0.249152739967667</v>
      </c>
      <c r="W678" s="16" t="n">
        <v>0.231712201535884</v>
      </c>
      <c r="X678" s="16" t="n">
        <v>0.196151251611715</v>
      </c>
      <c r="Y678" s="16" t="n">
        <v>0.142449756802469</v>
      </c>
      <c r="Z678" s="16" t="n">
        <v>0.21282045609814</v>
      </c>
      <c r="AA678" s="16" t="n">
        <v>0.15550820338009</v>
      </c>
      <c r="AB678" s="16" t="n">
        <v>0.174405951196039</v>
      </c>
      <c r="AC678" s="16" t="n">
        <v>0.160534874261859</v>
      </c>
      <c r="AD678" s="16" t="n">
        <v>0.187516240384841</v>
      </c>
      <c r="AE678" s="16"/>
      <c r="AF678" s="16" t="n">
        <v>0.271734494647983</v>
      </c>
      <c r="AG678" s="16" t="n">
        <v>0.162472141126424</v>
      </c>
      <c r="AH678" s="16" t="n">
        <v>0.162896466077259</v>
      </c>
      <c r="AI678" s="16"/>
      <c r="AJ678" s="16" t="n">
        <v>0.316243917847997</v>
      </c>
      <c r="AK678" s="16" t="n">
        <v>0.128790503826939</v>
      </c>
      <c r="AL678" s="16" t="n">
        <v>0.180036822935328</v>
      </c>
      <c r="AM678" s="16" t="n">
        <v>0.0747434795163018</v>
      </c>
      <c r="AN678" s="16" t="n">
        <v>0.117789128500153</v>
      </c>
      <c r="AO678" s="16"/>
      <c r="AP678" s="16" t="n">
        <v>0.445321967449699</v>
      </c>
      <c r="AQ678" s="16" t="n">
        <v>0.129314854483283</v>
      </c>
      <c r="AR678" s="16" t="n">
        <v>0.145640052795457</v>
      </c>
      <c r="AS678" s="16" t="n">
        <v>0.143752499871532</v>
      </c>
      <c r="AT678" s="16" t="n">
        <v>0.180101013120529</v>
      </c>
      <c r="AU678" s="16"/>
      <c r="AV678" s="16" t="n">
        <v>0.217366076190654</v>
      </c>
      <c r="AW678" s="16" t="n">
        <v>0.169881469673084</v>
      </c>
      <c r="AX678" s="16" t="n">
        <v>0.182769179632164</v>
      </c>
      <c r="AY678" s="16" t="n">
        <v>0.217834125179406</v>
      </c>
      <c r="AZ678" s="16" t="n">
        <v>0.221663167082563</v>
      </c>
      <c r="BA678" s="16"/>
      <c r="BB678" s="16" t="n">
        <v>0.179072236599608</v>
      </c>
      <c r="BC678" s="16" t="n">
        <v>0.176374277498106</v>
      </c>
      <c r="BD678" s="16" t="n">
        <v>0.25163500534267</v>
      </c>
      <c r="BE678" s="16"/>
      <c r="BF678" s="16" t="n">
        <v>0.185834801846525</v>
      </c>
    </row>
    <row r="679">
      <c r="B679" t="s">
        <v>227</v>
      </c>
      <c r="C679" s="16" t="n">
        <v>0.0588554608670745</v>
      </c>
      <c r="D679" s="16" t="n">
        <v>0.0643362149010211</v>
      </c>
      <c r="E679" s="16" t="n">
        <v>0.0536140234134245</v>
      </c>
      <c r="F679" s="16"/>
      <c r="G679" s="16" t="n">
        <v>0.0733470276908022</v>
      </c>
      <c r="H679" s="16" t="n">
        <v>0.0649587788960788</v>
      </c>
      <c r="I679" s="16" t="n">
        <v>0.0412310082913396</v>
      </c>
      <c r="J679" s="16" t="n">
        <v>0.0322869531541167</v>
      </c>
      <c r="K679" s="16" t="n">
        <v>0.0484990002488914</v>
      </c>
      <c r="L679" s="16" t="n">
        <v>0.087192288602929</v>
      </c>
      <c r="M679" s="16"/>
      <c r="N679" s="16" t="n">
        <v>0.0821730912641827</v>
      </c>
      <c r="O679" s="16" t="n">
        <v>0.0447496343187224</v>
      </c>
      <c r="P679" s="16" t="n">
        <v>0.0472827063883637</v>
      </c>
      <c r="Q679" s="16" t="n">
        <v>0.057516769671415</v>
      </c>
      <c r="R679" s="16"/>
      <c r="S679" s="16" t="n">
        <v>0.0748417862406981</v>
      </c>
      <c r="T679" s="16" t="n">
        <v>0.0506866751579069</v>
      </c>
      <c r="U679" s="16" t="n">
        <v>0.0470734045358453</v>
      </c>
      <c r="V679" s="16" t="n">
        <v>0.0654536203646233</v>
      </c>
      <c r="W679" s="16" t="n">
        <v>0.0374095038459367</v>
      </c>
      <c r="X679" s="16" t="n">
        <v>0.0684628485515685</v>
      </c>
      <c r="Y679" s="16" t="n">
        <v>0.0505284477520627</v>
      </c>
      <c r="Z679" s="16" t="n">
        <v>0.078716686143247</v>
      </c>
      <c r="AA679" s="16" t="n">
        <v>0.0411245087712907</v>
      </c>
      <c r="AB679" s="16" t="n">
        <v>0.0878482925714809</v>
      </c>
      <c r="AC679" s="16" t="n">
        <v>0.0197551506899296</v>
      </c>
      <c r="AD679" s="16" t="n">
        <v>0.0919114651692929</v>
      </c>
      <c r="AE679" s="16"/>
      <c r="AF679" s="16" t="n">
        <v>0.0682432188008891</v>
      </c>
      <c r="AG679" s="16" t="n">
        <v>0.0536661252588981</v>
      </c>
      <c r="AH679" s="16" t="n">
        <v>0.0572684742829897</v>
      </c>
      <c r="AI679" s="16"/>
      <c r="AJ679" s="16" t="n">
        <v>0.10115295183993</v>
      </c>
      <c r="AK679" s="16" t="n">
        <v>0.0314097179744691</v>
      </c>
      <c r="AL679" s="16" t="n">
        <v>0.0135294502016601</v>
      </c>
      <c r="AM679" s="16" t="n">
        <v>0.0789412496812499</v>
      </c>
      <c r="AN679" s="16" t="n">
        <v>0.0555001178187003</v>
      </c>
      <c r="AO679" s="16"/>
      <c r="AP679" s="16" t="n">
        <v>0.176230401356302</v>
      </c>
      <c r="AQ679" s="16" t="n">
        <v>0.0290205951811733</v>
      </c>
      <c r="AR679" s="16" t="n">
        <v>0.00669734548791885</v>
      </c>
      <c r="AS679" s="16" t="n">
        <v>0.033435530323496</v>
      </c>
      <c r="AT679" s="16" t="n">
        <v>0.0332617439033641</v>
      </c>
      <c r="AU679" s="16"/>
      <c r="AV679" s="16" t="n">
        <v>0.0633964389215982</v>
      </c>
      <c r="AW679" s="16" t="n">
        <v>0.0390020582654687</v>
      </c>
      <c r="AX679" s="16" t="n">
        <v>0.060457106124299</v>
      </c>
      <c r="AY679" s="16" t="n">
        <v>0.0631572431977997</v>
      </c>
      <c r="AZ679" s="16" t="n">
        <v>0.0973597983460318</v>
      </c>
      <c r="BA679" s="16"/>
      <c r="BB679" s="16" t="n">
        <v>0.0327560341716374</v>
      </c>
      <c r="BC679" s="16" t="n">
        <v>0.00859536411843106</v>
      </c>
      <c r="BD679" s="16" t="n">
        <v>0.0525400577693448</v>
      </c>
      <c r="BE679" s="16"/>
      <c r="BF679" s="16" t="n">
        <v>0.0245631012533526</v>
      </c>
    </row>
    <row r="680">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row>
    <row r="681">
      <c r="B681" s="7" t="s">
        <v>257</v>
      </c>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row>
    <row r="682">
      <c r="B682" s="26" t="s">
        <v>90</v>
      </c>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row>
    <row r="683">
      <c r="B683" t="s">
        <v>223</v>
      </c>
      <c r="C683" s="16" t="n">
        <v>0.273115020432862</v>
      </c>
      <c r="D683" s="16" t="n">
        <v>0.276096380326511</v>
      </c>
      <c r="E683" s="16" t="n">
        <v>0.270738947149985</v>
      </c>
      <c r="F683" s="16"/>
      <c r="G683" s="16" t="n">
        <v>0.31972962573884</v>
      </c>
      <c r="H683" s="16" t="n">
        <v>0.32787996926083</v>
      </c>
      <c r="I683" s="16" t="n">
        <v>0.291381801458034</v>
      </c>
      <c r="J683" s="16" t="n">
        <v>0.288721701481781</v>
      </c>
      <c r="K683" s="16" t="n">
        <v>0.269416027068701</v>
      </c>
      <c r="L683" s="16" t="n">
        <v>0.172763430772983</v>
      </c>
      <c r="M683" s="16"/>
      <c r="N683" s="16" t="n">
        <v>0.214346237432478</v>
      </c>
      <c r="O683" s="16" t="n">
        <v>0.289456103296751</v>
      </c>
      <c r="P683" s="16" t="n">
        <v>0.308412110369318</v>
      </c>
      <c r="Q683" s="16" t="n">
        <v>0.287979325057851</v>
      </c>
      <c r="R683" s="16"/>
      <c r="S683" s="16" t="n">
        <v>0.268090622078559</v>
      </c>
      <c r="T683" s="16" t="n">
        <v>0.246674285351599</v>
      </c>
      <c r="U683" s="16" t="n">
        <v>0.244878950782175</v>
      </c>
      <c r="V683" s="16" t="n">
        <v>0.223429221547705</v>
      </c>
      <c r="W683" s="16" t="n">
        <v>0.31577277382253</v>
      </c>
      <c r="X683" s="16" t="n">
        <v>0.266757658266464</v>
      </c>
      <c r="Y683" s="16" t="n">
        <v>0.303956462435879</v>
      </c>
      <c r="Z683" s="16" t="n">
        <v>0.281775421663275</v>
      </c>
      <c r="AA683" s="16" t="n">
        <v>0.30424347762475</v>
      </c>
      <c r="AB683" s="16" t="n">
        <v>0.303236401885646</v>
      </c>
      <c r="AC683" s="16" t="n">
        <v>0.352994513312433</v>
      </c>
      <c r="AD683" s="16" t="n">
        <v>0.122022937237452</v>
      </c>
      <c r="AE683" s="16"/>
      <c r="AF683" s="16" t="n">
        <v>0.205208238107701</v>
      </c>
      <c r="AG683" s="16" t="n">
        <v>0.303630791593001</v>
      </c>
      <c r="AH683" s="16" t="n">
        <v>0.261241850940194</v>
      </c>
      <c r="AI683" s="16"/>
      <c r="AJ683" s="16" t="n">
        <v>0.125998873648732</v>
      </c>
      <c r="AK683" s="16" t="n">
        <v>0.382196535585361</v>
      </c>
      <c r="AL683" s="16" t="n">
        <v>0.3177745054105</v>
      </c>
      <c r="AM683" s="16" t="n">
        <v>0.374845753176039</v>
      </c>
      <c r="AN683" s="16" t="n">
        <v>0.271732866637581</v>
      </c>
      <c r="AO683" s="16"/>
      <c r="AP683" s="16" t="n">
        <v>0.0343011274447579</v>
      </c>
      <c r="AQ683" s="16" t="n">
        <v>0.355459437346763</v>
      </c>
      <c r="AR683" s="16" t="n">
        <v>0.308306494675626</v>
      </c>
      <c r="AS683" s="16" t="n">
        <v>0.327180910326751</v>
      </c>
      <c r="AT683" s="16" t="n">
        <v>0.194410704208543</v>
      </c>
      <c r="AU683" s="16"/>
      <c r="AV683" s="16" t="n">
        <v>0.260502989357204</v>
      </c>
      <c r="AW683" s="16" t="n">
        <v>0.287522290743487</v>
      </c>
      <c r="AX683" s="16" t="n">
        <v>0.278630843265447</v>
      </c>
      <c r="AY683" s="16" t="n">
        <v>0.251107148806807</v>
      </c>
      <c r="AZ683" s="16" t="n">
        <v>0.226067102781528</v>
      </c>
      <c r="BA683" s="16"/>
      <c r="BB683" s="16" t="n">
        <v>0.262716470871439</v>
      </c>
      <c r="BC683" s="16" t="n">
        <v>0.29215775167611</v>
      </c>
      <c r="BD683" s="16" t="n">
        <v>0.128502588383182</v>
      </c>
      <c r="BE683" s="16"/>
      <c r="BF683" s="16" t="n">
        <v>0.223131688747847</v>
      </c>
    </row>
    <row r="684">
      <c r="B684" t="s">
        <v>224</v>
      </c>
      <c r="C684" s="16" t="n">
        <v>0.223347544195651</v>
      </c>
      <c r="D684" s="16" t="n">
        <v>0.247370594249276</v>
      </c>
      <c r="E684" s="16" t="n">
        <v>0.20030522559905</v>
      </c>
      <c r="F684" s="16"/>
      <c r="G684" s="16" t="n">
        <v>0.267001677779008</v>
      </c>
      <c r="H684" s="16" t="n">
        <v>0.248502935134686</v>
      </c>
      <c r="I684" s="16" t="n">
        <v>0.245570537058171</v>
      </c>
      <c r="J684" s="16" t="n">
        <v>0.24760560694678</v>
      </c>
      <c r="K684" s="16" t="n">
        <v>0.201203534885294</v>
      </c>
      <c r="L684" s="16" t="n">
        <v>0.151180110341778</v>
      </c>
      <c r="M684" s="16"/>
      <c r="N684" s="16" t="n">
        <v>0.188502444926532</v>
      </c>
      <c r="O684" s="16" t="n">
        <v>0.244213281092168</v>
      </c>
      <c r="P684" s="16" t="n">
        <v>0.232751051982143</v>
      </c>
      <c r="Q684" s="16" t="n">
        <v>0.230456051435374</v>
      </c>
      <c r="R684" s="16"/>
      <c r="S684" s="16" t="n">
        <v>0.234741599384652</v>
      </c>
      <c r="T684" s="16" t="n">
        <v>0.228806503923674</v>
      </c>
      <c r="U684" s="16" t="n">
        <v>0.210549014010675</v>
      </c>
      <c r="V684" s="16" t="n">
        <v>0.233692537837914</v>
      </c>
      <c r="W684" s="16" t="n">
        <v>0.17254441940674</v>
      </c>
      <c r="X684" s="16" t="n">
        <v>0.183206093747279</v>
      </c>
      <c r="Y684" s="16" t="n">
        <v>0.226964890721851</v>
      </c>
      <c r="Z684" s="16" t="n">
        <v>0.143562535851543</v>
      </c>
      <c r="AA684" s="16" t="n">
        <v>0.279793143830824</v>
      </c>
      <c r="AB684" s="16" t="n">
        <v>0.234248675020745</v>
      </c>
      <c r="AC684" s="16" t="n">
        <v>0.212436727841433</v>
      </c>
      <c r="AD684" s="16" t="n">
        <v>0.263943808810687</v>
      </c>
      <c r="AE684" s="16"/>
      <c r="AF684" s="16" t="n">
        <v>0.197952347518912</v>
      </c>
      <c r="AG684" s="16" t="n">
        <v>0.249862412709904</v>
      </c>
      <c r="AH684" s="16" t="n">
        <v>0.191657540988476</v>
      </c>
      <c r="AI684" s="16"/>
      <c r="AJ684" s="16" t="n">
        <v>0.155587319227244</v>
      </c>
      <c r="AK684" s="16" t="n">
        <v>0.278539331221879</v>
      </c>
      <c r="AL684" s="16" t="n">
        <v>0.269776722611086</v>
      </c>
      <c r="AM684" s="16" t="n">
        <v>0.314358525936594</v>
      </c>
      <c r="AN684" s="16" t="n">
        <v>0.210357153927653</v>
      </c>
      <c r="AO684" s="16"/>
      <c r="AP684" s="16" t="n">
        <v>0.0888044935749948</v>
      </c>
      <c r="AQ684" s="16" t="n">
        <v>0.272129455987505</v>
      </c>
      <c r="AR684" s="16" t="n">
        <v>0.277161857692315</v>
      </c>
      <c r="AS684" s="16" t="n">
        <v>0.248773911508211</v>
      </c>
      <c r="AT684" s="16" t="n">
        <v>0.203934193010853</v>
      </c>
      <c r="AU684" s="16"/>
      <c r="AV684" s="16" t="n">
        <v>0.241041387649433</v>
      </c>
      <c r="AW684" s="16" t="n">
        <v>0.24526237288494</v>
      </c>
      <c r="AX684" s="16" t="n">
        <v>0.213239775506363</v>
      </c>
      <c r="AY684" s="16" t="n">
        <v>0.214921447080758</v>
      </c>
      <c r="AZ684" s="16" t="n">
        <v>0.157042979869103</v>
      </c>
      <c r="BA684" s="16"/>
      <c r="BB684" s="16" t="n">
        <v>0.297722181763393</v>
      </c>
      <c r="BC684" s="16" t="n">
        <v>0.220085586129354</v>
      </c>
      <c r="BD684" s="16" t="n">
        <v>0.115632504117858</v>
      </c>
      <c r="BE684" s="16"/>
      <c r="BF684" s="16" t="n">
        <v>0.229381459242328</v>
      </c>
    </row>
    <row r="685">
      <c r="B685" t="s">
        <v>225</v>
      </c>
      <c r="C685" s="16" t="n">
        <v>0.260221779051327</v>
      </c>
      <c r="D685" s="16" t="n">
        <v>0.238733892625429</v>
      </c>
      <c r="E685" s="16" t="n">
        <v>0.279768316553846</v>
      </c>
      <c r="F685" s="16"/>
      <c r="G685" s="16" t="n">
        <v>0.23048674241345</v>
      </c>
      <c r="H685" s="16" t="n">
        <v>0.211324379654499</v>
      </c>
      <c r="I685" s="16" t="n">
        <v>0.257783220996925</v>
      </c>
      <c r="J685" s="16" t="n">
        <v>0.284916774523936</v>
      </c>
      <c r="K685" s="16" t="n">
        <v>0.293897826928984</v>
      </c>
      <c r="L685" s="16" t="n">
        <v>0.278918690181496</v>
      </c>
      <c r="M685" s="16"/>
      <c r="N685" s="16" t="n">
        <v>0.309037847243878</v>
      </c>
      <c r="O685" s="16" t="n">
        <v>0.246986995810751</v>
      </c>
      <c r="P685" s="16" t="n">
        <v>0.219129747594156</v>
      </c>
      <c r="Q685" s="16" t="n">
        <v>0.261078001610492</v>
      </c>
      <c r="R685" s="16"/>
      <c r="S685" s="16" t="n">
        <v>0.213001836968342</v>
      </c>
      <c r="T685" s="16" t="n">
        <v>0.29743160438824</v>
      </c>
      <c r="U685" s="16" t="n">
        <v>0.263526890619214</v>
      </c>
      <c r="V685" s="16" t="n">
        <v>0.249454407507418</v>
      </c>
      <c r="W685" s="16" t="n">
        <v>0.223273810289554</v>
      </c>
      <c r="X685" s="16" t="n">
        <v>0.270019095912958</v>
      </c>
      <c r="Y685" s="16" t="n">
        <v>0.30353220845632</v>
      </c>
      <c r="Z685" s="16" t="n">
        <v>0.254343241105973</v>
      </c>
      <c r="AA685" s="16" t="n">
        <v>0.207411876321974</v>
      </c>
      <c r="AB685" s="16" t="n">
        <v>0.259376279441218</v>
      </c>
      <c r="AC685" s="16" t="n">
        <v>0.31170187376805</v>
      </c>
      <c r="AD685" s="16" t="n">
        <v>0.40322808516094</v>
      </c>
      <c r="AE685" s="16"/>
      <c r="AF685" s="16" t="n">
        <v>0.275382634527124</v>
      </c>
      <c r="AG685" s="16" t="n">
        <v>0.234011297051327</v>
      </c>
      <c r="AH685" s="16" t="n">
        <v>0.324770076149195</v>
      </c>
      <c r="AI685" s="16"/>
      <c r="AJ685" s="16" t="n">
        <v>0.308366766688497</v>
      </c>
      <c r="AK685" s="16" t="n">
        <v>0.189862957686657</v>
      </c>
      <c r="AL685" s="16" t="n">
        <v>0.235815552473407</v>
      </c>
      <c r="AM685" s="16" t="n">
        <v>0.115592468363937</v>
      </c>
      <c r="AN685" s="16" t="n">
        <v>0.326548211284199</v>
      </c>
      <c r="AO685" s="16"/>
      <c r="AP685" s="16" t="n">
        <v>0.254905734536491</v>
      </c>
      <c r="AQ685" s="16" t="n">
        <v>0.219389370309595</v>
      </c>
      <c r="AR685" s="16" t="n">
        <v>0.279402121954707</v>
      </c>
      <c r="AS685" s="16" t="n">
        <v>0.244741970798019</v>
      </c>
      <c r="AT685" s="16" t="n">
        <v>0.399400762654543</v>
      </c>
      <c r="AU685" s="16"/>
      <c r="AV685" s="16" t="n">
        <v>0.226308393241053</v>
      </c>
      <c r="AW685" s="16" t="n">
        <v>0.270211889706342</v>
      </c>
      <c r="AX685" s="16" t="n">
        <v>0.290588614257479</v>
      </c>
      <c r="AY685" s="16" t="n">
        <v>0.256842215464459</v>
      </c>
      <c r="AZ685" s="16" t="n">
        <v>0.360244120690023</v>
      </c>
      <c r="BA685" s="16"/>
      <c r="BB685" s="16" t="n">
        <v>0.24324117425912</v>
      </c>
      <c r="BC685" s="16" t="n">
        <v>0.312110036704034</v>
      </c>
      <c r="BD685" s="16" t="n">
        <v>0.512310153698228</v>
      </c>
      <c r="BE685" s="16"/>
      <c r="BF685" s="16" t="n">
        <v>0.354119804531789</v>
      </c>
    </row>
    <row r="686">
      <c r="B686" t="s">
        <v>226</v>
      </c>
      <c r="C686" s="16" t="n">
        <v>0.184372161981352</v>
      </c>
      <c r="D686" s="16" t="n">
        <v>0.173371380555736</v>
      </c>
      <c r="E686" s="16" t="n">
        <v>0.195488705355244</v>
      </c>
      <c r="F686" s="16"/>
      <c r="G686" s="16" t="n">
        <v>0.124804069942532</v>
      </c>
      <c r="H686" s="16" t="n">
        <v>0.15422692115477</v>
      </c>
      <c r="I686" s="16" t="n">
        <v>0.167316652413358</v>
      </c>
      <c r="J686" s="16" t="n">
        <v>0.142500680836667</v>
      </c>
      <c r="K686" s="16" t="n">
        <v>0.185830799581617</v>
      </c>
      <c r="L686" s="16" t="n">
        <v>0.295117079838423</v>
      </c>
      <c r="M686" s="16"/>
      <c r="N686" s="16" t="n">
        <v>0.207386465705644</v>
      </c>
      <c r="O686" s="16" t="n">
        <v>0.180338101429672</v>
      </c>
      <c r="P686" s="16" t="n">
        <v>0.178575359458084</v>
      </c>
      <c r="Q686" s="16" t="n">
        <v>0.167271982203438</v>
      </c>
      <c r="R686" s="16"/>
      <c r="S686" s="16" t="n">
        <v>0.209673763838438</v>
      </c>
      <c r="T686" s="16" t="n">
        <v>0.172119078475764</v>
      </c>
      <c r="U686" s="16" t="n">
        <v>0.232317738336798</v>
      </c>
      <c r="V686" s="16" t="n">
        <v>0.219301005658651</v>
      </c>
      <c r="W686" s="16" t="n">
        <v>0.235877914557657</v>
      </c>
      <c r="X686" s="16" t="n">
        <v>0.192645467964083</v>
      </c>
      <c r="Y686" s="16" t="n">
        <v>0.119791240766021</v>
      </c>
      <c r="Z686" s="16" t="n">
        <v>0.250186895760933</v>
      </c>
      <c r="AA686" s="16" t="n">
        <v>0.158918591643891</v>
      </c>
      <c r="AB686" s="16" t="n">
        <v>0.147987164392967</v>
      </c>
      <c r="AC686" s="16" t="n">
        <v>0.1128401810653</v>
      </c>
      <c r="AD686" s="16" t="n">
        <v>0.148175131716935</v>
      </c>
      <c r="AE686" s="16"/>
      <c r="AF686" s="16" t="n">
        <v>0.242650897992848</v>
      </c>
      <c r="AG686" s="16" t="n">
        <v>0.16006586180729</v>
      </c>
      <c r="AH686" s="16" t="n">
        <v>0.173785819641257</v>
      </c>
      <c r="AI686" s="16"/>
      <c r="AJ686" s="16" t="n">
        <v>0.303500490018248</v>
      </c>
      <c r="AK686" s="16" t="n">
        <v>0.116644973231714</v>
      </c>
      <c r="AL686" s="16" t="n">
        <v>0.149378438553852</v>
      </c>
      <c r="AM686" s="16" t="n">
        <v>0.157130811187336</v>
      </c>
      <c r="AN686" s="16" t="n">
        <v>0.146564518244868</v>
      </c>
      <c r="AO686" s="16"/>
      <c r="AP686" s="16" t="n">
        <v>0.427171856870106</v>
      </c>
      <c r="AQ686" s="16" t="n">
        <v>0.127333143523973</v>
      </c>
      <c r="AR686" s="16" t="n">
        <v>0.108517417365626</v>
      </c>
      <c r="AS686" s="16" t="n">
        <v>0.146092465891678</v>
      </c>
      <c r="AT686" s="16" t="n">
        <v>0.172851690724294</v>
      </c>
      <c r="AU686" s="16"/>
      <c r="AV686" s="16" t="n">
        <v>0.217149736985876</v>
      </c>
      <c r="AW686" s="16" t="n">
        <v>0.152152885356753</v>
      </c>
      <c r="AX686" s="16" t="n">
        <v>0.167525034684077</v>
      </c>
      <c r="AY686" s="16" t="n">
        <v>0.200409432082543</v>
      </c>
      <c r="AZ686" s="16" t="n">
        <v>0.156695160659119</v>
      </c>
      <c r="BA686" s="16"/>
      <c r="BB686" s="16" t="n">
        <v>0.174090028600088</v>
      </c>
      <c r="BC686" s="16" t="n">
        <v>0.167722796516712</v>
      </c>
      <c r="BD686" s="16" t="n">
        <v>0.21804644053717</v>
      </c>
      <c r="BE686" s="16"/>
      <c r="BF686" s="16" t="n">
        <v>0.178008609497921</v>
      </c>
    </row>
    <row r="687">
      <c r="B687" t="s">
        <v>227</v>
      </c>
      <c r="C687" s="16" t="n">
        <v>0.058943494338808</v>
      </c>
      <c r="D687" s="16" t="n">
        <v>0.0644277522430478</v>
      </c>
      <c r="E687" s="16" t="n">
        <v>0.0536988053418757</v>
      </c>
      <c r="F687" s="16"/>
      <c r="G687" s="16" t="n">
        <v>0.0579778841261696</v>
      </c>
      <c r="H687" s="16" t="n">
        <v>0.0580657947952145</v>
      </c>
      <c r="I687" s="16" t="n">
        <v>0.0379477880735111</v>
      </c>
      <c r="J687" s="16" t="n">
        <v>0.0362552362108363</v>
      </c>
      <c r="K687" s="16" t="n">
        <v>0.0496518115354042</v>
      </c>
      <c r="L687" s="16" t="n">
        <v>0.102020688865319</v>
      </c>
      <c r="M687" s="16"/>
      <c r="N687" s="16" t="n">
        <v>0.0807270046914683</v>
      </c>
      <c r="O687" s="16" t="n">
        <v>0.0390055183706583</v>
      </c>
      <c r="P687" s="16" t="n">
        <v>0.0611317305962986</v>
      </c>
      <c r="Q687" s="16" t="n">
        <v>0.0532146396928455</v>
      </c>
      <c r="R687" s="16"/>
      <c r="S687" s="16" t="n">
        <v>0.0744921777300099</v>
      </c>
      <c r="T687" s="16" t="n">
        <v>0.0549685278607233</v>
      </c>
      <c r="U687" s="16" t="n">
        <v>0.0487274062511391</v>
      </c>
      <c r="V687" s="16" t="n">
        <v>0.0741228274483114</v>
      </c>
      <c r="W687" s="16" t="n">
        <v>0.0525310819235196</v>
      </c>
      <c r="X687" s="16" t="n">
        <v>0.0873716841092159</v>
      </c>
      <c r="Y687" s="16" t="n">
        <v>0.0457551976199298</v>
      </c>
      <c r="Z687" s="16" t="n">
        <v>0.0701319056182751</v>
      </c>
      <c r="AA687" s="16" t="n">
        <v>0.0496329105785607</v>
      </c>
      <c r="AB687" s="16" t="n">
        <v>0.0551514792594241</v>
      </c>
      <c r="AC687" s="16" t="n">
        <v>0.0100267040127828</v>
      </c>
      <c r="AD687" s="16" t="n">
        <v>0.0626300370739869</v>
      </c>
      <c r="AE687" s="16"/>
      <c r="AF687" s="16" t="n">
        <v>0.0788058818534162</v>
      </c>
      <c r="AG687" s="16" t="n">
        <v>0.0524296368384787</v>
      </c>
      <c r="AH687" s="16" t="n">
        <v>0.0485447122808773</v>
      </c>
      <c r="AI687" s="16"/>
      <c r="AJ687" s="16" t="n">
        <v>0.106546550417279</v>
      </c>
      <c r="AK687" s="16" t="n">
        <v>0.0327562022743879</v>
      </c>
      <c r="AL687" s="16" t="n">
        <v>0.0272547809511552</v>
      </c>
      <c r="AM687" s="16" t="n">
        <v>0.0380724413360939</v>
      </c>
      <c r="AN687" s="16" t="n">
        <v>0.0447972499056999</v>
      </c>
      <c r="AO687" s="16"/>
      <c r="AP687" s="16" t="n">
        <v>0.19481678757365</v>
      </c>
      <c r="AQ687" s="16" t="n">
        <v>0.0256885928321645</v>
      </c>
      <c r="AR687" s="16" t="n">
        <v>0.0266121083117247</v>
      </c>
      <c r="AS687" s="16" t="n">
        <v>0.0332107414753413</v>
      </c>
      <c r="AT687" s="16" t="n">
        <v>0.0294026494017675</v>
      </c>
      <c r="AU687" s="16"/>
      <c r="AV687" s="16" t="n">
        <v>0.0549974927664331</v>
      </c>
      <c r="AW687" s="16" t="n">
        <v>0.0448505613084782</v>
      </c>
      <c r="AX687" s="16" t="n">
        <v>0.0500157322866342</v>
      </c>
      <c r="AY687" s="16" t="n">
        <v>0.0767197565654329</v>
      </c>
      <c r="AZ687" s="16" t="n">
        <v>0.0999506360002276</v>
      </c>
      <c r="BA687" s="16"/>
      <c r="BB687" s="16" t="n">
        <v>0.0222301445059597</v>
      </c>
      <c r="BC687" s="16" t="n">
        <v>0.00792382897378997</v>
      </c>
      <c r="BD687" s="16" t="n">
        <v>0.0255083132635625</v>
      </c>
      <c r="BE687" s="16"/>
      <c r="BF687" s="16" t="n">
        <v>0.0153584379801145</v>
      </c>
    </row>
    <row r="688">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row>
    <row r="689">
      <c r="B689" s="7" t="s">
        <v>258</v>
      </c>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row>
    <row r="690">
      <c r="B690" s="26" t="s">
        <v>90</v>
      </c>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row>
    <row r="691">
      <c r="B691" t="s">
        <v>223</v>
      </c>
      <c r="C691" s="16" t="n">
        <v>0.262927824991394</v>
      </c>
      <c r="D691" s="16" t="n">
        <v>0.275050563662568</v>
      </c>
      <c r="E691" s="16" t="n">
        <v>0.251596012988106</v>
      </c>
      <c r="F691" s="16"/>
      <c r="G691" s="16" t="n">
        <v>0.330790468214926</v>
      </c>
      <c r="H691" s="16" t="n">
        <v>0.309628210104252</v>
      </c>
      <c r="I691" s="16" t="n">
        <v>0.269580554492321</v>
      </c>
      <c r="J691" s="16" t="n">
        <v>0.278725967060399</v>
      </c>
      <c r="K691" s="16" t="n">
        <v>0.261845964694926</v>
      </c>
      <c r="L691" s="16" t="n">
        <v>0.162635247595509</v>
      </c>
      <c r="M691" s="16"/>
      <c r="N691" s="16" t="n">
        <v>0.229912113385537</v>
      </c>
      <c r="O691" s="16" t="n">
        <v>0.261410062192064</v>
      </c>
      <c r="P691" s="16" t="n">
        <v>0.295378022633286</v>
      </c>
      <c r="Q691" s="16" t="n">
        <v>0.268928551760934</v>
      </c>
      <c r="R691" s="16"/>
      <c r="S691" s="16" t="n">
        <v>0.241472170039582</v>
      </c>
      <c r="T691" s="16" t="n">
        <v>0.209472319654235</v>
      </c>
      <c r="U691" s="16" t="n">
        <v>0.241770155115926</v>
      </c>
      <c r="V691" s="16" t="n">
        <v>0.242883179999592</v>
      </c>
      <c r="W691" s="16" t="n">
        <v>0.360251783883693</v>
      </c>
      <c r="X691" s="16" t="n">
        <v>0.24437329220162</v>
      </c>
      <c r="Y691" s="16" t="n">
        <v>0.254895962109324</v>
      </c>
      <c r="Z691" s="16" t="n">
        <v>0.297502380800933</v>
      </c>
      <c r="AA691" s="16" t="n">
        <v>0.335367694390181</v>
      </c>
      <c r="AB691" s="16" t="n">
        <v>0.280174636219401</v>
      </c>
      <c r="AC691" s="16" t="n">
        <v>0.326052206378218</v>
      </c>
      <c r="AD691" s="16" t="n">
        <v>0.0911051487343296</v>
      </c>
      <c r="AE691" s="16"/>
      <c r="AF691" s="16" t="n">
        <v>0.216379037022054</v>
      </c>
      <c r="AG691" s="16" t="n">
        <v>0.283955809920963</v>
      </c>
      <c r="AH691" s="16" t="n">
        <v>0.240729577919942</v>
      </c>
      <c r="AI691" s="16"/>
      <c r="AJ691" s="16" t="n">
        <v>0.129364788649004</v>
      </c>
      <c r="AK691" s="16" t="n">
        <v>0.358573875671673</v>
      </c>
      <c r="AL691" s="16" t="n">
        <v>0.278839945209767</v>
      </c>
      <c r="AM691" s="16" t="n">
        <v>0.277792909245987</v>
      </c>
      <c r="AN691" s="16" t="n">
        <v>0.267796414567683</v>
      </c>
      <c r="AO691" s="16"/>
      <c r="AP691" s="16" t="n">
        <v>0.0215490722579975</v>
      </c>
      <c r="AQ691" s="16" t="n">
        <v>0.334587163439865</v>
      </c>
      <c r="AR691" s="16" t="n">
        <v>0.290746673009066</v>
      </c>
      <c r="AS691" s="16" t="n">
        <v>0.369237680982518</v>
      </c>
      <c r="AT691" s="16" t="n">
        <v>0.188171235726941</v>
      </c>
      <c r="AU691" s="16"/>
      <c r="AV691" s="16" t="n">
        <v>0.266270516529146</v>
      </c>
      <c r="AW691" s="16" t="n">
        <v>0.292141211058814</v>
      </c>
      <c r="AX691" s="16" t="n">
        <v>0.25100963984324</v>
      </c>
      <c r="AY691" s="16" t="n">
        <v>0.254584022941778</v>
      </c>
      <c r="AZ691" s="16" t="n">
        <v>0.147610506190894</v>
      </c>
      <c r="BA691" s="16"/>
      <c r="BB691" s="16" t="n">
        <v>0.264140180223121</v>
      </c>
      <c r="BC691" s="16" t="n">
        <v>0.343257479957005</v>
      </c>
      <c r="BD691" s="16" t="n">
        <v>0.0859516562178503</v>
      </c>
      <c r="BE691" s="16"/>
      <c r="BF691" s="16" t="n">
        <v>0.237122128125304</v>
      </c>
    </row>
    <row r="692">
      <c r="B692" t="s">
        <v>224</v>
      </c>
      <c r="C692" s="16" t="n">
        <v>0.212255048028031</v>
      </c>
      <c r="D692" s="16" t="n">
        <v>0.221382914661804</v>
      </c>
      <c r="E692" s="16" t="n">
        <v>0.203750857630025</v>
      </c>
      <c r="F692" s="16"/>
      <c r="G692" s="16" t="n">
        <v>0.271253685777342</v>
      </c>
      <c r="H692" s="16" t="n">
        <v>0.179041407586643</v>
      </c>
      <c r="I692" s="16" t="n">
        <v>0.212787046733197</v>
      </c>
      <c r="J692" s="16" t="n">
        <v>0.254384810885581</v>
      </c>
      <c r="K692" s="16" t="n">
        <v>0.206140342988438</v>
      </c>
      <c r="L692" s="16" t="n">
        <v>0.169773800470253</v>
      </c>
      <c r="M692" s="16"/>
      <c r="N692" s="16" t="n">
        <v>0.17676752935304</v>
      </c>
      <c r="O692" s="16" t="n">
        <v>0.220960252252505</v>
      </c>
      <c r="P692" s="16" t="n">
        <v>0.224315368913777</v>
      </c>
      <c r="Q692" s="16" t="n">
        <v>0.229767943003996</v>
      </c>
      <c r="R692" s="16"/>
      <c r="S692" s="16" t="n">
        <v>0.19456618596488</v>
      </c>
      <c r="T692" s="16" t="n">
        <v>0.25016762588837</v>
      </c>
      <c r="U692" s="16" t="n">
        <v>0.175809945674604</v>
      </c>
      <c r="V692" s="16" t="n">
        <v>0.203796900034496</v>
      </c>
      <c r="W692" s="16" t="n">
        <v>0.145228827521364</v>
      </c>
      <c r="X692" s="16" t="n">
        <v>0.210589918511599</v>
      </c>
      <c r="Y692" s="16" t="n">
        <v>0.273813500477947</v>
      </c>
      <c r="Z692" s="16" t="n">
        <v>0.131603876213638</v>
      </c>
      <c r="AA692" s="16" t="n">
        <v>0.222959123277539</v>
      </c>
      <c r="AB692" s="16" t="n">
        <v>0.229753819468358</v>
      </c>
      <c r="AC692" s="16" t="n">
        <v>0.239439619995584</v>
      </c>
      <c r="AD692" s="16" t="n">
        <v>0.220734403336542</v>
      </c>
      <c r="AE692" s="16"/>
      <c r="AF692" s="16" t="n">
        <v>0.181909300113935</v>
      </c>
      <c r="AG692" s="16" t="n">
        <v>0.22929180369671</v>
      </c>
      <c r="AH692" s="16" t="n">
        <v>0.194654038103664</v>
      </c>
      <c r="AI692" s="16"/>
      <c r="AJ692" s="16" t="n">
        <v>0.153772681160179</v>
      </c>
      <c r="AK692" s="16" t="n">
        <v>0.26499346119893</v>
      </c>
      <c r="AL692" s="16" t="n">
        <v>0.211904626900884</v>
      </c>
      <c r="AM692" s="16" t="n">
        <v>0.240429476310225</v>
      </c>
      <c r="AN692" s="16" t="n">
        <v>0.239270228458319</v>
      </c>
      <c r="AO692" s="16"/>
      <c r="AP692" s="16" t="n">
        <v>0.0790613419541348</v>
      </c>
      <c r="AQ692" s="16" t="n">
        <v>0.254527231402437</v>
      </c>
      <c r="AR692" s="16" t="n">
        <v>0.244918355677057</v>
      </c>
      <c r="AS692" s="16" t="n">
        <v>0.227038987077912</v>
      </c>
      <c r="AT692" s="16" t="n">
        <v>0.225693426778819</v>
      </c>
      <c r="AU692" s="16"/>
      <c r="AV692" s="16" t="n">
        <v>0.190707988765286</v>
      </c>
      <c r="AW692" s="16" t="n">
        <v>0.233050762296579</v>
      </c>
      <c r="AX692" s="16" t="n">
        <v>0.214629557739159</v>
      </c>
      <c r="AY692" s="16" t="n">
        <v>0.177378631154727</v>
      </c>
      <c r="AZ692" s="16" t="n">
        <v>0.281070270681152</v>
      </c>
      <c r="BA692" s="16"/>
      <c r="BB692" s="16" t="n">
        <v>0.25305507805161</v>
      </c>
      <c r="BC692" s="16" t="n">
        <v>0.235978731220179</v>
      </c>
      <c r="BD692" s="16" t="n">
        <v>0.157979497754157</v>
      </c>
      <c r="BE692" s="16"/>
      <c r="BF692" s="16" t="n">
        <v>0.231430534992033</v>
      </c>
    </row>
    <row r="693">
      <c r="B693" t="s">
        <v>225</v>
      </c>
      <c r="C693" s="16" t="n">
        <v>0.221847739541817</v>
      </c>
      <c r="D693" s="16" t="n">
        <v>0.211260851235326</v>
      </c>
      <c r="E693" s="16" t="n">
        <v>0.231525613882088</v>
      </c>
      <c r="F693" s="16"/>
      <c r="G693" s="16" t="n">
        <v>0.165552042445376</v>
      </c>
      <c r="H693" s="16" t="n">
        <v>0.233087099310833</v>
      </c>
      <c r="I693" s="16" t="n">
        <v>0.261434551791982</v>
      </c>
      <c r="J693" s="16" t="n">
        <v>0.217385653018754</v>
      </c>
      <c r="K693" s="16" t="n">
        <v>0.257878229729413</v>
      </c>
      <c r="L693" s="16" t="n">
        <v>0.197164411433208</v>
      </c>
      <c r="M693" s="16"/>
      <c r="N693" s="16" t="n">
        <v>0.223075953868888</v>
      </c>
      <c r="O693" s="16" t="n">
        <v>0.224122861688739</v>
      </c>
      <c r="P693" s="16" t="n">
        <v>0.220895801425476</v>
      </c>
      <c r="Q693" s="16" t="n">
        <v>0.222093121371371</v>
      </c>
      <c r="R693" s="16"/>
      <c r="S693" s="16" t="n">
        <v>0.210785678538028</v>
      </c>
      <c r="T693" s="16" t="n">
        <v>0.222988033226225</v>
      </c>
      <c r="U693" s="16" t="n">
        <v>0.247083471858184</v>
      </c>
      <c r="V693" s="16" t="n">
        <v>0.264328137759916</v>
      </c>
      <c r="W693" s="16" t="n">
        <v>0.184832798159317</v>
      </c>
      <c r="X693" s="16" t="n">
        <v>0.209590179131948</v>
      </c>
      <c r="Y693" s="16" t="n">
        <v>0.212704337423946</v>
      </c>
      <c r="Z693" s="16" t="n">
        <v>0.192437520660258</v>
      </c>
      <c r="AA693" s="16" t="n">
        <v>0.179864994791358</v>
      </c>
      <c r="AB693" s="16" t="n">
        <v>0.216423571206287</v>
      </c>
      <c r="AC693" s="16" t="n">
        <v>0.252911194402154</v>
      </c>
      <c r="AD693" s="16" t="n">
        <v>0.379436301232318</v>
      </c>
      <c r="AE693" s="16"/>
      <c r="AF693" s="16" t="n">
        <v>0.213832323598117</v>
      </c>
      <c r="AG693" s="16" t="n">
        <v>0.215970740930483</v>
      </c>
      <c r="AH693" s="16" t="n">
        <v>0.299563562193561</v>
      </c>
      <c r="AI693" s="16"/>
      <c r="AJ693" s="16" t="n">
        <v>0.22089763605808</v>
      </c>
      <c r="AK693" s="16" t="n">
        <v>0.180943353556469</v>
      </c>
      <c r="AL693" s="16" t="n">
        <v>0.305377846104571</v>
      </c>
      <c r="AM693" s="16" t="n">
        <v>0.213646433153186</v>
      </c>
      <c r="AN693" s="16" t="n">
        <v>0.286891555943966</v>
      </c>
      <c r="AO693" s="16"/>
      <c r="AP693" s="16" t="n">
        <v>0.182946757811171</v>
      </c>
      <c r="AQ693" s="16" t="n">
        <v>0.210574851455919</v>
      </c>
      <c r="AR693" s="16" t="n">
        <v>0.3052850351203</v>
      </c>
      <c r="AS693" s="16" t="n">
        <v>0.172079552097138</v>
      </c>
      <c r="AT693" s="16" t="n">
        <v>0.332317645300244</v>
      </c>
      <c r="AU693" s="16"/>
      <c r="AV693" s="16" t="n">
        <v>0.24202632397207</v>
      </c>
      <c r="AW693" s="16" t="n">
        <v>0.20981402914577</v>
      </c>
      <c r="AX693" s="16" t="n">
        <v>0.244338957851473</v>
      </c>
      <c r="AY693" s="16" t="n">
        <v>0.190567956256608</v>
      </c>
      <c r="AZ693" s="16" t="n">
        <v>0.275626109571429</v>
      </c>
      <c r="BA693" s="16"/>
      <c r="BB693" s="16" t="n">
        <v>0.228434442098309</v>
      </c>
      <c r="BC693" s="16" t="n">
        <v>0.168748821564271</v>
      </c>
      <c r="BD693" s="16" t="n">
        <v>0.382026889983347</v>
      </c>
      <c r="BE693" s="16"/>
      <c r="BF693" s="16" t="n">
        <v>0.253239630595414</v>
      </c>
    </row>
    <row r="694">
      <c r="B694" t="s">
        <v>226</v>
      </c>
      <c r="C694" s="16" t="n">
        <v>0.217502261626515</v>
      </c>
      <c r="D694" s="16" t="n">
        <v>0.204519397628126</v>
      </c>
      <c r="E694" s="16" t="n">
        <v>0.229758927510782</v>
      </c>
      <c r="F694" s="16"/>
      <c r="G694" s="16" t="n">
        <v>0.175746810683356</v>
      </c>
      <c r="H694" s="16" t="n">
        <v>0.193371079212601</v>
      </c>
      <c r="I694" s="16" t="n">
        <v>0.19979253564318</v>
      </c>
      <c r="J694" s="16" t="n">
        <v>0.192220161845456</v>
      </c>
      <c r="K694" s="16" t="n">
        <v>0.207033218000899</v>
      </c>
      <c r="L694" s="16" t="n">
        <v>0.306643759541827</v>
      </c>
      <c r="M694" s="16"/>
      <c r="N694" s="16" t="n">
        <v>0.260143152338251</v>
      </c>
      <c r="O694" s="16" t="n">
        <v>0.209358369954023</v>
      </c>
      <c r="P694" s="16" t="n">
        <v>0.196066768937803</v>
      </c>
      <c r="Q694" s="16" t="n">
        <v>0.200142533414695</v>
      </c>
      <c r="R694" s="16"/>
      <c r="S694" s="16" t="n">
        <v>0.234509613179656</v>
      </c>
      <c r="T694" s="16" t="n">
        <v>0.234775356641971</v>
      </c>
      <c r="U694" s="16" t="n">
        <v>0.241233133645163</v>
      </c>
      <c r="V694" s="16" t="n">
        <v>0.189522006422934</v>
      </c>
      <c r="W694" s="16" t="n">
        <v>0.220410537049574</v>
      </c>
      <c r="X694" s="16" t="n">
        <v>0.248450740180111</v>
      </c>
      <c r="Y694" s="16" t="n">
        <v>0.18599753757023</v>
      </c>
      <c r="Z694" s="16" t="n">
        <v>0.262795561965942</v>
      </c>
      <c r="AA694" s="16" t="n">
        <v>0.221828036182929</v>
      </c>
      <c r="AB694" s="16" t="n">
        <v>0.179937016143182</v>
      </c>
      <c r="AC694" s="16" t="n">
        <v>0.150717617176108</v>
      </c>
      <c r="AD694" s="16" t="n">
        <v>0.216922892308217</v>
      </c>
      <c r="AE694" s="16"/>
      <c r="AF694" s="16" t="n">
        <v>0.276290405644616</v>
      </c>
      <c r="AG694" s="16" t="n">
        <v>0.192449047542978</v>
      </c>
      <c r="AH694" s="16" t="n">
        <v>0.182543663265169</v>
      </c>
      <c r="AI694" s="16"/>
      <c r="AJ694" s="16" t="n">
        <v>0.334777884355975</v>
      </c>
      <c r="AK694" s="16" t="n">
        <v>0.15501793789408</v>
      </c>
      <c r="AL694" s="16" t="n">
        <v>0.153669307143385</v>
      </c>
      <c r="AM694" s="16" t="n">
        <v>0.11297735699252</v>
      </c>
      <c r="AN694" s="16" t="n">
        <v>0.156463055250366</v>
      </c>
      <c r="AO694" s="16"/>
      <c r="AP694" s="16" t="n">
        <v>0.437653139376547</v>
      </c>
      <c r="AQ694" s="16" t="n">
        <v>0.164034349814837</v>
      </c>
      <c r="AR694" s="16" t="n">
        <v>0.122833664181489</v>
      </c>
      <c r="AS694" s="16" t="n">
        <v>0.161243182397903</v>
      </c>
      <c r="AT694" s="16" t="n">
        <v>0.225282299573817</v>
      </c>
      <c r="AU694" s="16"/>
      <c r="AV694" s="16" t="n">
        <v>0.220230413871309</v>
      </c>
      <c r="AW694" s="16" t="n">
        <v>0.206322763226425</v>
      </c>
      <c r="AX694" s="16" t="n">
        <v>0.198418230400894</v>
      </c>
      <c r="AY694" s="16" t="n">
        <v>0.270053180441431</v>
      </c>
      <c r="AZ694" s="16" t="n">
        <v>0.192779530080677</v>
      </c>
      <c r="BA694" s="16"/>
      <c r="BB694" s="16" t="n">
        <v>0.211231926356492</v>
      </c>
      <c r="BC694" s="16" t="n">
        <v>0.207152504933277</v>
      </c>
      <c r="BD694" s="16" t="n">
        <v>0.308449320119245</v>
      </c>
      <c r="BE694" s="16"/>
      <c r="BF694" s="16" t="n">
        <v>0.23046329178999</v>
      </c>
    </row>
    <row r="695">
      <c r="B695" t="s">
        <v>227</v>
      </c>
      <c r="C695" s="16" t="n">
        <v>0.0854671258122436</v>
      </c>
      <c r="D695" s="16" t="n">
        <v>0.0877862728121758</v>
      </c>
      <c r="E695" s="16" t="n">
        <v>0.0833685879889986</v>
      </c>
      <c r="F695" s="16"/>
      <c r="G695" s="16" t="n">
        <v>0.0566569928789995</v>
      </c>
      <c r="H695" s="16" t="n">
        <v>0.0848722037856704</v>
      </c>
      <c r="I695" s="16" t="n">
        <v>0.0564053113393205</v>
      </c>
      <c r="J695" s="16" t="n">
        <v>0.057283407189809</v>
      </c>
      <c r="K695" s="16" t="n">
        <v>0.0671022445863244</v>
      </c>
      <c r="L695" s="16" t="n">
        <v>0.163782780959203</v>
      </c>
      <c r="M695" s="16"/>
      <c r="N695" s="16" t="n">
        <v>0.110101251054284</v>
      </c>
      <c r="O695" s="16" t="n">
        <v>0.0841484539126693</v>
      </c>
      <c r="P695" s="16" t="n">
        <v>0.0633440380896584</v>
      </c>
      <c r="Q695" s="16" t="n">
        <v>0.0790678504490051</v>
      </c>
      <c r="R695" s="16"/>
      <c r="S695" s="16" t="n">
        <v>0.118666352277853</v>
      </c>
      <c r="T695" s="16" t="n">
        <v>0.0825966645891995</v>
      </c>
      <c r="U695" s="16" t="n">
        <v>0.0941032937061241</v>
      </c>
      <c r="V695" s="16" t="n">
        <v>0.0994697757830619</v>
      </c>
      <c r="W695" s="16" t="n">
        <v>0.0892760533860517</v>
      </c>
      <c r="X695" s="16" t="n">
        <v>0.0869958699747221</v>
      </c>
      <c r="Y695" s="16" t="n">
        <v>0.0725886624185537</v>
      </c>
      <c r="Z695" s="16" t="n">
        <v>0.115660660359229</v>
      </c>
      <c r="AA695" s="16" t="n">
        <v>0.0399801513579921</v>
      </c>
      <c r="AB695" s="16" t="n">
        <v>0.0937109569627722</v>
      </c>
      <c r="AC695" s="16" t="n">
        <v>0.0308793620479364</v>
      </c>
      <c r="AD695" s="16" t="n">
        <v>0.0918012543885935</v>
      </c>
      <c r="AE695" s="16"/>
      <c r="AF695" s="16" t="n">
        <v>0.111588933621278</v>
      </c>
      <c r="AG695" s="16" t="n">
        <v>0.078332597908866</v>
      </c>
      <c r="AH695" s="16" t="n">
        <v>0.0825091585176643</v>
      </c>
      <c r="AI695" s="16"/>
      <c r="AJ695" s="16" t="n">
        <v>0.161187009776762</v>
      </c>
      <c r="AK695" s="16" t="n">
        <v>0.0404713716788474</v>
      </c>
      <c r="AL695" s="16" t="n">
        <v>0.0502082746413914</v>
      </c>
      <c r="AM695" s="16" t="n">
        <v>0.155153824298082</v>
      </c>
      <c r="AN695" s="16" t="n">
        <v>0.0495787457796657</v>
      </c>
      <c r="AO695" s="16"/>
      <c r="AP695" s="16" t="n">
        <v>0.278789688600149</v>
      </c>
      <c r="AQ695" s="16" t="n">
        <v>0.0362764038869408</v>
      </c>
      <c r="AR695" s="16" t="n">
        <v>0.0362162720120886</v>
      </c>
      <c r="AS695" s="16" t="n">
        <v>0.0704005974445289</v>
      </c>
      <c r="AT695" s="16" t="n">
        <v>0.0285353926201792</v>
      </c>
      <c r="AU695" s="16"/>
      <c r="AV695" s="16" t="n">
        <v>0.0807647568621885</v>
      </c>
      <c r="AW695" s="16" t="n">
        <v>0.0586712342724122</v>
      </c>
      <c r="AX695" s="16" t="n">
        <v>0.0916036141652334</v>
      </c>
      <c r="AY695" s="16" t="n">
        <v>0.107416209205456</v>
      </c>
      <c r="AZ695" s="16" t="n">
        <v>0.102913583475848</v>
      </c>
      <c r="BA695" s="16"/>
      <c r="BB695" s="16" t="n">
        <v>0.0431383732704678</v>
      </c>
      <c r="BC695" s="16" t="n">
        <v>0.0448624623252673</v>
      </c>
      <c r="BD695" s="16" t="n">
        <v>0.0655926359254016</v>
      </c>
      <c r="BE695" s="16"/>
      <c r="BF695" s="16" t="n">
        <v>0.0477444144972596</v>
      </c>
    </row>
    <row r="69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row>
    <row r="697">
      <c r="B697" s="7" t="s">
        <v>259</v>
      </c>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row>
    <row r="698">
      <c r="B698" s="26" t="s">
        <v>90</v>
      </c>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row>
    <row r="699">
      <c r="B699" t="s">
        <v>223</v>
      </c>
      <c r="C699" s="16" t="n">
        <v>0.0721007345523004</v>
      </c>
      <c r="D699" s="16" t="n">
        <v>0.0845372346063949</v>
      </c>
      <c r="E699" s="16" t="n">
        <v>0.0600861818932963</v>
      </c>
      <c r="F699" s="16"/>
      <c r="G699" s="16" t="n">
        <v>0.0867163681918832</v>
      </c>
      <c r="H699" s="16" t="n">
        <v>0.0802534389375343</v>
      </c>
      <c r="I699" s="16" t="n">
        <v>0.0760138610813106</v>
      </c>
      <c r="J699" s="16" t="n">
        <v>0.041592896441456</v>
      </c>
      <c r="K699" s="16" t="n">
        <v>0.0537012926058051</v>
      </c>
      <c r="L699" s="16" t="n">
        <v>0.0898186698279692</v>
      </c>
      <c r="M699" s="16"/>
      <c r="N699" s="16" t="n">
        <v>0.0963081140267532</v>
      </c>
      <c r="O699" s="16" t="n">
        <v>0.0560127103227568</v>
      </c>
      <c r="P699" s="16" t="n">
        <v>0.0605029942607822</v>
      </c>
      <c r="Q699" s="16" t="n">
        <v>0.0739070757465894</v>
      </c>
      <c r="R699" s="16"/>
      <c r="S699" s="16" t="n">
        <v>0.101280309006685</v>
      </c>
      <c r="T699" s="16" t="n">
        <v>0.0677684035929352</v>
      </c>
      <c r="U699" s="16" t="n">
        <v>0.0568360542040889</v>
      </c>
      <c r="V699" s="16" t="n">
        <v>0.0860715262252292</v>
      </c>
      <c r="W699" s="16" t="n">
        <v>0.0702422162615555</v>
      </c>
      <c r="X699" s="16" t="n">
        <v>0.0491017327415092</v>
      </c>
      <c r="Y699" s="16" t="n">
        <v>0.0730878628711698</v>
      </c>
      <c r="Z699" s="16" t="n">
        <v>0.0850257841824456</v>
      </c>
      <c r="AA699" s="16" t="n">
        <v>0.0509199786869228</v>
      </c>
      <c r="AB699" s="16" t="n">
        <v>0.0507096194976113</v>
      </c>
      <c r="AC699" s="16" t="n">
        <v>0.147127246806675</v>
      </c>
      <c r="AD699" s="16" t="n">
        <v>0.0227362123895341</v>
      </c>
      <c r="AE699" s="16"/>
      <c r="AF699" s="16" t="n">
        <v>0.0788851628304054</v>
      </c>
      <c r="AG699" s="16" t="n">
        <v>0.0606017256547829</v>
      </c>
      <c r="AH699" s="16" t="n">
        <v>0.0897954970327883</v>
      </c>
      <c r="AI699" s="16"/>
      <c r="AJ699" s="16" t="n">
        <v>0.0799021338246004</v>
      </c>
      <c r="AK699" s="16" t="n">
        <v>0.0697348206657997</v>
      </c>
      <c r="AL699" s="16" t="n">
        <v>0.0483576819450821</v>
      </c>
      <c r="AM699" s="16" t="n">
        <v>0.0604061874683119</v>
      </c>
      <c r="AN699" s="16" t="n">
        <v>0.0828270472110538</v>
      </c>
      <c r="AO699" s="16"/>
      <c r="AP699" s="16" t="n">
        <v>0.102137799982885</v>
      </c>
      <c r="AQ699" s="16" t="n">
        <v>0.0633043811820889</v>
      </c>
      <c r="AR699" s="16" t="n">
        <v>0.0580573168546724</v>
      </c>
      <c r="AS699" s="16" t="n">
        <v>0.0923990643917129</v>
      </c>
      <c r="AT699" s="16" t="n">
        <v>0.0336360939596821</v>
      </c>
      <c r="AU699" s="16"/>
      <c r="AV699" s="16" t="n">
        <v>0.0745082555390612</v>
      </c>
      <c r="AW699" s="16" t="n">
        <v>0.0622799477513747</v>
      </c>
      <c r="AX699" s="16" t="n">
        <v>0.0657083466130315</v>
      </c>
      <c r="AY699" s="16" t="n">
        <v>0.0986333493173315</v>
      </c>
      <c r="AZ699" s="16" t="n">
        <v>0.0879644132921093</v>
      </c>
      <c r="BA699" s="16"/>
      <c r="BB699" s="16" t="n">
        <v>0.0553549413793467</v>
      </c>
      <c r="BC699" s="16" t="n">
        <v>0.0656956500754358</v>
      </c>
      <c r="BD699" s="16" t="n">
        <v>0.0349391440626953</v>
      </c>
      <c r="BE699" s="16"/>
      <c r="BF699" s="16" t="n">
        <v>0.0575367664328205</v>
      </c>
    </row>
    <row r="700">
      <c r="B700" t="s">
        <v>224</v>
      </c>
      <c r="C700" s="16" t="n">
        <v>0.283450229512933</v>
      </c>
      <c r="D700" s="16" t="n">
        <v>0.313276516655922</v>
      </c>
      <c r="E700" s="16" t="n">
        <v>0.25374576655855</v>
      </c>
      <c r="F700" s="16"/>
      <c r="G700" s="16" t="n">
        <v>0.205435268237513</v>
      </c>
      <c r="H700" s="16" t="n">
        <v>0.272385282795929</v>
      </c>
      <c r="I700" s="16" t="n">
        <v>0.283921968365199</v>
      </c>
      <c r="J700" s="16" t="n">
        <v>0.296539440966619</v>
      </c>
      <c r="K700" s="16" t="n">
        <v>0.27668273360091</v>
      </c>
      <c r="L700" s="16" t="n">
        <v>0.337422208395134</v>
      </c>
      <c r="M700" s="16"/>
      <c r="N700" s="16" t="n">
        <v>0.30463387091682</v>
      </c>
      <c r="O700" s="16" t="n">
        <v>0.288989367307266</v>
      </c>
      <c r="P700" s="16" t="n">
        <v>0.238215015764721</v>
      </c>
      <c r="Q700" s="16" t="n">
        <v>0.290853994700367</v>
      </c>
      <c r="R700" s="16"/>
      <c r="S700" s="16" t="n">
        <v>0.303013973757416</v>
      </c>
      <c r="T700" s="16" t="n">
        <v>0.307463087785042</v>
      </c>
      <c r="U700" s="16" t="n">
        <v>0.257417856192982</v>
      </c>
      <c r="V700" s="16" t="n">
        <v>0.266677570811384</v>
      </c>
      <c r="W700" s="16" t="n">
        <v>0.295378471708957</v>
      </c>
      <c r="X700" s="16" t="n">
        <v>0.260437965276182</v>
      </c>
      <c r="Y700" s="16" t="n">
        <v>0.250944483168807</v>
      </c>
      <c r="Z700" s="16" t="n">
        <v>0.241644270728147</v>
      </c>
      <c r="AA700" s="16" t="n">
        <v>0.27375640829929</v>
      </c>
      <c r="AB700" s="16" t="n">
        <v>0.333468035491607</v>
      </c>
      <c r="AC700" s="16" t="n">
        <v>0.281747669900717</v>
      </c>
      <c r="AD700" s="16" t="n">
        <v>0.27956102478227</v>
      </c>
      <c r="AE700" s="16"/>
      <c r="AF700" s="16" t="n">
        <v>0.291440007052069</v>
      </c>
      <c r="AG700" s="16" t="n">
        <v>0.30582063252239</v>
      </c>
      <c r="AH700" s="16" t="n">
        <v>0.216421444026786</v>
      </c>
      <c r="AI700" s="16"/>
      <c r="AJ700" s="16" t="n">
        <v>0.330558662775691</v>
      </c>
      <c r="AK700" s="16" t="n">
        <v>0.263662922739336</v>
      </c>
      <c r="AL700" s="16" t="n">
        <v>0.365678566470454</v>
      </c>
      <c r="AM700" s="16" t="n">
        <v>0.428597196185448</v>
      </c>
      <c r="AN700" s="16" t="n">
        <v>0.205392324902014</v>
      </c>
      <c r="AO700" s="16"/>
      <c r="AP700" s="16" t="n">
        <v>0.347672230455652</v>
      </c>
      <c r="AQ700" s="16" t="n">
        <v>0.283249723989255</v>
      </c>
      <c r="AR700" s="16" t="n">
        <v>0.313783445326285</v>
      </c>
      <c r="AS700" s="16" t="n">
        <v>0.279257448092939</v>
      </c>
      <c r="AT700" s="16" t="n">
        <v>0.236532997906516</v>
      </c>
      <c r="AU700" s="16"/>
      <c r="AV700" s="16" t="n">
        <v>0.270306871195311</v>
      </c>
      <c r="AW700" s="16" t="n">
        <v>0.258239538501689</v>
      </c>
      <c r="AX700" s="16" t="n">
        <v>0.308947104060065</v>
      </c>
      <c r="AY700" s="16" t="n">
        <v>0.323119153552983</v>
      </c>
      <c r="AZ700" s="16" t="n">
        <v>0.156845900810547</v>
      </c>
      <c r="BA700" s="16"/>
      <c r="BB700" s="16" t="n">
        <v>0.314483210912672</v>
      </c>
      <c r="BC700" s="16" t="n">
        <v>0.28722828473773</v>
      </c>
      <c r="BD700" s="16" t="n">
        <v>0.270029381569677</v>
      </c>
      <c r="BE700" s="16"/>
      <c r="BF700" s="16" t="n">
        <v>0.303809271740247</v>
      </c>
    </row>
    <row r="701">
      <c r="B701" t="s">
        <v>225</v>
      </c>
      <c r="C701" s="16" t="n">
        <v>0.444566122884253</v>
      </c>
      <c r="D701" s="16" t="n">
        <v>0.428990617458119</v>
      </c>
      <c r="E701" s="16" t="n">
        <v>0.459804533720546</v>
      </c>
      <c r="F701" s="16"/>
      <c r="G701" s="16" t="n">
        <v>0.382728132813468</v>
      </c>
      <c r="H701" s="16" t="n">
        <v>0.367236962314047</v>
      </c>
      <c r="I701" s="16" t="n">
        <v>0.435089684599985</v>
      </c>
      <c r="J701" s="16" t="n">
        <v>0.507442702763857</v>
      </c>
      <c r="K701" s="16" t="n">
        <v>0.484948989860713</v>
      </c>
      <c r="L701" s="16" t="n">
        <v>0.477723985566194</v>
      </c>
      <c r="M701" s="16"/>
      <c r="N701" s="16" t="n">
        <v>0.434150327641889</v>
      </c>
      <c r="O701" s="16" t="n">
        <v>0.46371524698719</v>
      </c>
      <c r="P701" s="16" t="n">
        <v>0.456259117534566</v>
      </c>
      <c r="Q701" s="16" t="n">
        <v>0.429690907620841</v>
      </c>
      <c r="R701" s="16"/>
      <c r="S701" s="16" t="n">
        <v>0.393342038553624</v>
      </c>
      <c r="T701" s="16" t="n">
        <v>0.459229333736355</v>
      </c>
      <c r="U701" s="16" t="n">
        <v>0.457717565297715</v>
      </c>
      <c r="V701" s="16" t="n">
        <v>0.437625417434137</v>
      </c>
      <c r="W701" s="16" t="n">
        <v>0.417748632173851</v>
      </c>
      <c r="X701" s="16" t="n">
        <v>0.450312810205937</v>
      </c>
      <c r="Y701" s="16" t="n">
        <v>0.48657253857035</v>
      </c>
      <c r="Z701" s="16" t="n">
        <v>0.482727271049675</v>
      </c>
      <c r="AA701" s="16" t="n">
        <v>0.435134503699334</v>
      </c>
      <c r="AB701" s="16" t="n">
        <v>0.441903489244879</v>
      </c>
      <c r="AC701" s="16" t="n">
        <v>0.432323592658612</v>
      </c>
      <c r="AD701" s="16" t="n">
        <v>0.552656755048417</v>
      </c>
      <c r="AE701" s="16"/>
      <c r="AF701" s="16" t="n">
        <v>0.451876006273058</v>
      </c>
      <c r="AG701" s="16" t="n">
        <v>0.446691126570584</v>
      </c>
      <c r="AH701" s="16" t="n">
        <v>0.461595775675889</v>
      </c>
      <c r="AI701" s="16"/>
      <c r="AJ701" s="16" t="n">
        <v>0.444815746849118</v>
      </c>
      <c r="AK701" s="16" t="n">
        <v>0.411970858758032</v>
      </c>
      <c r="AL701" s="16" t="n">
        <v>0.419314844901554</v>
      </c>
      <c r="AM701" s="16" t="n">
        <v>0.343998671459338</v>
      </c>
      <c r="AN701" s="16" t="n">
        <v>0.507014678855201</v>
      </c>
      <c r="AO701" s="16"/>
      <c r="AP701" s="16" t="n">
        <v>0.424655196290567</v>
      </c>
      <c r="AQ701" s="16" t="n">
        <v>0.425621225078152</v>
      </c>
      <c r="AR701" s="16" t="n">
        <v>0.43133379865944</v>
      </c>
      <c r="AS701" s="16" t="n">
        <v>0.439928904389979</v>
      </c>
      <c r="AT701" s="16" t="n">
        <v>0.557489694745377</v>
      </c>
      <c r="AU701" s="16"/>
      <c r="AV701" s="16" t="n">
        <v>0.456317546547073</v>
      </c>
      <c r="AW701" s="16" t="n">
        <v>0.443272176912656</v>
      </c>
      <c r="AX701" s="16" t="n">
        <v>0.456159859205349</v>
      </c>
      <c r="AY701" s="16" t="n">
        <v>0.405445874734802</v>
      </c>
      <c r="AZ701" s="16" t="n">
        <v>0.368011634390494</v>
      </c>
      <c r="BA701" s="16"/>
      <c r="BB701" s="16" t="n">
        <v>0.427761832415149</v>
      </c>
      <c r="BC701" s="16" t="n">
        <v>0.499953556030414</v>
      </c>
      <c r="BD701" s="16" t="n">
        <v>0.54990042356059</v>
      </c>
      <c r="BE701" s="16"/>
      <c r="BF701" s="16" t="n">
        <v>0.471632565555489</v>
      </c>
    </row>
    <row r="702">
      <c r="B702" t="s">
        <v>226</v>
      </c>
      <c r="C702" s="16" t="n">
        <v>0.142603074235287</v>
      </c>
      <c r="D702" s="16" t="n">
        <v>0.124682217181517</v>
      </c>
      <c r="E702" s="16" t="n">
        <v>0.160401656678421</v>
      </c>
      <c r="F702" s="16"/>
      <c r="G702" s="16" t="n">
        <v>0.242453278578754</v>
      </c>
      <c r="H702" s="16" t="n">
        <v>0.175674538745121</v>
      </c>
      <c r="I702" s="16" t="n">
        <v>0.142067735234327</v>
      </c>
      <c r="J702" s="16" t="n">
        <v>0.121397771321841</v>
      </c>
      <c r="K702" s="16" t="n">
        <v>0.129596526960664</v>
      </c>
      <c r="L702" s="16" t="n">
        <v>0.0762436002562824</v>
      </c>
      <c r="M702" s="16"/>
      <c r="N702" s="16" t="n">
        <v>0.119469205908836</v>
      </c>
      <c r="O702" s="16" t="n">
        <v>0.132494826127056</v>
      </c>
      <c r="P702" s="16" t="n">
        <v>0.177996414808017</v>
      </c>
      <c r="Q702" s="16" t="n">
        <v>0.14482866048524</v>
      </c>
      <c r="R702" s="16"/>
      <c r="S702" s="16" t="n">
        <v>0.132679705516235</v>
      </c>
      <c r="T702" s="16" t="n">
        <v>0.127190079583408</v>
      </c>
      <c r="U702" s="16" t="n">
        <v>0.165731057026161</v>
      </c>
      <c r="V702" s="16" t="n">
        <v>0.157853581157448</v>
      </c>
      <c r="W702" s="16" t="n">
        <v>0.160147004150156</v>
      </c>
      <c r="X702" s="16" t="n">
        <v>0.15756076881657</v>
      </c>
      <c r="Y702" s="16" t="n">
        <v>0.131678872450639</v>
      </c>
      <c r="Z702" s="16" t="n">
        <v>0.134144162858115</v>
      </c>
      <c r="AA702" s="16" t="n">
        <v>0.165976219322269</v>
      </c>
      <c r="AB702" s="16" t="n">
        <v>0.122755746201252</v>
      </c>
      <c r="AC702" s="16" t="n">
        <v>0.115982197104139</v>
      </c>
      <c r="AD702" s="16" t="n">
        <v>0.121036920781975</v>
      </c>
      <c r="AE702" s="16"/>
      <c r="AF702" s="16" t="n">
        <v>0.123939873325967</v>
      </c>
      <c r="AG702" s="16" t="n">
        <v>0.125344286186226</v>
      </c>
      <c r="AH702" s="16" t="n">
        <v>0.189487755852164</v>
      </c>
      <c r="AI702" s="16"/>
      <c r="AJ702" s="16" t="n">
        <v>0.110912642412434</v>
      </c>
      <c r="AK702" s="16" t="n">
        <v>0.165570456817599</v>
      </c>
      <c r="AL702" s="16" t="n">
        <v>0.116203257482929</v>
      </c>
      <c r="AM702" s="16" t="n">
        <v>0.166997944886902</v>
      </c>
      <c r="AN702" s="16" t="n">
        <v>0.166804840719806</v>
      </c>
      <c r="AO702" s="16"/>
      <c r="AP702" s="16" t="n">
        <v>0.10570041209496</v>
      </c>
      <c r="AQ702" s="16" t="n">
        <v>0.15659181179478</v>
      </c>
      <c r="AR702" s="16" t="n">
        <v>0.121841705552744</v>
      </c>
      <c r="AS702" s="16" t="n">
        <v>0.143230339454972</v>
      </c>
      <c r="AT702" s="16" t="n">
        <v>0.132175238763375</v>
      </c>
      <c r="AU702" s="16"/>
      <c r="AV702" s="16" t="n">
        <v>0.137937306716218</v>
      </c>
      <c r="AW702" s="16" t="n">
        <v>0.176941787535387</v>
      </c>
      <c r="AX702" s="16" t="n">
        <v>0.118853686266049</v>
      </c>
      <c r="AY702" s="16" t="n">
        <v>0.103945515092103</v>
      </c>
      <c r="AZ702" s="16" t="n">
        <v>0.336518554093151</v>
      </c>
      <c r="BA702" s="16"/>
      <c r="BB702" s="16" t="n">
        <v>0.133972822629874</v>
      </c>
      <c r="BC702" s="16" t="n">
        <v>0.117874320732277</v>
      </c>
      <c r="BD702" s="16" t="n">
        <v>0.0961174695644339</v>
      </c>
      <c r="BE702" s="16"/>
      <c r="BF702" s="16" t="n">
        <v>0.118773703719358</v>
      </c>
    </row>
    <row r="703">
      <c r="B703" t="s">
        <v>227</v>
      </c>
      <c r="C703" s="16" t="n">
        <v>0.0572798388152274</v>
      </c>
      <c r="D703" s="16" t="n">
        <v>0.0485134140980476</v>
      </c>
      <c r="E703" s="16" t="n">
        <v>0.0659618611491873</v>
      </c>
      <c r="F703" s="16"/>
      <c r="G703" s="16" t="n">
        <v>0.0826669521783821</v>
      </c>
      <c r="H703" s="16" t="n">
        <v>0.104449777207369</v>
      </c>
      <c r="I703" s="16" t="n">
        <v>0.0629067507191782</v>
      </c>
      <c r="J703" s="16" t="n">
        <v>0.033027188506227</v>
      </c>
      <c r="K703" s="16" t="n">
        <v>0.0550704569719082</v>
      </c>
      <c r="L703" s="16" t="n">
        <v>0.0187915359544199</v>
      </c>
      <c r="M703" s="16"/>
      <c r="N703" s="16" t="n">
        <v>0.0454384815057024</v>
      </c>
      <c r="O703" s="16" t="n">
        <v>0.0587878492557303</v>
      </c>
      <c r="P703" s="16" t="n">
        <v>0.0670264576319126</v>
      </c>
      <c r="Q703" s="16" t="n">
        <v>0.0607193614469626</v>
      </c>
      <c r="R703" s="16"/>
      <c r="S703" s="16" t="n">
        <v>0.0696839731660407</v>
      </c>
      <c r="T703" s="16" t="n">
        <v>0.0383490953022601</v>
      </c>
      <c r="U703" s="16" t="n">
        <v>0.0622974672790534</v>
      </c>
      <c r="V703" s="16" t="n">
        <v>0.051771904371802</v>
      </c>
      <c r="W703" s="16" t="n">
        <v>0.0564836757054806</v>
      </c>
      <c r="X703" s="16" t="n">
        <v>0.0825867229598023</v>
      </c>
      <c r="Y703" s="16" t="n">
        <v>0.0577162429390342</v>
      </c>
      <c r="Z703" s="16" t="n">
        <v>0.0564585111816161</v>
      </c>
      <c r="AA703" s="16" t="n">
        <v>0.0742128899921844</v>
      </c>
      <c r="AB703" s="16" t="n">
        <v>0.0511631095646508</v>
      </c>
      <c r="AC703" s="16" t="n">
        <v>0.0228192935298573</v>
      </c>
      <c r="AD703" s="16" t="n">
        <v>0.0240090869978036</v>
      </c>
      <c r="AE703" s="16"/>
      <c r="AF703" s="16" t="n">
        <v>0.0538589505185004</v>
      </c>
      <c r="AG703" s="16" t="n">
        <v>0.0615422290660176</v>
      </c>
      <c r="AH703" s="16" t="n">
        <v>0.0426995274123725</v>
      </c>
      <c r="AI703" s="16"/>
      <c r="AJ703" s="16" t="n">
        <v>0.0338108141381569</v>
      </c>
      <c r="AK703" s="16" t="n">
        <v>0.0890609410192336</v>
      </c>
      <c r="AL703" s="16" t="n">
        <v>0.0504456491999809</v>
      </c>
      <c r="AM703" s="16" t="n">
        <v>0</v>
      </c>
      <c r="AN703" s="16" t="n">
        <v>0.0379611083119248</v>
      </c>
      <c r="AO703" s="16"/>
      <c r="AP703" s="16" t="n">
        <v>0.0198343611759359</v>
      </c>
      <c r="AQ703" s="16" t="n">
        <v>0.0712328579557241</v>
      </c>
      <c r="AR703" s="16" t="n">
        <v>0.0749837336068584</v>
      </c>
      <c r="AS703" s="16" t="n">
        <v>0.0451842436703978</v>
      </c>
      <c r="AT703" s="16" t="n">
        <v>0.0401659746250498</v>
      </c>
      <c r="AU703" s="16"/>
      <c r="AV703" s="16" t="n">
        <v>0.0609300200023371</v>
      </c>
      <c r="AW703" s="16" t="n">
        <v>0.0592665492988933</v>
      </c>
      <c r="AX703" s="16" t="n">
        <v>0.0503310038555046</v>
      </c>
      <c r="AY703" s="16" t="n">
        <v>0.0688561073027803</v>
      </c>
      <c r="AZ703" s="16" t="n">
        <v>0.0506594974136992</v>
      </c>
      <c r="BA703" s="16"/>
      <c r="BB703" s="16" t="n">
        <v>0.068427192662958</v>
      </c>
      <c r="BC703" s="16" t="n">
        <v>0.0292481884241427</v>
      </c>
      <c r="BD703" s="16" t="n">
        <v>0.0490135812426038</v>
      </c>
      <c r="BE703" s="16"/>
      <c r="BF703" s="16" t="n">
        <v>0.0482476925520849</v>
      </c>
    </row>
    <row r="704">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row>
    <row r="705">
      <c r="B705" s="7" t="s">
        <v>260</v>
      </c>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row>
    <row r="706">
      <c r="B706" s="26" t="s">
        <v>90</v>
      </c>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row>
    <row r="707">
      <c r="B707" t="s">
        <v>223</v>
      </c>
      <c r="C707" s="16" t="n">
        <v>0.132855193560784</v>
      </c>
      <c r="D707" s="16" t="n">
        <v>0.144113200202172</v>
      </c>
      <c r="E707" s="16" t="n">
        <v>0.122112335391796</v>
      </c>
      <c r="F707" s="16"/>
      <c r="G707" s="16" t="n">
        <v>0.213991803270784</v>
      </c>
      <c r="H707" s="16" t="n">
        <v>0.20495238582172</v>
      </c>
      <c r="I707" s="16" t="n">
        <v>0.124459184917529</v>
      </c>
      <c r="J707" s="16" t="n">
        <v>0.117511706660773</v>
      </c>
      <c r="K707" s="16" t="n">
        <v>0.102776603521393</v>
      </c>
      <c r="L707" s="16" t="n">
        <v>0.0601404378507868</v>
      </c>
      <c r="M707" s="16"/>
      <c r="N707" s="16" t="n">
        <v>0.0848631827918237</v>
      </c>
      <c r="O707" s="16" t="n">
        <v>0.117212842205782</v>
      </c>
      <c r="P707" s="16" t="n">
        <v>0.176403392493563</v>
      </c>
      <c r="Q707" s="16" t="n">
        <v>0.160119852667526</v>
      </c>
      <c r="R707" s="16"/>
      <c r="S707" s="16" t="n">
        <v>0.160245079274393</v>
      </c>
      <c r="T707" s="16" t="n">
        <v>0.10808590163013</v>
      </c>
      <c r="U707" s="16" t="n">
        <v>0.0929023589724478</v>
      </c>
      <c r="V707" s="16" t="n">
        <v>0.0965039568456965</v>
      </c>
      <c r="W707" s="16" t="n">
        <v>0.11268727730321</v>
      </c>
      <c r="X707" s="16" t="n">
        <v>0.135453051324138</v>
      </c>
      <c r="Y707" s="16" t="n">
        <v>0.137530574083288</v>
      </c>
      <c r="Z707" s="16" t="n">
        <v>0.109489104458174</v>
      </c>
      <c r="AA707" s="16" t="n">
        <v>0.210272853242948</v>
      </c>
      <c r="AB707" s="16" t="n">
        <v>0.110015677904206</v>
      </c>
      <c r="AC707" s="16" t="n">
        <v>0.172063333417946</v>
      </c>
      <c r="AD707" s="16" t="n">
        <v>0.10465032472967</v>
      </c>
      <c r="AE707" s="16"/>
      <c r="AF707" s="16" t="n">
        <v>0.104879031804797</v>
      </c>
      <c r="AG707" s="16" t="n">
        <v>0.126892368844383</v>
      </c>
      <c r="AH707" s="16" t="n">
        <v>0.154873152084635</v>
      </c>
      <c r="AI707" s="16"/>
      <c r="AJ707" s="16" t="n">
        <v>0.0596191506399843</v>
      </c>
      <c r="AK707" s="16" t="n">
        <v>0.186386880191636</v>
      </c>
      <c r="AL707" s="16" t="n">
        <v>0.129708262422029</v>
      </c>
      <c r="AM707" s="16" t="n">
        <v>0.215674585293496</v>
      </c>
      <c r="AN707" s="16" t="n">
        <v>0.124657251528424</v>
      </c>
      <c r="AO707" s="16"/>
      <c r="AP707" s="16" t="n">
        <v>0.0182361094818727</v>
      </c>
      <c r="AQ707" s="16" t="n">
        <v>0.15680296536721</v>
      </c>
      <c r="AR707" s="16" t="n">
        <v>0.146541560865056</v>
      </c>
      <c r="AS707" s="16" t="n">
        <v>0.187030949127572</v>
      </c>
      <c r="AT707" s="16" t="n">
        <v>0.0859346306580399</v>
      </c>
      <c r="AU707" s="16"/>
      <c r="AV707" s="16" t="n">
        <v>0.140475290386177</v>
      </c>
      <c r="AW707" s="16" t="n">
        <v>0.137901048084997</v>
      </c>
      <c r="AX707" s="16" t="n">
        <v>0.122489929725404</v>
      </c>
      <c r="AY707" s="16" t="n">
        <v>0.130050662220047</v>
      </c>
      <c r="AZ707" s="16" t="n">
        <v>0.156134757444129</v>
      </c>
      <c r="BA707" s="16"/>
      <c r="BB707" s="16" t="n">
        <v>0.123247164651102</v>
      </c>
      <c r="BC707" s="16" t="n">
        <v>0.126503156471346</v>
      </c>
      <c r="BD707" s="16" t="n">
        <v>0.0257542428407383</v>
      </c>
      <c r="BE707" s="16"/>
      <c r="BF707" s="16" t="n">
        <v>0.101491845119372</v>
      </c>
    </row>
    <row r="708">
      <c r="B708" t="s">
        <v>224</v>
      </c>
      <c r="C708" s="16" t="n">
        <v>0.122915738442996</v>
      </c>
      <c r="D708" s="16" t="n">
        <v>0.130671162533795</v>
      </c>
      <c r="E708" s="16" t="n">
        <v>0.115577055305406</v>
      </c>
      <c r="F708" s="16"/>
      <c r="G708" s="16" t="n">
        <v>0.210662650273891</v>
      </c>
      <c r="H708" s="16" t="n">
        <v>0.162444014610184</v>
      </c>
      <c r="I708" s="16" t="n">
        <v>0.114734770180276</v>
      </c>
      <c r="J708" s="16" t="n">
        <v>0.125803514648666</v>
      </c>
      <c r="K708" s="16" t="n">
        <v>0.0619072649138732</v>
      </c>
      <c r="L708" s="16" t="n">
        <v>0.0781019420859619</v>
      </c>
      <c r="M708" s="16"/>
      <c r="N708" s="16" t="n">
        <v>0.100324656789723</v>
      </c>
      <c r="O708" s="16" t="n">
        <v>0.12460212685981</v>
      </c>
      <c r="P708" s="16" t="n">
        <v>0.144365295500579</v>
      </c>
      <c r="Q708" s="16" t="n">
        <v>0.126719964773385</v>
      </c>
      <c r="R708" s="16"/>
      <c r="S708" s="16" t="n">
        <v>0.0944762570699288</v>
      </c>
      <c r="T708" s="16" t="n">
        <v>0.0801552304802241</v>
      </c>
      <c r="U708" s="16" t="n">
        <v>0.148036516744945</v>
      </c>
      <c r="V708" s="16" t="n">
        <v>0.134022053968948</v>
      </c>
      <c r="W708" s="16" t="n">
        <v>0.123499547525403</v>
      </c>
      <c r="X708" s="16" t="n">
        <v>0.152881452330237</v>
      </c>
      <c r="Y708" s="16" t="n">
        <v>0.109667708833214</v>
      </c>
      <c r="Z708" s="16" t="n">
        <v>0.106894280922533</v>
      </c>
      <c r="AA708" s="16" t="n">
        <v>0.169769040139486</v>
      </c>
      <c r="AB708" s="16" t="n">
        <v>0.138405594545653</v>
      </c>
      <c r="AC708" s="16" t="n">
        <v>0.134807711670036</v>
      </c>
      <c r="AD708" s="16" t="n">
        <v>0.0674586084389703</v>
      </c>
      <c r="AE708" s="16"/>
      <c r="AF708" s="16" t="n">
        <v>0.0893525987425712</v>
      </c>
      <c r="AG708" s="16" t="n">
        <v>0.144461218345582</v>
      </c>
      <c r="AH708" s="16" t="n">
        <v>0.0900736213960281</v>
      </c>
      <c r="AI708" s="16"/>
      <c r="AJ708" s="16" t="n">
        <v>0.0680027078600001</v>
      </c>
      <c r="AK708" s="16" t="n">
        <v>0.185438651940943</v>
      </c>
      <c r="AL708" s="16" t="n">
        <v>0.0897900425969713</v>
      </c>
      <c r="AM708" s="16" t="n">
        <v>0.289996678966755</v>
      </c>
      <c r="AN708" s="16" t="n">
        <v>0.104105591836888</v>
      </c>
      <c r="AO708" s="16"/>
      <c r="AP708" s="16" t="n">
        <v>0.0343392217825027</v>
      </c>
      <c r="AQ708" s="16" t="n">
        <v>0.160351270046858</v>
      </c>
      <c r="AR708" s="16" t="n">
        <v>0.113341466460631</v>
      </c>
      <c r="AS708" s="16" t="n">
        <v>0.145584570845192</v>
      </c>
      <c r="AT708" s="16" t="n">
        <v>0.0990405372800032</v>
      </c>
      <c r="AU708" s="16"/>
      <c r="AV708" s="16" t="n">
        <v>0.110755513631457</v>
      </c>
      <c r="AW708" s="16" t="n">
        <v>0.139838340995072</v>
      </c>
      <c r="AX708" s="16" t="n">
        <v>0.125402308641349</v>
      </c>
      <c r="AY708" s="16" t="n">
        <v>0.110511433827827</v>
      </c>
      <c r="AZ708" s="16" t="n">
        <v>0.0745180696150717</v>
      </c>
      <c r="BA708" s="16"/>
      <c r="BB708" s="16" t="n">
        <v>0.100517128352942</v>
      </c>
      <c r="BC708" s="16" t="n">
        <v>0.123963718257919</v>
      </c>
      <c r="BD708" s="16" t="n">
        <v>0.0728861346564336</v>
      </c>
      <c r="BE708" s="16"/>
      <c r="BF708" s="16" t="n">
        <v>0.0985761049307471</v>
      </c>
    </row>
    <row r="709">
      <c r="B709" t="s">
        <v>225</v>
      </c>
      <c r="C709" s="16" t="n">
        <v>0.224633176165563</v>
      </c>
      <c r="D709" s="16" t="n">
        <v>0.220559494549714</v>
      </c>
      <c r="E709" s="16" t="n">
        <v>0.228195201171418</v>
      </c>
      <c r="F709" s="16"/>
      <c r="G709" s="16" t="n">
        <v>0.215699506390999</v>
      </c>
      <c r="H709" s="16" t="n">
        <v>0.204465093908256</v>
      </c>
      <c r="I709" s="16" t="n">
        <v>0.245450518141923</v>
      </c>
      <c r="J709" s="16" t="n">
        <v>0.22285639671022</v>
      </c>
      <c r="K709" s="16" t="n">
        <v>0.258009299821784</v>
      </c>
      <c r="L709" s="16" t="n">
        <v>0.209098238702943</v>
      </c>
      <c r="M709" s="16"/>
      <c r="N709" s="16" t="n">
        <v>0.19899592198261</v>
      </c>
      <c r="O709" s="16" t="n">
        <v>0.2322391226175</v>
      </c>
      <c r="P709" s="16" t="n">
        <v>0.21614402511972</v>
      </c>
      <c r="Q709" s="16" t="n">
        <v>0.25258736685517</v>
      </c>
      <c r="R709" s="16"/>
      <c r="S709" s="16" t="n">
        <v>0.22951949380973</v>
      </c>
      <c r="T709" s="16" t="n">
        <v>0.239602183173432</v>
      </c>
      <c r="U709" s="16" t="n">
        <v>0.214748290144933</v>
      </c>
      <c r="V709" s="16" t="n">
        <v>0.216982259251019</v>
      </c>
      <c r="W709" s="16" t="n">
        <v>0.201019024850612</v>
      </c>
      <c r="X709" s="16" t="n">
        <v>0.208356268150811</v>
      </c>
      <c r="Y709" s="16" t="n">
        <v>0.275234020428024</v>
      </c>
      <c r="Z709" s="16" t="n">
        <v>0.216908098042402</v>
      </c>
      <c r="AA709" s="16" t="n">
        <v>0.172029874126809</v>
      </c>
      <c r="AB709" s="16" t="n">
        <v>0.228757955140064</v>
      </c>
      <c r="AC709" s="16" t="n">
        <v>0.255035346146621</v>
      </c>
      <c r="AD709" s="16" t="n">
        <v>0.295427291983042</v>
      </c>
      <c r="AE709" s="16"/>
      <c r="AF709" s="16" t="n">
        <v>0.187703688618555</v>
      </c>
      <c r="AG709" s="16" t="n">
        <v>0.22266373767925</v>
      </c>
      <c r="AH709" s="16" t="n">
        <v>0.308094402515397</v>
      </c>
      <c r="AI709" s="16"/>
      <c r="AJ709" s="16" t="n">
        <v>0.175360840666565</v>
      </c>
      <c r="AK709" s="16" t="n">
        <v>0.220533225457931</v>
      </c>
      <c r="AL709" s="16" t="n">
        <v>0.236021195197271</v>
      </c>
      <c r="AM709" s="16" t="n">
        <v>0.0798240081886739</v>
      </c>
      <c r="AN709" s="16" t="n">
        <v>0.347026018161378</v>
      </c>
      <c r="AO709" s="16"/>
      <c r="AP709" s="16" t="n">
        <v>0.124848937205776</v>
      </c>
      <c r="AQ709" s="16" t="n">
        <v>0.224865591800932</v>
      </c>
      <c r="AR709" s="16" t="n">
        <v>0.284575767865492</v>
      </c>
      <c r="AS709" s="16" t="n">
        <v>0.169050498613927</v>
      </c>
      <c r="AT709" s="16" t="n">
        <v>0.367727509173122</v>
      </c>
      <c r="AU709" s="16"/>
      <c r="AV709" s="16" t="n">
        <v>0.244006142025661</v>
      </c>
      <c r="AW709" s="16" t="n">
        <v>0.208331105113842</v>
      </c>
      <c r="AX709" s="16" t="n">
        <v>0.24176965958669</v>
      </c>
      <c r="AY709" s="16" t="n">
        <v>0.203272640077629</v>
      </c>
      <c r="AZ709" s="16" t="n">
        <v>0.228241993092849</v>
      </c>
      <c r="BA709" s="16"/>
      <c r="BB709" s="16" t="n">
        <v>0.181355682071125</v>
      </c>
      <c r="BC709" s="16" t="n">
        <v>0.173631058330763</v>
      </c>
      <c r="BD709" s="16" t="n">
        <v>0.298042120702958</v>
      </c>
      <c r="BE709" s="16"/>
      <c r="BF709" s="16" t="n">
        <v>0.226112905291317</v>
      </c>
    </row>
    <row r="710">
      <c r="B710" t="s">
        <v>226</v>
      </c>
      <c r="C710" s="16" t="n">
        <v>0.338385265097938</v>
      </c>
      <c r="D710" s="16" t="n">
        <v>0.317381419287307</v>
      </c>
      <c r="E710" s="16" t="n">
        <v>0.358475323499753</v>
      </c>
      <c r="F710" s="16"/>
      <c r="G710" s="16" t="n">
        <v>0.25040422277149</v>
      </c>
      <c r="H710" s="16" t="n">
        <v>0.289173680337151</v>
      </c>
      <c r="I710" s="16" t="n">
        <v>0.330995478352581</v>
      </c>
      <c r="J710" s="16" t="n">
        <v>0.331140329702237</v>
      </c>
      <c r="K710" s="16" t="n">
        <v>0.39304956266851</v>
      </c>
      <c r="L710" s="16" t="n">
        <v>0.411668863812221</v>
      </c>
      <c r="M710" s="16"/>
      <c r="N710" s="16" t="n">
        <v>0.388017929959751</v>
      </c>
      <c r="O710" s="16" t="n">
        <v>0.342716938834134</v>
      </c>
      <c r="P710" s="16" t="n">
        <v>0.303619093719664</v>
      </c>
      <c r="Q710" s="16" t="n">
        <v>0.311935361891685</v>
      </c>
      <c r="R710" s="16"/>
      <c r="S710" s="16" t="n">
        <v>0.329640999360422</v>
      </c>
      <c r="T710" s="16" t="n">
        <v>0.373513566219262</v>
      </c>
      <c r="U710" s="16" t="n">
        <v>0.391949827308923</v>
      </c>
      <c r="V710" s="16" t="n">
        <v>0.351664385749001</v>
      </c>
      <c r="W710" s="16" t="n">
        <v>0.390891062815528</v>
      </c>
      <c r="X710" s="16" t="n">
        <v>0.323557772975603</v>
      </c>
      <c r="Y710" s="16" t="n">
        <v>0.312530173634477</v>
      </c>
      <c r="Z710" s="16" t="n">
        <v>0.296806606783654</v>
      </c>
      <c r="AA710" s="16" t="n">
        <v>0.308954101332736</v>
      </c>
      <c r="AB710" s="16" t="n">
        <v>0.327710400944926</v>
      </c>
      <c r="AC710" s="16" t="n">
        <v>0.251846604590856</v>
      </c>
      <c r="AD710" s="16" t="n">
        <v>0.375328159856628</v>
      </c>
      <c r="AE710" s="16"/>
      <c r="AF710" s="16" t="n">
        <v>0.392489956443775</v>
      </c>
      <c r="AG710" s="16" t="n">
        <v>0.32800498857261</v>
      </c>
      <c r="AH710" s="16" t="n">
        <v>0.298055453456894</v>
      </c>
      <c r="AI710" s="16"/>
      <c r="AJ710" s="16" t="n">
        <v>0.434167032449141</v>
      </c>
      <c r="AK710" s="16" t="n">
        <v>0.256707747238251</v>
      </c>
      <c r="AL710" s="16" t="n">
        <v>0.390806684576982</v>
      </c>
      <c r="AM710" s="16" t="n">
        <v>0.235233067800652</v>
      </c>
      <c r="AN710" s="16" t="n">
        <v>0.28060974768904</v>
      </c>
      <c r="AO710" s="16"/>
      <c r="AP710" s="16" t="n">
        <v>0.453657796311038</v>
      </c>
      <c r="AQ710" s="16" t="n">
        <v>0.311904543384764</v>
      </c>
      <c r="AR710" s="16" t="n">
        <v>0.352102901444463</v>
      </c>
      <c r="AS710" s="16" t="n">
        <v>0.324745866750732</v>
      </c>
      <c r="AT710" s="16" t="n">
        <v>0.336049768381303</v>
      </c>
      <c r="AU710" s="16"/>
      <c r="AV710" s="16" t="n">
        <v>0.337480812863766</v>
      </c>
      <c r="AW710" s="16" t="n">
        <v>0.355053819238113</v>
      </c>
      <c r="AX710" s="16" t="n">
        <v>0.328191823836707</v>
      </c>
      <c r="AY710" s="16" t="n">
        <v>0.345090935383149</v>
      </c>
      <c r="AZ710" s="16" t="n">
        <v>0.410598805537026</v>
      </c>
      <c r="BA710" s="16"/>
      <c r="BB710" s="16" t="n">
        <v>0.420176202393759</v>
      </c>
      <c r="BC710" s="16" t="n">
        <v>0.396084924184072</v>
      </c>
      <c r="BD710" s="16" t="n">
        <v>0.447011336359101</v>
      </c>
      <c r="BE710" s="16"/>
      <c r="BF710" s="16" t="n">
        <v>0.412357734538796</v>
      </c>
    </row>
    <row r="711">
      <c r="B711" t="s">
        <v>227</v>
      </c>
      <c r="C711" s="16" t="n">
        <v>0.181210626732719</v>
      </c>
      <c r="D711" s="16" t="n">
        <v>0.187274723427012</v>
      </c>
      <c r="E711" s="16" t="n">
        <v>0.175640084631628</v>
      </c>
      <c r="F711" s="16"/>
      <c r="G711" s="16" t="n">
        <v>0.109241817292835</v>
      </c>
      <c r="H711" s="16" t="n">
        <v>0.138964825322688</v>
      </c>
      <c r="I711" s="16" t="n">
        <v>0.184360048407692</v>
      </c>
      <c r="J711" s="16" t="n">
        <v>0.202688052278105</v>
      </c>
      <c r="K711" s="16" t="n">
        <v>0.18425726907444</v>
      </c>
      <c r="L711" s="16" t="n">
        <v>0.240990517548088</v>
      </c>
      <c r="M711" s="16"/>
      <c r="N711" s="16" t="n">
        <v>0.227798308476092</v>
      </c>
      <c r="O711" s="16" t="n">
        <v>0.183228969482774</v>
      </c>
      <c r="P711" s="16" t="n">
        <v>0.159468193166474</v>
      </c>
      <c r="Q711" s="16" t="n">
        <v>0.148637453812235</v>
      </c>
      <c r="R711" s="16"/>
      <c r="S711" s="16" t="n">
        <v>0.186118170485526</v>
      </c>
      <c r="T711" s="16" t="n">
        <v>0.198643118496951</v>
      </c>
      <c r="U711" s="16" t="n">
        <v>0.152363006828751</v>
      </c>
      <c r="V711" s="16" t="n">
        <v>0.200827344185335</v>
      </c>
      <c r="W711" s="16" t="n">
        <v>0.171903087505248</v>
      </c>
      <c r="X711" s="16" t="n">
        <v>0.179751455219211</v>
      </c>
      <c r="Y711" s="16" t="n">
        <v>0.165037523020997</v>
      </c>
      <c r="Z711" s="16" t="n">
        <v>0.269901909793237</v>
      </c>
      <c r="AA711" s="16" t="n">
        <v>0.138974131158021</v>
      </c>
      <c r="AB711" s="16" t="n">
        <v>0.195110371465151</v>
      </c>
      <c r="AC711" s="16" t="n">
        <v>0.186247004174541</v>
      </c>
      <c r="AD711" s="16" t="n">
        <v>0.157135614991689</v>
      </c>
      <c r="AE711" s="16"/>
      <c r="AF711" s="16" t="n">
        <v>0.225574724390302</v>
      </c>
      <c r="AG711" s="16" t="n">
        <v>0.177977686558175</v>
      </c>
      <c r="AH711" s="16" t="n">
        <v>0.148903370547046</v>
      </c>
      <c r="AI711" s="16"/>
      <c r="AJ711" s="16" t="n">
        <v>0.262850268384309</v>
      </c>
      <c r="AK711" s="16" t="n">
        <v>0.150933495171238</v>
      </c>
      <c r="AL711" s="16" t="n">
        <v>0.153673815206747</v>
      </c>
      <c r="AM711" s="16" t="n">
        <v>0.179271659750422</v>
      </c>
      <c r="AN711" s="16" t="n">
        <v>0.14360139078427</v>
      </c>
      <c r="AO711" s="16"/>
      <c r="AP711" s="16" t="n">
        <v>0.36891793521881</v>
      </c>
      <c r="AQ711" s="16" t="n">
        <v>0.146075629400237</v>
      </c>
      <c r="AR711" s="16" t="n">
        <v>0.103438303364358</v>
      </c>
      <c r="AS711" s="16" t="n">
        <v>0.173588114662577</v>
      </c>
      <c r="AT711" s="16" t="n">
        <v>0.111247554507531</v>
      </c>
      <c r="AU711" s="16"/>
      <c r="AV711" s="16" t="n">
        <v>0.167282241092938</v>
      </c>
      <c r="AW711" s="16" t="n">
        <v>0.158875686567977</v>
      </c>
      <c r="AX711" s="16" t="n">
        <v>0.18214627820985</v>
      </c>
      <c r="AY711" s="16" t="n">
        <v>0.211074328491347</v>
      </c>
      <c r="AZ711" s="16" t="n">
        <v>0.130506374310924</v>
      </c>
      <c r="BA711" s="16"/>
      <c r="BB711" s="16" t="n">
        <v>0.174703822531072</v>
      </c>
      <c r="BC711" s="16" t="n">
        <v>0.179817142755899</v>
      </c>
      <c r="BD711" s="16" t="n">
        <v>0.156306165440769</v>
      </c>
      <c r="BE711" s="16"/>
      <c r="BF711" s="16" t="n">
        <v>0.161461410119768</v>
      </c>
    </row>
    <row r="712">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row>
    <row r="713">
      <c r="B713" s="7" t="s">
        <v>261</v>
      </c>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row>
    <row r="714">
      <c r="B714" s="26" t="s">
        <v>90</v>
      </c>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row>
    <row r="715">
      <c r="B715" t="s">
        <v>223</v>
      </c>
      <c r="C715" s="16" t="n">
        <v>0.23609967607927</v>
      </c>
      <c r="D715" s="16" t="n">
        <v>0.260095757415525</v>
      </c>
      <c r="E715" s="16" t="n">
        <v>0.213108848401363</v>
      </c>
      <c r="F715" s="16"/>
      <c r="G715" s="16" t="n">
        <v>0.324735782534017</v>
      </c>
      <c r="H715" s="16" t="n">
        <v>0.258221835541398</v>
      </c>
      <c r="I715" s="16" t="n">
        <v>0.264090491643873</v>
      </c>
      <c r="J715" s="16" t="n">
        <v>0.229934206914829</v>
      </c>
      <c r="K715" s="16" t="n">
        <v>0.210864369619648</v>
      </c>
      <c r="L715" s="16" t="n">
        <v>0.158879159613683</v>
      </c>
      <c r="M715" s="16"/>
      <c r="N715" s="16" t="n">
        <v>0.192963737351617</v>
      </c>
      <c r="O715" s="16" t="n">
        <v>0.24449711222828</v>
      </c>
      <c r="P715" s="16" t="n">
        <v>0.262254017476615</v>
      </c>
      <c r="Q715" s="16" t="n">
        <v>0.249874391646729</v>
      </c>
      <c r="R715" s="16"/>
      <c r="S715" s="16" t="n">
        <v>0.219858882346683</v>
      </c>
      <c r="T715" s="16" t="n">
        <v>0.216339092296683</v>
      </c>
      <c r="U715" s="16" t="n">
        <v>0.199008724228391</v>
      </c>
      <c r="V715" s="16" t="n">
        <v>0.229279346326398</v>
      </c>
      <c r="W715" s="16" t="n">
        <v>0.254598311759772</v>
      </c>
      <c r="X715" s="16" t="n">
        <v>0.260066852773254</v>
      </c>
      <c r="Y715" s="16" t="n">
        <v>0.232061093468372</v>
      </c>
      <c r="Z715" s="16" t="n">
        <v>0.237402750642839</v>
      </c>
      <c r="AA715" s="16" t="n">
        <v>0.28346524352588</v>
      </c>
      <c r="AB715" s="16" t="n">
        <v>0.257112676994015</v>
      </c>
      <c r="AC715" s="16" t="n">
        <v>0.281861330488949</v>
      </c>
      <c r="AD715" s="16" t="n">
        <v>0.096914457935642</v>
      </c>
      <c r="AE715" s="16"/>
      <c r="AF715" s="16" t="n">
        <v>0.197086311162197</v>
      </c>
      <c r="AG715" s="16" t="n">
        <v>0.248195115354156</v>
      </c>
      <c r="AH715" s="16" t="n">
        <v>0.193978819732135</v>
      </c>
      <c r="AI715" s="16"/>
      <c r="AJ715" s="16" t="n">
        <v>0.124136937559967</v>
      </c>
      <c r="AK715" s="16" t="n">
        <v>0.328939174377008</v>
      </c>
      <c r="AL715" s="16" t="n">
        <v>0.221793532782032</v>
      </c>
      <c r="AM715" s="16" t="n">
        <v>0.335062975782137</v>
      </c>
      <c r="AN715" s="16" t="n">
        <v>0.215574831293672</v>
      </c>
      <c r="AO715" s="16"/>
      <c r="AP715" s="16" t="n">
        <v>0.0236293379424314</v>
      </c>
      <c r="AQ715" s="16" t="n">
        <v>0.294739119614226</v>
      </c>
      <c r="AR715" s="16" t="n">
        <v>0.255881495242379</v>
      </c>
      <c r="AS715" s="16" t="n">
        <v>0.360320023538069</v>
      </c>
      <c r="AT715" s="16" t="n">
        <v>0.165318447505965</v>
      </c>
      <c r="AU715" s="16"/>
      <c r="AV715" s="16" t="n">
        <v>0.22490846105547</v>
      </c>
      <c r="AW715" s="16" t="n">
        <v>0.259603484597862</v>
      </c>
      <c r="AX715" s="16" t="n">
        <v>0.240436458500704</v>
      </c>
      <c r="AY715" s="16" t="n">
        <v>0.196475270365089</v>
      </c>
      <c r="AZ715" s="16" t="n">
        <v>0.202943131070681</v>
      </c>
      <c r="BA715" s="16"/>
      <c r="BB715" s="16" t="n">
        <v>0.2318373380041</v>
      </c>
      <c r="BC715" s="16" t="n">
        <v>0.333960947531006</v>
      </c>
      <c r="BD715" s="16" t="n">
        <v>0.128895025692531</v>
      </c>
      <c r="BE715" s="16"/>
      <c r="BF715" s="16" t="n">
        <v>0.227975512291519</v>
      </c>
    </row>
    <row r="716">
      <c r="B716" t="s">
        <v>224</v>
      </c>
      <c r="C716" s="16" t="n">
        <v>0.245498548208187</v>
      </c>
      <c r="D716" s="16" t="n">
        <v>0.25229906916001</v>
      </c>
      <c r="E716" s="16" t="n">
        <v>0.239334838608545</v>
      </c>
      <c r="F716" s="16"/>
      <c r="G716" s="16" t="n">
        <v>0.253481581331126</v>
      </c>
      <c r="H716" s="16" t="n">
        <v>0.201869364146628</v>
      </c>
      <c r="I716" s="16" t="n">
        <v>0.235997774214801</v>
      </c>
      <c r="J716" s="16" t="n">
        <v>0.302383483831787</v>
      </c>
      <c r="K716" s="16" t="n">
        <v>0.280111909472891</v>
      </c>
      <c r="L716" s="16" t="n">
        <v>0.213942837788686</v>
      </c>
      <c r="M716" s="16"/>
      <c r="N716" s="16" t="n">
        <v>0.242455777834031</v>
      </c>
      <c r="O716" s="16" t="n">
        <v>0.266478584865856</v>
      </c>
      <c r="P716" s="16" t="n">
        <v>0.232736200737776</v>
      </c>
      <c r="Q716" s="16" t="n">
        <v>0.237967512710679</v>
      </c>
      <c r="R716" s="16"/>
      <c r="S716" s="16" t="n">
        <v>0.233550196242077</v>
      </c>
      <c r="T716" s="16" t="n">
        <v>0.241258545792683</v>
      </c>
      <c r="U716" s="16" t="n">
        <v>0.238592102708713</v>
      </c>
      <c r="V716" s="16" t="n">
        <v>0.259325509224312</v>
      </c>
      <c r="W716" s="16" t="n">
        <v>0.250806936938424</v>
      </c>
      <c r="X716" s="16" t="n">
        <v>0.240444471033594</v>
      </c>
      <c r="Y716" s="16" t="n">
        <v>0.293723673336273</v>
      </c>
      <c r="Z716" s="16" t="n">
        <v>0.20049177022459</v>
      </c>
      <c r="AA716" s="16" t="n">
        <v>0.266868516353135</v>
      </c>
      <c r="AB716" s="16" t="n">
        <v>0.217529175384293</v>
      </c>
      <c r="AC716" s="16" t="n">
        <v>0.24616325049083</v>
      </c>
      <c r="AD716" s="16" t="n">
        <v>0.234836044423236</v>
      </c>
      <c r="AE716" s="16"/>
      <c r="AF716" s="16" t="n">
        <v>0.226775552964661</v>
      </c>
      <c r="AG716" s="16" t="n">
        <v>0.261578346418976</v>
      </c>
      <c r="AH716" s="16" t="n">
        <v>0.237199203543323</v>
      </c>
      <c r="AI716" s="16"/>
      <c r="AJ716" s="16" t="n">
        <v>0.192045672305177</v>
      </c>
      <c r="AK716" s="16" t="n">
        <v>0.271431492213591</v>
      </c>
      <c r="AL716" s="16" t="n">
        <v>0.337679444808268</v>
      </c>
      <c r="AM716" s="16" t="n">
        <v>0.23007574397322</v>
      </c>
      <c r="AN716" s="16" t="n">
        <v>0.258796889298876</v>
      </c>
      <c r="AO716" s="16"/>
      <c r="AP716" s="16" t="n">
        <v>0.118575472782295</v>
      </c>
      <c r="AQ716" s="16" t="n">
        <v>0.277213703787686</v>
      </c>
      <c r="AR716" s="16" t="n">
        <v>0.317102461656057</v>
      </c>
      <c r="AS716" s="16" t="n">
        <v>0.307832911331859</v>
      </c>
      <c r="AT716" s="16" t="n">
        <v>0.239599953328918</v>
      </c>
      <c r="AU716" s="16"/>
      <c r="AV716" s="16" t="n">
        <v>0.239654020530837</v>
      </c>
      <c r="AW716" s="16" t="n">
        <v>0.289774291489958</v>
      </c>
      <c r="AX716" s="16" t="n">
        <v>0.218702562477169</v>
      </c>
      <c r="AY716" s="16" t="n">
        <v>0.242711885376239</v>
      </c>
      <c r="AZ716" s="16" t="n">
        <v>0.23835205070226</v>
      </c>
      <c r="BA716" s="16"/>
      <c r="BB716" s="16" t="n">
        <v>0.286951300901914</v>
      </c>
      <c r="BC716" s="16" t="n">
        <v>0.318842059919773</v>
      </c>
      <c r="BD716" s="16" t="n">
        <v>0.177093817147533</v>
      </c>
      <c r="BE716" s="16"/>
      <c r="BF716" s="16" t="n">
        <v>0.275888399360355</v>
      </c>
    </row>
    <row r="717">
      <c r="B717" t="s">
        <v>225</v>
      </c>
      <c r="C717" s="16" t="n">
        <v>0.260771560309292</v>
      </c>
      <c r="D717" s="16" t="n">
        <v>0.240917346530333</v>
      </c>
      <c r="E717" s="16" t="n">
        <v>0.27872227221339</v>
      </c>
      <c r="F717" s="16"/>
      <c r="G717" s="16" t="n">
        <v>0.201258845357238</v>
      </c>
      <c r="H717" s="16" t="n">
        <v>0.242992729223217</v>
      </c>
      <c r="I717" s="16" t="n">
        <v>0.242285644278896</v>
      </c>
      <c r="J717" s="16" t="n">
        <v>0.283245983782439</v>
      </c>
      <c r="K717" s="16" t="n">
        <v>0.273475596698585</v>
      </c>
      <c r="L717" s="16" t="n">
        <v>0.302680333180681</v>
      </c>
      <c r="M717" s="16"/>
      <c r="N717" s="16" t="n">
        <v>0.275359954341792</v>
      </c>
      <c r="O717" s="16" t="n">
        <v>0.254895678570788</v>
      </c>
      <c r="P717" s="16" t="n">
        <v>0.239325492058749</v>
      </c>
      <c r="Q717" s="16" t="n">
        <v>0.271218617224324</v>
      </c>
      <c r="R717" s="16"/>
      <c r="S717" s="16" t="n">
        <v>0.232207698092193</v>
      </c>
      <c r="T717" s="16" t="n">
        <v>0.324501651924805</v>
      </c>
      <c r="U717" s="16" t="n">
        <v>0.295393724270707</v>
      </c>
      <c r="V717" s="16" t="n">
        <v>0.24034917676609</v>
      </c>
      <c r="W717" s="16" t="n">
        <v>0.239354366202422</v>
      </c>
      <c r="X717" s="16" t="n">
        <v>0.213931977142676</v>
      </c>
      <c r="Y717" s="16" t="n">
        <v>0.250735108236712</v>
      </c>
      <c r="Z717" s="16" t="n">
        <v>0.217961125696166</v>
      </c>
      <c r="AA717" s="16" t="n">
        <v>0.24208963523187</v>
      </c>
      <c r="AB717" s="16" t="n">
        <v>0.256187082211562</v>
      </c>
      <c r="AC717" s="16" t="n">
        <v>0.241841381115634</v>
      </c>
      <c r="AD717" s="16" t="n">
        <v>0.47670219079522</v>
      </c>
      <c r="AE717" s="16"/>
      <c r="AF717" s="16" t="n">
        <v>0.280153829645288</v>
      </c>
      <c r="AG717" s="16" t="n">
        <v>0.251976871265143</v>
      </c>
      <c r="AH717" s="16" t="n">
        <v>0.284213823136338</v>
      </c>
      <c r="AI717" s="16"/>
      <c r="AJ717" s="16" t="n">
        <v>0.301952545982999</v>
      </c>
      <c r="AK717" s="16" t="n">
        <v>0.200977412973893</v>
      </c>
      <c r="AL717" s="16" t="n">
        <v>0.263511246362071</v>
      </c>
      <c r="AM717" s="16" t="n">
        <v>0.219368960422894</v>
      </c>
      <c r="AN717" s="16" t="n">
        <v>0.298460264191313</v>
      </c>
      <c r="AO717" s="16"/>
      <c r="AP717" s="16" t="n">
        <v>0.257872948337045</v>
      </c>
      <c r="AQ717" s="16" t="n">
        <v>0.222802435856998</v>
      </c>
      <c r="AR717" s="16" t="n">
        <v>0.272580218378389</v>
      </c>
      <c r="AS717" s="16" t="n">
        <v>0.201415473588252</v>
      </c>
      <c r="AT717" s="16" t="n">
        <v>0.43511946704659</v>
      </c>
      <c r="AU717" s="16"/>
      <c r="AV717" s="16" t="n">
        <v>0.272457673762737</v>
      </c>
      <c r="AW717" s="16" t="n">
        <v>0.236347783493383</v>
      </c>
      <c r="AX717" s="16" t="n">
        <v>0.296063996049012</v>
      </c>
      <c r="AY717" s="16" t="n">
        <v>0.219962630970916</v>
      </c>
      <c r="AZ717" s="16" t="n">
        <v>0.285377554331097</v>
      </c>
      <c r="BA717" s="16"/>
      <c r="BB717" s="16" t="n">
        <v>0.271327948178478</v>
      </c>
      <c r="BC717" s="16" t="n">
        <v>0.262243484622902</v>
      </c>
      <c r="BD717" s="16" t="n">
        <v>0.457541840378853</v>
      </c>
      <c r="BE717" s="16"/>
      <c r="BF717" s="16" t="n">
        <v>0.334658447884971</v>
      </c>
    </row>
    <row r="718">
      <c r="B718" t="s">
        <v>226</v>
      </c>
      <c r="C718" s="16" t="n">
        <v>0.183103719151241</v>
      </c>
      <c r="D718" s="16" t="n">
        <v>0.162437887094257</v>
      </c>
      <c r="E718" s="16" t="n">
        <v>0.203665314298589</v>
      </c>
      <c r="F718" s="16"/>
      <c r="G718" s="16" t="n">
        <v>0.143825623396012</v>
      </c>
      <c r="H718" s="16" t="n">
        <v>0.205057076288971</v>
      </c>
      <c r="I718" s="16" t="n">
        <v>0.191005526425653</v>
      </c>
      <c r="J718" s="16" t="n">
        <v>0.136893509245217</v>
      </c>
      <c r="K718" s="16" t="n">
        <v>0.183336827051425</v>
      </c>
      <c r="L718" s="16" t="n">
        <v>0.222168412769702</v>
      </c>
      <c r="M718" s="16"/>
      <c r="N718" s="16" t="n">
        <v>0.202216015237246</v>
      </c>
      <c r="O718" s="16" t="n">
        <v>0.173662352648908</v>
      </c>
      <c r="P718" s="16" t="n">
        <v>0.174820491693578</v>
      </c>
      <c r="Q718" s="16" t="n">
        <v>0.180442624301994</v>
      </c>
      <c r="R718" s="16"/>
      <c r="S718" s="16" t="n">
        <v>0.209940693903917</v>
      </c>
      <c r="T718" s="16" t="n">
        <v>0.164083469265899</v>
      </c>
      <c r="U718" s="16" t="n">
        <v>0.225222428898387</v>
      </c>
      <c r="V718" s="16" t="n">
        <v>0.180102047232891</v>
      </c>
      <c r="W718" s="16" t="n">
        <v>0.211423457233231</v>
      </c>
      <c r="X718" s="16" t="n">
        <v>0.213089240271058</v>
      </c>
      <c r="Y718" s="16" t="n">
        <v>0.133104082673333</v>
      </c>
      <c r="Z718" s="16" t="n">
        <v>0.238050959256511</v>
      </c>
      <c r="AA718" s="16" t="n">
        <v>0.13875251083686</v>
      </c>
      <c r="AB718" s="16" t="n">
        <v>0.18766457901108</v>
      </c>
      <c r="AC718" s="16" t="n">
        <v>0.159515812206877</v>
      </c>
      <c r="AD718" s="16" t="n">
        <v>0.128917269771914</v>
      </c>
      <c r="AE718" s="16"/>
      <c r="AF718" s="16" t="n">
        <v>0.21080912177471</v>
      </c>
      <c r="AG718" s="16" t="n">
        <v>0.16318175220963</v>
      </c>
      <c r="AH718" s="16" t="n">
        <v>0.210790422473223</v>
      </c>
      <c r="AI718" s="16"/>
      <c r="AJ718" s="16" t="n">
        <v>0.264885816555713</v>
      </c>
      <c r="AK718" s="16" t="n">
        <v>0.137756843674661</v>
      </c>
      <c r="AL718" s="16" t="n">
        <v>0.134554049151132</v>
      </c>
      <c r="AM718" s="16" t="n">
        <v>0.155086132353438</v>
      </c>
      <c r="AN718" s="16" t="n">
        <v>0.165704035468928</v>
      </c>
      <c r="AO718" s="16"/>
      <c r="AP718" s="16" t="n">
        <v>0.397205749768864</v>
      </c>
      <c r="AQ718" s="16" t="n">
        <v>0.157731001144686</v>
      </c>
      <c r="AR718" s="16" t="n">
        <v>0.117895813432249</v>
      </c>
      <c r="AS718" s="16" t="n">
        <v>0.0830812278247744</v>
      </c>
      <c r="AT718" s="16" t="n">
        <v>0.132911191562881</v>
      </c>
      <c r="AU718" s="16"/>
      <c r="AV718" s="16" t="n">
        <v>0.1966609459491</v>
      </c>
      <c r="AW718" s="16" t="n">
        <v>0.167680896215938</v>
      </c>
      <c r="AX718" s="16" t="n">
        <v>0.174394520315719</v>
      </c>
      <c r="AY718" s="16" t="n">
        <v>0.232024999076414</v>
      </c>
      <c r="AZ718" s="16" t="n">
        <v>0.145948028531723</v>
      </c>
      <c r="BA718" s="16"/>
      <c r="BB718" s="16" t="n">
        <v>0.175107175655256</v>
      </c>
      <c r="BC718" s="16" t="n">
        <v>0.0543881634909149</v>
      </c>
      <c r="BD718" s="16" t="n">
        <v>0.192903563955847</v>
      </c>
      <c r="BE718" s="16"/>
      <c r="BF718" s="16" t="n">
        <v>0.131567824380398</v>
      </c>
    </row>
    <row r="719">
      <c r="B719" t="s">
        <v>227</v>
      </c>
      <c r="C719" s="16" t="n">
        <v>0.0745264962520097</v>
      </c>
      <c r="D719" s="16" t="n">
        <v>0.0842499397998751</v>
      </c>
      <c r="E719" s="16" t="n">
        <v>0.0651687264781134</v>
      </c>
      <c r="F719" s="16"/>
      <c r="G719" s="16" t="n">
        <v>0.0766981673816072</v>
      </c>
      <c r="H719" s="16" t="n">
        <v>0.0918589947997867</v>
      </c>
      <c r="I719" s="16" t="n">
        <v>0.0666205634367771</v>
      </c>
      <c r="J719" s="16" t="n">
        <v>0.0475428162257281</v>
      </c>
      <c r="K719" s="16" t="n">
        <v>0.0522112971574518</v>
      </c>
      <c r="L719" s="16" t="n">
        <v>0.102329256647248</v>
      </c>
      <c r="M719" s="16"/>
      <c r="N719" s="16" t="n">
        <v>0.0870045152353146</v>
      </c>
      <c r="O719" s="16" t="n">
        <v>0.0604662716861675</v>
      </c>
      <c r="P719" s="16" t="n">
        <v>0.0908637980332829</v>
      </c>
      <c r="Q719" s="16" t="n">
        <v>0.0604968541162733</v>
      </c>
      <c r="R719" s="16"/>
      <c r="S719" s="16" t="n">
        <v>0.104442529415129</v>
      </c>
      <c r="T719" s="16" t="n">
        <v>0.05381724071993</v>
      </c>
      <c r="U719" s="16" t="n">
        <v>0.0417830198938019</v>
      </c>
      <c r="V719" s="16" t="n">
        <v>0.0909439204503097</v>
      </c>
      <c r="W719" s="16" t="n">
        <v>0.0438169278661512</v>
      </c>
      <c r="X719" s="16" t="n">
        <v>0.072467458779418</v>
      </c>
      <c r="Y719" s="16" t="n">
        <v>0.090376042285311</v>
      </c>
      <c r="Z719" s="16" t="n">
        <v>0.106093394179894</v>
      </c>
      <c r="AA719" s="16" t="n">
        <v>0.0688240940522557</v>
      </c>
      <c r="AB719" s="16" t="n">
        <v>0.0815064863990513</v>
      </c>
      <c r="AC719" s="16" t="n">
        <v>0.0706182256977106</v>
      </c>
      <c r="AD719" s="16" t="n">
        <v>0.0626300370739869</v>
      </c>
      <c r="AE719" s="16"/>
      <c r="AF719" s="16" t="n">
        <v>0.0851751844531444</v>
      </c>
      <c r="AG719" s="16" t="n">
        <v>0.0750679147520948</v>
      </c>
      <c r="AH719" s="16" t="n">
        <v>0.0738177311149806</v>
      </c>
      <c r="AI719" s="16"/>
      <c r="AJ719" s="16" t="n">
        <v>0.116979027596144</v>
      </c>
      <c r="AK719" s="16" t="n">
        <v>0.0608950767608466</v>
      </c>
      <c r="AL719" s="16" t="n">
        <v>0.0424617268964967</v>
      </c>
      <c r="AM719" s="16" t="n">
        <v>0.0604061874683119</v>
      </c>
      <c r="AN719" s="16" t="n">
        <v>0.0614639797472108</v>
      </c>
      <c r="AO719" s="16"/>
      <c r="AP719" s="16" t="n">
        <v>0.202716491169365</v>
      </c>
      <c r="AQ719" s="16" t="n">
        <v>0.0475137395964044</v>
      </c>
      <c r="AR719" s="16" t="n">
        <v>0.0365400112909265</v>
      </c>
      <c r="AS719" s="16" t="n">
        <v>0.0473503637170452</v>
      </c>
      <c r="AT719" s="16" t="n">
        <v>0.0270509405556463</v>
      </c>
      <c r="AU719" s="16"/>
      <c r="AV719" s="16" t="n">
        <v>0.0663188987018567</v>
      </c>
      <c r="AW719" s="16" t="n">
        <v>0.0465935442028589</v>
      </c>
      <c r="AX719" s="16" t="n">
        <v>0.0704024626573963</v>
      </c>
      <c r="AY719" s="16" t="n">
        <v>0.108825214211342</v>
      </c>
      <c r="AZ719" s="16" t="n">
        <v>0.127379235364239</v>
      </c>
      <c r="BA719" s="16"/>
      <c r="BB719" s="16" t="n">
        <v>0.0347762372602509</v>
      </c>
      <c r="BC719" s="16" t="n">
        <v>0.0305653444354052</v>
      </c>
      <c r="BD719" s="16" t="n">
        <v>0.0435657528252355</v>
      </c>
      <c r="BE719" s="16"/>
      <c r="BF719" s="16" t="n">
        <v>0.0299098160827571</v>
      </c>
    </row>
    <row r="720">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row>
    <row r="721">
      <c r="B721" s="7" t="s">
        <v>262</v>
      </c>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row>
    <row r="722">
      <c r="B722" s="26" t="s">
        <v>90</v>
      </c>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row>
    <row r="723">
      <c r="B723" t="s">
        <v>223</v>
      </c>
      <c r="C723" s="16" t="n">
        <v>0.22534817603409</v>
      </c>
      <c r="D723" s="16" t="n">
        <v>0.217773714552775</v>
      </c>
      <c r="E723" s="16" t="n">
        <v>0.233196250817411</v>
      </c>
      <c r="F723" s="16"/>
      <c r="G723" s="16" t="n">
        <v>0.33638732245741</v>
      </c>
      <c r="H723" s="16" t="n">
        <v>0.28993356120945</v>
      </c>
      <c r="I723" s="16" t="n">
        <v>0.232052334565367</v>
      </c>
      <c r="J723" s="16" t="n">
        <v>0.230364435452863</v>
      </c>
      <c r="K723" s="16" t="n">
        <v>0.188160376573098</v>
      </c>
      <c r="L723" s="16" t="n">
        <v>0.11498344018476</v>
      </c>
      <c r="M723" s="16"/>
      <c r="N723" s="16" t="n">
        <v>0.167083946642725</v>
      </c>
      <c r="O723" s="16" t="n">
        <v>0.223551612730767</v>
      </c>
      <c r="P723" s="16" t="n">
        <v>0.272834051675404</v>
      </c>
      <c r="Q723" s="16" t="n">
        <v>0.245143137622182</v>
      </c>
      <c r="R723" s="16"/>
      <c r="S723" s="16" t="n">
        <v>0.212338123843612</v>
      </c>
      <c r="T723" s="16" t="n">
        <v>0.189926406895594</v>
      </c>
      <c r="U723" s="16" t="n">
        <v>0.220363818700489</v>
      </c>
      <c r="V723" s="16" t="n">
        <v>0.20662201565134</v>
      </c>
      <c r="W723" s="16" t="n">
        <v>0.207319588300153</v>
      </c>
      <c r="X723" s="16" t="n">
        <v>0.231116256962372</v>
      </c>
      <c r="Y723" s="16" t="n">
        <v>0.253038458099079</v>
      </c>
      <c r="Z723" s="16" t="n">
        <v>0.244533970299984</v>
      </c>
      <c r="AA723" s="16" t="n">
        <v>0.307325847938769</v>
      </c>
      <c r="AB723" s="16" t="n">
        <v>0.191585423157515</v>
      </c>
      <c r="AC723" s="16" t="n">
        <v>0.307141356012842</v>
      </c>
      <c r="AD723" s="16" t="n">
        <v>0.0977235106523908</v>
      </c>
      <c r="AE723" s="16"/>
      <c r="AF723" s="16" t="n">
        <v>0.188140638087816</v>
      </c>
      <c r="AG723" s="16" t="n">
        <v>0.222585501547051</v>
      </c>
      <c r="AH723" s="16" t="n">
        <v>0.239005940341071</v>
      </c>
      <c r="AI723" s="16"/>
      <c r="AJ723" s="16" t="n">
        <v>0.108361933461331</v>
      </c>
      <c r="AK723" s="16" t="n">
        <v>0.308141711394139</v>
      </c>
      <c r="AL723" s="16" t="n">
        <v>0.233902356201916</v>
      </c>
      <c r="AM723" s="16" t="n">
        <v>0.395748467382649</v>
      </c>
      <c r="AN723" s="16" t="n">
        <v>0.23713644061866</v>
      </c>
      <c r="AO723" s="16"/>
      <c r="AP723" s="16" t="n">
        <v>0.0307054928226705</v>
      </c>
      <c r="AQ723" s="16" t="n">
        <v>0.288462413643136</v>
      </c>
      <c r="AR723" s="16" t="n">
        <v>0.239482445124613</v>
      </c>
      <c r="AS723" s="16" t="n">
        <v>0.32602319913851</v>
      </c>
      <c r="AT723" s="16" t="n">
        <v>0.151050078176635</v>
      </c>
      <c r="AU723" s="16"/>
      <c r="AV723" s="16" t="n">
        <v>0.231874014470765</v>
      </c>
      <c r="AW723" s="16" t="n">
        <v>0.242952693169753</v>
      </c>
      <c r="AX723" s="16" t="n">
        <v>0.222397000396171</v>
      </c>
      <c r="AY723" s="16" t="n">
        <v>0.174168331049365</v>
      </c>
      <c r="AZ723" s="16" t="n">
        <v>0.187937490314386</v>
      </c>
      <c r="BA723" s="16"/>
      <c r="BB723" s="16" t="n">
        <v>0.223557223551421</v>
      </c>
      <c r="BC723" s="16" t="n">
        <v>0.243552729324429</v>
      </c>
      <c r="BD723" s="16" t="n">
        <v>0.0379707628237941</v>
      </c>
      <c r="BE723" s="16"/>
      <c r="BF723" s="16" t="n">
        <v>0.188813018486744</v>
      </c>
    </row>
    <row r="724">
      <c r="B724" t="s">
        <v>224</v>
      </c>
      <c r="C724" s="16" t="n">
        <v>0.183769279402394</v>
      </c>
      <c r="D724" s="16" t="n">
        <v>0.186466030837244</v>
      </c>
      <c r="E724" s="16" t="n">
        <v>0.181495346901563</v>
      </c>
      <c r="F724" s="16"/>
      <c r="G724" s="16" t="n">
        <v>0.228557234417723</v>
      </c>
      <c r="H724" s="16" t="n">
        <v>0.184185455267072</v>
      </c>
      <c r="I724" s="16" t="n">
        <v>0.221343042422176</v>
      </c>
      <c r="J724" s="16" t="n">
        <v>0.192168654939944</v>
      </c>
      <c r="K724" s="16" t="n">
        <v>0.173499279020952</v>
      </c>
      <c r="L724" s="16" t="n">
        <v>0.123469154786264</v>
      </c>
      <c r="M724" s="16"/>
      <c r="N724" s="16" t="n">
        <v>0.163382742941392</v>
      </c>
      <c r="O724" s="16" t="n">
        <v>0.191941821127141</v>
      </c>
      <c r="P724" s="16" t="n">
        <v>0.194196146795467</v>
      </c>
      <c r="Q724" s="16" t="n">
        <v>0.18656927696215</v>
      </c>
      <c r="R724" s="16"/>
      <c r="S724" s="16" t="n">
        <v>0.20755975921397</v>
      </c>
      <c r="T724" s="16" t="n">
        <v>0.181688718074741</v>
      </c>
      <c r="U724" s="16" t="n">
        <v>0.103345688450383</v>
      </c>
      <c r="V724" s="16" t="n">
        <v>0.168067796523664</v>
      </c>
      <c r="W724" s="16" t="n">
        <v>0.209001086633528</v>
      </c>
      <c r="X724" s="16" t="n">
        <v>0.158054512649562</v>
      </c>
      <c r="Y724" s="16" t="n">
        <v>0.18872908397334</v>
      </c>
      <c r="Z724" s="16" t="n">
        <v>0.138601534653482</v>
      </c>
      <c r="AA724" s="16" t="n">
        <v>0.201082845593337</v>
      </c>
      <c r="AB724" s="16" t="n">
        <v>0.252998112396118</v>
      </c>
      <c r="AC724" s="16" t="n">
        <v>0.171136098700353</v>
      </c>
      <c r="AD724" s="16" t="n">
        <v>0.158041574917889</v>
      </c>
      <c r="AE724" s="16"/>
      <c r="AF724" s="16" t="n">
        <v>0.169514280901817</v>
      </c>
      <c r="AG724" s="16" t="n">
        <v>0.182671513878302</v>
      </c>
      <c r="AH724" s="16" t="n">
        <v>0.191295648696709</v>
      </c>
      <c r="AI724" s="16"/>
      <c r="AJ724" s="16" t="n">
        <v>0.149737528601292</v>
      </c>
      <c r="AK724" s="16" t="n">
        <v>0.196070368630336</v>
      </c>
      <c r="AL724" s="16" t="n">
        <v>0.226715471185484</v>
      </c>
      <c r="AM724" s="16" t="n">
        <v>0.133580768562326</v>
      </c>
      <c r="AN724" s="16" t="n">
        <v>0.210869924032953</v>
      </c>
      <c r="AO724" s="16"/>
      <c r="AP724" s="16" t="n">
        <v>0.10590773136947</v>
      </c>
      <c r="AQ724" s="16" t="n">
        <v>0.211527233358141</v>
      </c>
      <c r="AR724" s="16" t="n">
        <v>0.243758373157673</v>
      </c>
      <c r="AS724" s="16" t="n">
        <v>0.213993499229413</v>
      </c>
      <c r="AT724" s="16" t="n">
        <v>0.173625837322325</v>
      </c>
      <c r="AU724" s="16"/>
      <c r="AV724" s="16" t="n">
        <v>0.191774621067737</v>
      </c>
      <c r="AW724" s="16" t="n">
        <v>0.187660088909723</v>
      </c>
      <c r="AX724" s="16" t="n">
        <v>0.175186911440234</v>
      </c>
      <c r="AY724" s="16" t="n">
        <v>0.178194169300209</v>
      </c>
      <c r="AZ724" s="16" t="n">
        <v>0.141292981914725</v>
      </c>
      <c r="BA724" s="16"/>
      <c r="BB724" s="16" t="n">
        <v>0.191658794711616</v>
      </c>
      <c r="BC724" s="16" t="n">
        <v>0.215241442203073</v>
      </c>
      <c r="BD724" s="16" t="n">
        <v>0.163853994980432</v>
      </c>
      <c r="BE724" s="16"/>
      <c r="BF724" s="16" t="n">
        <v>0.199693616908955</v>
      </c>
    </row>
    <row r="725">
      <c r="B725" t="s">
        <v>225</v>
      </c>
      <c r="C725" s="16" t="n">
        <v>0.378590297960545</v>
      </c>
      <c r="D725" s="16" t="n">
        <v>0.383718328048288</v>
      </c>
      <c r="E725" s="16" t="n">
        <v>0.372353129890848</v>
      </c>
      <c r="F725" s="16"/>
      <c r="G725" s="16" t="n">
        <v>0.271726979052994</v>
      </c>
      <c r="H725" s="16" t="n">
        <v>0.282804544428982</v>
      </c>
      <c r="I725" s="16" t="n">
        <v>0.356243299066709</v>
      </c>
      <c r="J725" s="16" t="n">
        <v>0.429036473611154</v>
      </c>
      <c r="K725" s="16" t="n">
        <v>0.441261566787326</v>
      </c>
      <c r="L725" s="16" t="n">
        <v>0.462061683935491</v>
      </c>
      <c r="M725" s="16"/>
      <c r="N725" s="16" t="n">
        <v>0.387927290710403</v>
      </c>
      <c r="O725" s="16" t="n">
        <v>0.38009664257005</v>
      </c>
      <c r="P725" s="16" t="n">
        <v>0.339163178515193</v>
      </c>
      <c r="Q725" s="16" t="n">
        <v>0.40693635213599</v>
      </c>
      <c r="R725" s="16"/>
      <c r="S725" s="16" t="n">
        <v>0.335871338385492</v>
      </c>
      <c r="T725" s="16" t="n">
        <v>0.397748532203264</v>
      </c>
      <c r="U725" s="16" t="n">
        <v>0.488977748356476</v>
      </c>
      <c r="V725" s="16" t="n">
        <v>0.386384139977022</v>
      </c>
      <c r="W725" s="16" t="n">
        <v>0.349752476292594</v>
      </c>
      <c r="X725" s="16" t="n">
        <v>0.334439871394933</v>
      </c>
      <c r="Y725" s="16" t="n">
        <v>0.399753986302736</v>
      </c>
      <c r="Z725" s="16" t="n">
        <v>0.415621969380795</v>
      </c>
      <c r="AA725" s="16" t="n">
        <v>0.313669430726871</v>
      </c>
      <c r="AB725" s="16" t="n">
        <v>0.356651432350808</v>
      </c>
      <c r="AC725" s="16" t="n">
        <v>0.39316131016083</v>
      </c>
      <c r="AD725" s="16" t="n">
        <v>0.551890722835431</v>
      </c>
      <c r="AE725" s="16"/>
      <c r="AF725" s="16" t="n">
        <v>0.38962259096531</v>
      </c>
      <c r="AG725" s="16" t="n">
        <v>0.386135833083729</v>
      </c>
      <c r="AH725" s="16" t="n">
        <v>0.370981725587096</v>
      </c>
      <c r="AI725" s="16"/>
      <c r="AJ725" s="16" t="n">
        <v>0.416106656301539</v>
      </c>
      <c r="AK725" s="16" t="n">
        <v>0.324091795592068</v>
      </c>
      <c r="AL725" s="16" t="n">
        <v>0.367579328504474</v>
      </c>
      <c r="AM725" s="16" t="n">
        <v>0.353657073037681</v>
      </c>
      <c r="AN725" s="16" t="n">
        <v>0.399661951645645</v>
      </c>
      <c r="AO725" s="16"/>
      <c r="AP725" s="16" t="n">
        <v>0.398122097590546</v>
      </c>
      <c r="AQ725" s="16" t="n">
        <v>0.338665178790929</v>
      </c>
      <c r="AR725" s="16" t="n">
        <v>0.381568157688389</v>
      </c>
      <c r="AS725" s="16" t="n">
        <v>0.268056580099999</v>
      </c>
      <c r="AT725" s="16" t="n">
        <v>0.552109441475978</v>
      </c>
      <c r="AU725" s="16"/>
      <c r="AV725" s="16" t="n">
        <v>0.418296155318715</v>
      </c>
      <c r="AW725" s="16" t="n">
        <v>0.402569416149614</v>
      </c>
      <c r="AX725" s="16" t="n">
        <v>0.371332500093108</v>
      </c>
      <c r="AY725" s="16" t="n">
        <v>0.320040355450704</v>
      </c>
      <c r="AZ725" s="16" t="n">
        <v>0.406909277557496</v>
      </c>
      <c r="BA725" s="16"/>
      <c r="BB725" s="16" t="n">
        <v>0.406642912659698</v>
      </c>
      <c r="BC725" s="16" t="n">
        <v>0.326479805032994</v>
      </c>
      <c r="BD725" s="16" t="n">
        <v>0.621327114526394</v>
      </c>
      <c r="BE725" s="16"/>
      <c r="BF725" s="16" t="n">
        <v>0.427949035356267</v>
      </c>
    </row>
    <row r="726">
      <c r="B726" t="s">
        <v>226</v>
      </c>
      <c r="C726" s="16" t="n">
        <v>0.164561503504303</v>
      </c>
      <c r="D726" s="16" t="n">
        <v>0.166645391101584</v>
      </c>
      <c r="E726" s="16" t="n">
        <v>0.162848792683707</v>
      </c>
      <c r="F726" s="16"/>
      <c r="G726" s="16" t="n">
        <v>0.11348373815417</v>
      </c>
      <c r="H726" s="16" t="n">
        <v>0.187760161096913</v>
      </c>
      <c r="I726" s="16" t="n">
        <v>0.149585886162734</v>
      </c>
      <c r="J726" s="16" t="n">
        <v>0.10751900341604</v>
      </c>
      <c r="K726" s="16" t="n">
        <v>0.17959745805136</v>
      </c>
      <c r="L726" s="16" t="n">
        <v>0.227831418650983</v>
      </c>
      <c r="M726" s="16"/>
      <c r="N726" s="16" t="n">
        <v>0.219482030122507</v>
      </c>
      <c r="O726" s="16" t="n">
        <v>0.155094798917808</v>
      </c>
      <c r="P726" s="16" t="n">
        <v>0.158285885876859</v>
      </c>
      <c r="Q726" s="16" t="n">
        <v>0.121233336757397</v>
      </c>
      <c r="R726" s="16"/>
      <c r="S726" s="16" t="n">
        <v>0.168344067187052</v>
      </c>
      <c r="T726" s="16" t="n">
        <v>0.184210960186143</v>
      </c>
      <c r="U726" s="16" t="n">
        <v>0.136591063122562</v>
      </c>
      <c r="V726" s="16" t="n">
        <v>0.179178080510514</v>
      </c>
      <c r="W726" s="16" t="n">
        <v>0.189624530532303</v>
      </c>
      <c r="X726" s="16" t="n">
        <v>0.224319784598753</v>
      </c>
      <c r="Y726" s="16" t="n">
        <v>0.132619124723501</v>
      </c>
      <c r="Z726" s="16" t="n">
        <v>0.122007034066421</v>
      </c>
      <c r="AA726" s="16" t="n">
        <v>0.137257377120727</v>
      </c>
      <c r="AB726" s="16" t="n">
        <v>0.16606068819178</v>
      </c>
      <c r="AC726" s="16" t="n">
        <v>0.118534531113193</v>
      </c>
      <c r="AD726" s="16" t="n">
        <v>0.169070366838564</v>
      </c>
      <c r="AE726" s="16"/>
      <c r="AF726" s="16" t="n">
        <v>0.193962399858615</v>
      </c>
      <c r="AG726" s="16" t="n">
        <v>0.166167959061987</v>
      </c>
      <c r="AH726" s="16" t="n">
        <v>0.147947913196318</v>
      </c>
      <c r="AI726" s="16"/>
      <c r="AJ726" s="16" t="n">
        <v>0.252291606087081</v>
      </c>
      <c r="AK726" s="16" t="n">
        <v>0.134320628838282</v>
      </c>
      <c r="AL726" s="16" t="n">
        <v>0.141669039912713</v>
      </c>
      <c r="AM726" s="16" t="n">
        <v>0.0380724413360939</v>
      </c>
      <c r="AN726" s="16" t="n">
        <v>0.113689277678901</v>
      </c>
      <c r="AO726" s="16"/>
      <c r="AP726" s="16" t="n">
        <v>0.328478154694583</v>
      </c>
      <c r="AQ726" s="16" t="n">
        <v>0.135797936174722</v>
      </c>
      <c r="AR726" s="16" t="n">
        <v>0.114944076984972</v>
      </c>
      <c r="AS726" s="16" t="n">
        <v>0.143711584119181</v>
      </c>
      <c r="AT726" s="16" t="n">
        <v>0.103549843200897</v>
      </c>
      <c r="AU726" s="16"/>
      <c r="AV726" s="16" t="n">
        <v>0.106405941334685</v>
      </c>
      <c r="AW726" s="16" t="n">
        <v>0.149409258155422</v>
      </c>
      <c r="AX726" s="16" t="n">
        <v>0.180909203961922</v>
      </c>
      <c r="AY726" s="16" t="n">
        <v>0.23457386291561</v>
      </c>
      <c r="AZ726" s="16" t="n">
        <v>0.197257391706624</v>
      </c>
      <c r="BA726" s="16"/>
      <c r="BB726" s="16" t="n">
        <v>0.157670125633366</v>
      </c>
      <c r="BC726" s="16" t="n">
        <v>0.214726023439505</v>
      </c>
      <c r="BD726" s="16" t="n">
        <v>0.150574852813343</v>
      </c>
      <c r="BE726" s="16"/>
      <c r="BF726" s="16" t="n">
        <v>0.170963792551058</v>
      </c>
    </row>
    <row r="727">
      <c r="B727" t="s">
        <v>227</v>
      </c>
      <c r="C727" s="16" t="n">
        <v>0.0477307430986675</v>
      </c>
      <c r="D727" s="16" t="n">
        <v>0.0453965354601092</v>
      </c>
      <c r="E727" s="16" t="n">
        <v>0.0501064797064711</v>
      </c>
      <c r="F727" s="16"/>
      <c r="G727" s="16" t="n">
        <v>0.0498447259177029</v>
      </c>
      <c r="H727" s="16" t="n">
        <v>0.0553162779975834</v>
      </c>
      <c r="I727" s="16" t="n">
        <v>0.0407754377830145</v>
      </c>
      <c r="J727" s="16" t="n">
        <v>0.040911432579999</v>
      </c>
      <c r="K727" s="16" t="n">
        <v>0.0174813195672634</v>
      </c>
      <c r="L727" s="16" t="n">
        <v>0.0716543024425009</v>
      </c>
      <c r="M727" s="16"/>
      <c r="N727" s="16" t="n">
        <v>0.0621239895829728</v>
      </c>
      <c r="O727" s="16" t="n">
        <v>0.049315124654234</v>
      </c>
      <c r="P727" s="16" t="n">
        <v>0.035520737137077</v>
      </c>
      <c r="Q727" s="16" t="n">
        <v>0.0401178965222811</v>
      </c>
      <c r="R727" s="16"/>
      <c r="S727" s="16" t="n">
        <v>0.0758867113698735</v>
      </c>
      <c r="T727" s="16" t="n">
        <v>0.0464253826402582</v>
      </c>
      <c r="U727" s="16" t="n">
        <v>0.0507216813700897</v>
      </c>
      <c r="V727" s="16" t="n">
        <v>0.059747967337461</v>
      </c>
      <c r="W727" s="16" t="n">
        <v>0.0443023182414219</v>
      </c>
      <c r="X727" s="16" t="n">
        <v>0.0520695743943805</v>
      </c>
      <c r="Y727" s="16" t="n">
        <v>0.0258593469013436</v>
      </c>
      <c r="Z727" s="16" t="n">
        <v>0.0792354915993174</v>
      </c>
      <c r="AA727" s="16" t="n">
        <v>0.0406644986202956</v>
      </c>
      <c r="AB727" s="16" t="n">
        <v>0.0327043439037789</v>
      </c>
      <c r="AC727" s="16" t="n">
        <v>0.0100267040127828</v>
      </c>
      <c r="AD727" s="16" t="n">
        <v>0.0232738247557252</v>
      </c>
      <c r="AE727" s="16"/>
      <c r="AF727" s="16" t="n">
        <v>0.0587600901864425</v>
      </c>
      <c r="AG727" s="16" t="n">
        <v>0.0424391924289313</v>
      </c>
      <c r="AH727" s="16" t="n">
        <v>0.0507687721788059</v>
      </c>
      <c r="AI727" s="16"/>
      <c r="AJ727" s="16" t="n">
        <v>0.0735022755487563</v>
      </c>
      <c r="AK727" s="16" t="n">
        <v>0.037375495545174</v>
      </c>
      <c r="AL727" s="16" t="n">
        <v>0.0301338041954137</v>
      </c>
      <c r="AM727" s="16" t="n">
        <v>0.0789412496812499</v>
      </c>
      <c r="AN727" s="16" t="n">
        <v>0.0386424060238411</v>
      </c>
      <c r="AO727" s="16"/>
      <c r="AP727" s="16" t="n">
        <v>0.136786523522731</v>
      </c>
      <c r="AQ727" s="16" t="n">
        <v>0.0255472380330717</v>
      </c>
      <c r="AR727" s="16" t="n">
        <v>0.0202469470443528</v>
      </c>
      <c r="AS727" s="16" t="n">
        <v>0.0482151374128965</v>
      </c>
      <c r="AT727" s="16" t="n">
        <v>0.0196647998241655</v>
      </c>
      <c r="AU727" s="16"/>
      <c r="AV727" s="16" t="n">
        <v>0.0516492678080986</v>
      </c>
      <c r="AW727" s="16" t="n">
        <v>0.0174085436154876</v>
      </c>
      <c r="AX727" s="16" t="n">
        <v>0.0501743841085658</v>
      </c>
      <c r="AY727" s="16" t="n">
        <v>0.0930232812841116</v>
      </c>
      <c r="AZ727" s="16" t="n">
        <v>0.0666028585067679</v>
      </c>
      <c r="BA727" s="16"/>
      <c r="BB727" s="16" t="n">
        <v>0.0204709434438989</v>
      </c>
      <c r="BC727" s="16" t="n">
        <v>0</v>
      </c>
      <c r="BD727" s="16" t="n">
        <v>0.0262732748560361</v>
      </c>
      <c r="BE727" s="16"/>
      <c r="BF727" s="16" t="n">
        <v>0.012580536696976</v>
      </c>
    </row>
    <row r="728">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row>
    <row r="729">
      <c r="B729" s="7" t="s">
        <v>263</v>
      </c>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row>
    <row r="730">
      <c r="B730" s="26" t="s">
        <v>90</v>
      </c>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row>
    <row r="731">
      <c r="B731" t="s">
        <v>223</v>
      </c>
      <c r="C731" s="16" t="n">
        <v>0.172054565703886</v>
      </c>
      <c r="D731" s="16" t="n">
        <v>0.174934510767312</v>
      </c>
      <c r="E731" s="16" t="n">
        <v>0.16957847732551</v>
      </c>
      <c r="F731" s="16"/>
      <c r="G731" s="16" t="n">
        <v>0.309425909148288</v>
      </c>
      <c r="H731" s="16" t="n">
        <v>0.238288055870549</v>
      </c>
      <c r="I731" s="16" t="n">
        <v>0.180652724169351</v>
      </c>
      <c r="J731" s="16" t="n">
        <v>0.131633488394297</v>
      </c>
      <c r="K731" s="16" t="n">
        <v>0.131883172788693</v>
      </c>
      <c r="L731" s="16" t="n">
        <v>0.0804115399049557</v>
      </c>
      <c r="M731" s="16"/>
      <c r="N731" s="16" t="n">
        <v>0.151426396630877</v>
      </c>
      <c r="O731" s="16" t="n">
        <v>0.188781482962524</v>
      </c>
      <c r="P731" s="16" t="n">
        <v>0.170044779886756</v>
      </c>
      <c r="Q731" s="16" t="n">
        <v>0.173095604141094</v>
      </c>
      <c r="R731" s="16"/>
      <c r="S731" s="16" t="n">
        <v>0.181680341584969</v>
      </c>
      <c r="T731" s="16" t="n">
        <v>0.117602987575058</v>
      </c>
      <c r="U731" s="16" t="n">
        <v>0.146225744994627</v>
      </c>
      <c r="V731" s="16" t="n">
        <v>0.112624159890086</v>
      </c>
      <c r="W731" s="16" t="n">
        <v>0.155992243789453</v>
      </c>
      <c r="X731" s="16" t="n">
        <v>0.216105619126517</v>
      </c>
      <c r="Y731" s="16" t="n">
        <v>0.186662040959264</v>
      </c>
      <c r="Z731" s="16" t="n">
        <v>0.189563555181142</v>
      </c>
      <c r="AA731" s="16" t="n">
        <v>0.213811425397761</v>
      </c>
      <c r="AB731" s="16" t="n">
        <v>0.205612551130606</v>
      </c>
      <c r="AC731" s="16" t="n">
        <v>0.216485110805493</v>
      </c>
      <c r="AD731" s="16" t="n">
        <v>0.124727439773538</v>
      </c>
      <c r="AE731" s="16"/>
      <c r="AF731" s="16" t="n">
        <v>0.108594727019937</v>
      </c>
      <c r="AG731" s="16" t="n">
        <v>0.197909145117411</v>
      </c>
      <c r="AH731" s="16" t="n">
        <v>0.131031217217331</v>
      </c>
      <c r="AI731" s="16"/>
      <c r="AJ731" s="16" t="n">
        <v>0.0861923538376507</v>
      </c>
      <c r="AK731" s="16" t="n">
        <v>0.248909050909604</v>
      </c>
      <c r="AL731" s="16" t="n">
        <v>0.17875335378713</v>
      </c>
      <c r="AM731" s="16" t="n">
        <v>0.0360755611140192</v>
      </c>
      <c r="AN731" s="16" t="n">
        <v>0.095436439864162</v>
      </c>
      <c r="AO731" s="16"/>
      <c r="AP731" s="16" t="n">
        <v>0.0547822006249004</v>
      </c>
      <c r="AQ731" s="16" t="n">
        <v>0.215178503938742</v>
      </c>
      <c r="AR731" s="16" t="n">
        <v>0.214034619641826</v>
      </c>
      <c r="AS731" s="16" t="n">
        <v>0.148855424739484</v>
      </c>
      <c r="AT731" s="16" t="n">
        <v>0.089656924160418</v>
      </c>
      <c r="AU731" s="16"/>
      <c r="AV731" s="16" t="n">
        <v>0.139876296329608</v>
      </c>
      <c r="AW731" s="16" t="n">
        <v>0.182760108415027</v>
      </c>
      <c r="AX731" s="16" t="n">
        <v>0.196175923891058</v>
      </c>
      <c r="AY731" s="16" t="n">
        <v>0.180696517133792</v>
      </c>
      <c r="AZ731" s="16" t="n">
        <v>0.204298866334883</v>
      </c>
      <c r="BA731" s="16"/>
      <c r="BB731" s="16" t="n">
        <v>0.126838974937314</v>
      </c>
      <c r="BC731" s="16" t="n">
        <v>0.140416573607885</v>
      </c>
      <c r="BD731" s="16" t="n">
        <v>0.0536639645661532</v>
      </c>
      <c r="BE731" s="16"/>
      <c r="BF731" s="16" t="n">
        <v>0.115245470188844</v>
      </c>
    </row>
    <row r="732">
      <c r="B732" t="s">
        <v>224</v>
      </c>
      <c r="C732" s="16" t="n">
        <v>0.236909609905962</v>
      </c>
      <c r="D732" s="16" t="n">
        <v>0.231649265509454</v>
      </c>
      <c r="E732" s="16" t="n">
        <v>0.241410487843295</v>
      </c>
      <c r="F732" s="16"/>
      <c r="G732" s="16" t="n">
        <v>0.2703609424916</v>
      </c>
      <c r="H732" s="16" t="n">
        <v>0.209123862273178</v>
      </c>
      <c r="I732" s="16" t="n">
        <v>0.220577325144272</v>
      </c>
      <c r="J732" s="16" t="n">
        <v>0.251089566111176</v>
      </c>
      <c r="K732" s="16" t="n">
        <v>0.251304390281249</v>
      </c>
      <c r="L732" s="16" t="n">
        <v>0.229514253724396</v>
      </c>
      <c r="M732" s="16"/>
      <c r="N732" s="16" t="n">
        <v>0.257442212275116</v>
      </c>
      <c r="O732" s="16" t="n">
        <v>0.244817032312547</v>
      </c>
      <c r="P732" s="16" t="n">
        <v>0.220042641255821</v>
      </c>
      <c r="Q732" s="16" t="n">
        <v>0.224671676749296</v>
      </c>
      <c r="R732" s="16"/>
      <c r="S732" s="16" t="n">
        <v>0.238772774814353</v>
      </c>
      <c r="T732" s="16" t="n">
        <v>0.279791630259961</v>
      </c>
      <c r="U732" s="16" t="n">
        <v>0.218497314482796</v>
      </c>
      <c r="V732" s="16" t="n">
        <v>0.219727469602166</v>
      </c>
      <c r="W732" s="16" t="n">
        <v>0.253260504739192</v>
      </c>
      <c r="X732" s="16" t="n">
        <v>0.253257478047709</v>
      </c>
      <c r="Y732" s="16" t="n">
        <v>0.235063063725077</v>
      </c>
      <c r="Z732" s="16" t="n">
        <v>0.193635990118915</v>
      </c>
      <c r="AA732" s="16" t="n">
        <v>0.211674184622985</v>
      </c>
      <c r="AB732" s="16" t="n">
        <v>0.273031480666241</v>
      </c>
      <c r="AC732" s="16" t="n">
        <v>0.176116867342261</v>
      </c>
      <c r="AD732" s="16" t="n">
        <v>0.204106787764285</v>
      </c>
      <c r="AE732" s="16"/>
      <c r="AF732" s="16" t="n">
        <v>0.220433927193362</v>
      </c>
      <c r="AG732" s="16" t="n">
        <v>0.262568609990415</v>
      </c>
      <c r="AH732" s="16" t="n">
        <v>0.203687535768288</v>
      </c>
      <c r="AI732" s="16"/>
      <c r="AJ732" s="16" t="n">
        <v>0.203751166919242</v>
      </c>
      <c r="AK732" s="16" t="n">
        <v>0.256171218800282</v>
      </c>
      <c r="AL732" s="16" t="n">
        <v>0.274143932552887</v>
      </c>
      <c r="AM732" s="16" t="n">
        <v>0.274005657172112</v>
      </c>
      <c r="AN732" s="16" t="n">
        <v>0.231302543816473</v>
      </c>
      <c r="AO732" s="16"/>
      <c r="AP732" s="16" t="n">
        <v>0.142915288909453</v>
      </c>
      <c r="AQ732" s="16" t="n">
        <v>0.270410747885637</v>
      </c>
      <c r="AR732" s="16" t="n">
        <v>0.250784301740687</v>
      </c>
      <c r="AS732" s="16" t="n">
        <v>0.254559707459621</v>
      </c>
      <c r="AT732" s="16" t="n">
        <v>0.263514805081703</v>
      </c>
      <c r="AU732" s="16"/>
      <c r="AV732" s="16" t="n">
        <v>0.204628212917406</v>
      </c>
      <c r="AW732" s="16" t="n">
        <v>0.230993095172577</v>
      </c>
      <c r="AX732" s="16" t="n">
        <v>0.262492215682101</v>
      </c>
      <c r="AY732" s="16" t="n">
        <v>0.230237919343876</v>
      </c>
      <c r="AZ732" s="16" t="n">
        <v>0.254804005440878</v>
      </c>
      <c r="BA732" s="16"/>
      <c r="BB732" s="16" t="n">
        <v>0.286235863738278</v>
      </c>
      <c r="BC732" s="16" t="n">
        <v>0.236953529059864</v>
      </c>
      <c r="BD732" s="16" t="n">
        <v>0.272692484042724</v>
      </c>
      <c r="BE732" s="16"/>
      <c r="BF732" s="16" t="n">
        <v>0.2674363782619</v>
      </c>
    </row>
    <row r="733">
      <c r="B733" t="s">
        <v>225</v>
      </c>
      <c r="C733" s="16" t="n">
        <v>0.355292182656429</v>
      </c>
      <c r="D733" s="16" t="n">
        <v>0.341468409228847</v>
      </c>
      <c r="E733" s="16" t="n">
        <v>0.368642360478192</v>
      </c>
      <c r="F733" s="16"/>
      <c r="G733" s="16" t="n">
        <v>0.231876674874776</v>
      </c>
      <c r="H733" s="16" t="n">
        <v>0.302611855516681</v>
      </c>
      <c r="I733" s="16" t="n">
        <v>0.337730668382981</v>
      </c>
      <c r="J733" s="16" t="n">
        <v>0.408066610422008</v>
      </c>
      <c r="K733" s="16" t="n">
        <v>0.38897034137361</v>
      </c>
      <c r="L733" s="16" t="n">
        <v>0.428278755748277</v>
      </c>
      <c r="M733" s="16"/>
      <c r="N733" s="16" t="n">
        <v>0.318425268006175</v>
      </c>
      <c r="O733" s="16" t="n">
        <v>0.352751984732403</v>
      </c>
      <c r="P733" s="16" t="n">
        <v>0.380518333911365</v>
      </c>
      <c r="Q733" s="16" t="n">
        <v>0.376381133098395</v>
      </c>
      <c r="R733" s="16"/>
      <c r="S733" s="16" t="n">
        <v>0.301695278190452</v>
      </c>
      <c r="T733" s="16" t="n">
        <v>0.386671935135876</v>
      </c>
      <c r="U733" s="16" t="n">
        <v>0.441781530066286</v>
      </c>
      <c r="V733" s="16" t="n">
        <v>0.379701131623664</v>
      </c>
      <c r="W733" s="16" t="n">
        <v>0.319064916777043</v>
      </c>
      <c r="X733" s="16" t="n">
        <v>0.298502167788089</v>
      </c>
      <c r="Y733" s="16" t="n">
        <v>0.334827336390899</v>
      </c>
      <c r="Z733" s="16" t="n">
        <v>0.344521078833928</v>
      </c>
      <c r="AA733" s="16" t="n">
        <v>0.342435084378231</v>
      </c>
      <c r="AB733" s="16" t="n">
        <v>0.331173558332538</v>
      </c>
      <c r="AC733" s="16" t="n">
        <v>0.434079944877663</v>
      </c>
      <c r="AD733" s="16" t="n">
        <v>0.478214837485645</v>
      </c>
      <c r="AE733" s="16"/>
      <c r="AF733" s="16" t="n">
        <v>0.394110800937991</v>
      </c>
      <c r="AG733" s="16" t="n">
        <v>0.320133274116335</v>
      </c>
      <c r="AH733" s="16" t="n">
        <v>0.436583118129617</v>
      </c>
      <c r="AI733" s="16"/>
      <c r="AJ733" s="16" t="n">
        <v>0.365874230987391</v>
      </c>
      <c r="AK733" s="16" t="n">
        <v>0.297355028661063</v>
      </c>
      <c r="AL733" s="16" t="n">
        <v>0.363389376857304</v>
      </c>
      <c r="AM733" s="16" t="n">
        <v>0.526957170851791</v>
      </c>
      <c r="AN733" s="16" t="n">
        <v>0.499807515701041</v>
      </c>
      <c r="AO733" s="16"/>
      <c r="AP733" s="16" t="n">
        <v>0.315905913634142</v>
      </c>
      <c r="AQ733" s="16" t="n">
        <v>0.328980329366721</v>
      </c>
      <c r="AR733" s="16" t="n">
        <v>0.342386647331633</v>
      </c>
      <c r="AS733" s="16" t="n">
        <v>0.440483159774242</v>
      </c>
      <c r="AT733" s="16" t="n">
        <v>0.456759448039745</v>
      </c>
      <c r="AU733" s="16"/>
      <c r="AV733" s="16" t="n">
        <v>0.419181118523867</v>
      </c>
      <c r="AW733" s="16" t="n">
        <v>0.376934985742188</v>
      </c>
      <c r="AX733" s="16" t="n">
        <v>0.324155703261412</v>
      </c>
      <c r="AY733" s="16" t="n">
        <v>0.296472462912682</v>
      </c>
      <c r="AZ733" s="16" t="n">
        <v>0.284586827421601</v>
      </c>
      <c r="BA733" s="16"/>
      <c r="BB733" s="16" t="n">
        <v>0.400720803047049</v>
      </c>
      <c r="BC733" s="16" t="n">
        <v>0.455956938849981</v>
      </c>
      <c r="BD733" s="16" t="n">
        <v>0.354017283664996</v>
      </c>
      <c r="BE733" s="16"/>
      <c r="BF733" s="16" t="n">
        <v>0.412673245135652</v>
      </c>
    </row>
    <row r="734">
      <c r="B734" t="s">
        <v>226</v>
      </c>
      <c r="C734" s="16" t="n">
        <v>0.171809940945457</v>
      </c>
      <c r="D734" s="16" t="n">
        <v>0.175163423106684</v>
      </c>
      <c r="E734" s="16" t="n">
        <v>0.168870489747997</v>
      </c>
      <c r="F734" s="16"/>
      <c r="G734" s="16" t="n">
        <v>0.112503598923853</v>
      </c>
      <c r="H734" s="16" t="n">
        <v>0.165051321798792</v>
      </c>
      <c r="I734" s="16" t="n">
        <v>0.193544547654371</v>
      </c>
      <c r="J734" s="16" t="n">
        <v>0.160707278225354</v>
      </c>
      <c r="K734" s="16" t="n">
        <v>0.195338376129124</v>
      </c>
      <c r="L734" s="16" t="n">
        <v>0.192036395847003</v>
      </c>
      <c r="M734" s="16"/>
      <c r="N734" s="16" t="n">
        <v>0.188849882821998</v>
      </c>
      <c r="O734" s="16" t="n">
        <v>0.169755859888054</v>
      </c>
      <c r="P734" s="16" t="n">
        <v>0.162956119342498</v>
      </c>
      <c r="Q734" s="16" t="n">
        <v>0.163902191967732</v>
      </c>
      <c r="R734" s="16"/>
      <c r="S734" s="16" t="n">
        <v>0.187892176215269</v>
      </c>
      <c r="T734" s="16" t="n">
        <v>0.165988779695318</v>
      </c>
      <c r="U734" s="16" t="n">
        <v>0.153223599621541</v>
      </c>
      <c r="V734" s="16" t="n">
        <v>0.182548436130536</v>
      </c>
      <c r="W734" s="16" t="n">
        <v>0.211947645932198</v>
      </c>
      <c r="X734" s="16" t="n">
        <v>0.171038269189123</v>
      </c>
      <c r="Y734" s="16" t="n">
        <v>0.167149814520381</v>
      </c>
      <c r="Z734" s="16" t="n">
        <v>0.194586852497843</v>
      </c>
      <c r="AA734" s="16" t="n">
        <v>0.190466543213589</v>
      </c>
      <c r="AB734" s="16" t="n">
        <v>0.123336873171271</v>
      </c>
      <c r="AC734" s="16" t="n">
        <v>0.148746462839674</v>
      </c>
      <c r="AD734" s="16" t="n">
        <v>0.145488290351335</v>
      </c>
      <c r="AE734" s="16"/>
      <c r="AF734" s="16" t="n">
        <v>0.209892996011702</v>
      </c>
      <c r="AG734" s="16" t="n">
        <v>0.159548774200179</v>
      </c>
      <c r="AH734" s="16" t="n">
        <v>0.151542075292024</v>
      </c>
      <c r="AI734" s="16"/>
      <c r="AJ734" s="16" t="n">
        <v>0.254765582898779</v>
      </c>
      <c r="AK734" s="16" t="n">
        <v>0.141660949028659</v>
      </c>
      <c r="AL734" s="16" t="n">
        <v>0.157166347871345</v>
      </c>
      <c r="AM734" s="16" t="n">
        <v>0.11626200284218</v>
      </c>
      <c r="AN734" s="16" t="n">
        <v>0.117256643727029</v>
      </c>
      <c r="AO734" s="16"/>
      <c r="AP734" s="16" t="n">
        <v>0.335131510548761</v>
      </c>
      <c r="AQ734" s="16" t="n">
        <v>0.136885511128225</v>
      </c>
      <c r="AR734" s="16" t="n">
        <v>0.16391724142902</v>
      </c>
      <c r="AS734" s="16" t="n">
        <v>0.100024253788897</v>
      </c>
      <c r="AT734" s="16" t="n">
        <v>0.165054790991679</v>
      </c>
      <c r="AU734" s="16"/>
      <c r="AV734" s="16" t="n">
        <v>0.178335624515289</v>
      </c>
      <c r="AW734" s="16" t="n">
        <v>0.168524757497576</v>
      </c>
      <c r="AX734" s="16" t="n">
        <v>0.1613567367949</v>
      </c>
      <c r="AY734" s="16" t="n">
        <v>0.182704202261225</v>
      </c>
      <c r="AZ734" s="16" t="n">
        <v>0.138490765099525</v>
      </c>
      <c r="BA734" s="16"/>
      <c r="BB734" s="16" t="n">
        <v>0.140700135758722</v>
      </c>
      <c r="BC734" s="16" t="n">
        <v>0.148893377874865</v>
      </c>
      <c r="BD734" s="16" t="n">
        <v>0.287888996398495</v>
      </c>
      <c r="BE734" s="16"/>
      <c r="BF734" s="16" t="n">
        <v>0.17432662040733</v>
      </c>
    </row>
    <row r="735">
      <c r="B735" t="s">
        <v>227</v>
      </c>
      <c r="C735" s="16" t="n">
        <v>0.0639337007882654</v>
      </c>
      <c r="D735" s="16" t="n">
        <v>0.0767843913877037</v>
      </c>
      <c r="E735" s="16" t="n">
        <v>0.0514981846050057</v>
      </c>
      <c r="F735" s="16"/>
      <c r="G735" s="16" t="n">
        <v>0.075832874561483</v>
      </c>
      <c r="H735" s="16" t="n">
        <v>0.0849249045408</v>
      </c>
      <c r="I735" s="16" t="n">
        <v>0.0674947346490249</v>
      </c>
      <c r="J735" s="16" t="n">
        <v>0.048503056847165</v>
      </c>
      <c r="K735" s="16" t="n">
        <v>0.0325037194273242</v>
      </c>
      <c r="L735" s="16" t="n">
        <v>0.0697590547753685</v>
      </c>
      <c r="M735" s="16"/>
      <c r="N735" s="16" t="n">
        <v>0.0838562402658344</v>
      </c>
      <c r="O735" s="16" t="n">
        <v>0.043893640104472</v>
      </c>
      <c r="P735" s="16" t="n">
        <v>0.0664381256035606</v>
      </c>
      <c r="Q735" s="16" t="n">
        <v>0.0619493940434833</v>
      </c>
      <c r="R735" s="16"/>
      <c r="S735" s="16" t="n">
        <v>0.0899594291949564</v>
      </c>
      <c r="T735" s="16" t="n">
        <v>0.0499446673337879</v>
      </c>
      <c r="U735" s="16" t="n">
        <v>0.0402718108347493</v>
      </c>
      <c r="V735" s="16" t="n">
        <v>0.105398802753548</v>
      </c>
      <c r="W735" s="16" t="n">
        <v>0.0597346887621136</v>
      </c>
      <c r="X735" s="16" t="n">
        <v>0.0610964658485629</v>
      </c>
      <c r="Y735" s="16" t="n">
        <v>0.0762977444043787</v>
      </c>
      <c r="Z735" s="16" t="n">
        <v>0.0776925233681717</v>
      </c>
      <c r="AA735" s="16" t="n">
        <v>0.0416127623874336</v>
      </c>
      <c r="AB735" s="16" t="n">
        <v>0.0668455366993437</v>
      </c>
      <c r="AC735" s="16" t="n">
        <v>0.0245716141349097</v>
      </c>
      <c r="AD735" s="16" t="n">
        <v>0.047462644625198</v>
      </c>
      <c r="AE735" s="16"/>
      <c r="AF735" s="16" t="n">
        <v>0.0669675488370076</v>
      </c>
      <c r="AG735" s="16" t="n">
        <v>0.0598401965756595</v>
      </c>
      <c r="AH735" s="16" t="n">
        <v>0.0771560535927402</v>
      </c>
      <c r="AI735" s="16"/>
      <c r="AJ735" s="16" t="n">
        <v>0.0894166653569382</v>
      </c>
      <c r="AK735" s="16" t="n">
        <v>0.055903752600392</v>
      </c>
      <c r="AL735" s="16" t="n">
        <v>0.0265469889313335</v>
      </c>
      <c r="AM735" s="16" t="n">
        <v>0.0466996080198982</v>
      </c>
      <c r="AN735" s="16" t="n">
        <v>0.056196856891294</v>
      </c>
      <c r="AO735" s="16"/>
      <c r="AP735" s="16" t="n">
        <v>0.151265086282743</v>
      </c>
      <c r="AQ735" s="16" t="n">
        <v>0.0485449076806752</v>
      </c>
      <c r="AR735" s="16" t="n">
        <v>0.0288771898568343</v>
      </c>
      <c r="AS735" s="16" t="n">
        <v>0.0560774542377555</v>
      </c>
      <c r="AT735" s="16" t="n">
        <v>0.0250140317264555</v>
      </c>
      <c r="AU735" s="16"/>
      <c r="AV735" s="16" t="n">
        <v>0.0579787477138307</v>
      </c>
      <c r="AW735" s="16" t="n">
        <v>0.0407870531726314</v>
      </c>
      <c r="AX735" s="16" t="n">
        <v>0.0558194203705295</v>
      </c>
      <c r="AY735" s="16" t="n">
        <v>0.109888898348424</v>
      </c>
      <c r="AZ735" s="16" t="n">
        <v>0.117819535703112</v>
      </c>
      <c r="BA735" s="16"/>
      <c r="BB735" s="16" t="n">
        <v>0.0455042225186373</v>
      </c>
      <c r="BC735" s="16" t="n">
        <v>0.0177795806074055</v>
      </c>
      <c r="BD735" s="16" t="n">
        <v>0.0317372713276321</v>
      </c>
      <c r="BE735" s="16"/>
      <c r="BF735" s="16" t="n">
        <v>0.0303182860062752</v>
      </c>
    </row>
    <row r="73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row>
    <row r="737">
      <c r="B737" s="7" t="s">
        <v>264</v>
      </c>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row>
    <row r="738">
      <c r="B738" s="26" t="s">
        <v>90</v>
      </c>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row>
    <row r="739">
      <c r="B739" t="s">
        <v>223</v>
      </c>
      <c r="C739" s="16" t="n">
        <v>0.106143549757731</v>
      </c>
      <c r="D739" s="16" t="n">
        <v>0.103876922872516</v>
      </c>
      <c r="E739" s="16" t="n">
        <v>0.108568333541061</v>
      </c>
      <c r="F739" s="16"/>
      <c r="G739" s="16" t="n">
        <v>0.163798879915956</v>
      </c>
      <c r="H739" s="16" t="n">
        <v>0.172851991058291</v>
      </c>
      <c r="I739" s="16" t="n">
        <v>0.10506468213994</v>
      </c>
      <c r="J739" s="16" t="n">
        <v>0.089214809769017</v>
      </c>
      <c r="K739" s="16" t="n">
        <v>0.0754594870230321</v>
      </c>
      <c r="L739" s="16" t="n">
        <v>0.0490621746587113</v>
      </c>
      <c r="M739" s="16"/>
      <c r="N739" s="16" t="n">
        <v>0.0679948137737606</v>
      </c>
      <c r="O739" s="16" t="n">
        <v>0.0823853259931047</v>
      </c>
      <c r="P739" s="16" t="n">
        <v>0.15831203387428</v>
      </c>
      <c r="Q739" s="16" t="n">
        <v>0.125479113563609</v>
      </c>
      <c r="R739" s="16"/>
      <c r="S739" s="16" t="n">
        <v>0.116253126958294</v>
      </c>
      <c r="T739" s="16" t="n">
        <v>0.0915374389541706</v>
      </c>
      <c r="U739" s="16" t="n">
        <v>0.0804791051770991</v>
      </c>
      <c r="V739" s="16" t="n">
        <v>0.0677150795000276</v>
      </c>
      <c r="W739" s="16" t="n">
        <v>0.105224495107353</v>
      </c>
      <c r="X739" s="16" t="n">
        <v>0.130725603731911</v>
      </c>
      <c r="Y739" s="16" t="n">
        <v>0.165003497322251</v>
      </c>
      <c r="Z739" s="16" t="n">
        <v>0.13878015658861</v>
      </c>
      <c r="AA739" s="16" t="n">
        <v>0.146106373619362</v>
      </c>
      <c r="AB739" s="16" t="n">
        <v>0.0473017828034237</v>
      </c>
      <c r="AC739" s="16" t="n">
        <v>0.115478506331445</v>
      </c>
      <c r="AD739" s="16" t="n">
        <v>0.0480931075952715</v>
      </c>
      <c r="AE739" s="16"/>
      <c r="AF739" s="16" t="n">
        <v>0.0986992302557303</v>
      </c>
      <c r="AG739" s="16" t="n">
        <v>0.0972216723048878</v>
      </c>
      <c r="AH739" s="16" t="n">
        <v>0.118119860859364</v>
      </c>
      <c r="AI739" s="16"/>
      <c r="AJ739" s="16" t="n">
        <v>0.040586396031089</v>
      </c>
      <c r="AK739" s="16" t="n">
        <v>0.177923646707638</v>
      </c>
      <c r="AL739" s="16" t="n">
        <v>0.0722078700033132</v>
      </c>
      <c r="AM739" s="16" t="n">
        <v>0.18178318630987</v>
      </c>
      <c r="AN739" s="16" t="n">
        <v>0.105778352028168</v>
      </c>
      <c r="AO739" s="16"/>
      <c r="AP739" s="16" t="n">
        <v>0.00919270561002688</v>
      </c>
      <c r="AQ739" s="16" t="n">
        <v>0.150547239172947</v>
      </c>
      <c r="AR739" s="16" t="n">
        <v>0.106716584456853</v>
      </c>
      <c r="AS739" s="16" t="n">
        <v>0.144376038735621</v>
      </c>
      <c r="AT739" s="16" t="n">
        <v>0.043636680250821</v>
      </c>
      <c r="AU739" s="16"/>
      <c r="AV739" s="16" t="n">
        <v>0.12340073486959</v>
      </c>
      <c r="AW739" s="16" t="n">
        <v>0.128348936149025</v>
      </c>
      <c r="AX739" s="16" t="n">
        <v>0.0789161315268468</v>
      </c>
      <c r="AY739" s="16" t="n">
        <v>0.0932591912925893</v>
      </c>
      <c r="AZ739" s="16" t="n">
        <v>0.0670079250933868</v>
      </c>
      <c r="BA739" s="16"/>
      <c r="BB739" s="16" t="n">
        <v>0.0894948482524623</v>
      </c>
      <c r="BC739" s="16" t="n">
        <v>0.0970040089048895</v>
      </c>
      <c r="BD739" s="16" t="n">
        <v>0</v>
      </c>
      <c r="BE739" s="16"/>
      <c r="BF739" s="16" t="n">
        <v>0.0754288133838534</v>
      </c>
    </row>
    <row r="740">
      <c r="B740" t="s">
        <v>224</v>
      </c>
      <c r="C740" s="16" t="n">
        <v>0.123465684673599</v>
      </c>
      <c r="D740" s="16" t="n">
        <v>0.124801614247993</v>
      </c>
      <c r="E740" s="16" t="n">
        <v>0.122403117459902</v>
      </c>
      <c r="F740" s="16"/>
      <c r="G740" s="16" t="n">
        <v>0.186820436013359</v>
      </c>
      <c r="H740" s="16" t="n">
        <v>0.153565022769731</v>
      </c>
      <c r="I740" s="16" t="n">
        <v>0.133462330066635</v>
      </c>
      <c r="J740" s="16" t="n">
        <v>0.109032187821773</v>
      </c>
      <c r="K740" s="16" t="n">
        <v>0.118532090579975</v>
      </c>
      <c r="L740" s="16" t="n">
        <v>0.0641250282292166</v>
      </c>
      <c r="M740" s="16"/>
      <c r="N740" s="16" t="n">
        <v>0.107585036914624</v>
      </c>
      <c r="O740" s="16" t="n">
        <v>0.103005956190561</v>
      </c>
      <c r="P740" s="16" t="n">
        <v>0.160007386411066</v>
      </c>
      <c r="Q740" s="16" t="n">
        <v>0.127769900383623</v>
      </c>
      <c r="R740" s="16"/>
      <c r="S740" s="16" t="n">
        <v>0.128991485773209</v>
      </c>
      <c r="T740" s="16" t="n">
        <v>0.128596091165549</v>
      </c>
      <c r="U740" s="16" t="n">
        <v>0.0546138441622098</v>
      </c>
      <c r="V740" s="16" t="n">
        <v>0.131471606575911</v>
      </c>
      <c r="W740" s="16" t="n">
        <v>0.138714258563324</v>
      </c>
      <c r="X740" s="16" t="n">
        <v>0.090461400191459</v>
      </c>
      <c r="Y740" s="16" t="n">
        <v>0.13699805289982</v>
      </c>
      <c r="Z740" s="16" t="n">
        <v>0.0582849186019389</v>
      </c>
      <c r="AA740" s="16" t="n">
        <v>0.181194197933232</v>
      </c>
      <c r="AB740" s="16" t="n">
        <v>0.123780571752465</v>
      </c>
      <c r="AC740" s="16" t="n">
        <v>0.114370540649324</v>
      </c>
      <c r="AD740" s="16" t="n">
        <v>0.151853564814547</v>
      </c>
      <c r="AE740" s="16"/>
      <c r="AF740" s="16" t="n">
        <v>0.103456653964917</v>
      </c>
      <c r="AG740" s="16" t="n">
        <v>0.123508549695879</v>
      </c>
      <c r="AH740" s="16" t="n">
        <v>0.150154593530244</v>
      </c>
      <c r="AI740" s="16"/>
      <c r="AJ740" s="16" t="n">
        <v>0.0945643355895329</v>
      </c>
      <c r="AK740" s="16" t="n">
        <v>0.15732455248547</v>
      </c>
      <c r="AL740" s="16" t="n">
        <v>0.0787013439148846</v>
      </c>
      <c r="AM740" s="16" t="n">
        <v>0.0413570871857538</v>
      </c>
      <c r="AN740" s="16" t="n">
        <v>0.11865590382546</v>
      </c>
      <c r="AO740" s="16"/>
      <c r="AP740" s="16" t="n">
        <v>0.0941792247854509</v>
      </c>
      <c r="AQ740" s="16" t="n">
        <v>0.146494756059096</v>
      </c>
      <c r="AR740" s="16" t="n">
        <v>0.0998268623386206</v>
      </c>
      <c r="AS740" s="16" t="n">
        <v>0.0832310111266395</v>
      </c>
      <c r="AT740" s="16" t="n">
        <v>0.114409972378504</v>
      </c>
      <c r="AU740" s="16"/>
      <c r="AV740" s="16" t="n">
        <v>0.137800357813975</v>
      </c>
      <c r="AW740" s="16" t="n">
        <v>0.134640443038958</v>
      </c>
      <c r="AX740" s="16" t="n">
        <v>0.106742332010618</v>
      </c>
      <c r="AY740" s="16" t="n">
        <v>0.104433249330967</v>
      </c>
      <c r="AZ740" s="16" t="n">
        <v>0.175950096772322</v>
      </c>
      <c r="BA740" s="16"/>
      <c r="BB740" s="16" t="n">
        <v>0.123809335440388</v>
      </c>
      <c r="BC740" s="16" t="n">
        <v>0.0642658728300561</v>
      </c>
      <c r="BD740" s="16" t="n">
        <v>0.132752865786545</v>
      </c>
      <c r="BE740" s="16"/>
      <c r="BF740" s="16" t="n">
        <v>0.101648140394814</v>
      </c>
    </row>
    <row r="741">
      <c r="B741" t="s">
        <v>225</v>
      </c>
      <c r="C741" s="16" t="n">
        <v>0.306699659589551</v>
      </c>
      <c r="D741" s="16" t="n">
        <v>0.304199279784302</v>
      </c>
      <c r="E741" s="16" t="n">
        <v>0.30888550645549</v>
      </c>
      <c r="F741" s="16"/>
      <c r="G741" s="16" t="n">
        <v>0.226805565723696</v>
      </c>
      <c r="H741" s="16" t="n">
        <v>0.269044356100199</v>
      </c>
      <c r="I741" s="16" t="n">
        <v>0.301387695666203</v>
      </c>
      <c r="J741" s="16" t="n">
        <v>0.364497909339541</v>
      </c>
      <c r="K741" s="16" t="n">
        <v>0.352229294058452</v>
      </c>
      <c r="L741" s="16" t="n">
        <v>0.316774026015822</v>
      </c>
      <c r="M741" s="16"/>
      <c r="N741" s="16" t="n">
        <v>0.288583764971919</v>
      </c>
      <c r="O741" s="16" t="n">
        <v>0.31630710142921</v>
      </c>
      <c r="P741" s="16" t="n">
        <v>0.290791648007086</v>
      </c>
      <c r="Q741" s="16" t="n">
        <v>0.329906256663553</v>
      </c>
      <c r="R741" s="16"/>
      <c r="S741" s="16" t="n">
        <v>0.2919580901187</v>
      </c>
      <c r="T741" s="16" t="n">
        <v>0.287674613501618</v>
      </c>
      <c r="U741" s="16" t="n">
        <v>0.364812396815034</v>
      </c>
      <c r="V741" s="16" t="n">
        <v>0.30998695719848</v>
      </c>
      <c r="W741" s="16" t="n">
        <v>0.24162429794076</v>
      </c>
      <c r="X741" s="16" t="n">
        <v>0.354066997850907</v>
      </c>
      <c r="Y741" s="16" t="n">
        <v>0.290424187856709</v>
      </c>
      <c r="Z741" s="16" t="n">
        <v>0.355103398449844</v>
      </c>
      <c r="AA741" s="16" t="n">
        <v>0.255328963039417</v>
      </c>
      <c r="AB741" s="16" t="n">
        <v>0.306248166156693</v>
      </c>
      <c r="AC741" s="16" t="n">
        <v>0.410810180646529</v>
      </c>
      <c r="AD741" s="16" t="n">
        <v>0.297356743366124</v>
      </c>
      <c r="AE741" s="16"/>
      <c r="AF741" s="16" t="n">
        <v>0.326497201605591</v>
      </c>
      <c r="AG741" s="16" t="n">
        <v>0.279792553961782</v>
      </c>
      <c r="AH741" s="16" t="n">
        <v>0.378065125152503</v>
      </c>
      <c r="AI741" s="16"/>
      <c r="AJ741" s="16" t="n">
        <v>0.33452640554052</v>
      </c>
      <c r="AK741" s="16" t="n">
        <v>0.236776937631156</v>
      </c>
      <c r="AL741" s="16" t="n">
        <v>0.362133290272284</v>
      </c>
      <c r="AM741" s="16" t="n">
        <v>0.384601531421391</v>
      </c>
      <c r="AN741" s="16" t="n">
        <v>0.416247191428428</v>
      </c>
      <c r="AO741" s="16"/>
      <c r="AP741" s="16" t="n">
        <v>0.290579292977167</v>
      </c>
      <c r="AQ741" s="16" t="n">
        <v>0.267526181944032</v>
      </c>
      <c r="AR741" s="16" t="n">
        <v>0.362512081263292</v>
      </c>
      <c r="AS741" s="16" t="n">
        <v>0.383284666565184</v>
      </c>
      <c r="AT741" s="16" t="n">
        <v>0.412416294075415</v>
      </c>
      <c r="AU741" s="16"/>
      <c r="AV741" s="16" t="n">
        <v>0.340519253025178</v>
      </c>
      <c r="AW741" s="16" t="n">
        <v>0.305883959981997</v>
      </c>
      <c r="AX741" s="16" t="n">
        <v>0.291983535384134</v>
      </c>
      <c r="AY741" s="16" t="n">
        <v>0.267578887100351</v>
      </c>
      <c r="AZ741" s="16" t="n">
        <v>0.336516710793249</v>
      </c>
      <c r="BA741" s="16"/>
      <c r="BB741" s="16" t="n">
        <v>0.355416297279634</v>
      </c>
      <c r="BC741" s="16" t="n">
        <v>0.401028899716917</v>
      </c>
      <c r="BD741" s="16" t="n">
        <v>0.309252626243161</v>
      </c>
      <c r="BE741" s="16"/>
      <c r="BF741" s="16" t="n">
        <v>0.367319948719546</v>
      </c>
    </row>
    <row r="742">
      <c r="B742" t="s">
        <v>226</v>
      </c>
      <c r="C742" s="16" t="n">
        <v>0.314119309529192</v>
      </c>
      <c r="D742" s="16" t="n">
        <v>0.309998674036149</v>
      </c>
      <c r="E742" s="16" t="n">
        <v>0.318766212775237</v>
      </c>
      <c r="F742" s="16"/>
      <c r="G742" s="16" t="n">
        <v>0.225325254716597</v>
      </c>
      <c r="H742" s="16" t="n">
        <v>0.263391305210033</v>
      </c>
      <c r="I742" s="16" t="n">
        <v>0.30319861194536</v>
      </c>
      <c r="J742" s="16" t="n">
        <v>0.326035634938752</v>
      </c>
      <c r="K742" s="16" t="n">
        <v>0.28968983680218</v>
      </c>
      <c r="L742" s="16" t="n">
        <v>0.429533020549985</v>
      </c>
      <c r="M742" s="16"/>
      <c r="N742" s="16" t="n">
        <v>0.382133305916474</v>
      </c>
      <c r="O742" s="16" t="n">
        <v>0.310523824195306</v>
      </c>
      <c r="P742" s="16" t="n">
        <v>0.273644555321034</v>
      </c>
      <c r="Q742" s="16" t="n">
        <v>0.280919544727658</v>
      </c>
      <c r="R742" s="16"/>
      <c r="S742" s="16" t="n">
        <v>0.283990923189745</v>
      </c>
      <c r="T742" s="16" t="n">
        <v>0.342736938121873</v>
      </c>
      <c r="U742" s="16" t="n">
        <v>0.314274928251336</v>
      </c>
      <c r="V742" s="16" t="n">
        <v>0.36459474542966</v>
      </c>
      <c r="W742" s="16" t="n">
        <v>0.36743554529292</v>
      </c>
      <c r="X742" s="16" t="n">
        <v>0.274975683016879</v>
      </c>
      <c r="Y742" s="16" t="n">
        <v>0.293115905631762</v>
      </c>
      <c r="Z742" s="16" t="n">
        <v>0.350524701801676</v>
      </c>
      <c r="AA742" s="16" t="n">
        <v>0.285796960535519</v>
      </c>
      <c r="AB742" s="16" t="n">
        <v>0.325430071020437</v>
      </c>
      <c r="AC742" s="16" t="n">
        <v>0.242791426690674</v>
      </c>
      <c r="AD742" s="16" t="n">
        <v>0.369438346102106</v>
      </c>
      <c r="AE742" s="16"/>
      <c r="AF742" s="16" t="n">
        <v>0.356966644620697</v>
      </c>
      <c r="AG742" s="16" t="n">
        <v>0.325788774350978</v>
      </c>
      <c r="AH742" s="16" t="n">
        <v>0.246610081877231</v>
      </c>
      <c r="AI742" s="16"/>
      <c r="AJ742" s="16" t="n">
        <v>0.393149335177561</v>
      </c>
      <c r="AK742" s="16" t="n">
        <v>0.265752357191115</v>
      </c>
      <c r="AL742" s="16" t="n">
        <v>0.307616946568221</v>
      </c>
      <c r="AM742" s="16" t="n">
        <v>0.392258195082986</v>
      </c>
      <c r="AN742" s="16" t="n">
        <v>0.263794320247436</v>
      </c>
      <c r="AO742" s="16"/>
      <c r="AP742" s="16" t="n">
        <v>0.427355516606514</v>
      </c>
      <c r="AQ742" s="16" t="n">
        <v>0.28674293963271</v>
      </c>
      <c r="AR742" s="16" t="n">
        <v>0.275191608317606</v>
      </c>
      <c r="AS742" s="16" t="n">
        <v>0.267708494427846</v>
      </c>
      <c r="AT742" s="16" t="n">
        <v>0.330253060372255</v>
      </c>
      <c r="AU742" s="16"/>
      <c r="AV742" s="16" t="n">
        <v>0.287494201119686</v>
      </c>
      <c r="AW742" s="16" t="n">
        <v>0.28414072349033</v>
      </c>
      <c r="AX742" s="16" t="n">
        <v>0.360397939079085</v>
      </c>
      <c r="AY742" s="16" t="n">
        <v>0.377360356169606</v>
      </c>
      <c r="AZ742" s="16" t="n">
        <v>0.249085028565166</v>
      </c>
      <c r="BA742" s="16"/>
      <c r="BB742" s="16" t="n">
        <v>0.3416309637736</v>
      </c>
      <c r="BC742" s="16" t="n">
        <v>0.297648273438884</v>
      </c>
      <c r="BD742" s="16" t="n">
        <v>0.466841295379505</v>
      </c>
      <c r="BE742" s="16"/>
      <c r="BF742" s="16" t="n">
        <v>0.355648038413915</v>
      </c>
    </row>
    <row r="743">
      <c r="B743" t="s">
        <v>227</v>
      </c>
      <c r="C743" s="16" t="n">
        <v>0.149571796449927</v>
      </c>
      <c r="D743" s="16" t="n">
        <v>0.157123509059041</v>
      </c>
      <c r="E743" s="16" t="n">
        <v>0.14137682976831</v>
      </c>
      <c r="F743" s="16"/>
      <c r="G743" s="16" t="n">
        <v>0.197249863630393</v>
      </c>
      <c r="H743" s="16" t="n">
        <v>0.141147324861745</v>
      </c>
      <c r="I743" s="16" t="n">
        <v>0.156886680181863</v>
      </c>
      <c r="J743" s="16" t="n">
        <v>0.111219458130917</v>
      </c>
      <c r="K743" s="16" t="n">
        <v>0.164089291536362</v>
      </c>
      <c r="L743" s="16" t="n">
        <v>0.140505750546265</v>
      </c>
      <c r="M743" s="16"/>
      <c r="N743" s="16" t="n">
        <v>0.153703078423223</v>
      </c>
      <c r="O743" s="16" t="n">
        <v>0.187777792191818</v>
      </c>
      <c r="P743" s="16" t="n">
        <v>0.117244376386536</v>
      </c>
      <c r="Q743" s="16" t="n">
        <v>0.135925184661557</v>
      </c>
      <c r="R743" s="16"/>
      <c r="S743" s="16" t="n">
        <v>0.178806373960053</v>
      </c>
      <c r="T743" s="16" t="n">
        <v>0.149454918256789</v>
      </c>
      <c r="U743" s="16" t="n">
        <v>0.185819725594322</v>
      </c>
      <c r="V743" s="16" t="n">
        <v>0.126231611295921</v>
      </c>
      <c r="W743" s="16" t="n">
        <v>0.147001403095644</v>
      </c>
      <c r="X743" s="16" t="n">
        <v>0.149770315208844</v>
      </c>
      <c r="Y743" s="16" t="n">
        <v>0.114458356289458</v>
      </c>
      <c r="Z743" s="16" t="n">
        <v>0.0973068245579306</v>
      </c>
      <c r="AA743" s="16" t="n">
        <v>0.13157350487247</v>
      </c>
      <c r="AB743" s="16" t="n">
        <v>0.197239408266981</v>
      </c>
      <c r="AC743" s="16" t="n">
        <v>0.116549345682028</v>
      </c>
      <c r="AD743" s="16" t="n">
        <v>0.133258238121951</v>
      </c>
      <c r="AE743" s="16"/>
      <c r="AF743" s="16" t="n">
        <v>0.114380269553064</v>
      </c>
      <c r="AG743" s="16" t="n">
        <v>0.173688449686474</v>
      </c>
      <c r="AH743" s="16" t="n">
        <v>0.107050338580658</v>
      </c>
      <c r="AI743" s="16"/>
      <c r="AJ743" s="16" t="n">
        <v>0.137173527661297</v>
      </c>
      <c r="AK743" s="16" t="n">
        <v>0.162222505984622</v>
      </c>
      <c r="AL743" s="16" t="n">
        <v>0.179340549241297</v>
      </c>
      <c r="AM743" s="16" t="n">
        <v>0</v>
      </c>
      <c r="AN743" s="16" t="n">
        <v>0.0955242324705088</v>
      </c>
      <c r="AO743" s="16"/>
      <c r="AP743" s="16" t="n">
        <v>0.178693260020842</v>
      </c>
      <c r="AQ743" s="16" t="n">
        <v>0.148688883191215</v>
      </c>
      <c r="AR743" s="16" t="n">
        <v>0.155752863623628</v>
      </c>
      <c r="AS743" s="16" t="n">
        <v>0.121399789144709</v>
      </c>
      <c r="AT743" s="16" t="n">
        <v>0.099283992923006</v>
      </c>
      <c r="AU743" s="16"/>
      <c r="AV743" s="16" t="n">
        <v>0.11078545317157</v>
      </c>
      <c r="AW743" s="16" t="n">
        <v>0.146985937339689</v>
      </c>
      <c r="AX743" s="16" t="n">
        <v>0.161960061999316</v>
      </c>
      <c r="AY743" s="16" t="n">
        <v>0.157368316106486</v>
      </c>
      <c r="AZ743" s="16" t="n">
        <v>0.171440238775876</v>
      </c>
      <c r="BA743" s="16"/>
      <c r="BB743" s="16" t="n">
        <v>0.0896485552539164</v>
      </c>
      <c r="BC743" s="16" t="n">
        <v>0.140052945109254</v>
      </c>
      <c r="BD743" s="16" t="n">
        <v>0.0911532125907895</v>
      </c>
      <c r="BE743" s="16"/>
      <c r="BF743" s="16" t="n">
        <v>0.0999550590878716</v>
      </c>
    </row>
    <row r="744">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row>
    <row r="745">
      <c r="B745" s="7" t="s">
        <v>265</v>
      </c>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row>
    <row r="746">
      <c r="B746" s="26" t="s">
        <v>90</v>
      </c>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row>
    <row r="747">
      <c r="B747" t="s">
        <v>223</v>
      </c>
      <c r="C747" s="16" t="n">
        <v>0.304988460142184</v>
      </c>
      <c r="D747" s="16" t="n">
        <v>0.318225194537875</v>
      </c>
      <c r="E747" s="16" t="n">
        <v>0.292650605276633</v>
      </c>
      <c r="F747" s="16"/>
      <c r="G747" s="16" t="n">
        <v>0.427703751375692</v>
      </c>
      <c r="H747" s="16" t="n">
        <v>0.291802461970579</v>
      </c>
      <c r="I747" s="16" t="n">
        <v>0.323989566712866</v>
      </c>
      <c r="J747" s="16" t="n">
        <v>0.306982385538582</v>
      </c>
      <c r="K747" s="16" t="n">
        <v>0.314040386501724</v>
      </c>
      <c r="L747" s="16" t="n">
        <v>0.211671788329129</v>
      </c>
      <c r="M747" s="16"/>
      <c r="N747" s="16" t="n">
        <v>0.266566103138223</v>
      </c>
      <c r="O747" s="16" t="n">
        <v>0.314818712233867</v>
      </c>
      <c r="P747" s="16" t="n">
        <v>0.32855608070696</v>
      </c>
      <c r="Q747" s="16" t="n">
        <v>0.313432940083818</v>
      </c>
      <c r="R747" s="16"/>
      <c r="S747" s="16" t="n">
        <v>0.264699452416084</v>
      </c>
      <c r="T747" s="16" t="n">
        <v>0.280519537476192</v>
      </c>
      <c r="U747" s="16" t="n">
        <v>0.295442287616508</v>
      </c>
      <c r="V747" s="16" t="n">
        <v>0.303817084634857</v>
      </c>
      <c r="W747" s="16" t="n">
        <v>0.321823270792481</v>
      </c>
      <c r="X747" s="16" t="n">
        <v>0.281074310757379</v>
      </c>
      <c r="Y747" s="16" t="n">
        <v>0.339854254587109</v>
      </c>
      <c r="Z747" s="16" t="n">
        <v>0.269831032004657</v>
      </c>
      <c r="AA747" s="16" t="n">
        <v>0.347278718434415</v>
      </c>
      <c r="AB747" s="16" t="n">
        <v>0.351389336490669</v>
      </c>
      <c r="AC747" s="16" t="n">
        <v>0.38102210155124</v>
      </c>
      <c r="AD747" s="16" t="n">
        <v>0.192084120149738</v>
      </c>
      <c r="AE747" s="16"/>
      <c r="AF747" s="16" t="n">
        <v>0.23822216191977</v>
      </c>
      <c r="AG747" s="16" t="n">
        <v>0.327712765591102</v>
      </c>
      <c r="AH747" s="16" t="n">
        <v>0.269912522337074</v>
      </c>
      <c r="AI747" s="16"/>
      <c r="AJ747" s="16" t="n">
        <v>0.15651848664531</v>
      </c>
      <c r="AK747" s="16" t="n">
        <v>0.403137752062758</v>
      </c>
      <c r="AL747" s="16" t="n">
        <v>0.330242205655915</v>
      </c>
      <c r="AM747" s="16" t="n">
        <v>0.265004389233782</v>
      </c>
      <c r="AN747" s="16" t="n">
        <v>0.282052355046499</v>
      </c>
      <c r="AO747" s="16"/>
      <c r="AP747" s="16" t="n">
        <v>0.0431247932238719</v>
      </c>
      <c r="AQ747" s="16" t="n">
        <v>0.372685794880484</v>
      </c>
      <c r="AR747" s="16" t="n">
        <v>0.319985111285217</v>
      </c>
      <c r="AS747" s="16" t="n">
        <v>0.407969357374401</v>
      </c>
      <c r="AT747" s="16" t="n">
        <v>0.232626472943633</v>
      </c>
      <c r="AU747" s="16"/>
      <c r="AV747" s="16" t="n">
        <v>0.283712347087415</v>
      </c>
      <c r="AW747" s="16" t="n">
        <v>0.346221327671531</v>
      </c>
      <c r="AX747" s="16" t="n">
        <v>0.302674170374528</v>
      </c>
      <c r="AY747" s="16" t="n">
        <v>0.286350851039531</v>
      </c>
      <c r="AZ747" s="16" t="n">
        <v>0.194418879817446</v>
      </c>
      <c r="BA747" s="16"/>
      <c r="BB747" s="16" t="n">
        <v>0.297078660896639</v>
      </c>
      <c r="BC747" s="16" t="n">
        <v>0.416456586638275</v>
      </c>
      <c r="BD747" s="16" t="n">
        <v>0.0873072670580182</v>
      </c>
      <c r="BE747" s="16"/>
      <c r="BF747" s="16" t="n">
        <v>0.274501633721969</v>
      </c>
    </row>
    <row r="748">
      <c r="B748" t="s">
        <v>224</v>
      </c>
      <c r="C748" s="16" t="n">
        <v>0.242728451024772</v>
      </c>
      <c r="D748" s="16" t="n">
        <v>0.241195780129285</v>
      </c>
      <c r="E748" s="16" t="n">
        <v>0.244704947019729</v>
      </c>
      <c r="F748" s="16"/>
      <c r="G748" s="16" t="n">
        <v>0.232247369511684</v>
      </c>
      <c r="H748" s="16" t="n">
        <v>0.247537164619736</v>
      </c>
      <c r="I748" s="16" t="n">
        <v>0.214503533807007</v>
      </c>
      <c r="J748" s="16" t="n">
        <v>0.292685700219323</v>
      </c>
      <c r="K748" s="16" t="n">
        <v>0.267778200383975</v>
      </c>
      <c r="L748" s="16" t="n">
        <v>0.211170289673372</v>
      </c>
      <c r="M748" s="16"/>
      <c r="N748" s="16" t="n">
        <v>0.228507875819731</v>
      </c>
      <c r="O748" s="16" t="n">
        <v>0.27271842321819</v>
      </c>
      <c r="P748" s="16" t="n">
        <v>0.220621758068197</v>
      </c>
      <c r="Q748" s="16" t="n">
        <v>0.248074362201893</v>
      </c>
      <c r="R748" s="16"/>
      <c r="S748" s="16" t="n">
        <v>0.245221901145952</v>
      </c>
      <c r="T748" s="16" t="n">
        <v>0.272059880547135</v>
      </c>
      <c r="U748" s="16" t="n">
        <v>0.205707727607666</v>
      </c>
      <c r="V748" s="16" t="n">
        <v>0.200079611746079</v>
      </c>
      <c r="W748" s="16" t="n">
        <v>0.248285076872553</v>
      </c>
      <c r="X748" s="16" t="n">
        <v>0.229523935512204</v>
      </c>
      <c r="Y748" s="16" t="n">
        <v>0.26051925543276</v>
      </c>
      <c r="Z748" s="16" t="n">
        <v>0.261119165986192</v>
      </c>
      <c r="AA748" s="16" t="n">
        <v>0.293419325238402</v>
      </c>
      <c r="AB748" s="16" t="n">
        <v>0.24415166259238</v>
      </c>
      <c r="AC748" s="16" t="n">
        <v>0.201237998890821</v>
      </c>
      <c r="AD748" s="16" t="n">
        <v>0.16479887216657</v>
      </c>
      <c r="AE748" s="16"/>
      <c r="AF748" s="16" t="n">
        <v>0.240131505616319</v>
      </c>
      <c r="AG748" s="16" t="n">
        <v>0.259451310063859</v>
      </c>
      <c r="AH748" s="16" t="n">
        <v>0.234343772872835</v>
      </c>
      <c r="AI748" s="16"/>
      <c r="AJ748" s="16" t="n">
        <v>0.214298026265502</v>
      </c>
      <c r="AK748" s="16" t="n">
        <v>0.274617147763011</v>
      </c>
      <c r="AL748" s="16" t="n">
        <v>0.275071309979111</v>
      </c>
      <c r="AM748" s="16" t="n">
        <v>0.263533869421655</v>
      </c>
      <c r="AN748" s="16" t="n">
        <v>0.289786043574633</v>
      </c>
      <c r="AO748" s="16"/>
      <c r="AP748" s="16" t="n">
        <v>0.10845983446133</v>
      </c>
      <c r="AQ748" s="16" t="n">
        <v>0.279937721281253</v>
      </c>
      <c r="AR748" s="16" t="n">
        <v>0.333305922664033</v>
      </c>
      <c r="AS748" s="16" t="n">
        <v>0.294702440143158</v>
      </c>
      <c r="AT748" s="16" t="n">
        <v>0.257188024265739</v>
      </c>
      <c r="AU748" s="16"/>
      <c r="AV748" s="16" t="n">
        <v>0.258766527399634</v>
      </c>
      <c r="AW748" s="16" t="n">
        <v>0.263529681187285</v>
      </c>
      <c r="AX748" s="16" t="n">
        <v>0.235958316266988</v>
      </c>
      <c r="AY748" s="16" t="n">
        <v>0.208414478467622</v>
      </c>
      <c r="AZ748" s="16" t="n">
        <v>0.244509401293392</v>
      </c>
      <c r="BA748" s="16"/>
      <c r="BB748" s="16" t="n">
        <v>0.354524018301021</v>
      </c>
      <c r="BC748" s="16" t="n">
        <v>0.29550215283376</v>
      </c>
      <c r="BD748" s="16" t="n">
        <v>0.265801589177984</v>
      </c>
      <c r="BE748" s="16"/>
      <c r="BF748" s="16" t="n">
        <v>0.322647818613894</v>
      </c>
    </row>
    <row r="749">
      <c r="B749" t="s">
        <v>225</v>
      </c>
      <c r="C749" s="16" t="n">
        <v>0.232437626921721</v>
      </c>
      <c r="D749" s="16" t="n">
        <v>0.2184487243981</v>
      </c>
      <c r="E749" s="16" t="n">
        <v>0.245707123086715</v>
      </c>
      <c r="F749" s="16"/>
      <c r="G749" s="16" t="n">
        <v>0.15266322743482</v>
      </c>
      <c r="H749" s="16" t="n">
        <v>0.214882991540647</v>
      </c>
      <c r="I749" s="16" t="n">
        <v>0.239414953962086</v>
      </c>
      <c r="J749" s="16" t="n">
        <v>0.24109176212328</v>
      </c>
      <c r="K749" s="16" t="n">
        <v>0.226087422250708</v>
      </c>
      <c r="L749" s="16" t="n">
        <v>0.290902649848531</v>
      </c>
      <c r="M749" s="16"/>
      <c r="N749" s="16" t="n">
        <v>0.257089426780562</v>
      </c>
      <c r="O749" s="16" t="n">
        <v>0.226934705845029</v>
      </c>
      <c r="P749" s="16" t="n">
        <v>0.198831621141251</v>
      </c>
      <c r="Q749" s="16" t="n">
        <v>0.241937737449788</v>
      </c>
      <c r="R749" s="16"/>
      <c r="S749" s="16" t="n">
        <v>0.232803678250047</v>
      </c>
      <c r="T749" s="16" t="n">
        <v>0.277587834486123</v>
      </c>
      <c r="U749" s="16" t="n">
        <v>0.283597531009227</v>
      </c>
      <c r="V749" s="16" t="n">
        <v>0.245677571100719</v>
      </c>
      <c r="W749" s="16" t="n">
        <v>0.15596393877777</v>
      </c>
      <c r="X749" s="16" t="n">
        <v>0.188766681894188</v>
      </c>
      <c r="Y749" s="16" t="n">
        <v>0.207515992517989</v>
      </c>
      <c r="Z749" s="16" t="n">
        <v>0.214536887437273</v>
      </c>
      <c r="AA749" s="16" t="n">
        <v>0.182906723958315</v>
      </c>
      <c r="AB749" s="16" t="n">
        <v>0.212534269596302</v>
      </c>
      <c r="AC749" s="16" t="n">
        <v>0.243833553656147</v>
      </c>
      <c r="AD749" s="16" t="n">
        <v>0.482633331522368</v>
      </c>
      <c r="AE749" s="16"/>
      <c r="AF749" s="16" t="n">
        <v>0.246513489734376</v>
      </c>
      <c r="AG749" s="16" t="n">
        <v>0.218639412996676</v>
      </c>
      <c r="AH749" s="16" t="n">
        <v>0.263656119441482</v>
      </c>
      <c r="AI749" s="16"/>
      <c r="AJ749" s="16" t="n">
        <v>0.279469456044557</v>
      </c>
      <c r="AK749" s="16" t="n">
        <v>0.157378010307958</v>
      </c>
      <c r="AL749" s="16" t="n">
        <v>0.250101047920334</v>
      </c>
      <c r="AM749" s="16" t="n">
        <v>0.393847763571844</v>
      </c>
      <c r="AN749" s="16" t="n">
        <v>0.273564923077881</v>
      </c>
      <c r="AO749" s="16"/>
      <c r="AP749" s="16" t="n">
        <v>0.297598313309333</v>
      </c>
      <c r="AQ749" s="16" t="n">
        <v>0.186436562691556</v>
      </c>
      <c r="AR749" s="16" t="n">
        <v>0.227721371523368</v>
      </c>
      <c r="AS749" s="16" t="n">
        <v>0.163253599045319</v>
      </c>
      <c r="AT749" s="16" t="n">
        <v>0.377905143406354</v>
      </c>
      <c r="AU749" s="16"/>
      <c r="AV749" s="16" t="n">
        <v>0.221895728121087</v>
      </c>
      <c r="AW749" s="16" t="n">
        <v>0.224315219136387</v>
      </c>
      <c r="AX749" s="16" t="n">
        <v>0.252293110084642</v>
      </c>
      <c r="AY749" s="16" t="n">
        <v>0.222571756536295</v>
      </c>
      <c r="AZ749" s="16" t="n">
        <v>0.262381321161047</v>
      </c>
      <c r="BA749" s="16"/>
      <c r="BB749" s="16" t="n">
        <v>0.185257809630717</v>
      </c>
      <c r="BC749" s="16" t="n">
        <v>0.168340109968606</v>
      </c>
      <c r="BD749" s="16" t="n">
        <v>0.440867986279744</v>
      </c>
      <c r="BE749" s="16"/>
      <c r="BF749" s="16" t="n">
        <v>0.253059622657412</v>
      </c>
    </row>
    <row r="750">
      <c r="B750" t="s">
        <v>226</v>
      </c>
      <c r="C750" s="16" t="n">
        <v>0.159005656377834</v>
      </c>
      <c r="D750" s="16" t="n">
        <v>0.154053283317375</v>
      </c>
      <c r="E750" s="16" t="n">
        <v>0.163051977491959</v>
      </c>
      <c r="F750" s="16"/>
      <c r="G750" s="16" t="n">
        <v>0.135681465635248</v>
      </c>
      <c r="H750" s="16" t="n">
        <v>0.176058646732324</v>
      </c>
      <c r="I750" s="16" t="n">
        <v>0.17288407065688</v>
      </c>
      <c r="J750" s="16" t="n">
        <v>0.105061413460236</v>
      </c>
      <c r="K750" s="16" t="n">
        <v>0.141841357330943</v>
      </c>
      <c r="L750" s="16" t="n">
        <v>0.204656097113637</v>
      </c>
      <c r="M750" s="16"/>
      <c r="N750" s="16" t="n">
        <v>0.166401609782853</v>
      </c>
      <c r="O750" s="16" t="n">
        <v>0.14028597416583</v>
      </c>
      <c r="P750" s="16" t="n">
        <v>0.1857406436621</v>
      </c>
      <c r="Q750" s="16" t="n">
        <v>0.147483932256224</v>
      </c>
      <c r="R750" s="16"/>
      <c r="S750" s="16" t="n">
        <v>0.174080377323007</v>
      </c>
      <c r="T750" s="16" t="n">
        <v>0.11861314533393</v>
      </c>
      <c r="U750" s="16" t="n">
        <v>0.166576396633264</v>
      </c>
      <c r="V750" s="16" t="n">
        <v>0.18936537569611</v>
      </c>
      <c r="W750" s="16" t="n">
        <v>0.211200209141623</v>
      </c>
      <c r="X750" s="16" t="n">
        <v>0.21673589178976</v>
      </c>
      <c r="Y750" s="16" t="n">
        <v>0.13056694318958</v>
      </c>
      <c r="Z750" s="16" t="n">
        <v>0.178843093180107</v>
      </c>
      <c r="AA750" s="16" t="n">
        <v>0.125262303106731</v>
      </c>
      <c r="AB750" s="16" t="n">
        <v>0.147535862398164</v>
      </c>
      <c r="AC750" s="16" t="n">
        <v>0.151779531677109</v>
      </c>
      <c r="AD750" s="16" t="n">
        <v>0.0760088104784256</v>
      </c>
      <c r="AE750" s="16"/>
      <c r="AF750" s="16" t="n">
        <v>0.187877796114928</v>
      </c>
      <c r="AG750" s="16" t="n">
        <v>0.150505163831267</v>
      </c>
      <c r="AH750" s="16" t="n">
        <v>0.160799851820436</v>
      </c>
      <c r="AI750" s="16"/>
      <c r="AJ750" s="16" t="n">
        <v>0.245792009660713</v>
      </c>
      <c r="AK750" s="16" t="n">
        <v>0.130801686820467</v>
      </c>
      <c r="AL750" s="16" t="n">
        <v>0.116241727663613</v>
      </c>
      <c r="AM750" s="16" t="n">
        <v>0</v>
      </c>
      <c r="AN750" s="16" t="n">
        <v>0.10933127893007</v>
      </c>
      <c r="AO750" s="16"/>
      <c r="AP750" s="16" t="n">
        <v>0.361395431690119</v>
      </c>
      <c r="AQ750" s="16" t="n">
        <v>0.133432840516578</v>
      </c>
      <c r="AR750" s="16" t="n">
        <v>0.0989740955610778</v>
      </c>
      <c r="AS750" s="16" t="n">
        <v>0.09145852691881</v>
      </c>
      <c r="AT750" s="16" t="n">
        <v>0.102377021457509</v>
      </c>
      <c r="AU750" s="16"/>
      <c r="AV750" s="16" t="n">
        <v>0.179038193049765</v>
      </c>
      <c r="AW750" s="16" t="n">
        <v>0.12894171821829</v>
      </c>
      <c r="AX750" s="16" t="n">
        <v>0.155276832647191</v>
      </c>
      <c r="AY750" s="16" t="n">
        <v>0.173452108669811</v>
      </c>
      <c r="AZ750" s="16" t="n">
        <v>0.232087539221347</v>
      </c>
      <c r="BA750" s="16"/>
      <c r="BB750" s="16" t="n">
        <v>0.142761304669709</v>
      </c>
      <c r="BC750" s="16" t="n">
        <v>0.111198122042652</v>
      </c>
      <c r="BD750" s="16" t="n">
        <v>0.191028580817945</v>
      </c>
      <c r="BE750" s="16"/>
      <c r="BF750" s="16" t="n">
        <v>0.134104503556572</v>
      </c>
    </row>
    <row r="751">
      <c r="B751" t="s">
        <v>227</v>
      </c>
      <c r="C751" s="16" t="n">
        <v>0.0608398055334895</v>
      </c>
      <c r="D751" s="16" t="n">
        <v>0.0680770176173657</v>
      </c>
      <c r="E751" s="16" t="n">
        <v>0.0538853471249635</v>
      </c>
      <c r="F751" s="16"/>
      <c r="G751" s="16" t="n">
        <v>0.0517041860425568</v>
      </c>
      <c r="H751" s="16" t="n">
        <v>0.0697187351367139</v>
      </c>
      <c r="I751" s="16" t="n">
        <v>0.0492078748611607</v>
      </c>
      <c r="J751" s="16" t="n">
        <v>0.0541787386585792</v>
      </c>
      <c r="K751" s="16" t="n">
        <v>0.0502526335326502</v>
      </c>
      <c r="L751" s="16" t="n">
        <v>0.0815991750353316</v>
      </c>
      <c r="M751" s="16"/>
      <c r="N751" s="16" t="n">
        <v>0.0814349844786307</v>
      </c>
      <c r="O751" s="16" t="n">
        <v>0.0452421845370844</v>
      </c>
      <c r="P751" s="16" t="n">
        <v>0.0662498964214918</v>
      </c>
      <c r="Q751" s="16" t="n">
        <v>0.0490710280082772</v>
      </c>
      <c r="R751" s="16"/>
      <c r="S751" s="16" t="n">
        <v>0.0831945908649097</v>
      </c>
      <c r="T751" s="16" t="n">
        <v>0.0512196021566206</v>
      </c>
      <c r="U751" s="16" t="n">
        <v>0.0486760571333351</v>
      </c>
      <c r="V751" s="16" t="n">
        <v>0.0610603568222353</v>
      </c>
      <c r="W751" s="16" t="n">
        <v>0.0627275044155724</v>
      </c>
      <c r="X751" s="16" t="n">
        <v>0.0838991800464697</v>
      </c>
      <c r="Y751" s="16" t="n">
        <v>0.061543554272562</v>
      </c>
      <c r="Z751" s="16" t="n">
        <v>0.0756698213917707</v>
      </c>
      <c r="AA751" s="16" t="n">
        <v>0.0511329292621372</v>
      </c>
      <c r="AB751" s="16" t="n">
        <v>0.0443888689224844</v>
      </c>
      <c r="AC751" s="16" t="n">
        <v>0.0221268142246824</v>
      </c>
      <c r="AD751" s="16" t="n">
        <v>0.084474865682898</v>
      </c>
      <c r="AE751" s="16"/>
      <c r="AF751" s="16" t="n">
        <v>0.0872550466146071</v>
      </c>
      <c r="AG751" s="16" t="n">
        <v>0.043691347517096</v>
      </c>
      <c r="AH751" s="16" t="n">
        <v>0.0712877335281729</v>
      </c>
      <c r="AI751" s="16"/>
      <c r="AJ751" s="16" t="n">
        <v>0.103922021383918</v>
      </c>
      <c r="AK751" s="16" t="n">
        <v>0.0340654030458063</v>
      </c>
      <c r="AL751" s="16" t="n">
        <v>0.028343708781026</v>
      </c>
      <c r="AM751" s="16" t="n">
        <v>0.0776139777727183</v>
      </c>
      <c r="AN751" s="16" t="n">
        <v>0.0452653993709162</v>
      </c>
      <c r="AO751" s="16"/>
      <c r="AP751" s="16" t="n">
        <v>0.189421627315345</v>
      </c>
      <c r="AQ751" s="16" t="n">
        <v>0.0275070806301289</v>
      </c>
      <c r="AR751" s="16" t="n">
        <v>0.0200134989663043</v>
      </c>
      <c r="AS751" s="16" t="n">
        <v>0.0426160765183118</v>
      </c>
      <c r="AT751" s="16" t="n">
        <v>0.029903337926765</v>
      </c>
      <c r="AU751" s="16"/>
      <c r="AV751" s="16" t="n">
        <v>0.0565872043420987</v>
      </c>
      <c r="AW751" s="16" t="n">
        <v>0.036992053786507</v>
      </c>
      <c r="AX751" s="16" t="n">
        <v>0.0537975706266511</v>
      </c>
      <c r="AY751" s="16" t="n">
        <v>0.109210805286742</v>
      </c>
      <c r="AZ751" s="16" t="n">
        <v>0.0666028585067679</v>
      </c>
      <c r="BA751" s="16"/>
      <c r="BB751" s="16" t="n">
        <v>0.0203782065019136</v>
      </c>
      <c r="BC751" s="16" t="n">
        <v>0.00850302851670675</v>
      </c>
      <c r="BD751" s="16" t="n">
        <v>0.0149945766663091</v>
      </c>
      <c r="BE751" s="16"/>
      <c r="BF751" s="16" t="n">
        <v>0.0156864214501538</v>
      </c>
    </row>
    <row r="752">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row>
    <row r="753">
      <c r="B753" s="7" t="s">
        <v>266</v>
      </c>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row>
    <row r="754">
      <c r="B754" s="26" t="s">
        <v>90</v>
      </c>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row>
    <row r="755">
      <c r="B755" t="s">
        <v>223</v>
      </c>
      <c r="C755" s="16" t="n">
        <v>0.182346869082648</v>
      </c>
      <c r="D755" s="16" t="n">
        <v>0.208754556875094</v>
      </c>
      <c r="E755" s="16" t="n">
        <v>0.156892780779096</v>
      </c>
      <c r="F755" s="16"/>
      <c r="G755" s="16" t="n">
        <v>0.293351582434824</v>
      </c>
      <c r="H755" s="16" t="n">
        <v>0.233204208838399</v>
      </c>
      <c r="I755" s="16" t="n">
        <v>0.173765161859233</v>
      </c>
      <c r="J755" s="16" t="n">
        <v>0.181200303425664</v>
      </c>
      <c r="K755" s="16" t="n">
        <v>0.148284086634076</v>
      </c>
      <c r="L755" s="16" t="n">
        <v>0.0984949467938349</v>
      </c>
      <c r="M755" s="16"/>
      <c r="N755" s="16" t="n">
        <v>0.138101596043624</v>
      </c>
      <c r="O755" s="16" t="n">
        <v>0.180841374546417</v>
      </c>
      <c r="P755" s="16" t="n">
        <v>0.209692048424511</v>
      </c>
      <c r="Q755" s="16" t="n">
        <v>0.20581848598135</v>
      </c>
      <c r="R755" s="16"/>
      <c r="S755" s="16" t="n">
        <v>0.221571327516815</v>
      </c>
      <c r="T755" s="16" t="n">
        <v>0.151360491239849</v>
      </c>
      <c r="U755" s="16" t="n">
        <v>0.192551816425317</v>
      </c>
      <c r="V755" s="16" t="n">
        <v>0.165555377273205</v>
      </c>
      <c r="W755" s="16" t="n">
        <v>0.192348280010927</v>
      </c>
      <c r="X755" s="16" t="n">
        <v>0.191801072175889</v>
      </c>
      <c r="Y755" s="16" t="n">
        <v>0.131820690949726</v>
      </c>
      <c r="Z755" s="16" t="n">
        <v>0.218263502581737</v>
      </c>
      <c r="AA755" s="16" t="n">
        <v>0.229831155571279</v>
      </c>
      <c r="AB755" s="16" t="n">
        <v>0.155334563316604</v>
      </c>
      <c r="AC755" s="16" t="n">
        <v>0.181261404390745</v>
      </c>
      <c r="AD755" s="16" t="n">
        <v>0.100116568534888</v>
      </c>
      <c r="AE755" s="16"/>
      <c r="AF755" s="16" t="n">
        <v>0.131306466133778</v>
      </c>
      <c r="AG755" s="16" t="n">
        <v>0.193781934585849</v>
      </c>
      <c r="AH755" s="16" t="n">
        <v>0.177497345623335</v>
      </c>
      <c r="AI755" s="16"/>
      <c r="AJ755" s="16" t="n">
        <v>0.0800607619540412</v>
      </c>
      <c r="AK755" s="16" t="n">
        <v>0.262801499710539</v>
      </c>
      <c r="AL755" s="16" t="n">
        <v>0.202740664365839</v>
      </c>
      <c r="AM755" s="16" t="n">
        <v>0.241808510324133</v>
      </c>
      <c r="AN755" s="16" t="n">
        <v>0.163551207445422</v>
      </c>
      <c r="AO755" s="16"/>
      <c r="AP755" s="16" t="n">
        <v>0.0241089734970651</v>
      </c>
      <c r="AQ755" s="16" t="n">
        <v>0.232836265590895</v>
      </c>
      <c r="AR755" s="16" t="n">
        <v>0.168056262804206</v>
      </c>
      <c r="AS755" s="16" t="n">
        <v>0.264950314865193</v>
      </c>
      <c r="AT755" s="16" t="n">
        <v>0.119248987030324</v>
      </c>
      <c r="AU755" s="16"/>
      <c r="AV755" s="16" t="n">
        <v>0.191861601671446</v>
      </c>
      <c r="AW755" s="16" t="n">
        <v>0.190329408397944</v>
      </c>
      <c r="AX755" s="16" t="n">
        <v>0.183555238824352</v>
      </c>
      <c r="AY755" s="16" t="n">
        <v>0.162593874964258</v>
      </c>
      <c r="AZ755" s="16" t="n">
        <v>0.18036955661573</v>
      </c>
      <c r="BA755" s="16"/>
      <c r="BB755" s="16" t="n">
        <v>0.163183515237986</v>
      </c>
      <c r="BC755" s="16" t="n">
        <v>0.194471977491128</v>
      </c>
      <c r="BD755" s="16" t="n">
        <v>0.0374188627375324</v>
      </c>
      <c r="BE755" s="16"/>
      <c r="BF755" s="16" t="n">
        <v>0.135938870726202</v>
      </c>
    </row>
    <row r="756">
      <c r="B756" t="s">
        <v>224</v>
      </c>
      <c r="C756" s="16" t="n">
        <v>0.207516843933504</v>
      </c>
      <c r="D756" s="16" t="n">
        <v>0.22086921139888</v>
      </c>
      <c r="E756" s="16" t="n">
        <v>0.194873882544561</v>
      </c>
      <c r="F756" s="16"/>
      <c r="G756" s="16" t="n">
        <v>0.259483210452559</v>
      </c>
      <c r="H756" s="16" t="n">
        <v>0.226201835851355</v>
      </c>
      <c r="I756" s="16" t="n">
        <v>0.254175446284715</v>
      </c>
      <c r="J756" s="16" t="n">
        <v>0.19198071828007</v>
      </c>
      <c r="K756" s="16" t="n">
        <v>0.207812620098079</v>
      </c>
      <c r="L756" s="16" t="n">
        <v>0.132624062818269</v>
      </c>
      <c r="M756" s="16"/>
      <c r="N756" s="16" t="n">
        <v>0.228694643039751</v>
      </c>
      <c r="O756" s="16" t="n">
        <v>0.211161279204551</v>
      </c>
      <c r="P756" s="16" t="n">
        <v>0.223707391500192</v>
      </c>
      <c r="Q756" s="16" t="n">
        <v>0.165842937362642</v>
      </c>
      <c r="R756" s="16"/>
      <c r="S756" s="16" t="n">
        <v>0.180609340800603</v>
      </c>
      <c r="T756" s="16" t="n">
        <v>0.175603410000133</v>
      </c>
      <c r="U756" s="16" t="n">
        <v>0.165748495442637</v>
      </c>
      <c r="V756" s="16" t="n">
        <v>0.198704748454241</v>
      </c>
      <c r="W756" s="16" t="n">
        <v>0.24484556498219</v>
      </c>
      <c r="X756" s="16" t="n">
        <v>0.195198099740166</v>
      </c>
      <c r="Y756" s="16" t="n">
        <v>0.252036371249316</v>
      </c>
      <c r="Z756" s="16" t="n">
        <v>0.146763208552407</v>
      </c>
      <c r="AA756" s="16" t="n">
        <v>0.262478755994028</v>
      </c>
      <c r="AB756" s="16" t="n">
        <v>0.235270337162451</v>
      </c>
      <c r="AC756" s="16" t="n">
        <v>0.226472205735838</v>
      </c>
      <c r="AD756" s="16" t="n">
        <v>0.204361673769502</v>
      </c>
      <c r="AE756" s="16"/>
      <c r="AF756" s="16" t="n">
        <v>0.162932702873489</v>
      </c>
      <c r="AG756" s="16" t="n">
        <v>0.237535848056802</v>
      </c>
      <c r="AH756" s="16" t="n">
        <v>0.193434874269032</v>
      </c>
      <c r="AI756" s="16"/>
      <c r="AJ756" s="16" t="n">
        <v>0.125866119836114</v>
      </c>
      <c r="AK756" s="16" t="n">
        <v>0.267481712294344</v>
      </c>
      <c r="AL756" s="16" t="n">
        <v>0.251017377261443</v>
      </c>
      <c r="AM756" s="16" t="n">
        <v>0.220956075812257</v>
      </c>
      <c r="AN756" s="16" t="n">
        <v>0.228019597158227</v>
      </c>
      <c r="AO756" s="16"/>
      <c r="AP756" s="16" t="n">
        <v>0.0752597244376317</v>
      </c>
      <c r="AQ756" s="16" t="n">
        <v>0.265058733121039</v>
      </c>
      <c r="AR756" s="16" t="n">
        <v>0.251430630116913</v>
      </c>
      <c r="AS756" s="16" t="n">
        <v>0.190572941347072</v>
      </c>
      <c r="AT756" s="16" t="n">
        <v>0.142030209242775</v>
      </c>
      <c r="AU756" s="16"/>
      <c r="AV756" s="16" t="n">
        <v>0.190755934699518</v>
      </c>
      <c r="AW756" s="16" t="n">
        <v>0.230193010832107</v>
      </c>
      <c r="AX756" s="16" t="n">
        <v>0.199251768780963</v>
      </c>
      <c r="AY756" s="16" t="n">
        <v>0.248219658346864</v>
      </c>
      <c r="AZ756" s="16" t="n">
        <v>0.0970916440700225</v>
      </c>
      <c r="BA756" s="16"/>
      <c r="BB756" s="16" t="n">
        <v>0.229447609894017</v>
      </c>
      <c r="BC756" s="16" t="n">
        <v>0.170472444839257</v>
      </c>
      <c r="BD756" s="16" t="n">
        <v>0.106252615747969</v>
      </c>
      <c r="BE756" s="16"/>
      <c r="BF756" s="16" t="n">
        <v>0.176319531564257</v>
      </c>
    </row>
    <row r="757">
      <c r="B757" t="s">
        <v>225</v>
      </c>
      <c r="C757" s="16" t="n">
        <v>0.294457066711427</v>
      </c>
      <c r="D757" s="16" t="n">
        <v>0.267858309031956</v>
      </c>
      <c r="E757" s="16" t="n">
        <v>0.32103750545798</v>
      </c>
      <c r="F757" s="16"/>
      <c r="G757" s="16" t="n">
        <v>0.248163120832911</v>
      </c>
      <c r="H757" s="16" t="n">
        <v>0.24901450499458</v>
      </c>
      <c r="I757" s="16" t="n">
        <v>0.306212794346749</v>
      </c>
      <c r="J757" s="16" t="n">
        <v>0.359499810010003</v>
      </c>
      <c r="K757" s="16" t="n">
        <v>0.301317061431953</v>
      </c>
      <c r="L757" s="16" t="n">
        <v>0.294922132805038</v>
      </c>
      <c r="M757" s="16"/>
      <c r="N757" s="16" t="n">
        <v>0.291031896357316</v>
      </c>
      <c r="O757" s="16" t="n">
        <v>0.302700391256294</v>
      </c>
      <c r="P757" s="16" t="n">
        <v>0.263134310689807</v>
      </c>
      <c r="Q757" s="16" t="n">
        <v>0.318837556184103</v>
      </c>
      <c r="R757" s="16"/>
      <c r="S757" s="16" t="n">
        <v>0.275633323152165</v>
      </c>
      <c r="T757" s="16" t="n">
        <v>0.341045211182271</v>
      </c>
      <c r="U757" s="16" t="n">
        <v>0.324251079959921</v>
      </c>
      <c r="V757" s="16" t="n">
        <v>0.281943939987209</v>
      </c>
      <c r="W757" s="16" t="n">
        <v>0.223367222704183</v>
      </c>
      <c r="X757" s="16" t="n">
        <v>0.236539421206301</v>
      </c>
      <c r="Y757" s="16" t="n">
        <v>0.358414517072378</v>
      </c>
      <c r="Z757" s="16" t="n">
        <v>0.269195828050357</v>
      </c>
      <c r="AA757" s="16" t="n">
        <v>0.233863933736007</v>
      </c>
      <c r="AB757" s="16" t="n">
        <v>0.316690845789079</v>
      </c>
      <c r="AC757" s="16" t="n">
        <v>0.390540441523065</v>
      </c>
      <c r="AD757" s="16" t="n">
        <v>0.336330718056679</v>
      </c>
      <c r="AE757" s="16"/>
      <c r="AF757" s="16" t="n">
        <v>0.292779949994978</v>
      </c>
      <c r="AG757" s="16" t="n">
        <v>0.283961377959259</v>
      </c>
      <c r="AH757" s="16" t="n">
        <v>0.363676989044593</v>
      </c>
      <c r="AI757" s="16"/>
      <c r="AJ757" s="16" t="n">
        <v>0.30109436804869</v>
      </c>
      <c r="AK757" s="16" t="n">
        <v>0.242115262274955</v>
      </c>
      <c r="AL757" s="16" t="n">
        <v>0.31167290565193</v>
      </c>
      <c r="AM757" s="16" t="n">
        <v>0.420221722846266</v>
      </c>
      <c r="AN757" s="16" t="n">
        <v>0.380523392648889</v>
      </c>
      <c r="AO757" s="16"/>
      <c r="AP757" s="16" t="n">
        <v>0.22348326251884</v>
      </c>
      <c r="AQ757" s="16" t="n">
        <v>0.263361947551537</v>
      </c>
      <c r="AR757" s="16" t="n">
        <v>0.38190461433944</v>
      </c>
      <c r="AS757" s="16" t="n">
        <v>0.302865203996758</v>
      </c>
      <c r="AT757" s="16" t="n">
        <v>0.481688273857803</v>
      </c>
      <c r="AU757" s="16"/>
      <c r="AV757" s="16" t="n">
        <v>0.272647829253665</v>
      </c>
      <c r="AW757" s="16" t="n">
        <v>0.328527507017888</v>
      </c>
      <c r="AX757" s="16" t="n">
        <v>0.310253462323852</v>
      </c>
      <c r="AY757" s="16" t="n">
        <v>0.24310409062695</v>
      </c>
      <c r="AZ757" s="16" t="n">
        <v>0.313441365126835</v>
      </c>
      <c r="BA757" s="16"/>
      <c r="BB757" s="16" t="n">
        <v>0.301840842802672</v>
      </c>
      <c r="BC757" s="16" t="n">
        <v>0.36462719097394</v>
      </c>
      <c r="BD757" s="16" t="n">
        <v>0.478916177024638</v>
      </c>
      <c r="BE757" s="16"/>
      <c r="BF757" s="16" t="n">
        <v>0.381041144624686</v>
      </c>
    </row>
    <row r="758">
      <c r="B758" t="s">
        <v>226</v>
      </c>
      <c r="C758" s="16" t="n">
        <v>0.236198486963383</v>
      </c>
      <c r="D758" s="16" t="n">
        <v>0.225474600901825</v>
      </c>
      <c r="E758" s="16" t="n">
        <v>0.246283852655909</v>
      </c>
      <c r="F758" s="16"/>
      <c r="G758" s="16" t="n">
        <v>0.13984499588893</v>
      </c>
      <c r="H758" s="16" t="n">
        <v>0.214571957332209</v>
      </c>
      <c r="I758" s="16" t="n">
        <v>0.206031081272294</v>
      </c>
      <c r="J758" s="16" t="n">
        <v>0.209465102080836</v>
      </c>
      <c r="K758" s="16" t="n">
        <v>0.26301694579824</v>
      </c>
      <c r="L758" s="16" t="n">
        <v>0.345573076162741</v>
      </c>
      <c r="M758" s="16"/>
      <c r="N758" s="16" t="n">
        <v>0.24149025088703</v>
      </c>
      <c r="O758" s="16" t="n">
        <v>0.226878875877319</v>
      </c>
      <c r="P758" s="16" t="n">
        <v>0.229816331040314</v>
      </c>
      <c r="Q758" s="16" t="n">
        <v>0.247403188832476</v>
      </c>
      <c r="R758" s="16"/>
      <c r="S758" s="16" t="n">
        <v>0.216497444658343</v>
      </c>
      <c r="T758" s="16" t="n">
        <v>0.249667969834196</v>
      </c>
      <c r="U758" s="16" t="n">
        <v>0.241486666788404</v>
      </c>
      <c r="V758" s="16" t="n">
        <v>0.29560165508839</v>
      </c>
      <c r="W758" s="16" t="n">
        <v>0.253392019129721</v>
      </c>
      <c r="X758" s="16" t="n">
        <v>0.293921895358865</v>
      </c>
      <c r="Y758" s="16" t="n">
        <v>0.193167836541521</v>
      </c>
      <c r="Z758" s="16" t="n">
        <v>0.297207263597078</v>
      </c>
      <c r="AA758" s="16" t="n">
        <v>0.202211964826866</v>
      </c>
      <c r="AB758" s="16" t="n">
        <v>0.1890283233189</v>
      </c>
      <c r="AC758" s="16" t="n">
        <v>0.171295101796613</v>
      </c>
      <c r="AD758" s="16" t="n">
        <v>0.273107444937549</v>
      </c>
      <c r="AE758" s="16"/>
      <c r="AF758" s="16" t="n">
        <v>0.303803079094429</v>
      </c>
      <c r="AG758" s="16" t="n">
        <v>0.213472406273449</v>
      </c>
      <c r="AH758" s="16" t="n">
        <v>0.21430599636207</v>
      </c>
      <c r="AI758" s="16"/>
      <c r="AJ758" s="16" t="n">
        <v>0.363513653477908</v>
      </c>
      <c r="AK758" s="16" t="n">
        <v>0.171882087603528</v>
      </c>
      <c r="AL758" s="16" t="n">
        <v>0.165195997559398</v>
      </c>
      <c r="AM758" s="16" t="n">
        <v>0.0380724413360939</v>
      </c>
      <c r="AN758" s="16" t="n">
        <v>0.184175114996196</v>
      </c>
      <c r="AO758" s="16"/>
      <c r="AP758" s="16" t="n">
        <v>0.471656625614681</v>
      </c>
      <c r="AQ758" s="16" t="n">
        <v>0.189942771468133</v>
      </c>
      <c r="AR758" s="16" t="n">
        <v>0.121705320620719</v>
      </c>
      <c r="AS758" s="16" t="n">
        <v>0.192139384573543</v>
      </c>
      <c r="AT758" s="16" t="n">
        <v>0.221541776404108</v>
      </c>
      <c r="AU758" s="16"/>
      <c r="AV758" s="16" t="n">
        <v>0.263468373652112</v>
      </c>
      <c r="AW758" s="16" t="n">
        <v>0.203768257809309</v>
      </c>
      <c r="AX758" s="16" t="n">
        <v>0.230391791347065</v>
      </c>
      <c r="AY758" s="16" t="n">
        <v>0.240029839179843</v>
      </c>
      <c r="AZ758" s="16" t="n">
        <v>0.342494575680644</v>
      </c>
      <c r="BA758" s="16"/>
      <c r="BB758" s="16" t="n">
        <v>0.248209773759151</v>
      </c>
      <c r="BC758" s="16" t="n">
        <v>0.225097052133888</v>
      </c>
      <c r="BD758" s="16" t="n">
        <v>0.301228371323008</v>
      </c>
      <c r="BE758" s="16"/>
      <c r="BF758" s="16" t="n">
        <v>0.251893260814647</v>
      </c>
    </row>
    <row r="759">
      <c r="B759" t="s">
        <v>227</v>
      </c>
      <c r="C759" s="16" t="n">
        <v>0.0794807333090383</v>
      </c>
      <c r="D759" s="16" t="n">
        <v>0.0770433217922451</v>
      </c>
      <c r="E759" s="16" t="n">
        <v>0.0809119785624538</v>
      </c>
      <c r="F759" s="16"/>
      <c r="G759" s="16" t="n">
        <v>0.059157090390776</v>
      </c>
      <c r="H759" s="16" t="n">
        <v>0.0770074929834576</v>
      </c>
      <c r="I759" s="16" t="n">
        <v>0.059815516237009</v>
      </c>
      <c r="J759" s="16" t="n">
        <v>0.0578540662034269</v>
      </c>
      <c r="K759" s="16" t="n">
        <v>0.0795692860376526</v>
      </c>
      <c r="L759" s="16" t="n">
        <v>0.128385781420117</v>
      </c>
      <c r="M759" s="16"/>
      <c r="N759" s="16" t="n">
        <v>0.10068161367228</v>
      </c>
      <c r="O759" s="16" t="n">
        <v>0.0784180791154198</v>
      </c>
      <c r="P759" s="16" t="n">
        <v>0.0736499183451763</v>
      </c>
      <c r="Q759" s="16" t="n">
        <v>0.062097831639429</v>
      </c>
      <c r="R759" s="16"/>
      <c r="S759" s="16" t="n">
        <v>0.105688563872074</v>
      </c>
      <c r="T759" s="16" t="n">
        <v>0.082322917743551</v>
      </c>
      <c r="U759" s="16" t="n">
        <v>0.0759619413837212</v>
      </c>
      <c r="V759" s="16" t="n">
        <v>0.0581942791969548</v>
      </c>
      <c r="W759" s="16" t="n">
        <v>0.0860469131729787</v>
      </c>
      <c r="X759" s="16" t="n">
        <v>0.0825395115187788</v>
      </c>
      <c r="Y759" s="16" t="n">
        <v>0.0645605841870596</v>
      </c>
      <c r="Z759" s="16" t="n">
        <v>0.0685701972184209</v>
      </c>
      <c r="AA759" s="16" t="n">
        <v>0.0716141898718212</v>
      </c>
      <c r="AB759" s="16" t="n">
        <v>0.103675930412966</v>
      </c>
      <c r="AC759" s="16" t="n">
        <v>0.0304308465537386</v>
      </c>
      <c r="AD759" s="16" t="n">
        <v>0.0860835947013814</v>
      </c>
      <c r="AE759" s="16"/>
      <c r="AF759" s="16" t="n">
        <v>0.109177801903325</v>
      </c>
      <c r="AG759" s="16" t="n">
        <v>0.0712484331246412</v>
      </c>
      <c r="AH759" s="16" t="n">
        <v>0.0510847947009695</v>
      </c>
      <c r="AI759" s="16"/>
      <c r="AJ759" s="16" t="n">
        <v>0.129465096683248</v>
      </c>
      <c r="AK759" s="16" t="n">
        <v>0.0557194381166338</v>
      </c>
      <c r="AL759" s="16" t="n">
        <v>0.06937305516139</v>
      </c>
      <c r="AM759" s="16" t="n">
        <v>0.0789412496812499</v>
      </c>
      <c r="AN759" s="16" t="n">
        <v>0.0437306877512648</v>
      </c>
      <c r="AO759" s="16"/>
      <c r="AP759" s="16" t="n">
        <v>0.205491413931782</v>
      </c>
      <c r="AQ759" s="16" t="n">
        <v>0.0488002822683968</v>
      </c>
      <c r="AR759" s="16" t="n">
        <v>0.0769031721187226</v>
      </c>
      <c r="AS759" s="16" t="n">
        <v>0.0494721552174336</v>
      </c>
      <c r="AT759" s="16" t="n">
        <v>0.0354907534649909</v>
      </c>
      <c r="AU759" s="16"/>
      <c r="AV759" s="16" t="n">
        <v>0.0812662607232595</v>
      </c>
      <c r="AW759" s="16" t="n">
        <v>0.0471818159427524</v>
      </c>
      <c r="AX759" s="16" t="n">
        <v>0.0765477387237673</v>
      </c>
      <c r="AY759" s="16" t="n">
        <v>0.106052536882085</v>
      </c>
      <c r="AZ759" s="16" t="n">
        <v>0.0666028585067679</v>
      </c>
      <c r="BA759" s="16"/>
      <c r="BB759" s="16" t="n">
        <v>0.0573182583061746</v>
      </c>
      <c r="BC759" s="16" t="n">
        <v>0.0453313345617871</v>
      </c>
      <c r="BD759" s="16" t="n">
        <v>0.0761839731668524</v>
      </c>
      <c r="BE759" s="16"/>
      <c r="BF759" s="16" t="n">
        <v>0.0548071922702079</v>
      </c>
    </row>
    <row r="760">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row>
    <row r="761">
      <c r="B761" s="7" t="s">
        <v>267</v>
      </c>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row>
    <row r="762">
      <c r="B762" s="26" t="s">
        <v>90</v>
      </c>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row>
    <row r="763">
      <c r="B763" t="s">
        <v>223</v>
      </c>
      <c r="C763" s="16" t="n">
        <v>0.267114943960981</v>
      </c>
      <c r="D763" s="16" t="n">
        <v>0.272877353241919</v>
      </c>
      <c r="E763" s="16" t="n">
        <v>0.262008581529103</v>
      </c>
      <c r="F763" s="16"/>
      <c r="G763" s="16" t="n">
        <v>0.385773940802286</v>
      </c>
      <c r="H763" s="16" t="n">
        <v>0.319231136848076</v>
      </c>
      <c r="I763" s="16" t="n">
        <v>0.299584927718926</v>
      </c>
      <c r="J763" s="16" t="n">
        <v>0.304402099027306</v>
      </c>
      <c r="K763" s="16" t="n">
        <v>0.231777168896971</v>
      </c>
      <c r="L763" s="16" t="n">
        <v>0.113476495839625</v>
      </c>
      <c r="M763" s="16"/>
      <c r="N763" s="16" t="n">
        <v>0.21346211529811</v>
      </c>
      <c r="O763" s="16" t="n">
        <v>0.255572701604463</v>
      </c>
      <c r="P763" s="16" t="n">
        <v>0.314308704388235</v>
      </c>
      <c r="Q763" s="16" t="n">
        <v>0.292905756202738</v>
      </c>
      <c r="R763" s="16"/>
      <c r="S763" s="16" t="n">
        <v>0.254841389345521</v>
      </c>
      <c r="T763" s="16" t="n">
        <v>0.222767446906793</v>
      </c>
      <c r="U763" s="16" t="n">
        <v>0.231521344234311</v>
      </c>
      <c r="V763" s="16" t="n">
        <v>0.237799560709854</v>
      </c>
      <c r="W763" s="16" t="n">
        <v>0.339186299639165</v>
      </c>
      <c r="X763" s="16" t="n">
        <v>0.263828432328796</v>
      </c>
      <c r="Y763" s="16" t="n">
        <v>0.287314329800312</v>
      </c>
      <c r="Z763" s="16" t="n">
        <v>0.285799671461346</v>
      </c>
      <c r="AA763" s="16" t="n">
        <v>0.343185602329828</v>
      </c>
      <c r="AB763" s="16" t="n">
        <v>0.277266332455806</v>
      </c>
      <c r="AC763" s="16" t="n">
        <v>0.316408326517377</v>
      </c>
      <c r="AD763" s="16" t="n">
        <v>0.0692603201254186</v>
      </c>
      <c r="AE763" s="16"/>
      <c r="AF763" s="16" t="n">
        <v>0.20489440215426</v>
      </c>
      <c r="AG763" s="16" t="n">
        <v>0.274661909558525</v>
      </c>
      <c r="AH763" s="16" t="n">
        <v>0.284672263391238</v>
      </c>
      <c r="AI763" s="16"/>
      <c r="AJ763" s="16" t="n">
        <v>0.115833291319895</v>
      </c>
      <c r="AK763" s="16" t="n">
        <v>0.401648357088232</v>
      </c>
      <c r="AL763" s="16" t="n">
        <v>0.242840709947715</v>
      </c>
      <c r="AM763" s="16" t="n">
        <v>0.37346409976317</v>
      </c>
      <c r="AN763" s="16" t="n">
        <v>0.254671471384938</v>
      </c>
      <c r="AO763" s="16"/>
      <c r="AP763" s="16" t="n">
        <v>0.0284869599061559</v>
      </c>
      <c r="AQ763" s="16" t="n">
        <v>0.351990147821728</v>
      </c>
      <c r="AR763" s="16" t="n">
        <v>0.280164505405179</v>
      </c>
      <c r="AS763" s="16" t="n">
        <v>0.294221167145003</v>
      </c>
      <c r="AT763" s="16" t="n">
        <v>0.193258983692649</v>
      </c>
      <c r="AU763" s="16"/>
      <c r="AV763" s="16" t="n">
        <v>0.257738951101375</v>
      </c>
      <c r="AW763" s="16" t="n">
        <v>0.312855974821609</v>
      </c>
      <c r="AX763" s="16" t="n">
        <v>0.259924735580569</v>
      </c>
      <c r="AY763" s="16" t="n">
        <v>0.232007610456711</v>
      </c>
      <c r="AZ763" s="16" t="n">
        <v>0.203697293221236</v>
      </c>
      <c r="BA763" s="16"/>
      <c r="BB763" s="16" t="n">
        <v>0.296109229669505</v>
      </c>
      <c r="BC763" s="16" t="n">
        <v>0.206486753563138</v>
      </c>
      <c r="BD763" s="16" t="n">
        <v>0.0765402515165875</v>
      </c>
      <c r="BE763" s="16"/>
      <c r="BF763" s="16" t="n">
        <v>0.209396338539512</v>
      </c>
    </row>
    <row r="764">
      <c r="B764" t="s">
        <v>224</v>
      </c>
      <c r="C764" s="16" t="n">
        <v>0.221718637067823</v>
      </c>
      <c r="D764" s="16" t="n">
        <v>0.234941447259294</v>
      </c>
      <c r="E764" s="16" t="n">
        <v>0.208122364544127</v>
      </c>
      <c r="F764" s="16"/>
      <c r="G764" s="16" t="n">
        <v>0.237231894753177</v>
      </c>
      <c r="H764" s="16" t="n">
        <v>0.246006770763541</v>
      </c>
      <c r="I764" s="16" t="n">
        <v>0.257277653786974</v>
      </c>
      <c r="J764" s="16" t="n">
        <v>0.237771353568092</v>
      </c>
      <c r="K764" s="16" t="n">
        <v>0.189311912202457</v>
      </c>
      <c r="L764" s="16" t="n">
        <v>0.171562134074855</v>
      </c>
      <c r="M764" s="16"/>
      <c r="N764" s="16" t="n">
        <v>0.180870798940151</v>
      </c>
      <c r="O764" s="16" t="n">
        <v>0.252303374520877</v>
      </c>
      <c r="P764" s="16" t="n">
        <v>0.229034582991918</v>
      </c>
      <c r="Q764" s="16" t="n">
        <v>0.229006712110809</v>
      </c>
      <c r="R764" s="16"/>
      <c r="S764" s="16" t="n">
        <v>0.227358404103882</v>
      </c>
      <c r="T764" s="16" t="n">
        <v>0.212401298309133</v>
      </c>
      <c r="U764" s="16" t="n">
        <v>0.2297657135301</v>
      </c>
      <c r="V764" s="16" t="n">
        <v>0.226518283009141</v>
      </c>
      <c r="W764" s="16" t="n">
        <v>0.174106138108552</v>
      </c>
      <c r="X764" s="16" t="n">
        <v>0.207359893411156</v>
      </c>
      <c r="Y764" s="16" t="n">
        <v>0.276362438747437</v>
      </c>
      <c r="Z764" s="16" t="n">
        <v>0.135259956394861</v>
      </c>
      <c r="AA764" s="16" t="n">
        <v>0.208543157717024</v>
      </c>
      <c r="AB764" s="16" t="n">
        <v>0.26658686590422</v>
      </c>
      <c r="AC764" s="16" t="n">
        <v>0.255854989503822</v>
      </c>
      <c r="AD764" s="16" t="n">
        <v>0.179245507277155</v>
      </c>
      <c r="AE764" s="16"/>
      <c r="AF764" s="16" t="n">
        <v>0.188744938427935</v>
      </c>
      <c r="AG764" s="16" t="n">
        <v>0.260355506572642</v>
      </c>
      <c r="AH764" s="16" t="n">
        <v>0.175636895604496</v>
      </c>
      <c r="AI764" s="16"/>
      <c r="AJ764" s="16" t="n">
        <v>0.154276739568242</v>
      </c>
      <c r="AK764" s="16" t="n">
        <v>0.257239686343399</v>
      </c>
      <c r="AL764" s="16" t="n">
        <v>0.271187268244056</v>
      </c>
      <c r="AM764" s="16" t="n">
        <v>0.187936034917584</v>
      </c>
      <c r="AN764" s="16" t="n">
        <v>0.250805497583822</v>
      </c>
      <c r="AO764" s="16"/>
      <c r="AP764" s="16" t="n">
        <v>0.070222757204089</v>
      </c>
      <c r="AQ764" s="16" t="n">
        <v>0.268016025601573</v>
      </c>
      <c r="AR764" s="16" t="n">
        <v>0.274633122358666</v>
      </c>
      <c r="AS764" s="16" t="n">
        <v>0.281634542038495</v>
      </c>
      <c r="AT764" s="16" t="n">
        <v>0.219795660294765</v>
      </c>
      <c r="AU764" s="16"/>
      <c r="AV764" s="16" t="n">
        <v>0.231843421239898</v>
      </c>
      <c r="AW764" s="16" t="n">
        <v>0.213657303616405</v>
      </c>
      <c r="AX764" s="16" t="n">
        <v>0.237042499254106</v>
      </c>
      <c r="AY764" s="16" t="n">
        <v>0.166136632704537</v>
      </c>
      <c r="AZ764" s="16" t="n">
        <v>0.258898757694698</v>
      </c>
      <c r="BA764" s="16"/>
      <c r="BB764" s="16" t="n">
        <v>0.253746167052437</v>
      </c>
      <c r="BC764" s="16" t="n">
        <v>0.308168214620667</v>
      </c>
      <c r="BD764" s="16" t="n">
        <v>0.15146493481665</v>
      </c>
      <c r="BE764" s="16"/>
      <c r="BF764" s="16" t="n">
        <v>0.237824276891743</v>
      </c>
    </row>
    <row r="765">
      <c r="B765" t="s">
        <v>225</v>
      </c>
      <c r="C765" s="16" t="n">
        <v>0.257455960382681</v>
      </c>
      <c r="D765" s="16" t="n">
        <v>0.236523849819712</v>
      </c>
      <c r="E765" s="16" t="n">
        <v>0.278424358832169</v>
      </c>
      <c r="F765" s="16"/>
      <c r="G765" s="16" t="n">
        <v>0.197909230997892</v>
      </c>
      <c r="H765" s="16" t="n">
        <v>0.214292038686441</v>
      </c>
      <c r="I765" s="16" t="n">
        <v>0.247642428348888</v>
      </c>
      <c r="J765" s="16" t="n">
        <v>0.269105037259386</v>
      </c>
      <c r="K765" s="16" t="n">
        <v>0.309560194846428</v>
      </c>
      <c r="L765" s="16" t="n">
        <v>0.2953767507523</v>
      </c>
      <c r="M765" s="16"/>
      <c r="N765" s="16" t="n">
        <v>0.264864372699731</v>
      </c>
      <c r="O765" s="16" t="n">
        <v>0.255488300739253</v>
      </c>
      <c r="P765" s="16" t="n">
        <v>0.237687832407321</v>
      </c>
      <c r="Q765" s="16" t="n">
        <v>0.270068697009652</v>
      </c>
      <c r="R765" s="16"/>
      <c r="S765" s="16" t="n">
        <v>0.227581704349709</v>
      </c>
      <c r="T765" s="16" t="n">
        <v>0.300805836843633</v>
      </c>
      <c r="U765" s="16" t="n">
        <v>0.320238147859166</v>
      </c>
      <c r="V765" s="16" t="n">
        <v>0.268076065068533</v>
      </c>
      <c r="W765" s="16" t="n">
        <v>0.231149081436736</v>
      </c>
      <c r="X765" s="16" t="n">
        <v>0.232977869389741</v>
      </c>
      <c r="Y765" s="16" t="n">
        <v>0.179987509522845</v>
      </c>
      <c r="Z765" s="16" t="n">
        <v>0.282125184253287</v>
      </c>
      <c r="AA765" s="16" t="n">
        <v>0.231125167635742</v>
      </c>
      <c r="AB765" s="16" t="n">
        <v>0.216600790228105</v>
      </c>
      <c r="AC765" s="16" t="n">
        <v>0.269608962193453</v>
      </c>
      <c r="AD765" s="16" t="n">
        <v>0.519235679466952</v>
      </c>
      <c r="AE765" s="16"/>
      <c r="AF765" s="16" t="n">
        <v>0.271057606155883</v>
      </c>
      <c r="AG765" s="16" t="n">
        <v>0.230930542196147</v>
      </c>
      <c r="AH765" s="16" t="n">
        <v>0.34530370496328</v>
      </c>
      <c r="AI765" s="16"/>
      <c r="AJ765" s="16" t="n">
        <v>0.291697511268527</v>
      </c>
      <c r="AK765" s="16" t="n">
        <v>0.187907499853689</v>
      </c>
      <c r="AL765" s="16" t="n">
        <v>0.289294724495027</v>
      </c>
      <c r="AM765" s="16" t="n">
        <v>0.287482375045987</v>
      </c>
      <c r="AN765" s="16" t="n">
        <v>0.361479918118381</v>
      </c>
      <c r="AO765" s="16"/>
      <c r="AP765" s="16" t="n">
        <v>0.231723355300297</v>
      </c>
      <c r="AQ765" s="16" t="n">
        <v>0.222302079359403</v>
      </c>
      <c r="AR765" s="16" t="n">
        <v>0.31522955423822</v>
      </c>
      <c r="AS765" s="16" t="n">
        <v>0.266836748694138</v>
      </c>
      <c r="AT765" s="16" t="n">
        <v>0.422740782277375</v>
      </c>
      <c r="AU765" s="16"/>
      <c r="AV765" s="16" t="n">
        <v>0.261155229016084</v>
      </c>
      <c r="AW765" s="16" t="n">
        <v>0.282917340823891</v>
      </c>
      <c r="AX765" s="16" t="n">
        <v>0.260713584331533</v>
      </c>
      <c r="AY765" s="16" t="n">
        <v>0.244398260035247</v>
      </c>
      <c r="AZ765" s="16" t="n">
        <v>0.219368244193637</v>
      </c>
      <c r="BA765" s="16"/>
      <c r="BB765" s="16" t="n">
        <v>0.242434698432238</v>
      </c>
      <c r="BC765" s="16" t="n">
        <v>0.326130292777477</v>
      </c>
      <c r="BD765" s="16" t="n">
        <v>0.522605595850397</v>
      </c>
      <c r="BE765" s="16"/>
      <c r="BF765" s="16" t="n">
        <v>0.351406698837119</v>
      </c>
    </row>
    <row r="766">
      <c r="B766" t="s">
        <v>226</v>
      </c>
      <c r="C766" s="16" t="n">
        <v>0.187498892756024</v>
      </c>
      <c r="D766" s="16" t="n">
        <v>0.17970633075311</v>
      </c>
      <c r="E766" s="16" t="n">
        <v>0.195485574951425</v>
      </c>
      <c r="F766" s="16"/>
      <c r="G766" s="16" t="n">
        <v>0.122797750503848</v>
      </c>
      <c r="H766" s="16" t="n">
        <v>0.153854016757686</v>
      </c>
      <c r="I766" s="16" t="n">
        <v>0.143142870486984</v>
      </c>
      <c r="J766" s="16" t="n">
        <v>0.151602307532361</v>
      </c>
      <c r="K766" s="16" t="n">
        <v>0.224642780805975</v>
      </c>
      <c r="L766" s="16" t="n">
        <v>0.297813795858558</v>
      </c>
      <c r="M766" s="16"/>
      <c r="N766" s="16" t="n">
        <v>0.246182096264137</v>
      </c>
      <c r="O766" s="16" t="n">
        <v>0.171685051792816</v>
      </c>
      <c r="P766" s="16" t="n">
        <v>0.168074416112031</v>
      </c>
      <c r="Q766" s="16" t="n">
        <v>0.158602778715479</v>
      </c>
      <c r="R766" s="16"/>
      <c r="S766" s="16" t="n">
        <v>0.194332874426785</v>
      </c>
      <c r="T766" s="16" t="n">
        <v>0.199139780291083</v>
      </c>
      <c r="U766" s="16" t="n">
        <v>0.184593007955533</v>
      </c>
      <c r="V766" s="16" t="n">
        <v>0.212103820829556</v>
      </c>
      <c r="W766" s="16" t="n">
        <v>0.188406506384963</v>
      </c>
      <c r="X766" s="16" t="n">
        <v>0.20431750362535</v>
      </c>
      <c r="Y766" s="16" t="n">
        <v>0.190394479243444</v>
      </c>
      <c r="Z766" s="16" t="n">
        <v>0.203847406107405</v>
      </c>
      <c r="AA766" s="16" t="n">
        <v>0.171200898035879</v>
      </c>
      <c r="AB766" s="16" t="n">
        <v>0.172495975503978</v>
      </c>
      <c r="AC766" s="16" t="n">
        <v>0.137723579244392</v>
      </c>
      <c r="AD766" s="16" t="n">
        <v>0.144954351417838</v>
      </c>
      <c r="AE766" s="16"/>
      <c r="AF766" s="16" t="n">
        <v>0.246760316645433</v>
      </c>
      <c r="AG766" s="16" t="n">
        <v>0.173694922141671</v>
      </c>
      <c r="AH766" s="16" t="n">
        <v>0.148297743563697</v>
      </c>
      <c r="AI766" s="16"/>
      <c r="AJ766" s="16" t="n">
        <v>0.319603736275672</v>
      </c>
      <c r="AK766" s="16" t="n">
        <v>0.121344490309545</v>
      </c>
      <c r="AL766" s="16" t="n">
        <v>0.150147789868828</v>
      </c>
      <c r="AM766" s="16" t="n">
        <v>0.07350351250054</v>
      </c>
      <c r="AN766" s="16" t="n">
        <v>0.0960152158756102</v>
      </c>
      <c r="AO766" s="16"/>
      <c r="AP766" s="16" t="n">
        <v>0.463659969943634</v>
      </c>
      <c r="AQ766" s="16" t="n">
        <v>0.128451909199892</v>
      </c>
      <c r="AR766" s="16" t="n">
        <v>0.10037467414332</v>
      </c>
      <c r="AS766" s="16" t="n">
        <v>0.112494664630703</v>
      </c>
      <c r="AT766" s="16" t="n">
        <v>0.150297597961251</v>
      </c>
      <c r="AU766" s="16"/>
      <c r="AV766" s="16" t="n">
        <v>0.194938651445262</v>
      </c>
      <c r="AW766" s="16" t="n">
        <v>0.157986981326137</v>
      </c>
      <c r="AX766" s="16" t="n">
        <v>0.175622637363183</v>
      </c>
      <c r="AY766" s="16" t="n">
        <v>0.258585244798021</v>
      </c>
      <c r="AZ766" s="16" t="n">
        <v>0.250167167148528</v>
      </c>
      <c r="BA766" s="16"/>
      <c r="BB766" s="16" t="n">
        <v>0.168818222651416</v>
      </c>
      <c r="BC766" s="16" t="n">
        <v>0.132302254748921</v>
      </c>
      <c r="BD766" s="16" t="n">
        <v>0.222255739474064</v>
      </c>
      <c r="BE766" s="16"/>
      <c r="BF766" s="16" t="n">
        <v>0.168830359185399</v>
      </c>
    </row>
    <row r="767">
      <c r="B767" t="s">
        <v>227</v>
      </c>
      <c r="C767" s="16" t="n">
        <v>0.0662115658324916</v>
      </c>
      <c r="D767" s="16" t="n">
        <v>0.0759510189259643</v>
      </c>
      <c r="E767" s="16" t="n">
        <v>0.0559591201431759</v>
      </c>
      <c r="F767" s="16"/>
      <c r="G767" s="16" t="n">
        <v>0.056287182942796</v>
      </c>
      <c r="H767" s="16" t="n">
        <v>0.066616036944256</v>
      </c>
      <c r="I767" s="16" t="n">
        <v>0.0523521196582288</v>
      </c>
      <c r="J767" s="16" t="n">
        <v>0.0371192026128549</v>
      </c>
      <c r="K767" s="16" t="n">
        <v>0.0447079432481693</v>
      </c>
      <c r="L767" s="16" t="n">
        <v>0.121770823474662</v>
      </c>
      <c r="M767" s="16"/>
      <c r="N767" s="16" t="n">
        <v>0.0946206167978706</v>
      </c>
      <c r="O767" s="16" t="n">
        <v>0.0649505713425903</v>
      </c>
      <c r="P767" s="16" t="n">
        <v>0.0508944641004946</v>
      </c>
      <c r="Q767" s="16" t="n">
        <v>0.0494160559613225</v>
      </c>
      <c r="R767" s="16"/>
      <c r="S767" s="16" t="n">
        <v>0.0958856277741026</v>
      </c>
      <c r="T767" s="16" t="n">
        <v>0.0648856376493593</v>
      </c>
      <c r="U767" s="16" t="n">
        <v>0.0338817864208898</v>
      </c>
      <c r="V767" s="16" t="n">
        <v>0.0555022703829157</v>
      </c>
      <c r="W767" s="16" t="n">
        <v>0.0671519744305842</v>
      </c>
      <c r="X767" s="16" t="n">
        <v>0.0915163012449574</v>
      </c>
      <c r="Y767" s="16" t="n">
        <v>0.0659412426859612</v>
      </c>
      <c r="Z767" s="16" t="n">
        <v>0.0929677817831015</v>
      </c>
      <c r="AA767" s="16" t="n">
        <v>0.0459451742815277</v>
      </c>
      <c r="AB767" s="16" t="n">
        <v>0.0670500359078918</v>
      </c>
      <c r="AC767" s="16" t="n">
        <v>0.0204041425409557</v>
      </c>
      <c r="AD767" s="16" t="n">
        <v>0.0873041417126366</v>
      </c>
      <c r="AE767" s="16"/>
      <c r="AF767" s="16" t="n">
        <v>0.0885427366164895</v>
      </c>
      <c r="AG767" s="16" t="n">
        <v>0.0603571195310141</v>
      </c>
      <c r="AH767" s="16" t="n">
        <v>0.0460893924772884</v>
      </c>
      <c r="AI767" s="16"/>
      <c r="AJ767" s="16" t="n">
        <v>0.118588721567664</v>
      </c>
      <c r="AK767" s="16" t="n">
        <v>0.0318599664051354</v>
      </c>
      <c r="AL767" s="16" t="n">
        <v>0.0465295074443739</v>
      </c>
      <c r="AM767" s="16" t="n">
        <v>0.0776139777727183</v>
      </c>
      <c r="AN767" s="16" t="n">
        <v>0.0370278970372492</v>
      </c>
      <c r="AO767" s="16"/>
      <c r="AP767" s="16" t="n">
        <v>0.205906957645824</v>
      </c>
      <c r="AQ767" s="16" t="n">
        <v>0.0292398380174047</v>
      </c>
      <c r="AR767" s="16" t="n">
        <v>0.0295981438546148</v>
      </c>
      <c r="AS767" s="16" t="n">
        <v>0.0448128774916613</v>
      </c>
      <c r="AT767" s="16" t="n">
        <v>0.0139069757739591</v>
      </c>
      <c r="AU767" s="16"/>
      <c r="AV767" s="16" t="n">
        <v>0.0543237471973807</v>
      </c>
      <c r="AW767" s="16" t="n">
        <v>0.0325823994119585</v>
      </c>
      <c r="AX767" s="16" t="n">
        <v>0.0666965434706094</v>
      </c>
      <c r="AY767" s="16" t="n">
        <v>0.0988722520054851</v>
      </c>
      <c r="AZ767" s="16" t="n">
        <v>0.0678685377419019</v>
      </c>
      <c r="BA767" s="16"/>
      <c r="BB767" s="16" t="n">
        <v>0.0388916821944033</v>
      </c>
      <c r="BC767" s="16" t="n">
        <v>0.0269124842897981</v>
      </c>
      <c r="BD767" s="16" t="n">
        <v>0.0271334783423017</v>
      </c>
      <c r="BE767" s="16"/>
      <c r="BF767" s="16" t="n">
        <v>0.0325423265462265</v>
      </c>
    </row>
    <row r="768">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row>
    <row r="769">
      <c r="B769" s="7" t="s">
        <v>268</v>
      </c>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row>
    <row r="770">
      <c r="B770" s="26" t="s">
        <v>90</v>
      </c>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row>
    <row r="771">
      <c r="B771" t="s">
        <v>223</v>
      </c>
      <c r="C771" s="16" t="n">
        <v>0.319404808529414</v>
      </c>
      <c r="D771" s="16" t="n">
        <v>0.332641032678367</v>
      </c>
      <c r="E771" s="16" t="n">
        <v>0.305987922334365</v>
      </c>
      <c r="F771" s="16"/>
      <c r="G771" s="16" t="n">
        <v>0.435954267156171</v>
      </c>
      <c r="H771" s="16" t="n">
        <v>0.366758853381378</v>
      </c>
      <c r="I771" s="16" t="n">
        <v>0.334599971635133</v>
      </c>
      <c r="J771" s="16" t="n">
        <v>0.355925468063187</v>
      </c>
      <c r="K771" s="16" t="n">
        <v>0.273052851733319</v>
      </c>
      <c r="L771" s="16" t="n">
        <v>0.193063195178971</v>
      </c>
      <c r="M771" s="16"/>
      <c r="N771" s="16" t="n">
        <v>0.258063320653075</v>
      </c>
      <c r="O771" s="16" t="n">
        <v>0.342756341527886</v>
      </c>
      <c r="P771" s="16" t="n">
        <v>0.35914653041115</v>
      </c>
      <c r="Q771" s="16" t="n">
        <v>0.32450158030229</v>
      </c>
      <c r="R771" s="16"/>
      <c r="S771" s="16" t="n">
        <v>0.298651087741887</v>
      </c>
      <c r="T771" s="16" t="n">
        <v>0.289931974587887</v>
      </c>
      <c r="U771" s="16" t="n">
        <v>0.321898539273878</v>
      </c>
      <c r="V771" s="16" t="n">
        <v>0.2504812396607</v>
      </c>
      <c r="W771" s="16" t="n">
        <v>0.39480500614814</v>
      </c>
      <c r="X771" s="16" t="n">
        <v>0.318570960890475</v>
      </c>
      <c r="Y771" s="16" t="n">
        <v>0.358203909605432</v>
      </c>
      <c r="Z771" s="16" t="n">
        <v>0.332778240071507</v>
      </c>
      <c r="AA771" s="16" t="n">
        <v>0.357550790739317</v>
      </c>
      <c r="AB771" s="16" t="n">
        <v>0.344840147069926</v>
      </c>
      <c r="AC771" s="16" t="n">
        <v>0.354130816121773</v>
      </c>
      <c r="AD771" s="16" t="n">
        <v>0.174046398177069</v>
      </c>
      <c r="AE771" s="16"/>
      <c r="AF771" s="16" t="n">
        <v>0.232833438582058</v>
      </c>
      <c r="AG771" s="16" t="n">
        <v>0.346127020152696</v>
      </c>
      <c r="AH771" s="16" t="n">
        <v>0.341498173953767</v>
      </c>
      <c r="AI771" s="16"/>
      <c r="AJ771" s="16" t="n">
        <v>0.145841495862098</v>
      </c>
      <c r="AK771" s="16" t="n">
        <v>0.45550674058845</v>
      </c>
      <c r="AL771" s="16" t="n">
        <v>0.344501173444781</v>
      </c>
      <c r="AM771" s="16" t="n">
        <v>0.392435344032263</v>
      </c>
      <c r="AN771" s="16" t="n">
        <v>0.294895625598684</v>
      </c>
      <c r="AO771" s="16"/>
      <c r="AP771" s="16" t="n">
        <v>0.0254653069533389</v>
      </c>
      <c r="AQ771" s="16" t="n">
        <v>0.415871846131972</v>
      </c>
      <c r="AR771" s="16" t="n">
        <v>0.33488050620575</v>
      </c>
      <c r="AS771" s="16" t="n">
        <v>0.371809685316134</v>
      </c>
      <c r="AT771" s="16" t="n">
        <v>0.241439937844256</v>
      </c>
      <c r="AU771" s="16"/>
      <c r="AV771" s="16" t="n">
        <v>0.295350653754176</v>
      </c>
      <c r="AW771" s="16" t="n">
        <v>0.346571565125575</v>
      </c>
      <c r="AX771" s="16" t="n">
        <v>0.324543002220341</v>
      </c>
      <c r="AY771" s="16" t="n">
        <v>0.295011578103867</v>
      </c>
      <c r="AZ771" s="16" t="n">
        <v>0.210481892078058</v>
      </c>
      <c r="BA771" s="16"/>
      <c r="BB771" s="16" t="n">
        <v>0.31990417538074</v>
      </c>
      <c r="BC771" s="16" t="n">
        <v>0.343727292643346</v>
      </c>
      <c r="BD771" s="16" t="n">
        <v>0.124459725725373</v>
      </c>
      <c r="BE771" s="16"/>
      <c r="BF771" s="16" t="n">
        <v>0.269311981537844</v>
      </c>
    </row>
    <row r="772">
      <c r="B772" t="s">
        <v>224</v>
      </c>
      <c r="C772" s="16" t="n">
        <v>0.222579936170838</v>
      </c>
      <c r="D772" s="16" t="n">
        <v>0.221201948847868</v>
      </c>
      <c r="E772" s="16" t="n">
        <v>0.224365525282412</v>
      </c>
      <c r="F772" s="16"/>
      <c r="G772" s="16" t="n">
        <v>0.229590898122717</v>
      </c>
      <c r="H772" s="16" t="n">
        <v>0.222553549816282</v>
      </c>
      <c r="I772" s="16" t="n">
        <v>0.241087451970395</v>
      </c>
      <c r="J772" s="16" t="n">
        <v>0.243549544717705</v>
      </c>
      <c r="K772" s="16" t="n">
        <v>0.2269913565743</v>
      </c>
      <c r="L772" s="16" t="n">
        <v>0.182943382849152</v>
      </c>
      <c r="M772" s="16"/>
      <c r="N772" s="16" t="n">
        <v>0.193040653868183</v>
      </c>
      <c r="O772" s="16" t="n">
        <v>0.241601374692746</v>
      </c>
      <c r="P772" s="16" t="n">
        <v>0.224360043899947</v>
      </c>
      <c r="Q772" s="16" t="n">
        <v>0.234566382031196</v>
      </c>
      <c r="R772" s="16"/>
      <c r="S772" s="16" t="n">
        <v>0.225475346596535</v>
      </c>
      <c r="T772" s="16" t="n">
        <v>0.250473801943611</v>
      </c>
      <c r="U772" s="16" t="n">
        <v>0.184888339167605</v>
      </c>
      <c r="V772" s="16" t="n">
        <v>0.254394205417349</v>
      </c>
      <c r="W772" s="16" t="n">
        <v>0.164033903219136</v>
      </c>
      <c r="X772" s="16" t="n">
        <v>0.187752856316598</v>
      </c>
      <c r="Y772" s="16" t="n">
        <v>0.241482903124795</v>
      </c>
      <c r="Z772" s="16" t="n">
        <v>0.138250184185201</v>
      </c>
      <c r="AA772" s="16" t="n">
        <v>0.232187598926622</v>
      </c>
      <c r="AB772" s="16" t="n">
        <v>0.231210896247869</v>
      </c>
      <c r="AC772" s="16" t="n">
        <v>0.258668213890418</v>
      </c>
      <c r="AD772" s="16" t="n">
        <v>0.275027396005139</v>
      </c>
      <c r="AE772" s="16"/>
      <c r="AF772" s="16" t="n">
        <v>0.206590454075651</v>
      </c>
      <c r="AG772" s="16" t="n">
        <v>0.242248168251057</v>
      </c>
      <c r="AH772" s="16" t="n">
        <v>0.196023283878248</v>
      </c>
      <c r="AI772" s="16"/>
      <c r="AJ772" s="16" t="n">
        <v>0.167952408052521</v>
      </c>
      <c r="AK772" s="16" t="n">
        <v>0.248602224581288</v>
      </c>
      <c r="AL772" s="16" t="n">
        <v>0.256220174073872</v>
      </c>
      <c r="AM772" s="16" t="n">
        <v>0.256785451959862</v>
      </c>
      <c r="AN772" s="16" t="n">
        <v>0.288836542769209</v>
      </c>
      <c r="AO772" s="16"/>
      <c r="AP772" s="16" t="n">
        <v>0.0832393377948394</v>
      </c>
      <c r="AQ772" s="16" t="n">
        <v>0.25779041490552</v>
      </c>
      <c r="AR772" s="16" t="n">
        <v>0.342094231218034</v>
      </c>
      <c r="AS772" s="16" t="n">
        <v>0.239868118130968</v>
      </c>
      <c r="AT772" s="16" t="n">
        <v>0.26154567489139</v>
      </c>
      <c r="AU772" s="16"/>
      <c r="AV772" s="16" t="n">
        <v>0.212384835401589</v>
      </c>
      <c r="AW772" s="16" t="n">
        <v>0.236390075920995</v>
      </c>
      <c r="AX772" s="16" t="n">
        <v>0.235303817938125</v>
      </c>
      <c r="AY772" s="16" t="n">
        <v>0.205178425507348</v>
      </c>
      <c r="AZ772" s="16" t="n">
        <v>0.122720213524979</v>
      </c>
      <c r="BA772" s="16"/>
      <c r="BB772" s="16" t="n">
        <v>0.294861837362932</v>
      </c>
      <c r="BC772" s="16" t="n">
        <v>0.206007678068885</v>
      </c>
      <c r="BD772" s="16" t="n">
        <v>0.221021690338765</v>
      </c>
      <c r="BE772" s="16"/>
      <c r="BF772" s="16" t="n">
        <v>0.254287545731581</v>
      </c>
    </row>
    <row r="773">
      <c r="B773" t="s">
        <v>225</v>
      </c>
      <c r="C773" s="16" t="n">
        <v>0.213806635386985</v>
      </c>
      <c r="D773" s="16" t="n">
        <v>0.20058842422095</v>
      </c>
      <c r="E773" s="16" t="n">
        <v>0.227148711139583</v>
      </c>
      <c r="F773" s="16"/>
      <c r="G773" s="16" t="n">
        <v>0.148578777009061</v>
      </c>
      <c r="H773" s="16" t="n">
        <v>0.165652518052563</v>
      </c>
      <c r="I773" s="16" t="n">
        <v>0.228084470977769</v>
      </c>
      <c r="J773" s="16" t="n">
        <v>0.239248762491189</v>
      </c>
      <c r="K773" s="16" t="n">
        <v>0.243593086815033</v>
      </c>
      <c r="L773" s="16" t="n">
        <v>0.243749978798637</v>
      </c>
      <c r="M773" s="16"/>
      <c r="N773" s="16" t="n">
        <v>0.246414976548702</v>
      </c>
      <c r="O773" s="16" t="n">
        <v>0.18490762304408</v>
      </c>
      <c r="P773" s="16" t="n">
        <v>0.179634453979688</v>
      </c>
      <c r="Q773" s="16" t="n">
        <v>0.239283075686568</v>
      </c>
      <c r="R773" s="16"/>
      <c r="S773" s="16" t="n">
        <v>0.19791704162226</v>
      </c>
      <c r="T773" s="16" t="n">
        <v>0.240595071623445</v>
      </c>
      <c r="U773" s="16" t="n">
        <v>0.20766095351803</v>
      </c>
      <c r="V773" s="16" t="n">
        <v>0.256405267929785</v>
      </c>
      <c r="W773" s="16" t="n">
        <v>0.190722902658023</v>
      </c>
      <c r="X773" s="16" t="n">
        <v>0.224641567492576</v>
      </c>
      <c r="Y773" s="16" t="n">
        <v>0.186008290183131</v>
      </c>
      <c r="Z773" s="16" t="n">
        <v>0.230201464016636</v>
      </c>
      <c r="AA773" s="16" t="n">
        <v>0.173467623673102</v>
      </c>
      <c r="AB773" s="16" t="n">
        <v>0.194998205262276</v>
      </c>
      <c r="AC773" s="16" t="n">
        <v>0.241017054656549</v>
      </c>
      <c r="AD773" s="16" t="n">
        <v>0.293762358278904</v>
      </c>
      <c r="AE773" s="16"/>
      <c r="AF773" s="16" t="n">
        <v>0.239791076905375</v>
      </c>
      <c r="AG773" s="16" t="n">
        <v>0.189352019338428</v>
      </c>
      <c r="AH773" s="16" t="n">
        <v>0.272308832833245</v>
      </c>
      <c r="AI773" s="16"/>
      <c r="AJ773" s="16" t="n">
        <v>0.268934570675436</v>
      </c>
      <c r="AK773" s="16" t="n">
        <v>0.130236799975963</v>
      </c>
      <c r="AL773" s="16" t="n">
        <v>0.216615071626584</v>
      </c>
      <c r="AM773" s="16" t="n">
        <v>0.23796328315548</v>
      </c>
      <c r="AN773" s="16" t="n">
        <v>0.278682211290342</v>
      </c>
      <c r="AO773" s="16"/>
      <c r="AP773" s="16" t="n">
        <v>0.242820180536061</v>
      </c>
      <c r="AQ773" s="16" t="n">
        <v>0.173164155401973</v>
      </c>
      <c r="AR773" s="16" t="n">
        <v>0.203215339086891</v>
      </c>
      <c r="AS773" s="16" t="n">
        <v>0.202903714687592</v>
      </c>
      <c r="AT773" s="16" t="n">
        <v>0.346183210664989</v>
      </c>
      <c r="AU773" s="16"/>
      <c r="AV773" s="16" t="n">
        <v>0.240623372060852</v>
      </c>
      <c r="AW773" s="16" t="n">
        <v>0.215584765238579</v>
      </c>
      <c r="AX773" s="16" t="n">
        <v>0.215591804557419</v>
      </c>
      <c r="AY773" s="16" t="n">
        <v>0.204466393509235</v>
      </c>
      <c r="AZ773" s="16" t="n">
        <v>0.370990836974172</v>
      </c>
      <c r="BA773" s="16"/>
      <c r="BB773" s="16" t="n">
        <v>0.224936703918394</v>
      </c>
      <c r="BC773" s="16" t="n">
        <v>0.240792874229678</v>
      </c>
      <c r="BD773" s="16" t="n">
        <v>0.434653396756503</v>
      </c>
      <c r="BE773" s="16"/>
      <c r="BF773" s="16" t="n">
        <v>0.297904137394529</v>
      </c>
    </row>
    <row r="774">
      <c r="B774" t="s">
        <v>226</v>
      </c>
      <c r="C774" s="16" t="n">
        <v>0.176400000039072</v>
      </c>
      <c r="D774" s="16" t="n">
        <v>0.167844389859694</v>
      </c>
      <c r="E774" s="16" t="n">
        <v>0.184248046348124</v>
      </c>
      <c r="F774" s="16"/>
      <c r="G774" s="16" t="n">
        <v>0.119670599306431</v>
      </c>
      <c r="H774" s="16" t="n">
        <v>0.170388440538555</v>
      </c>
      <c r="I774" s="16" t="n">
        <v>0.125354509146291</v>
      </c>
      <c r="J774" s="16" t="n">
        <v>0.113128611871725</v>
      </c>
      <c r="K774" s="16" t="n">
        <v>0.220073640401307</v>
      </c>
      <c r="L774" s="16" t="n">
        <v>0.282280315412435</v>
      </c>
      <c r="M774" s="16"/>
      <c r="N774" s="16" t="n">
        <v>0.19645725769206</v>
      </c>
      <c r="O774" s="16" t="n">
        <v>0.17097343566207</v>
      </c>
      <c r="P774" s="16" t="n">
        <v>0.181190522309045</v>
      </c>
      <c r="Q774" s="16" t="n">
        <v>0.156941727986816</v>
      </c>
      <c r="R774" s="16"/>
      <c r="S774" s="16" t="n">
        <v>0.170825996363801</v>
      </c>
      <c r="T774" s="16" t="n">
        <v>0.168599950882488</v>
      </c>
      <c r="U774" s="16" t="n">
        <v>0.230851713952494</v>
      </c>
      <c r="V774" s="16" t="n">
        <v>0.179387222240519</v>
      </c>
      <c r="W774" s="16" t="n">
        <v>0.183384664412279</v>
      </c>
      <c r="X774" s="16" t="n">
        <v>0.176516763284077</v>
      </c>
      <c r="Y774" s="16" t="n">
        <v>0.159818460902479</v>
      </c>
      <c r="Z774" s="16" t="n">
        <v>0.218431357374768</v>
      </c>
      <c r="AA774" s="16" t="n">
        <v>0.167268169799876</v>
      </c>
      <c r="AB774" s="16" t="n">
        <v>0.182677838006569</v>
      </c>
      <c r="AC774" s="16" t="n">
        <v>0.0942837279111569</v>
      </c>
      <c r="AD774" s="16" t="n">
        <v>0.206005828360983</v>
      </c>
      <c r="AE774" s="16"/>
      <c r="AF774" s="16" t="n">
        <v>0.236057598642471</v>
      </c>
      <c r="AG774" s="16" t="n">
        <v>0.153599176623775</v>
      </c>
      <c r="AH774" s="16" t="n">
        <v>0.157832781514644</v>
      </c>
      <c r="AI774" s="16"/>
      <c r="AJ774" s="16" t="n">
        <v>0.29358146399985</v>
      </c>
      <c r="AK774" s="16" t="n">
        <v>0.121081229840374</v>
      </c>
      <c r="AL774" s="16" t="n">
        <v>0.133646419081865</v>
      </c>
      <c r="AM774" s="16" t="n">
        <v>0.112815920852396</v>
      </c>
      <c r="AN774" s="16" t="n">
        <v>0.0958953336984663</v>
      </c>
      <c r="AO774" s="16"/>
      <c r="AP774" s="16" t="n">
        <v>0.43766921254869</v>
      </c>
      <c r="AQ774" s="16" t="n">
        <v>0.119410300025921</v>
      </c>
      <c r="AR774" s="16" t="n">
        <v>0.0983272316259387</v>
      </c>
      <c r="AS774" s="16" t="n">
        <v>0.129331835769912</v>
      </c>
      <c r="AT774" s="16" t="n">
        <v>0.122671870346388</v>
      </c>
      <c r="AU774" s="16"/>
      <c r="AV774" s="16" t="n">
        <v>0.189126528999311</v>
      </c>
      <c r="AW774" s="16" t="n">
        <v>0.16251453757738</v>
      </c>
      <c r="AX774" s="16" t="n">
        <v>0.152501165666711</v>
      </c>
      <c r="AY774" s="16" t="n">
        <v>0.195370903052148</v>
      </c>
      <c r="AZ774" s="16" t="n">
        <v>0.20541612108369</v>
      </c>
      <c r="BA774" s="16"/>
      <c r="BB774" s="16" t="n">
        <v>0.133751501096237</v>
      </c>
      <c r="BC774" s="16" t="n">
        <v>0.152554189642264</v>
      </c>
      <c r="BD774" s="16" t="n">
        <v>0.188438336030117</v>
      </c>
      <c r="BE774" s="16"/>
      <c r="BF774" s="16" t="n">
        <v>0.143546720874668</v>
      </c>
    </row>
    <row r="775">
      <c r="B775" t="s">
        <v>227</v>
      </c>
      <c r="C775" s="16" t="n">
        <v>0.0678086198736897</v>
      </c>
      <c r="D775" s="16" t="n">
        <v>0.0777242043931204</v>
      </c>
      <c r="E775" s="16" t="n">
        <v>0.0582497948955159</v>
      </c>
      <c r="F775" s="16"/>
      <c r="G775" s="16" t="n">
        <v>0.0662054584056197</v>
      </c>
      <c r="H775" s="16" t="n">
        <v>0.074646638211222</v>
      </c>
      <c r="I775" s="16" t="n">
        <v>0.0708735962704125</v>
      </c>
      <c r="J775" s="16" t="n">
        <v>0.0481476128561949</v>
      </c>
      <c r="K775" s="16" t="n">
        <v>0.0362890644760412</v>
      </c>
      <c r="L775" s="16" t="n">
        <v>0.097963127760805</v>
      </c>
      <c r="M775" s="16"/>
      <c r="N775" s="16" t="n">
        <v>0.10602379123798</v>
      </c>
      <c r="O775" s="16" t="n">
        <v>0.0597612250732185</v>
      </c>
      <c r="P775" s="16" t="n">
        <v>0.0556684494001698</v>
      </c>
      <c r="Q775" s="16" t="n">
        <v>0.0447072339931313</v>
      </c>
      <c r="R775" s="16"/>
      <c r="S775" s="16" t="n">
        <v>0.107130527675516</v>
      </c>
      <c r="T775" s="16" t="n">
        <v>0.0503992009625697</v>
      </c>
      <c r="U775" s="16" t="n">
        <v>0.0547004540879921</v>
      </c>
      <c r="V775" s="16" t="n">
        <v>0.0593320647516469</v>
      </c>
      <c r="W775" s="16" t="n">
        <v>0.0670535235624219</v>
      </c>
      <c r="X775" s="16" t="n">
        <v>0.0925178520162738</v>
      </c>
      <c r="Y775" s="16" t="n">
        <v>0.054486436184163</v>
      </c>
      <c r="Z775" s="16" t="n">
        <v>0.0803387543518869</v>
      </c>
      <c r="AA775" s="16" t="n">
        <v>0.0695258168610835</v>
      </c>
      <c r="AB775" s="16" t="n">
        <v>0.04627291341336</v>
      </c>
      <c r="AC775" s="16" t="n">
        <v>0.0519001874201025</v>
      </c>
      <c r="AD775" s="16" t="n">
        <v>0.0511580191779049</v>
      </c>
      <c r="AE775" s="16"/>
      <c r="AF775" s="16" t="n">
        <v>0.0847274317944451</v>
      </c>
      <c r="AG775" s="16" t="n">
        <v>0.0686736156340435</v>
      </c>
      <c r="AH775" s="16" t="n">
        <v>0.0323369278200955</v>
      </c>
      <c r="AI775" s="16"/>
      <c r="AJ775" s="16" t="n">
        <v>0.123690061410094</v>
      </c>
      <c r="AK775" s="16" t="n">
        <v>0.0445730050139251</v>
      </c>
      <c r="AL775" s="16" t="n">
        <v>0.0490171617728971</v>
      </c>
      <c r="AM775" s="16" t="n">
        <v>0</v>
      </c>
      <c r="AN775" s="16" t="n">
        <v>0.0416902866432994</v>
      </c>
      <c r="AO775" s="16"/>
      <c r="AP775" s="16" t="n">
        <v>0.210805962167071</v>
      </c>
      <c r="AQ775" s="16" t="n">
        <v>0.0337632835346132</v>
      </c>
      <c r="AR775" s="16" t="n">
        <v>0.0214826918633871</v>
      </c>
      <c r="AS775" s="16" t="n">
        <v>0.0560866460953938</v>
      </c>
      <c r="AT775" s="16" t="n">
        <v>0.028159306252977</v>
      </c>
      <c r="AU775" s="16"/>
      <c r="AV775" s="16" t="n">
        <v>0.0625146097840718</v>
      </c>
      <c r="AW775" s="16" t="n">
        <v>0.0389390561374708</v>
      </c>
      <c r="AX775" s="16" t="n">
        <v>0.0720602096174049</v>
      </c>
      <c r="AY775" s="16" t="n">
        <v>0.0999726998274023</v>
      </c>
      <c r="AZ775" s="16" t="n">
        <v>0.0903909363391007</v>
      </c>
      <c r="BA775" s="16"/>
      <c r="BB775" s="16" t="n">
        <v>0.0265457822416966</v>
      </c>
      <c r="BC775" s="16" t="n">
        <v>0.0569179654158267</v>
      </c>
      <c r="BD775" s="16" t="n">
        <v>0.0314268511492429</v>
      </c>
      <c r="BE775" s="16"/>
      <c r="BF775" s="16" t="n">
        <v>0.0349496144613774</v>
      </c>
    </row>
    <row r="77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row>
    <row r="777">
      <c r="B777" s="7" t="s">
        <v>269</v>
      </c>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row>
    <row r="778">
      <c r="B778" s="26" t="s">
        <v>90</v>
      </c>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row>
    <row r="779">
      <c r="B779" t="s">
        <v>223</v>
      </c>
      <c r="C779" s="16" t="n">
        <v>0.0833364976461494</v>
      </c>
      <c r="D779" s="16" t="n">
        <v>0.104734260986682</v>
      </c>
      <c r="E779" s="16" t="n">
        <v>0.0614765454874113</v>
      </c>
      <c r="F779" s="16"/>
      <c r="G779" s="16" t="n">
        <v>0.101661639780483</v>
      </c>
      <c r="H779" s="16" t="n">
        <v>0.103099100561704</v>
      </c>
      <c r="I779" s="16" t="n">
        <v>0.0759122747510661</v>
      </c>
      <c r="J779" s="16" t="n">
        <v>0.0733670003773547</v>
      </c>
      <c r="K779" s="16" t="n">
        <v>0.0885050002635495</v>
      </c>
      <c r="L779" s="16" t="n">
        <v>0.0658292776833907</v>
      </c>
      <c r="M779" s="16"/>
      <c r="N779" s="16" t="n">
        <v>0.0765527411961026</v>
      </c>
      <c r="O779" s="16" t="n">
        <v>0.0795757964363357</v>
      </c>
      <c r="P779" s="16" t="n">
        <v>0.101393539161716</v>
      </c>
      <c r="Q779" s="16" t="n">
        <v>0.0798425610093163</v>
      </c>
      <c r="R779" s="16"/>
      <c r="S779" s="16" t="n">
        <v>0.090988399438446</v>
      </c>
      <c r="T779" s="16" t="n">
        <v>0.0882108791210849</v>
      </c>
      <c r="U779" s="16" t="n">
        <v>0.0716131364606103</v>
      </c>
      <c r="V779" s="16" t="n">
        <v>0.0854551851102216</v>
      </c>
      <c r="W779" s="16" t="n">
        <v>0.0590256905128019</v>
      </c>
      <c r="X779" s="16" t="n">
        <v>0.0983775611002716</v>
      </c>
      <c r="Y779" s="16" t="n">
        <v>0.116214897293966</v>
      </c>
      <c r="Z779" s="16" t="n">
        <v>0.0544720031376877</v>
      </c>
      <c r="AA779" s="16" t="n">
        <v>0.0845999722566984</v>
      </c>
      <c r="AB779" s="16" t="n">
        <v>0.0750236257611663</v>
      </c>
      <c r="AC779" s="16" t="n">
        <v>0.0689265992194653</v>
      </c>
      <c r="AD779" s="16" t="n">
        <v>0.0579393212090386</v>
      </c>
      <c r="AE779" s="16"/>
      <c r="AF779" s="16" t="n">
        <v>0.0949280099463579</v>
      </c>
      <c r="AG779" s="16" t="n">
        <v>0.0705223523644698</v>
      </c>
      <c r="AH779" s="16" t="n">
        <v>0.0752891009539243</v>
      </c>
      <c r="AI779" s="16"/>
      <c r="AJ779" s="16" t="n">
        <v>0.0903335733753541</v>
      </c>
      <c r="AK779" s="16" t="n">
        <v>0.0822234483781071</v>
      </c>
      <c r="AL779" s="16" t="n">
        <v>0.0786563399884215</v>
      </c>
      <c r="AM779" s="16" t="n">
        <v>0.0399834831205087</v>
      </c>
      <c r="AN779" s="16" t="n">
        <v>0.0592449231562352</v>
      </c>
      <c r="AO779" s="16"/>
      <c r="AP779" s="16" t="n">
        <v>0.0836021273679366</v>
      </c>
      <c r="AQ779" s="16" t="n">
        <v>0.0806003118971923</v>
      </c>
      <c r="AR779" s="16" t="n">
        <v>0.0556694622419887</v>
      </c>
      <c r="AS779" s="16" t="n">
        <v>0.131526347775</v>
      </c>
      <c r="AT779" s="16" t="n">
        <v>0.0618128044437041</v>
      </c>
      <c r="AU779" s="16"/>
      <c r="AV779" s="16" t="n">
        <v>0.0821632059921532</v>
      </c>
      <c r="AW779" s="16" t="n">
        <v>0.082653541578937</v>
      </c>
      <c r="AX779" s="16" t="n">
        <v>0.0814568638020964</v>
      </c>
      <c r="AY779" s="16" t="n">
        <v>0.0795498622992965</v>
      </c>
      <c r="AZ779" s="16" t="n">
        <v>0.119800808223992</v>
      </c>
      <c r="BA779" s="16"/>
      <c r="BB779" s="16" t="n">
        <v>0.0773931427928654</v>
      </c>
      <c r="BC779" s="16" t="n">
        <v>0.137977802779414</v>
      </c>
      <c r="BD779" s="16" t="n">
        <v>0.0784032096956901</v>
      </c>
      <c r="BE779" s="16"/>
      <c r="BF779" s="16" t="n">
        <v>0.0948206475701924</v>
      </c>
    </row>
    <row r="780">
      <c r="B780" t="s">
        <v>224</v>
      </c>
      <c r="C780" s="16" t="n">
        <v>0.244082072506797</v>
      </c>
      <c r="D780" s="16" t="n">
        <v>0.246820745459536</v>
      </c>
      <c r="E780" s="16" t="n">
        <v>0.241886013064924</v>
      </c>
      <c r="F780" s="16"/>
      <c r="G780" s="16" t="n">
        <v>0.235203793863236</v>
      </c>
      <c r="H780" s="16" t="n">
        <v>0.198619828897283</v>
      </c>
      <c r="I780" s="16" t="n">
        <v>0.224668472441425</v>
      </c>
      <c r="J780" s="16" t="n">
        <v>0.245205280442262</v>
      </c>
      <c r="K780" s="16" t="n">
        <v>0.268478067127432</v>
      </c>
      <c r="L780" s="16" t="n">
        <v>0.285402110938824</v>
      </c>
      <c r="M780" s="16"/>
      <c r="N780" s="16" t="n">
        <v>0.273281418080422</v>
      </c>
      <c r="O780" s="16" t="n">
        <v>0.228924762846504</v>
      </c>
      <c r="P780" s="16" t="n">
        <v>0.219096310432403</v>
      </c>
      <c r="Q780" s="16" t="n">
        <v>0.25202692346985</v>
      </c>
      <c r="R780" s="16"/>
      <c r="S780" s="16" t="n">
        <v>0.206652327400032</v>
      </c>
      <c r="T780" s="16" t="n">
        <v>0.296302689077266</v>
      </c>
      <c r="U780" s="16" t="n">
        <v>0.21560839139954</v>
      </c>
      <c r="V780" s="16" t="n">
        <v>0.328166655202868</v>
      </c>
      <c r="W780" s="16" t="n">
        <v>0.199118715373949</v>
      </c>
      <c r="X780" s="16" t="n">
        <v>0.232027260659662</v>
      </c>
      <c r="Y780" s="16" t="n">
        <v>0.255397128941435</v>
      </c>
      <c r="Z780" s="16" t="n">
        <v>0.221034655434139</v>
      </c>
      <c r="AA780" s="16" t="n">
        <v>0.26574343024349</v>
      </c>
      <c r="AB780" s="16" t="n">
        <v>0.226464985756834</v>
      </c>
      <c r="AC780" s="16" t="n">
        <v>0.236830972391196</v>
      </c>
      <c r="AD780" s="16" t="n">
        <v>0.143582376485186</v>
      </c>
      <c r="AE780" s="16"/>
      <c r="AF780" s="16" t="n">
        <v>0.279034544133661</v>
      </c>
      <c r="AG780" s="16" t="n">
        <v>0.238375793169824</v>
      </c>
      <c r="AH780" s="16" t="n">
        <v>0.185019555828609</v>
      </c>
      <c r="AI780" s="16"/>
      <c r="AJ780" s="16" t="n">
        <v>0.3163684638919</v>
      </c>
      <c r="AK780" s="16" t="n">
        <v>0.220595005684814</v>
      </c>
      <c r="AL780" s="16" t="n">
        <v>0.239282754531249</v>
      </c>
      <c r="AM780" s="16" t="n">
        <v>0.194197151003817</v>
      </c>
      <c r="AN780" s="16" t="n">
        <v>0.202090465675479</v>
      </c>
      <c r="AO780" s="16"/>
      <c r="AP780" s="16" t="n">
        <v>0.342160399556252</v>
      </c>
      <c r="AQ780" s="16" t="n">
        <v>0.218942320911771</v>
      </c>
      <c r="AR780" s="16" t="n">
        <v>0.175326022112376</v>
      </c>
      <c r="AS780" s="16" t="n">
        <v>0.273816137397038</v>
      </c>
      <c r="AT780" s="16" t="n">
        <v>0.258148342388494</v>
      </c>
      <c r="AU780" s="16"/>
      <c r="AV780" s="16" t="n">
        <v>0.26759378013936</v>
      </c>
      <c r="AW780" s="16" t="n">
        <v>0.222154851485096</v>
      </c>
      <c r="AX780" s="16" t="n">
        <v>0.23715623224707</v>
      </c>
      <c r="AY780" s="16" t="n">
        <v>0.238669427787595</v>
      </c>
      <c r="AZ780" s="16" t="n">
        <v>0.301554328137365</v>
      </c>
      <c r="BA780" s="16"/>
      <c r="BB780" s="16" t="n">
        <v>0.28190728390013</v>
      </c>
      <c r="BC780" s="16" t="n">
        <v>0.310099154129321</v>
      </c>
      <c r="BD780" s="16" t="n">
        <v>0.290040176320848</v>
      </c>
      <c r="BE780" s="16"/>
      <c r="BF780" s="16" t="n">
        <v>0.298872140720858</v>
      </c>
    </row>
    <row r="781">
      <c r="B781" t="s">
        <v>225</v>
      </c>
      <c r="C781" s="16" t="n">
        <v>0.417566343559252</v>
      </c>
      <c r="D781" s="16" t="n">
        <v>0.380281891786597</v>
      </c>
      <c r="E781" s="16" t="n">
        <v>0.453971964146524</v>
      </c>
      <c r="F781" s="16"/>
      <c r="G781" s="16" t="n">
        <v>0.314023035018515</v>
      </c>
      <c r="H781" s="16" t="n">
        <v>0.385275344950179</v>
      </c>
      <c r="I781" s="16" t="n">
        <v>0.439776159716931</v>
      </c>
      <c r="J781" s="16" t="n">
        <v>0.455099610608695</v>
      </c>
      <c r="K781" s="16" t="n">
        <v>0.431466149296939</v>
      </c>
      <c r="L781" s="16" t="n">
        <v>0.454260687571112</v>
      </c>
      <c r="M781" s="16"/>
      <c r="N781" s="16" t="n">
        <v>0.398219861319746</v>
      </c>
      <c r="O781" s="16" t="n">
        <v>0.429167987600011</v>
      </c>
      <c r="P781" s="16" t="n">
        <v>0.415277233409302</v>
      </c>
      <c r="Q781" s="16" t="n">
        <v>0.425623755704683</v>
      </c>
      <c r="R781" s="16"/>
      <c r="S781" s="16" t="n">
        <v>0.430519101931954</v>
      </c>
      <c r="T781" s="16" t="n">
        <v>0.422031218166208</v>
      </c>
      <c r="U781" s="16" t="n">
        <v>0.483802348122834</v>
      </c>
      <c r="V781" s="16" t="n">
        <v>0.394144084101331</v>
      </c>
      <c r="W781" s="16" t="n">
        <v>0.458654366343653</v>
      </c>
      <c r="X781" s="16" t="n">
        <v>0.406778561741209</v>
      </c>
      <c r="Y781" s="16" t="n">
        <v>0.369414953340087</v>
      </c>
      <c r="Z781" s="16" t="n">
        <v>0.378197534562876</v>
      </c>
      <c r="AA781" s="16" t="n">
        <v>0.355754916326056</v>
      </c>
      <c r="AB781" s="16" t="n">
        <v>0.416130733146716</v>
      </c>
      <c r="AC781" s="16" t="n">
        <v>0.430859922069904</v>
      </c>
      <c r="AD781" s="16" t="n">
        <v>0.557491934848765</v>
      </c>
      <c r="AE781" s="16"/>
      <c r="AF781" s="16" t="n">
        <v>0.43182816684759</v>
      </c>
      <c r="AG781" s="16" t="n">
        <v>0.406056371426111</v>
      </c>
      <c r="AH781" s="16" t="n">
        <v>0.481562310539003</v>
      </c>
      <c r="AI781" s="16"/>
      <c r="AJ781" s="16" t="n">
        <v>0.432673069212857</v>
      </c>
      <c r="AK781" s="16" t="n">
        <v>0.341684899817836</v>
      </c>
      <c r="AL781" s="16" t="n">
        <v>0.436318275446203</v>
      </c>
      <c r="AM781" s="16" t="n">
        <v>0.625883209481505</v>
      </c>
      <c r="AN781" s="16" t="n">
        <v>0.548406158249359</v>
      </c>
      <c r="AO781" s="16"/>
      <c r="AP781" s="16" t="n">
        <v>0.416456621346015</v>
      </c>
      <c r="AQ781" s="16" t="n">
        <v>0.377979337911819</v>
      </c>
      <c r="AR781" s="16" t="n">
        <v>0.456031579118466</v>
      </c>
      <c r="AS781" s="16" t="n">
        <v>0.440118367732198</v>
      </c>
      <c r="AT781" s="16" t="n">
        <v>0.507864945147661</v>
      </c>
      <c r="AU781" s="16"/>
      <c r="AV781" s="16" t="n">
        <v>0.434459810612163</v>
      </c>
      <c r="AW781" s="16" t="n">
        <v>0.457762155095668</v>
      </c>
      <c r="AX781" s="16" t="n">
        <v>0.40353619981872</v>
      </c>
      <c r="AY781" s="16" t="n">
        <v>0.355846126075791</v>
      </c>
      <c r="AZ781" s="16" t="n">
        <v>0.296970597513771</v>
      </c>
      <c r="BA781" s="16"/>
      <c r="BB781" s="16" t="n">
        <v>0.384103916650572</v>
      </c>
      <c r="BC781" s="16" t="n">
        <v>0.451195417358198</v>
      </c>
      <c r="BD781" s="16" t="n">
        <v>0.520360596385653</v>
      </c>
      <c r="BE781" s="16"/>
      <c r="BF781" s="16" t="n">
        <v>0.449546236828885</v>
      </c>
    </row>
    <row r="782">
      <c r="B782" t="s">
        <v>226</v>
      </c>
      <c r="C782" s="16" t="n">
        <v>0.171762477912383</v>
      </c>
      <c r="D782" s="16" t="n">
        <v>0.177094339155373</v>
      </c>
      <c r="E782" s="16" t="n">
        <v>0.16688907493025</v>
      </c>
      <c r="F782" s="16"/>
      <c r="G782" s="16" t="n">
        <v>0.216029579014877</v>
      </c>
      <c r="H782" s="16" t="n">
        <v>0.169567313279474</v>
      </c>
      <c r="I782" s="16" t="n">
        <v>0.187541459791252</v>
      </c>
      <c r="J782" s="16" t="n">
        <v>0.166508596494887</v>
      </c>
      <c r="K782" s="16" t="n">
        <v>0.152376151123095</v>
      </c>
      <c r="L782" s="16" t="n">
        <v>0.148837530969641</v>
      </c>
      <c r="M782" s="16"/>
      <c r="N782" s="16" t="n">
        <v>0.180689758966843</v>
      </c>
      <c r="O782" s="16" t="n">
        <v>0.176646043778325</v>
      </c>
      <c r="P782" s="16" t="n">
        <v>0.165361273968914</v>
      </c>
      <c r="Q782" s="16" t="n">
        <v>0.161415168307404</v>
      </c>
      <c r="R782" s="16"/>
      <c r="S782" s="16" t="n">
        <v>0.174188044297326</v>
      </c>
      <c r="T782" s="16" t="n">
        <v>0.127051840998122</v>
      </c>
      <c r="U782" s="16" t="n">
        <v>0.173755494453422</v>
      </c>
      <c r="V782" s="16" t="n">
        <v>0.107979364953582</v>
      </c>
      <c r="W782" s="16" t="n">
        <v>0.17741077675554</v>
      </c>
      <c r="X782" s="16" t="n">
        <v>0.22232003762974</v>
      </c>
      <c r="Y782" s="16" t="n">
        <v>0.157189811430193</v>
      </c>
      <c r="Z782" s="16" t="n">
        <v>0.257542638972762</v>
      </c>
      <c r="AA782" s="16" t="n">
        <v>0.183721595015519</v>
      </c>
      <c r="AB782" s="16" t="n">
        <v>0.192870203404686</v>
      </c>
      <c r="AC782" s="16" t="n">
        <v>0.173660204496272</v>
      </c>
      <c r="AD782" s="16" t="n">
        <v>0.189909103736104</v>
      </c>
      <c r="AE782" s="16"/>
      <c r="AF782" s="16" t="n">
        <v>0.139676096209523</v>
      </c>
      <c r="AG782" s="16" t="n">
        <v>0.189809911923398</v>
      </c>
      <c r="AH782" s="16" t="n">
        <v>0.173417632766307</v>
      </c>
      <c r="AI782" s="16"/>
      <c r="AJ782" s="16" t="n">
        <v>0.114703221970553</v>
      </c>
      <c r="AK782" s="16" t="n">
        <v>0.229916252675048</v>
      </c>
      <c r="AL782" s="16" t="n">
        <v>0.18980964376737</v>
      </c>
      <c r="AM782" s="16" t="n">
        <v>0.0536950119376468</v>
      </c>
      <c r="AN782" s="16" t="n">
        <v>0.117384369956504</v>
      </c>
      <c r="AO782" s="16"/>
      <c r="AP782" s="16" t="n">
        <v>0.114656901219231</v>
      </c>
      <c r="AQ782" s="16" t="n">
        <v>0.219622008273214</v>
      </c>
      <c r="AR782" s="16" t="n">
        <v>0.226171490284626</v>
      </c>
      <c r="AS782" s="16" t="n">
        <v>0.113190300702182</v>
      </c>
      <c r="AT782" s="16" t="n">
        <v>0.119156682480766</v>
      </c>
      <c r="AU782" s="16"/>
      <c r="AV782" s="16" t="n">
        <v>0.152011114406004</v>
      </c>
      <c r="AW782" s="16" t="n">
        <v>0.161775061425846</v>
      </c>
      <c r="AX782" s="16" t="n">
        <v>0.183568660707336</v>
      </c>
      <c r="AY782" s="16" t="n">
        <v>0.232765067152273</v>
      </c>
      <c r="AZ782" s="16" t="n">
        <v>0.206903605494512</v>
      </c>
      <c r="BA782" s="16"/>
      <c r="BB782" s="16" t="n">
        <v>0.175073171401935</v>
      </c>
      <c r="BC782" s="16" t="n">
        <v>0.0793108700037882</v>
      </c>
      <c r="BD782" s="16" t="n">
        <v>0.0816774082330048</v>
      </c>
      <c r="BE782" s="16"/>
      <c r="BF782" s="16" t="n">
        <v>0.111766043929715</v>
      </c>
    </row>
    <row r="783">
      <c r="B783" t="s">
        <v>227</v>
      </c>
      <c r="C783" s="16" t="n">
        <v>0.0832526083754183</v>
      </c>
      <c r="D783" s="16" t="n">
        <v>0.0910687626118111</v>
      </c>
      <c r="E783" s="16" t="n">
        <v>0.0757764023708911</v>
      </c>
      <c r="F783" s="16"/>
      <c r="G783" s="16" t="n">
        <v>0.133081952322889</v>
      </c>
      <c r="H783" s="16" t="n">
        <v>0.14343841231136</v>
      </c>
      <c r="I783" s="16" t="n">
        <v>0.0721016332993263</v>
      </c>
      <c r="J783" s="16" t="n">
        <v>0.059819512076801</v>
      </c>
      <c r="K783" s="16" t="n">
        <v>0.0591746321889847</v>
      </c>
      <c r="L783" s="16" t="n">
        <v>0.0456703928370316</v>
      </c>
      <c r="M783" s="16"/>
      <c r="N783" s="16" t="n">
        <v>0.0712562204368864</v>
      </c>
      <c r="O783" s="16" t="n">
        <v>0.0856854093388254</v>
      </c>
      <c r="P783" s="16" t="n">
        <v>0.0988716430276653</v>
      </c>
      <c r="Q783" s="16" t="n">
        <v>0.0810915915087471</v>
      </c>
      <c r="R783" s="16"/>
      <c r="S783" s="16" t="n">
        <v>0.0976521269322423</v>
      </c>
      <c r="T783" s="16" t="n">
        <v>0.0664033726373198</v>
      </c>
      <c r="U783" s="16" t="n">
        <v>0.0552206295635945</v>
      </c>
      <c r="V783" s="16" t="n">
        <v>0.0842547106319971</v>
      </c>
      <c r="W783" s="16" t="n">
        <v>0.105790451014057</v>
      </c>
      <c r="X783" s="16" t="n">
        <v>0.040496578869118</v>
      </c>
      <c r="Y783" s="16" t="n">
        <v>0.101783208994319</v>
      </c>
      <c r="Z783" s="16" t="n">
        <v>0.0887531678925352</v>
      </c>
      <c r="AA783" s="16" t="n">
        <v>0.110180086158236</v>
      </c>
      <c r="AB783" s="16" t="n">
        <v>0.0895104519305973</v>
      </c>
      <c r="AC783" s="16" t="n">
        <v>0.0897223018231627</v>
      </c>
      <c r="AD783" s="16" t="n">
        <v>0.0510772637209058</v>
      </c>
      <c r="AE783" s="16"/>
      <c r="AF783" s="16" t="n">
        <v>0.0545331828628693</v>
      </c>
      <c r="AG783" s="16" t="n">
        <v>0.0952355711161965</v>
      </c>
      <c r="AH783" s="16" t="n">
        <v>0.0847113999121565</v>
      </c>
      <c r="AI783" s="16"/>
      <c r="AJ783" s="16" t="n">
        <v>0.0459216715493347</v>
      </c>
      <c r="AK783" s="16" t="n">
        <v>0.125580393444195</v>
      </c>
      <c r="AL783" s="16" t="n">
        <v>0.0559329862667558</v>
      </c>
      <c r="AM783" s="16" t="n">
        <v>0.0862411444565227</v>
      </c>
      <c r="AN783" s="16" t="n">
        <v>0.0728740829624221</v>
      </c>
      <c r="AO783" s="16"/>
      <c r="AP783" s="16" t="n">
        <v>0.0431239505105655</v>
      </c>
      <c r="AQ783" s="16" t="n">
        <v>0.102856021006003</v>
      </c>
      <c r="AR783" s="16" t="n">
        <v>0.0868014462425435</v>
      </c>
      <c r="AS783" s="16" t="n">
        <v>0.0413488463935809</v>
      </c>
      <c r="AT783" s="16" t="n">
        <v>0.0530172255393751</v>
      </c>
      <c r="AU783" s="16"/>
      <c r="AV783" s="16" t="n">
        <v>0.0637720888503188</v>
      </c>
      <c r="AW783" s="16" t="n">
        <v>0.0756543904144527</v>
      </c>
      <c r="AX783" s="16" t="n">
        <v>0.0942820434247778</v>
      </c>
      <c r="AY783" s="16" t="n">
        <v>0.0931695166850449</v>
      </c>
      <c r="AZ783" s="16" t="n">
        <v>0.0747706606303602</v>
      </c>
      <c r="BA783" s="16"/>
      <c r="BB783" s="16" t="n">
        <v>0.0815224852544968</v>
      </c>
      <c r="BC783" s="16" t="n">
        <v>0.0214167557292785</v>
      </c>
      <c r="BD783" s="16" t="n">
        <v>0.0295186093648043</v>
      </c>
      <c r="BE783" s="16"/>
      <c r="BF783" s="16" t="n">
        <v>0.0449949309503495</v>
      </c>
    </row>
    <row r="784">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row>
    <row r="785">
      <c r="B785" s="7" t="s">
        <v>270</v>
      </c>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row>
    <row r="786">
      <c r="B786" s="26" t="s">
        <v>90</v>
      </c>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row>
    <row r="787">
      <c r="B787" t="s">
        <v>223</v>
      </c>
      <c r="C787" s="16" t="n">
        <v>0.0624329461819327</v>
      </c>
      <c r="D787" s="16" t="n">
        <v>0.0591439577093246</v>
      </c>
      <c r="E787" s="16" t="n">
        <v>0.0657709494015937</v>
      </c>
      <c r="F787" s="16"/>
      <c r="G787" s="16" t="n">
        <v>0.0848657689917525</v>
      </c>
      <c r="H787" s="16" t="n">
        <v>0.121619720040435</v>
      </c>
      <c r="I787" s="16" t="n">
        <v>0.0381911877078809</v>
      </c>
      <c r="J787" s="16" t="n">
        <v>0.0599271623219181</v>
      </c>
      <c r="K787" s="16" t="n">
        <v>0.0533323741109365</v>
      </c>
      <c r="L787" s="16" t="n">
        <v>0.027275882831028</v>
      </c>
      <c r="M787" s="16"/>
      <c r="N787" s="16" t="n">
        <v>0.0519475100115756</v>
      </c>
      <c r="O787" s="16" t="n">
        <v>0.0453372467376517</v>
      </c>
      <c r="P787" s="16" t="n">
        <v>0.0912086132039151</v>
      </c>
      <c r="Q787" s="16" t="n">
        <v>0.0670765426793635</v>
      </c>
      <c r="R787" s="16"/>
      <c r="S787" s="16" t="n">
        <v>0.0604078220052883</v>
      </c>
      <c r="T787" s="16" t="n">
        <v>0.0485729202079099</v>
      </c>
      <c r="U787" s="16" t="n">
        <v>0.0233228000441057</v>
      </c>
      <c r="V787" s="16" t="n">
        <v>0.0641961473096239</v>
      </c>
      <c r="W787" s="16" t="n">
        <v>0.0586937046168116</v>
      </c>
      <c r="X787" s="16" t="n">
        <v>0.0915536445856479</v>
      </c>
      <c r="Y787" s="16" t="n">
        <v>0.0715024295468805</v>
      </c>
      <c r="Z787" s="16" t="n">
        <v>0.0758975561091655</v>
      </c>
      <c r="AA787" s="16" t="n">
        <v>0.0624888820963531</v>
      </c>
      <c r="AB787" s="16" t="n">
        <v>0.0664124472543432</v>
      </c>
      <c r="AC787" s="16" t="n">
        <v>0.0900561186376174</v>
      </c>
      <c r="AD787" s="16" t="n">
        <v>0.0517982002377706</v>
      </c>
      <c r="AE787" s="16"/>
      <c r="AF787" s="16" t="n">
        <v>0.0578766646911116</v>
      </c>
      <c r="AG787" s="16" t="n">
        <v>0.0492230278278152</v>
      </c>
      <c r="AH787" s="16" t="n">
        <v>0.092866216325466</v>
      </c>
      <c r="AI787" s="16"/>
      <c r="AJ787" s="16" t="n">
        <v>0.0404264525688442</v>
      </c>
      <c r="AK787" s="16" t="n">
        <v>0.0893430869969204</v>
      </c>
      <c r="AL787" s="16" t="n">
        <v>0.0415459003356443</v>
      </c>
      <c r="AM787" s="16" t="n">
        <v>0.10710579548821</v>
      </c>
      <c r="AN787" s="16" t="n">
        <v>0.0539561297636293</v>
      </c>
      <c r="AO787" s="16"/>
      <c r="AP787" s="16" t="n">
        <v>0.0114156691234764</v>
      </c>
      <c r="AQ787" s="16" t="n">
        <v>0.0703916176251752</v>
      </c>
      <c r="AR787" s="16" t="n">
        <v>0.0453683610311071</v>
      </c>
      <c r="AS787" s="16" t="n">
        <v>0.115285838966688</v>
      </c>
      <c r="AT787" s="16" t="n">
        <v>0.0465968115166203</v>
      </c>
      <c r="AU787" s="16"/>
      <c r="AV787" s="16" t="n">
        <v>0.0617987251652708</v>
      </c>
      <c r="AW787" s="16" t="n">
        <v>0.0865047175570184</v>
      </c>
      <c r="AX787" s="16" t="n">
        <v>0.034715095102582</v>
      </c>
      <c r="AY787" s="16" t="n">
        <v>0.0825156889780089</v>
      </c>
      <c r="AZ787" s="16" t="n">
        <v>0.075532176346622</v>
      </c>
      <c r="BA787" s="16"/>
      <c r="BB787" s="16" t="n">
        <v>0.0699852447736047</v>
      </c>
      <c r="BC787" s="16" t="n">
        <v>0.096595472820749</v>
      </c>
      <c r="BD787" s="16" t="n">
        <v>0.0400605513280322</v>
      </c>
      <c r="BE787" s="16"/>
      <c r="BF787" s="16" t="n">
        <v>0.0683394924819949</v>
      </c>
    </row>
    <row r="788">
      <c r="B788" t="s">
        <v>224</v>
      </c>
      <c r="C788" s="16" t="n">
        <v>0.0764792072443348</v>
      </c>
      <c r="D788" s="16" t="n">
        <v>0.0836222619642879</v>
      </c>
      <c r="E788" s="16" t="n">
        <v>0.069647606005054</v>
      </c>
      <c r="F788" s="16"/>
      <c r="G788" s="16" t="n">
        <v>0.122897074222204</v>
      </c>
      <c r="H788" s="16" t="n">
        <v>0.108701034060057</v>
      </c>
      <c r="I788" s="16" t="n">
        <v>0.111443474488574</v>
      </c>
      <c r="J788" s="16" t="n">
        <v>0.0398659560816906</v>
      </c>
      <c r="K788" s="16" t="n">
        <v>0.0598690818779584</v>
      </c>
      <c r="L788" s="16" t="n">
        <v>0.0322080735393516</v>
      </c>
      <c r="M788" s="16"/>
      <c r="N788" s="16" t="n">
        <v>0.0579180537723779</v>
      </c>
      <c r="O788" s="16" t="n">
        <v>0.0736655085706943</v>
      </c>
      <c r="P788" s="16" t="n">
        <v>0.101750445387454</v>
      </c>
      <c r="Q788" s="16" t="n">
        <v>0.0758406937642726</v>
      </c>
      <c r="R788" s="16"/>
      <c r="S788" s="16" t="n">
        <v>0.0889041826083098</v>
      </c>
      <c r="T788" s="16" t="n">
        <v>0.0861511707839547</v>
      </c>
      <c r="U788" s="16" t="n">
        <v>0.0552188207465578</v>
      </c>
      <c r="V788" s="16" t="n">
        <v>0.0559320705743916</v>
      </c>
      <c r="W788" s="16" t="n">
        <v>0.0701909650789168</v>
      </c>
      <c r="X788" s="16" t="n">
        <v>0.0736247701351023</v>
      </c>
      <c r="Y788" s="16" t="n">
        <v>0.0821100194744005</v>
      </c>
      <c r="Z788" s="16" t="n">
        <v>0.0333330479153151</v>
      </c>
      <c r="AA788" s="16" t="n">
        <v>0.127176880396998</v>
      </c>
      <c r="AB788" s="16" t="n">
        <v>0.0742873108004403</v>
      </c>
      <c r="AC788" s="16" t="n">
        <v>0.0519766367807104</v>
      </c>
      <c r="AD788" s="16" t="n">
        <v>0.0219868018632983</v>
      </c>
      <c r="AE788" s="16"/>
      <c r="AF788" s="16" t="n">
        <v>0.0741837486562734</v>
      </c>
      <c r="AG788" s="16" t="n">
        <v>0.0763194664487</v>
      </c>
      <c r="AH788" s="16" t="n">
        <v>0.0786144697086213</v>
      </c>
      <c r="AI788" s="16"/>
      <c r="AJ788" s="16" t="n">
        <v>0.0538134513976146</v>
      </c>
      <c r="AK788" s="16" t="n">
        <v>0.120919834542512</v>
      </c>
      <c r="AL788" s="16" t="n">
        <v>0.0526040312879298</v>
      </c>
      <c r="AM788" s="16" t="n">
        <v>0.142175927666627</v>
      </c>
      <c r="AN788" s="16" t="n">
        <v>0.051098049866055</v>
      </c>
      <c r="AO788" s="16"/>
      <c r="AP788" s="16" t="n">
        <v>0.0357869709199783</v>
      </c>
      <c r="AQ788" s="16" t="n">
        <v>0.10364643127691</v>
      </c>
      <c r="AR788" s="16" t="n">
        <v>0.0707014099455608</v>
      </c>
      <c r="AS788" s="16" t="n">
        <v>0.115083615266042</v>
      </c>
      <c r="AT788" s="16" t="n">
        <v>0.0546532620000675</v>
      </c>
      <c r="AU788" s="16"/>
      <c r="AV788" s="16" t="n">
        <v>0.0923685484916027</v>
      </c>
      <c r="AW788" s="16" t="n">
        <v>0.0724282058587424</v>
      </c>
      <c r="AX788" s="16" t="n">
        <v>0.069002992229615</v>
      </c>
      <c r="AY788" s="16" t="n">
        <v>0.0826932062790869</v>
      </c>
      <c r="AZ788" s="16" t="n">
        <v>0.131567361702124</v>
      </c>
      <c r="BA788" s="16"/>
      <c r="BB788" s="16" t="n">
        <v>0.0585879062498304</v>
      </c>
      <c r="BC788" s="16" t="n">
        <v>0.121615939976661</v>
      </c>
      <c r="BD788" s="16" t="n">
        <v>0.0723651231867202</v>
      </c>
      <c r="BE788" s="16"/>
      <c r="BF788" s="16" t="n">
        <v>0.0772262368900113</v>
      </c>
    </row>
    <row r="789">
      <c r="B789" t="s">
        <v>225</v>
      </c>
      <c r="C789" s="16" t="n">
        <v>0.334623649293259</v>
      </c>
      <c r="D789" s="16" t="n">
        <v>0.289077585489757</v>
      </c>
      <c r="E789" s="16" t="n">
        <v>0.379804161354059</v>
      </c>
      <c r="F789" s="16"/>
      <c r="G789" s="16" t="n">
        <v>0.273460559725932</v>
      </c>
      <c r="H789" s="16" t="n">
        <v>0.316404742074366</v>
      </c>
      <c r="I789" s="16" t="n">
        <v>0.374943906656202</v>
      </c>
      <c r="J789" s="16" t="n">
        <v>0.364449505511238</v>
      </c>
      <c r="K789" s="16" t="n">
        <v>0.35602376209734</v>
      </c>
      <c r="L789" s="16" t="n">
        <v>0.318457111364348</v>
      </c>
      <c r="M789" s="16"/>
      <c r="N789" s="16" t="n">
        <v>0.297886131677815</v>
      </c>
      <c r="O789" s="16" t="n">
        <v>0.315206057004707</v>
      </c>
      <c r="P789" s="16" t="n">
        <v>0.352412260284796</v>
      </c>
      <c r="Q789" s="16" t="n">
        <v>0.377549079717736</v>
      </c>
      <c r="R789" s="16"/>
      <c r="S789" s="16" t="n">
        <v>0.302242435106607</v>
      </c>
      <c r="T789" s="16" t="n">
        <v>0.316225267575292</v>
      </c>
      <c r="U789" s="16" t="n">
        <v>0.430914174429398</v>
      </c>
      <c r="V789" s="16" t="n">
        <v>0.39847847466372</v>
      </c>
      <c r="W789" s="16" t="n">
        <v>0.35566315012608</v>
      </c>
      <c r="X789" s="16" t="n">
        <v>0.34869394065778</v>
      </c>
      <c r="Y789" s="16" t="n">
        <v>0.337457105259844</v>
      </c>
      <c r="Z789" s="16" t="n">
        <v>0.355447468113112</v>
      </c>
      <c r="AA789" s="16" t="n">
        <v>0.275589432842341</v>
      </c>
      <c r="AB789" s="16" t="n">
        <v>0.259659249705907</v>
      </c>
      <c r="AC789" s="16" t="n">
        <v>0.378722555692668</v>
      </c>
      <c r="AD789" s="16" t="n">
        <v>0.35788509952667</v>
      </c>
      <c r="AE789" s="16"/>
      <c r="AF789" s="16" t="n">
        <v>0.39530071744142</v>
      </c>
      <c r="AG789" s="16" t="n">
        <v>0.255958857832016</v>
      </c>
      <c r="AH789" s="16" t="n">
        <v>0.447728276763855</v>
      </c>
      <c r="AI789" s="16"/>
      <c r="AJ789" s="16" t="n">
        <v>0.390772455887184</v>
      </c>
      <c r="AK789" s="16" t="n">
        <v>0.227333858861561</v>
      </c>
      <c r="AL789" s="16" t="n">
        <v>0.2701585797023</v>
      </c>
      <c r="AM789" s="16" t="n">
        <v>0.559712794486681</v>
      </c>
      <c r="AN789" s="16" t="n">
        <v>0.507754149667371</v>
      </c>
      <c r="AO789" s="16"/>
      <c r="AP789" s="16" t="n">
        <v>0.367550901730841</v>
      </c>
      <c r="AQ789" s="16" t="n">
        <v>0.270710302084183</v>
      </c>
      <c r="AR789" s="16" t="n">
        <v>0.313130299118649</v>
      </c>
      <c r="AS789" s="16" t="n">
        <v>0.421216679513336</v>
      </c>
      <c r="AT789" s="16" t="n">
        <v>0.465752195929952</v>
      </c>
      <c r="AU789" s="16"/>
      <c r="AV789" s="16" t="n">
        <v>0.394471898854279</v>
      </c>
      <c r="AW789" s="16" t="n">
        <v>0.35492987796516</v>
      </c>
      <c r="AX789" s="16" t="n">
        <v>0.274254668675206</v>
      </c>
      <c r="AY789" s="16" t="n">
        <v>0.286160717874341</v>
      </c>
      <c r="AZ789" s="16" t="n">
        <v>0.22812214612579</v>
      </c>
      <c r="BA789" s="16"/>
      <c r="BB789" s="16" t="n">
        <v>0.382630493182485</v>
      </c>
      <c r="BC789" s="16" t="n">
        <v>0.409017500283251</v>
      </c>
      <c r="BD789" s="16" t="n">
        <v>0.421647609276242</v>
      </c>
      <c r="BE789" s="16"/>
      <c r="BF789" s="16" t="n">
        <v>0.404004056172902</v>
      </c>
    </row>
    <row r="790">
      <c r="B790" t="s">
        <v>226</v>
      </c>
      <c r="C790" s="16" t="n">
        <v>0.291351958565314</v>
      </c>
      <c r="D790" s="16" t="n">
        <v>0.305511391541204</v>
      </c>
      <c r="E790" s="16" t="n">
        <v>0.276114717352765</v>
      </c>
      <c r="F790" s="16"/>
      <c r="G790" s="16" t="n">
        <v>0.216726526049834</v>
      </c>
      <c r="H790" s="16" t="n">
        <v>0.25409321158208</v>
      </c>
      <c r="I790" s="16" t="n">
        <v>0.251956678626629</v>
      </c>
      <c r="J790" s="16" t="n">
        <v>0.309891458147275</v>
      </c>
      <c r="K790" s="16" t="n">
        <v>0.296589556719814</v>
      </c>
      <c r="L790" s="16" t="n">
        <v>0.384257948638694</v>
      </c>
      <c r="M790" s="16"/>
      <c r="N790" s="16" t="n">
        <v>0.319756538549525</v>
      </c>
      <c r="O790" s="16" t="n">
        <v>0.323194573828056</v>
      </c>
      <c r="P790" s="16" t="n">
        <v>0.251228350268422</v>
      </c>
      <c r="Q790" s="16" t="n">
        <v>0.263590785099345</v>
      </c>
      <c r="R790" s="16"/>
      <c r="S790" s="16" t="n">
        <v>0.352726109483204</v>
      </c>
      <c r="T790" s="16" t="n">
        <v>0.335657417839126</v>
      </c>
      <c r="U790" s="16" t="n">
        <v>0.253602075757944</v>
      </c>
      <c r="V790" s="16" t="n">
        <v>0.252641250924245</v>
      </c>
      <c r="W790" s="16" t="n">
        <v>0.268529916709518</v>
      </c>
      <c r="X790" s="16" t="n">
        <v>0.293041169504589</v>
      </c>
      <c r="Y790" s="16" t="n">
        <v>0.282682137919766</v>
      </c>
      <c r="Z790" s="16" t="n">
        <v>0.309955391477311</v>
      </c>
      <c r="AA790" s="16" t="n">
        <v>0.26105426634574</v>
      </c>
      <c r="AB790" s="16" t="n">
        <v>0.280719927814562</v>
      </c>
      <c r="AC790" s="16" t="n">
        <v>0.230051062792735</v>
      </c>
      <c r="AD790" s="16" t="n">
        <v>0.322139739530541</v>
      </c>
      <c r="AE790" s="16"/>
      <c r="AF790" s="16" t="n">
        <v>0.299684226428662</v>
      </c>
      <c r="AG790" s="16" t="n">
        <v>0.323256242500725</v>
      </c>
      <c r="AH790" s="16" t="n">
        <v>0.222655287801251</v>
      </c>
      <c r="AI790" s="16"/>
      <c r="AJ790" s="16" t="n">
        <v>0.362472122739857</v>
      </c>
      <c r="AK790" s="16" t="n">
        <v>0.237091453638111</v>
      </c>
      <c r="AL790" s="16" t="n">
        <v>0.373630736848925</v>
      </c>
      <c r="AM790" s="16" t="n">
        <v>0.191005482358482</v>
      </c>
      <c r="AN790" s="16" t="n">
        <v>0.216911980779636</v>
      </c>
      <c r="AO790" s="16"/>
      <c r="AP790" s="16" t="n">
        <v>0.405341183069592</v>
      </c>
      <c r="AQ790" s="16" t="n">
        <v>0.256418560303282</v>
      </c>
      <c r="AR790" s="16" t="n">
        <v>0.348062160242899</v>
      </c>
      <c r="AS790" s="16" t="n">
        <v>0.258349395729704</v>
      </c>
      <c r="AT790" s="16" t="n">
        <v>0.302536610648371</v>
      </c>
      <c r="AU790" s="16"/>
      <c r="AV790" s="16" t="n">
        <v>0.254904423222405</v>
      </c>
      <c r="AW790" s="16" t="n">
        <v>0.267230064744268</v>
      </c>
      <c r="AX790" s="16" t="n">
        <v>0.353462388746273</v>
      </c>
      <c r="AY790" s="16" t="n">
        <v>0.274199508063556</v>
      </c>
      <c r="AZ790" s="16" t="n">
        <v>0.33414795361918</v>
      </c>
      <c r="BA790" s="16"/>
      <c r="BB790" s="16" t="n">
        <v>0.279186926340307</v>
      </c>
      <c r="BC790" s="16" t="n">
        <v>0.337028729201088</v>
      </c>
      <c r="BD790" s="16" t="n">
        <v>0.391201401747259</v>
      </c>
      <c r="BE790" s="16"/>
      <c r="BF790" s="16" t="n">
        <v>0.327498317136987</v>
      </c>
    </row>
    <row r="791">
      <c r="B791" t="s">
        <v>227</v>
      </c>
      <c r="C791" s="16" t="n">
        <v>0.235112238715159</v>
      </c>
      <c r="D791" s="16" t="n">
        <v>0.262644803295426</v>
      </c>
      <c r="E791" s="16" t="n">
        <v>0.208662565886527</v>
      </c>
      <c r="F791" s="16"/>
      <c r="G791" s="16" t="n">
        <v>0.302050071010278</v>
      </c>
      <c r="H791" s="16" t="n">
        <v>0.199181292243062</v>
      </c>
      <c r="I791" s="16" t="n">
        <v>0.223464752520714</v>
      </c>
      <c r="J791" s="16" t="n">
        <v>0.225865917937878</v>
      </c>
      <c r="K791" s="16" t="n">
        <v>0.234185225193951</v>
      </c>
      <c r="L791" s="16" t="n">
        <v>0.237800983626579</v>
      </c>
      <c r="M791" s="16"/>
      <c r="N791" s="16" t="n">
        <v>0.272491765988706</v>
      </c>
      <c r="O791" s="16" t="n">
        <v>0.242596613858891</v>
      </c>
      <c r="P791" s="16" t="n">
        <v>0.203400330855413</v>
      </c>
      <c r="Q791" s="16" t="n">
        <v>0.215942898739283</v>
      </c>
      <c r="R791" s="16"/>
      <c r="S791" s="16" t="n">
        <v>0.195719450796591</v>
      </c>
      <c r="T791" s="16" t="n">
        <v>0.213393223593717</v>
      </c>
      <c r="U791" s="16" t="n">
        <v>0.236942129021994</v>
      </c>
      <c r="V791" s="16" t="n">
        <v>0.228752056528019</v>
      </c>
      <c r="W791" s="16" t="n">
        <v>0.246922263468673</v>
      </c>
      <c r="X791" s="16" t="n">
        <v>0.19308647511688</v>
      </c>
      <c r="Y791" s="16" t="n">
        <v>0.22624830779911</v>
      </c>
      <c r="Z791" s="16" t="n">
        <v>0.225366536385096</v>
      </c>
      <c r="AA791" s="16" t="n">
        <v>0.273690538318567</v>
      </c>
      <c r="AB791" s="16" t="n">
        <v>0.318921064424748</v>
      </c>
      <c r="AC791" s="16" t="n">
        <v>0.24919362609627</v>
      </c>
      <c r="AD791" s="16" t="n">
        <v>0.24619015884172</v>
      </c>
      <c r="AE791" s="16"/>
      <c r="AF791" s="16" t="n">
        <v>0.172954642782533</v>
      </c>
      <c r="AG791" s="16" t="n">
        <v>0.295242405390744</v>
      </c>
      <c r="AH791" s="16" t="n">
        <v>0.158135749400807</v>
      </c>
      <c r="AI791" s="16"/>
      <c r="AJ791" s="16" t="n">
        <v>0.1525155174065</v>
      </c>
      <c r="AK791" s="16" t="n">
        <v>0.325311765960896</v>
      </c>
      <c r="AL791" s="16" t="n">
        <v>0.262060751825201</v>
      </c>
      <c r="AM791" s="16" t="n">
        <v>0</v>
      </c>
      <c r="AN791" s="16" t="n">
        <v>0.170279689923309</v>
      </c>
      <c r="AO791" s="16"/>
      <c r="AP791" s="16" t="n">
        <v>0.179905275156112</v>
      </c>
      <c r="AQ791" s="16" t="n">
        <v>0.29883308871045</v>
      </c>
      <c r="AR791" s="16" t="n">
        <v>0.222737769661784</v>
      </c>
      <c r="AS791" s="16" t="n">
        <v>0.0900644705242293</v>
      </c>
      <c r="AT791" s="16" t="n">
        <v>0.130461119904989</v>
      </c>
      <c r="AU791" s="16"/>
      <c r="AV791" s="16" t="n">
        <v>0.196456404266442</v>
      </c>
      <c r="AW791" s="16" t="n">
        <v>0.218907133874811</v>
      </c>
      <c r="AX791" s="16" t="n">
        <v>0.268564855246325</v>
      </c>
      <c r="AY791" s="16" t="n">
        <v>0.274430878805007</v>
      </c>
      <c r="AZ791" s="16" t="n">
        <v>0.230630362206284</v>
      </c>
      <c r="BA791" s="16"/>
      <c r="BB791" s="16" t="n">
        <v>0.209609429453773</v>
      </c>
      <c r="BC791" s="16" t="n">
        <v>0.0357423577182512</v>
      </c>
      <c r="BD791" s="16" t="n">
        <v>0.0747253144617462</v>
      </c>
      <c r="BE791" s="16"/>
      <c r="BF791" s="16" t="n">
        <v>0.122931897318105</v>
      </c>
    </row>
    <row r="792">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row>
    <row r="793">
      <c r="B793" s="7" t="s">
        <v>271</v>
      </c>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row>
    <row r="794">
      <c r="B794" s="26" t="s">
        <v>90</v>
      </c>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row>
    <row r="795">
      <c r="B795" t="s">
        <v>223</v>
      </c>
      <c r="C795" s="16" t="n">
        <v>0.0687424964182043</v>
      </c>
      <c r="D795" s="16" t="n">
        <v>0.08450412196028</v>
      </c>
      <c r="E795" s="16" t="n">
        <v>0.0534710281826327</v>
      </c>
      <c r="F795" s="16"/>
      <c r="G795" s="16" t="n">
        <v>0.0989247640145382</v>
      </c>
      <c r="H795" s="16" t="n">
        <v>0.0779218322915719</v>
      </c>
      <c r="I795" s="16" t="n">
        <v>0.0627871497924713</v>
      </c>
      <c r="J795" s="16" t="n">
        <v>0.0597046288918286</v>
      </c>
      <c r="K795" s="16" t="n">
        <v>0.0647423492906838</v>
      </c>
      <c r="L795" s="16" t="n">
        <v>0.0562327842749315</v>
      </c>
      <c r="M795" s="16"/>
      <c r="N795" s="16" t="n">
        <v>0.0545768426933818</v>
      </c>
      <c r="O795" s="16" t="n">
        <v>0.0645593654949151</v>
      </c>
      <c r="P795" s="16" t="n">
        <v>0.0913969322897523</v>
      </c>
      <c r="Q795" s="16" t="n">
        <v>0.0694084068607937</v>
      </c>
      <c r="R795" s="16"/>
      <c r="S795" s="16" t="n">
        <v>0.0782631661567801</v>
      </c>
      <c r="T795" s="16" t="n">
        <v>0.0521893419826102</v>
      </c>
      <c r="U795" s="16" t="n">
        <v>0.0289583267729346</v>
      </c>
      <c r="V795" s="16" t="n">
        <v>0.0707448371686648</v>
      </c>
      <c r="W795" s="16" t="n">
        <v>0.0445338904792867</v>
      </c>
      <c r="X795" s="16" t="n">
        <v>0.0919535336231661</v>
      </c>
      <c r="Y795" s="16" t="n">
        <v>0.0726816003238905</v>
      </c>
      <c r="Z795" s="16" t="n">
        <v>0.0699131213345386</v>
      </c>
      <c r="AA795" s="16" t="n">
        <v>0.079616617029608</v>
      </c>
      <c r="AB795" s="16" t="n">
        <v>0.077509413125178</v>
      </c>
      <c r="AC795" s="16" t="n">
        <v>0.0706719612373624</v>
      </c>
      <c r="AD795" s="16" t="n">
        <v>0.101704714577852</v>
      </c>
      <c r="AE795" s="16"/>
      <c r="AF795" s="16" t="n">
        <v>0.0749465752465536</v>
      </c>
      <c r="AG795" s="16" t="n">
        <v>0.0533437242742842</v>
      </c>
      <c r="AH795" s="16" t="n">
        <v>0.0838591077116865</v>
      </c>
      <c r="AI795" s="16"/>
      <c r="AJ795" s="16" t="n">
        <v>0.0689418031980886</v>
      </c>
      <c r="AK795" s="16" t="n">
        <v>0.0748707032352175</v>
      </c>
      <c r="AL795" s="16" t="n">
        <v>0.0256575790713917</v>
      </c>
      <c r="AM795" s="16" t="n">
        <v>0</v>
      </c>
      <c r="AN795" s="16" t="n">
        <v>0.0684281668598632</v>
      </c>
      <c r="AO795" s="16"/>
      <c r="AP795" s="16" t="n">
        <v>0.0563709751449437</v>
      </c>
      <c r="AQ795" s="16" t="n">
        <v>0.0690970200501131</v>
      </c>
      <c r="AR795" s="16" t="n">
        <v>0.0369762560022577</v>
      </c>
      <c r="AS795" s="16" t="n">
        <v>0.152361687922956</v>
      </c>
      <c r="AT795" s="16" t="n">
        <v>0.0469240801561575</v>
      </c>
      <c r="AU795" s="16"/>
      <c r="AV795" s="16" t="n">
        <v>0.0782683196110111</v>
      </c>
      <c r="AW795" s="16" t="n">
        <v>0.0742397776610604</v>
      </c>
      <c r="AX795" s="16" t="n">
        <v>0.0540777800849249</v>
      </c>
      <c r="AY795" s="16" t="n">
        <v>0.0522864747500246</v>
      </c>
      <c r="AZ795" s="16" t="n">
        <v>0.096524247476239</v>
      </c>
      <c r="BA795" s="16"/>
      <c r="BB795" s="16" t="n">
        <v>0.0944376328109371</v>
      </c>
      <c r="BC795" s="16" t="n">
        <v>0.11059100853015</v>
      </c>
      <c r="BD795" s="16" t="n">
        <v>0.0259667527140098</v>
      </c>
      <c r="BE795" s="16"/>
      <c r="BF795" s="16" t="n">
        <v>0.0839229177423081</v>
      </c>
    </row>
    <row r="796">
      <c r="B796" t="s">
        <v>224</v>
      </c>
      <c r="C796" s="16" t="n">
        <v>0.161293511334142</v>
      </c>
      <c r="D796" s="16" t="n">
        <v>0.169303267950312</v>
      </c>
      <c r="E796" s="16" t="n">
        <v>0.153781845565527</v>
      </c>
      <c r="F796" s="16"/>
      <c r="G796" s="16" t="n">
        <v>0.088800785784664</v>
      </c>
      <c r="H796" s="16" t="n">
        <v>0.145926266503329</v>
      </c>
      <c r="I796" s="16" t="n">
        <v>0.139365856773026</v>
      </c>
      <c r="J796" s="16" t="n">
        <v>0.191932129757688</v>
      </c>
      <c r="K796" s="16" t="n">
        <v>0.193084426327961</v>
      </c>
      <c r="L796" s="16" t="n">
        <v>0.193140571725183</v>
      </c>
      <c r="M796" s="16"/>
      <c r="N796" s="16" t="n">
        <v>0.189159353289945</v>
      </c>
      <c r="O796" s="16" t="n">
        <v>0.130657385057377</v>
      </c>
      <c r="P796" s="16" t="n">
        <v>0.159525751317858</v>
      </c>
      <c r="Q796" s="16" t="n">
        <v>0.165034196387162</v>
      </c>
      <c r="R796" s="16"/>
      <c r="S796" s="16" t="n">
        <v>0.143732406274345</v>
      </c>
      <c r="T796" s="16" t="n">
        <v>0.227150856487345</v>
      </c>
      <c r="U796" s="16" t="n">
        <v>0.184621812177155</v>
      </c>
      <c r="V796" s="16" t="n">
        <v>0.159989839018214</v>
      </c>
      <c r="W796" s="16" t="n">
        <v>0.121283862196092</v>
      </c>
      <c r="X796" s="16" t="n">
        <v>0.155117214690123</v>
      </c>
      <c r="Y796" s="16" t="n">
        <v>0.198304282621624</v>
      </c>
      <c r="Z796" s="16" t="n">
        <v>0.135754877570834</v>
      </c>
      <c r="AA796" s="16" t="n">
        <v>0.164630629317507</v>
      </c>
      <c r="AB796" s="16" t="n">
        <v>0.124212278512295</v>
      </c>
      <c r="AC796" s="16" t="n">
        <v>0.121429289355186</v>
      </c>
      <c r="AD796" s="16" t="n">
        <v>0.112794531588439</v>
      </c>
      <c r="AE796" s="16"/>
      <c r="AF796" s="16" t="n">
        <v>0.189711277917454</v>
      </c>
      <c r="AG796" s="16" t="n">
        <v>0.160620631768447</v>
      </c>
      <c r="AH796" s="16" t="n">
        <v>0.13211229988968</v>
      </c>
      <c r="AI796" s="16"/>
      <c r="AJ796" s="16" t="n">
        <v>0.211098933786761</v>
      </c>
      <c r="AK796" s="16" t="n">
        <v>0.141400964767049</v>
      </c>
      <c r="AL796" s="16" t="n">
        <v>0.170182551591646</v>
      </c>
      <c r="AM796" s="16" t="n">
        <v>0.131829729505484</v>
      </c>
      <c r="AN796" s="16" t="n">
        <v>0.155185778944784</v>
      </c>
      <c r="AO796" s="16"/>
      <c r="AP796" s="16" t="n">
        <v>0.216346740824456</v>
      </c>
      <c r="AQ796" s="16" t="n">
        <v>0.138158247546746</v>
      </c>
      <c r="AR796" s="16" t="n">
        <v>0.185491415231788</v>
      </c>
      <c r="AS796" s="16" t="n">
        <v>0.179254927958841</v>
      </c>
      <c r="AT796" s="16" t="n">
        <v>0.157782817464449</v>
      </c>
      <c r="AU796" s="16"/>
      <c r="AV796" s="16" t="n">
        <v>0.185608211713648</v>
      </c>
      <c r="AW796" s="16" t="n">
        <v>0.163553323879714</v>
      </c>
      <c r="AX796" s="16" t="n">
        <v>0.154122019052778</v>
      </c>
      <c r="AY796" s="16" t="n">
        <v>0.158801934004677</v>
      </c>
      <c r="AZ796" s="16" t="n">
        <v>0.190941572766194</v>
      </c>
      <c r="BA796" s="16"/>
      <c r="BB796" s="16" t="n">
        <v>0.156481049652882</v>
      </c>
      <c r="BC796" s="16" t="n">
        <v>0.249801487181096</v>
      </c>
      <c r="BD796" s="16" t="n">
        <v>0.213314602054815</v>
      </c>
      <c r="BE796" s="16"/>
      <c r="BF796" s="16" t="n">
        <v>0.203065158030888</v>
      </c>
    </row>
    <row r="797">
      <c r="B797" t="s">
        <v>225</v>
      </c>
      <c r="C797" s="16" t="n">
        <v>0.450388888059927</v>
      </c>
      <c r="D797" s="16" t="n">
        <v>0.400149906412516</v>
      </c>
      <c r="E797" s="16" t="n">
        <v>0.498414254605066</v>
      </c>
      <c r="F797" s="16"/>
      <c r="G797" s="16" t="n">
        <v>0.372913425168318</v>
      </c>
      <c r="H797" s="16" t="n">
        <v>0.373486209748617</v>
      </c>
      <c r="I797" s="16" t="n">
        <v>0.436604665282724</v>
      </c>
      <c r="J797" s="16" t="n">
        <v>0.447000693703431</v>
      </c>
      <c r="K797" s="16" t="n">
        <v>0.494101813580819</v>
      </c>
      <c r="L797" s="16" t="n">
        <v>0.548681517602927</v>
      </c>
      <c r="M797" s="16"/>
      <c r="N797" s="16" t="n">
        <v>0.434054331772526</v>
      </c>
      <c r="O797" s="16" t="n">
        <v>0.485793830002895</v>
      </c>
      <c r="P797" s="16" t="n">
        <v>0.429028923955048</v>
      </c>
      <c r="Q797" s="16" t="n">
        <v>0.450053973095976</v>
      </c>
      <c r="R797" s="16"/>
      <c r="S797" s="16" t="n">
        <v>0.410648633561805</v>
      </c>
      <c r="T797" s="16" t="n">
        <v>0.452065152565825</v>
      </c>
      <c r="U797" s="16" t="n">
        <v>0.513011634626035</v>
      </c>
      <c r="V797" s="16" t="n">
        <v>0.507572643240817</v>
      </c>
      <c r="W797" s="16" t="n">
        <v>0.435765923201279</v>
      </c>
      <c r="X797" s="16" t="n">
        <v>0.445774931143053</v>
      </c>
      <c r="Y797" s="16" t="n">
        <v>0.410241827752123</v>
      </c>
      <c r="Z797" s="16" t="n">
        <v>0.489690942532094</v>
      </c>
      <c r="AA797" s="16" t="n">
        <v>0.386419565364784</v>
      </c>
      <c r="AB797" s="16" t="n">
        <v>0.410418234873263</v>
      </c>
      <c r="AC797" s="16" t="n">
        <v>0.524342603168793</v>
      </c>
      <c r="AD797" s="16" t="n">
        <v>0.624633943478254</v>
      </c>
      <c r="AE797" s="16"/>
      <c r="AF797" s="16" t="n">
        <v>0.517496406750411</v>
      </c>
      <c r="AG797" s="16" t="n">
        <v>0.391230282090562</v>
      </c>
      <c r="AH797" s="16" t="n">
        <v>0.504716118910641</v>
      </c>
      <c r="AI797" s="16"/>
      <c r="AJ797" s="16" t="n">
        <v>0.54297025234725</v>
      </c>
      <c r="AK797" s="16" t="n">
        <v>0.320371208589429</v>
      </c>
      <c r="AL797" s="16" t="n">
        <v>0.37717782567359</v>
      </c>
      <c r="AM797" s="16" t="n">
        <v>0.718269754149029</v>
      </c>
      <c r="AN797" s="16" t="n">
        <v>0.546866477987496</v>
      </c>
      <c r="AO797" s="16"/>
      <c r="AP797" s="16" t="n">
        <v>0.542371864132736</v>
      </c>
      <c r="AQ797" s="16" t="n">
        <v>0.363684376616082</v>
      </c>
      <c r="AR797" s="16" t="n">
        <v>0.426623160432003</v>
      </c>
      <c r="AS797" s="16" t="n">
        <v>0.490962190211246</v>
      </c>
      <c r="AT797" s="16" t="n">
        <v>0.585593699660893</v>
      </c>
      <c r="AU797" s="16"/>
      <c r="AV797" s="16" t="n">
        <v>0.488372825749134</v>
      </c>
      <c r="AW797" s="16" t="n">
        <v>0.453361203321025</v>
      </c>
      <c r="AX797" s="16" t="n">
        <v>0.423183902392398</v>
      </c>
      <c r="AY797" s="16" t="n">
        <v>0.380473644531195</v>
      </c>
      <c r="AZ797" s="16" t="n">
        <v>0.401368653028565</v>
      </c>
      <c r="BA797" s="16"/>
      <c r="BB797" s="16" t="n">
        <v>0.458916046802352</v>
      </c>
      <c r="BC797" s="16" t="n">
        <v>0.526744634314505</v>
      </c>
      <c r="BD797" s="16" t="n">
        <v>0.630151097757117</v>
      </c>
      <c r="BE797" s="16"/>
      <c r="BF797" s="16" t="n">
        <v>0.534793015198187</v>
      </c>
    </row>
    <row r="798">
      <c r="B798" t="s">
        <v>226</v>
      </c>
      <c r="C798" s="16" t="n">
        <v>0.198183534329059</v>
      </c>
      <c r="D798" s="16" t="n">
        <v>0.212971851611043</v>
      </c>
      <c r="E798" s="16" t="n">
        <v>0.184118545257137</v>
      </c>
      <c r="F798" s="16"/>
      <c r="G798" s="16" t="n">
        <v>0.259303897353208</v>
      </c>
      <c r="H798" s="16" t="n">
        <v>0.234772721436388</v>
      </c>
      <c r="I798" s="16" t="n">
        <v>0.217721214167061</v>
      </c>
      <c r="J798" s="16" t="n">
        <v>0.195301435147622</v>
      </c>
      <c r="K798" s="16" t="n">
        <v>0.158996705788091</v>
      </c>
      <c r="L798" s="16" t="n">
        <v>0.140885980905836</v>
      </c>
      <c r="M798" s="16"/>
      <c r="N798" s="16" t="n">
        <v>0.205410895826258</v>
      </c>
      <c r="O798" s="16" t="n">
        <v>0.206531965996327</v>
      </c>
      <c r="P798" s="16" t="n">
        <v>0.191315970471287</v>
      </c>
      <c r="Q798" s="16" t="n">
        <v>0.186848347508733</v>
      </c>
      <c r="R798" s="16"/>
      <c r="S798" s="16" t="n">
        <v>0.22139308292444</v>
      </c>
      <c r="T798" s="16" t="n">
        <v>0.188662627857376</v>
      </c>
      <c r="U798" s="16" t="n">
        <v>0.156228238644988</v>
      </c>
      <c r="V798" s="16" t="n">
        <v>0.153017512262779</v>
      </c>
      <c r="W798" s="16" t="n">
        <v>0.262871700761172</v>
      </c>
      <c r="X798" s="16" t="n">
        <v>0.194217291615926</v>
      </c>
      <c r="Y798" s="16" t="n">
        <v>0.199186360665686</v>
      </c>
      <c r="Z798" s="16" t="n">
        <v>0.194542608026396</v>
      </c>
      <c r="AA798" s="16" t="n">
        <v>0.226575585726138</v>
      </c>
      <c r="AB798" s="16" t="n">
        <v>0.227264535701423</v>
      </c>
      <c r="AC798" s="16" t="n">
        <v>0.159950802575187</v>
      </c>
      <c r="AD798" s="16" t="n">
        <v>0.113508965002261</v>
      </c>
      <c r="AE798" s="16"/>
      <c r="AF798" s="16" t="n">
        <v>0.13816442398309</v>
      </c>
      <c r="AG798" s="16" t="n">
        <v>0.241685638936842</v>
      </c>
      <c r="AH798" s="16" t="n">
        <v>0.182228154390477</v>
      </c>
      <c r="AI798" s="16"/>
      <c r="AJ798" s="16" t="n">
        <v>0.126117581643293</v>
      </c>
      <c r="AK798" s="16" t="n">
        <v>0.270357831755831</v>
      </c>
      <c r="AL798" s="16" t="n">
        <v>0.277313616120428</v>
      </c>
      <c r="AM798" s="16" t="n">
        <v>0.0466996080198982</v>
      </c>
      <c r="AN798" s="16" t="n">
        <v>0.143519935072075</v>
      </c>
      <c r="AO798" s="16"/>
      <c r="AP798" s="16" t="n">
        <v>0.126976907678595</v>
      </c>
      <c r="AQ798" s="16" t="n">
        <v>0.268731723787401</v>
      </c>
      <c r="AR798" s="16" t="n">
        <v>0.218361282874783</v>
      </c>
      <c r="AS798" s="16" t="n">
        <v>0.0879190756296554</v>
      </c>
      <c r="AT798" s="16" t="n">
        <v>0.144419525128042</v>
      </c>
      <c r="AU798" s="16"/>
      <c r="AV798" s="16" t="n">
        <v>0.139643703139345</v>
      </c>
      <c r="AW798" s="16" t="n">
        <v>0.198953908952047</v>
      </c>
      <c r="AX798" s="16" t="n">
        <v>0.234768894390318</v>
      </c>
      <c r="AY798" s="16" t="n">
        <v>0.257620592917897</v>
      </c>
      <c r="AZ798" s="16" t="n">
        <v>0.192314406189072</v>
      </c>
      <c r="BA798" s="16"/>
      <c r="BB798" s="16" t="n">
        <v>0.222453125768002</v>
      </c>
      <c r="BC798" s="16" t="n">
        <v>0.0823900259985081</v>
      </c>
      <c r="BD798" s="16" t="n">
        <v>0.101359358287643</v>
      </c>
      <c r="BE798" s="16"/>
      <c r="BF798" s="16" t="n">
        <v>0.135845933147611</v>
      </c>
    </row>
    <row r="799">
      <c r="B799" t="s">
        <v>227</v>
      </c>
      <c r="C799" s="16" t="n">
        <v>0.121391569858667</v>
      </c>
      <c r="D799" s="16" t="n">
        <v>0.133070852065848</v>
      </c>
      <c r="E799" s="16" t="n">
        <v>0.110214326389637</v>
      </c>
      <c r="F799" s="16"/>
      <c r="G799" s="16" t="n">
        <v>0.180057127679272</v>
      </c>
      <c r="H799" s="16" t="n">
        <v>0.167892970020095</v>
      </c>
      <c r="I799" s="16" t="n">
        <v>0.143521113984719</v>
      </c>
      <c r="J799" s="16" t="n">
        <v>0.10606111249943</v>
      </c>
      <c r="K799" s="16" t="n">
        <v>0.0890747050124448</v>
      </c>
      <c r="L799" s="16" t="n">
        <v>0.0610591454911228</v>
      </c>
      <c r="M799" s="16"/>
      <c r="N799" s="16" t="n">
        <v>0.116798576417889</v>
      </c>
      <c r="O799" s="16" t="n">
        <v>0.112457453448486</v>
      </c>
      <c r="P799" s="16" t="n">
        <v>0.128732421966055</v>
      </c>
      <c r="Q799" s="16" t="n">
        <v>0.128655076147335</v>
      </c>
      <c r="R799" s="16"/>
      <c r="S799" s="16" t="n">
        <v>0.145962711082631</v>
      </c>
      <c r="T799" s="16" t="n">
        <v>0.0799320211068427</v>
      </c>
      <c r="U799" s="16" t="n">
        <v>0.117179987778888</v>
      </c>
      <c r="V799" s="16" t="n">
        <v>0.108675168309525</v>
      </c>
      <c r="W799" s="16" t="n">
        <v>0.135544623362171</v>
      </c>
      <c r="X799" s="16" t="n">
        <v>0.112937028927732</v>
      </c>
      <c r="Y799" s="16" t="n">
        <v>0.119585928636676</v>
      </c>
      <c r="Z799" s="16" t="n">
        <v>0.110098450536137</v>
      </c>
      <c r="AA799" s="16" t="n">
        <v>0.142757602561963</v>
      </c>
      <c r="AB799" s="16" t="n">
        <v>0.16059553778784</v>
      </c>
      <c r="AC799" s="16" t="n">
        <v>0.123605343663472</v>
      </c>
      <c r="AD799" s="16" t="n">
        <v>0.0473578453531931</v>
      </c>
      <c r="AE799" s="16"/>
      <c r="AF799" s="16" t="n">
        <v>0.0796813161024918</v>
      </c>
      <c r="AG799" s="16" t="n">
        <v>0.153119722929865</v>
      </c>
      <c r="AH799" s="16" t="n">
        <v>0.0970843190975157</v>
      </c>
      <c r="AI799" s="16"/>
      <c r="AJ799" s="16" t="n">
        <v>0.0508714290246073</v>
      </c>
      <c r="AK799" s="16" t="n">
        <v>0.192999291652474</v>
      </c>
      <c r="AL799" s="16" t="n">
        <v>0.149668427542944</v>
      </c>
      <c r="AM799" s="16" t="n">
        <v>0.103200908325589</v>
      </c>
      <c r="AN799" s="16" t="n">
        <v>0.0859996411357812</v>
      </c>
      <c r="AO799" s="16"/>
      <c r="AP799" s="16" t="n">
        <v>0.0579335122192696</v>
      </c>
      <c r="AQ799" s="16" t="n">
        <v>0.160328631999658</v>
      </c>
      <c r="AR799" s="16" t="n">
        <v>0.132547885459168</v>
      </c>
      <c r="AS799" s="16" t="n">
        <v>0.0895021182773013</v>
      </c>
      <c r="AT799" s="16" t="n">
        <v>0.065279877590458</v>
      </c>
      <c r="AU799" s="16"/>
      <c r="AV799" s="16" t="n">
        <v>0.108106939786862</v>
      </c>
      <c r="AW799" s="16" t="n">
        <v>0.109891786186154</v>
      </c>
      <c r="AX799" s="16" t="n">
        <v>0.133847404079581</v>
      </c>
      <c r="AY799" s="16" t="n">
        <v>0.150817353796207</v>
      </c>
      <c r="AZ799" s="16" t="n">
        <v>0.118851120539929</v>
      </c>
      <c r="BA799" s="16"/>
      <c r="BB799" s="16" t="n">
        <v>0.0677121449658266</v>
      </c>
      <c r="BC799" s="16" t="n">
        <v>0.0304728439757401</v>
      </c>
      <c r="BD799" s="16" t="n">
        <v>0.0292081891864151</v>
      </c>
      <c r="BE799" s="16"/>
      <c r="BF799" s="16" t="n">
        <v>0.0423729758810067</v>
      </c>
    </row>
    <row r="800">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row>
    <row r="801">
      <c r="B801" s="7" t="s">
        <v>272</v>
      </c>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row>
    <row r="802">
      <c r="B802" s="26" t="s">
        <v>90</v>
      </c>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row>
    <row r="803">
      <c r="B803" t="s">
        <v>223</v>
      </c>
      <c r="C803" s="16" t="n">
        <v>0.273933443900104</v>
      </c>
      <c r="D803" s="16" t="n">
        <v>0.285012116384607</v>
      </c>
      <c r="E803" s="16" t="n">
        <v>0.263643890196422</v>
      </c>
      <c r="F803" s="16"/>
      <c r="G803" s="16" t="n">
        <v>0.342258293445918</v>
      </c>
      <c r="H803" s="16" t="n">
        <v>0.278086882163866</v>
      </c>
      <c r="I803" s="16" t="n">
        <v>0.306293516951904</v>
      </c>
      <c r="J803" s="16" t="n">
        <v>0.309038135204892</v>
      </c>
      <c r="K803" s="16" t="n">
        <v>0.264490896784443</v>
      </c>
      <c r="L803" s="16" t="n">
        <v>0.177016117974071</v>
      </c>
      <c r="M803" s="16"/>
      <c r="N803" s="16" t="n">
        <v>0.21128998073968</v>
      </c>
      <c r="O803" s="16" t="n">
        <v>0.299224031456479</v>
      </c>
      <c r="P803" s="16" t="n">
        <v>0.31738694205296</v>
      </c>
      <c r="Q803" s="16" t="n">
        <v>0.274517098539354</v>
      </c>
      <c r="R803" s="16"/>
      <c r="S803" s="16" t="n">
        <v>0.285590786103562</v>
      </c>
      <c r="T803" s="16" t="n">
        <v>0.255030546051681</v>
      </c>
      <c r="U803" s="16" t="n">
        <v>0.278356963511754</v>
      </c>
      <c r="V803" s="16" t="n">
        <v>0.234931132653142</v>
      </c>
      <c r="W803" s="16" t="n">
        <v>0.288463392135198</v>
      </c>
      <c r="X803" s="16" t="n">
        <v>0.284950985987313</v>
      </c>
      <c r="Y803" s="16" t="n">
        <v>0.283200282906419</v>
      </c>
      <c r="Z803" s="16" t="n">
        <v>0.294167063068535</v>
      </c>
      <c r="AA803" s="16" t="n">
        <v>0.297278816582234</v>
      </c>
      <c r="AB803" s="16" t="n">
        <v>0.249181504640882</v>
      </c>
      <c r="AC803" s="16" t="n">
        <v>0.326708507901569</v>
      </c>
      <c r="AD803" s="16" t="n">
        <v>0.187758980737169</v>
      </c>
      <c r="AE803" s="16"/>
      <c r="AF803" s="16" t="n">
        <v>0.246450250802684</v>
      </c>
      <c r="AG803" s="16" t="n">
        <v>0.281846257683419</v>
      </c>
      <c r="AH803" s="16" t="n">
        <v>0.254469214467067</v>
      </c>
      <c r="AI803" s="16"/>
      <c r="AJ803" s="16" t="n">
        <v>0.158793689066661</v>
      </c>
      <c r="AK803" s="16" t="n">
        <v>0.388452981753578</v>
      </c>
      <c r="AL803" s="16" t="n">
        <v>0.258694567147961</v>
      </c>
      <c r="AM803" s="16" t="n">
        <v>0.220874127486183</v>
      </c>
      <c r="AN803" s="16" t="n">
        <v>0.250149941932672</v>
      </c>
      <c r="AO803" s="16"/>
      <c r="AP803" s="16" t="n">
        <v>0.0428069138559363</v>
      </c>
      <c r="AQ803" s="16" t="n">
        <v>0.348427663879222</v>
      </c>
      <c r="AR803" s="16" t="n">
        <v>0.265803336693191</v>
      </c>
      <c r="AS803" s="16" t="n">
        <v>0.394919116237232</v>
      </c>
      <c r="AT803" s="16" t="n">
        <v>0.228919557258856</v>
      </c>
      <c r="AU803" s="16"/>
      <c r="AV803" s="16" t="n">
        <v>0.25805540234071</v>
      </c>
      <c r="AW803" s="16" t="n">
        <v>0.313746507447312</v>
      </c>
      <c r="AX803" s="16" t="n">
        <v>0.276330760144571</v>
      </c>
      <c r="AY803" s="16" t="n">
        <v>0.202515209899118</v>
      </c>
      <c r="AZ803" s="16" t="n">
        <v>0.171294908106599</v>
      </c>
      <c r="BA803" s="16"/>
      <c r="BB803" s="16" t="n">
        <v>0.301086385470053</v>
      </c>
      <c r="BC803" s="16" t="n">
        <v>0.380938107208671</v>
      </c>
      <c r="BD803" s="16" t="n">
        <v>0.141777356662223</v>
      </c>
      <c r="BE803" s="16"/>
      <c r="BF803" s="16" t="n">
        <v>0.279387034430452</v>
      </c>
    </row>
    <row r="804">
      <c r="B804" t="s">
        <v>224</v>
      </c>
      <c r="C804" s="16" t="n">
        <v>0.292730393501179</v>
      </c>
      <c r="D804" s="16" t="n">
        <v>0.290713306844478</v>
      </c>
      <c r="E804" s="16" t="n">
        <v>0.295278936947213</v>
      </c>
      <c r="F804" s="16"/>
      <c r="G804" s="16" t="n">
        <v>0.291376940545445</v>
      </c>
      <c r="H804" s="16" t="n">
        <v>0.305114559756211</v>
      </c>
      <c r="I804" s="16" t="n">
        <v>0.294911384877891</v>
      </c>
      <c r="J804" s="16" t="n">
        <v>0.314907675827577</v>
      </c>
      <c r="K804" s="16" t="n">
        <v>0.331765374275414</v>
      </c>
      <c r="L804" s="16" t="n">
        <v>0.237533944090101</v>
      </c>
      <c r="M804" s="16"/>
      <c r="N804" s="16" t="n">
        <v>0.297231187700625</v>
      </c>
      <c r="O804" s="16" t="n">
        <v>0.304311916140798</v>
      </c>
      <c r="P804" s="16" t="n">
        <v>0.271651635344852</v>
      </c>
      <c r="Q804" s="16" t="n">
        <v>0.296797334059789</v>
      </c>
      <c r="R804" s="16"/>
      <c r="S804" s="16" t="n">
        <v>0.228830109078333</v>
      </c>
      <c r="T804" s="16" t="n">
        <v>0.314547820144819</v>
      </c>
      <c r="U804" s="16" t="n">
        <v>0.230406711894987</v>
      </c>
      <c r="V804" s="16" t="n">
        <v>0.299518924334291</v>
      </c>
      <c r="W804" s="16" t="n">
        <v>0.271972222151488</v>
      </c>
      <c r="X804" s="16" t="n">
        <v>0.285840055464147</v>
      </c>
      <c r="Y804" s="16" t="n">
        <v>0.341575394762427</v>
      </c>
      <c r="Z804" s="16" t="n">
        <v>0.29187835307074</v>
      </c>
      <c r="AA804" s="16" t="n">
        <v>0.317335550886834</v>
      </c>
      <c r="AB804" s="16" t="n">
        <v>0.352263577466545</v>
      </c>
      <c r="AC804" s="16" t="n">
        <v>0.292112533612125</v>
      </c>
      <c r="AD804" s="16" t="n">
        <v>0.315390727388913</v>
      </c>
      <c r="AE804" s="16"/>
      <c r="AF804" s="16" t="n">
        <v>0.2519411533724</v>
      </c>
      <c r="AG804" s="16" t="n">
        <v>0.332146917092307</v>
      </c>
      <c r="AH804" s="16" t="n">
        <v>0.296152877467601</v>
      </c>
      <c r="AI804" s="16"/>
      <c r="AJ804" s="16" t="n">
        <v>0.235742615577158</v>
      </c>
      <c r="AK804" s="16" t="n">
        <v>0.315486608730554</v>
      </c>
      <c r="AL804" s="16" t="n">
        <v>0.403318205619297</v>
      </c>
      <c r="AM804" s="16" t="n">
        <v>0.426577313118634</v>
      </c>
      <c r="AN804" s="16" t="n">
        <v>0.313707154333729</v>
      </c>
      <c r="AO804" s="16"/>
      <c r="AP804" s="16" t="n">
        <v>0.144542717137617</v>
      </c>
      <c r="AQ804" s="16" t="n">
        <v>0.33439795059262</v>
      </c>
      <c r="AR804" s="16" t="n">
        <v>0.389914430391455</v>
      </c>
      <c r="AS804" s="16" t="n">
        <v>0.28877712208977</v>
      </c>
      <c r="AT804" s="16" t="n">
        <v>0.314967899337385</v>
      </c>
      <c r="AU804" s="16"/>
      <c r="AV804" s="16" t="n">
        <v>0.290696227037697</v>
      </c>
      <c r="AW804" s="16" t="n">
        <v>0.317552577043871</v>
      </c>
      <c r="AX804" s="16" t="n">
        <v>0.292919601679791</v>
      </c>
      <c r="AY804" s="16" t="n">
        <v>0.299577459154361</v>
      </c>
      <c r="AZ804" s="16" t="n">
        <v>0.259414599212005</v>
      </c>
      <c r="BA804" s="16"/>
      <c r="BB804" s="16" t="n">
        <v>0.335515722696452</v>
      </c>
      <c r="BC804" s="16" t="n">
        <v>0.27756629416186</v>
      </c>
      <c r="BD804" s="16" t="n">
        <v>0.314137803541086</v>
      </c>
      <c r="BE804" s="16"/>
      <c r="BF804" s="16" t="n">
        <v>0.329201521221897</v>
      </c>
    </row>
    <row r="805">
      <c r="B805" t="s">
        <v>225</v>
      </c>
      <c r="C805" s="16" t="n">
        <v>0.255510257424079</v>
      </c>
      <c r="D805" s="16" t="n">
        <v>0.231157518850886</v>
      </c>
      <c r="E805" s="16" t="n">
        <v>0.278955831565275</v>
      </c>
      <c r="F805" s="16"/>
      <c r="G805" s="16" t="n">
        <v>0.191205150381605</v>
      </c>
      <c r="H805" s="16" t="n">
        <v>0.213574589846159</v>
      </c>
      <c r="I805" s="16" t="n">
        <v>0.251817673304189</v>
      </c>
      <c r="J805" s="16" t="n">
        <v>0.242062361827677</v>
      </c>
      <c r="K805" s="16" t="n">
        <v>0.237097931303642</v>
      </c>
      <c r="L805" s="16" t="n">
        <v>0.358348473964934</v>
      </c>
      <c r="M805" s="16"/>
      <c r="N805" s="16" t="n">
        <v>0.286119675989395</v>
      </c>
      <c r="O805" s="16" t="n">
        <v>0.249044466687246</v>
      </c>
      <c r="P805" s="16" t="n">
        <v>0.223230514249698</v>
      </c>
      <c r="Q805" s="16" t="n">
        <v>0.25873334195806</v>
      </c>
      <c r="R805" s="16"/>
      <c r="S805" s="16" t="n">
        <v>0.260086036632693</v>
      </c>
      <c r="T805" s="16" t="n">
        <v>0.293373079146714</v>
      </c>
      <c r="U805" s="16" t="n">
        <v>0.303122181232151</v>
      </c>
      <c r="V805" s="16" t="n">
        <v>0.269448448672636</v>
      </c>
      <c r="W805" s="16" t="n">
        <v>0.219941087509164</v>
      </c>
      <c r="X805" s="16" t="n">
        <v>0.200497214701918</v>
      </c>
      <c r="Y805" s="16" t="n">
        <v>0.245170320556355</v>
      </c>
      <c r="Z805" s="16" t="n">
        <v>0.268244310787533</v>
      </c>
      <c r="AA805" s="16" t="n">
        <v>0.232717993416159</v>
      </c>
      <c r="AB805" s="16" t="n">
        <v>0.215782127908255</v>
      </c>
      <c r="AC805" s="16" t="n">
        <v>0.298556780906369</v>
      </c>
      <c r="AD805" s="16" t="n">
        <v>0.291174109175299</v>
      </c>
      <c r="AE805" s="16"/>
      <c r="AF805" s="16" t="n">
        <v>0.285292365581874</v>
      </c>
      <c r="AG805" s="16" t="n">
        <v>0.231835766983999</v>
      </c>
      <c r="AH805" s="16" t="n">
        <v>0.274661388476143</v>
      </c>
      <c r="AI805" s="16"/>
      <c r="AJ805" s="16" t="n">
        <v>0.332707270901692</v>
      </c>
      <c r="AK805" s="16" t="n">
        <v>0.156739587045352</v>
      </c>
      <c r="AL805" s="16" t="n">
        <v>0.235013675294805</v>
      </c>
      <c r="AM805" s="16" t="n">
        <v>0.23553486837784</v>
      </c>
      <c r="AN805" s="16" t="n">
        <v>0.306729660897333</v>
      </c>
      <c r="AO805" s="16"/>
      <c r="AP805" s="16" t="n">
        <v>0.371555930015487</v>
      </c>
      <c r="AQ805" s="16" t="n">
        <v>0.196857432691698</v>
      </c>
      <c r="AR805" s="16" t="n">
        <v>0.258045400119776</v>
      </c>
      <c r="AS805" s="16" t="n">
        <v>0.179153176939012</v>
      </c>
      <c r="AT805" s="16" t="n">
        <v>0.353867375701232</v>
      </c>
      <c r="AU805" s="16"/>
      <c r="AV805" s="16" t="n">
        <v>0.265431109867787</v>
      </c>
      <c r="AW805" s="16" t="n">
        <v>0.239570129222206</v>
      </c>
      <c r="AX805" s="16" t="n">
        <v>0.251756190750904</v>
      </c>
      <c r="AY805" s="16" t="n">
        <v>0.259652794328445</v>
      </c>
      <c r="AZ805" s="16" t="n">
        <v>0.302540009223148</v>
      </c>
      <c r="BA805" s="16"/>
      <c r="BB805" s="16" t="n">
        <v>0.259881680433763</v>
      </c>
      <c r="BC805" s="16" t="n">
        <v>0.223570203761668</v>
      </c>
      <c r="BD805" s="16" t="n">
        <v>0.409645579535095</v>
      </c>
      <c r="BE805" s="16"/>
      <c r="BF805" s="16" t="n">
        <v>0.284058864907032</v>
      </c>
    </row>
    <row r="806">
      <c r="B806" t="s">
        <v>226</v>
      </c>
      <c r="C806" s="16" t="n">
        <v>0.132115503645013</v>
      </c>
      <c r="D806" s="16" t="n">
        <v>0.131774266082677</v>
      </c>
      <c r="E806" s="16" t="n">
        <v>0.131601467619321</v>
      </c>
      <c r="F806" s="16"/>
      <c r="G806" s="16" t="n">
        <v>0.116496764255866</v>
      </c>
      <c r="H806" s="16" t="n">
        <v>0.147585194573676</v>
      </c>
      <c r="I806" s="16" t="n">
        <v>0.0999411720487532</v>
      </c>
      <c r="J806" s="16" t="n">
        <v>0.103914863365012</v>
      </c>
      <c r="K806" s="16" t="n">
        <v>0.134810551840379</v>
      </c>
      <c r="L806" s="16" t="n">
        <v>0.177059809592716</v>
      </c>
      <c r="M806" s="16"/>
      <c r="N806" s="16" t="n">
        <v>0.144229662131486</v>
      </c>
      <c r="O806" s="16" t="n">
        <v>0.116890212264689</v>
      </c>
      <c r="P806" s="16" t="n">
        <v>0.130040334054958</v>
      </c>
      <c r="Q806" s="16" t="n">
        <v>0.136849111938723</v>
      </c>
      <c r="R806" s="16"/>
      <c r="S806" s="16" t="n">
        <v>0.156214058513673</v>
      </c>
      <c r="T806" s="16" t="n">
        <v>0.103835137527339</v>
      </c>
      <c r="U806" s="16" t="n">
        <v>0.134794509974559</v>
      </c>
      <c r="V806" s="16" t="n">
        <v>0.144425536948184</v>
      </c>
      <c r="W806" s="16" t="n">
        <v>0.188779117638298</v>
      </c>
      <c r="X806" s="16" t="n">
        <v>0.161478140771385</v>
      </c>
      <c r="Y806" s="16" t="n">
        <v>0.0990660263666522</v>
      </c>
      <c r="Z806" s="16" t="n">
        <v>0.122652653046888</v>
      </c>
      <c r="AA806" s="16" t="n">
        <v>0.114283563129552</v>
      </c>
      <c r="AB806" s="16" t="n">
        <v>0.14162046895041</v>
      </c>
      <c r="AC806" s="16" t="n">
        <v>0.0725954735671542</v>
      </c>
      <c r="AD806" s="16" t="n">
        <v>0.1142780417302</v>
      </c>
      <c r="AE806" s="16"/>
      <c r="AF806" s="16" t="n">
        <v>0.162972340797314</v>
      </c>
      <c r="AG806" s="16" t="n">
        <v>0.112181598583553</v>
      </c>
      <c r="AH806" s="16" t="n">
        <v>0.129277763071072</v>
      </c>
      <c r="AI806" s="16"/>
      <c r="AJ806" s="16" t="n">
        <v>0.204559680486198</v>
      </c>
      <c r="AK806" s="16" t="n">
        <v>0.0990793390956181</v>
      </c>
      <c r="AL806" s="16" t="n">
        <v>0.102973551937937</v>
      </c>
      <c r="AM806" s="16" t="n">
        <v>0.117013691017344</v>
      </c>
      <c r="AN806" s="16" t="n">
        <v>0.0737098108581396</v>
      </c>
      <c r="AO806" s="16"/>
      <c r="AP806" s="16" t="n">
        <v>0.3157364792181</v>
      </c>
      <c r="AQ806" s="16" t="n">
        <v>0.0923455497423023</v>
      </c>
      <c r="AR806" s="16" t="n">
        <v>0.0862368327955783</v>
      </c>
      <c r="AS806" s="16" t="n">
        <v>0.104521687558078</v>
      </c>
      <c r="AT806" s="16" t="n">
        <v>0.0827583939803705</v>
      </c>
      <c r="AU806" s="16"/>
      <c r="AV806" s="16" t="n">
        <v>0.125289272279719</v>
      </c>
      <c r="AW806" s="16" t="n">
        <v>0.108240939290521</v>
      </c>
      <c r="AX806" s="16" t="n">
        <v>0.128587986757591</v>
      </c>
      <c r="AY806" s="16" t="n">
        <v>0.179751259617728</v>
      </c>
      <c r="AZ806" s="16" t="n">
        <v>0.222670023548679</v>
      </c>
      <c r="BA806" s="16"/>
      <c r="BB806" s="16" t="n">
        <v>0.0819938077587553</v>
      </c>
      <c r="BC806" s="16" t="n">
        <v>0.107349443166408</v>
      </c>
      <c r="BD806" s="16" t="n">
        <v>0.134439260261597</v>
      </c>
      <c r="BE806" s="16"/>
      <c r="BF806" s="16" t="n">
        <v>0.0962987570217191</v>
      </c>
    </row>
    <row r="807">
      <c r="B807" t="s">
        <v>227</v>
      </c>
      <c r="C807" s="16" t="n">
        <v>0.0457104015296241</v>
      </c>
      <c r="D807" s="16" t="n">
        <v>0.0613427918373529</v>
      </c>
      <c r="E807" s="16" t="n">
        <v>0.0305198736717691</v>
      </c>
      <c r="F807" s="16"/>
      <c r="G807" s="16" t="n">
        <v>0.0586628513711651</v>
      </c>
      <c r="H807" s="16" t="n">
        <v>0.0556387736600885</v>
      </c>
      <c r="I807" s="16" t="n">
        <v>0.0470362528172627</v>
      </c>
      <c r="J807" s="16" t="n">
        <v>0.0300769637748421</v>
      </c>
      <c r="K807" s="16" t="n">
        <v>0.0318352457961229</v>
      </c>
      <c r="L807" s="16" t="n">
        <v>0.0500416543781783</v>
      </c>
      <c r="M807" s="16"/>
      <c r="N807" s="16" t="n">
        <v>0.0611294934388141</v>
      </c>
      <c r="O807" s="16" t="n">
        <v>0.0305293734507875</v>
      </c>
      <c r="P807" s="16" t="n">
        <v>0.0576905742975327</v>
      </c>
      <c r="Q807" s="16" t="n">
        <v>0.033103113504074</v>
      </c>
      <c r="R807" s="16"/>
      <c r="S807" s="16" t="n">
        <v>0.0692790096717401</v>
      </c>
      <c r="T807" s="16" t="n">
        <v>0.0332134171294465</v>
      </c>
      <c r="U807" s="16" t="n">
        <v>0.0533196333865493</v>
      </c>
      <c r="V807" s="16" t="n">
        <v>0.0516759573917469</v>
      </c>
      <c r="W807" s="16" t="n">
        <v>0.030844180565852</v>
      </c>
      <c r="X807" s="16" t="n">
        <v>0.0672336030752368</v>
      </c>
      <c r="Y807" s="16" t="n">
        <v>0.0309879754081465</v>
      </c>
      <c r="Z807" s="16" t="n">
        <v>0.0230576200263037</v>
      </c>
      <c r="AA807" s="16" t="n">
        <v>0.0383840759852204</v>
      </c>
      <c r="AB807" s="16" t="n">
        <v>0.0411523210339076</v>
      </c>
      <c r="AC807" s="16" t="n">
        <v>0.0100267040127828</v>
      </c>
      <c r="AD807" s="16" t="n">
        <v>0.0913981409684189</v>
      </c>
      <c r="AE807" s="16"/>
      <c r="AF807" s="16" t="n">
        <v>0.0533438894457281</v>
      </c>
      <c r="AG807" s="16" t="n">
        <v>0.0419894596567229</v>
      </c>
      <c r="AH807" s="16" t="n">
        <v>0.0454387565181172</v>
      </c>
      <c r="AI807" s="16"/>
      <c r="AJ807" s="16" t="n">
        <v>0.0681967439682902</v>
      </c>
      <c r="AK807" s="16" t="n">
        <v>0.0402414833748977</v>
      </c>
      <c r="AL807" s="16" t="n">
        <v>0</v>
      </c>
      <c r="AM807" s="16" t="n">
        <v>0</v>
      </c>
      <c r="AN807" s="16" t="n">
        <v>0.0557034319781264</v>
      </c>
      <c r="AO807" s="16"/>
      <c r="AP807" s="16" t="n">
        <v>0.125357959772859</v>
      </c>
      <c r="AQ807" s="16" t="n">
        <v>0.0279714030941574</v>
      </c>
      <c r="AR807" s="16" t="n">
        <v>0</v>
      </c>
      <c r="AS807" s="16" t="n">
        <v>0.032628897175908</v>
      </c>
      <c r="AT807" s="16" t="n">
        <v>0.0194867737221577</v>
      </c>
      <c r="AU807" s="16"/>
      <c r="AV807" s="16" t="n">
        <v>0.0605279884740872</v>
      </c>
      <c r="AW807" s="16" t="n">
        <v>0.0208898469960901</v>
      </c>
      <c r="AX807" s="16" t="n">
        <v>0.0504054606671422</v>
      </c>
      <c r="AY807" s="16" t="n">
        <v>0.058503277000349</v>
      </c>
      <c r="AZ807" s="16" t="n">
        <v>0.0440804599095692</v>
      </c>
      <c r="BA807" s="16"/>
      <c r="BB807" s="16" t="n">
        <v>0.0215224036409768</v>
      </c>
      <c r="BC807" s="16" t="n">
        <v>0.0105759517013925</v>
      </c>
      <c r="BD807" s="16" t="n">
        <v>0</v>
      </c>
      <c r="BE807" s="16"/>
      <c r="BF807" s="16" t="n">
        <v>0.0110538224189003</v>
      </c>
    </row>
    <row r="808">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row>
    <row r="809">
      <c r="B809" s="7" t="s">
        <v>273</v>
      </c>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row>
    <row r="810">
      <c r="B810" s="26" t="s">
        <v>90</v>
      </c>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row>
    <row r="811">
      <c r="B811" t="s">
        <v>223</v>
      </c>
      <c r="C811" s="16" t="n">
        <v>0.19509162627103</v>
      </c>
      <c r="D811" s="16" t="n">
        <v>0.208168013592583</v>
      </c>
      <c r="E811" s="16" t="n">
        <v>0.1826939495684</v>
      </c>
      <c r="F811" s="16"/>
      <c r="G811" s="16" t="n">
        <v>0.241379543369027</v>
      </c>
      <c r="H811" s="16" t="n">
        <v>0.230739035083227</v>
      </c>
      <c r="I811" s="16" t="n">
        <v>0.22690137108104</v>
      </c>
      <c r="J811" s="16" t="n">
        <v>0.207466697726037</v>
      </c>
      <c r="K811" s="16" t="n">
        <v>0.182513907135974</v>
      </c>
      <c r="L811" s="16" t="n">
        <v>0.10811719677739</v>
      </c>
      <c r="M811" s="16"/>
      <c r="N811" s="16" t="n">
        <v>0.160133666399283</v>
      </c>
      <c r="O811" s="16" t="n">
        <v>0.178709902533591</v>
      </c>
      <c r="P811" s="16" t="n">
        <v>0.230025080516317</v>
      </c>
      <c r="Q811" s="16" t="n">
        <v>0.217503089593367</v>
      </c>
      <c r="R811" s="16"/>
      <c r="S811" s="16" t="n">
        <v>0.183354271514208</v>
      </c>
      <c r="T811" s="16" t="n">
        <v>0.158266445815279</v>
      </c>
      <c r="U811" s="16" t="n">
        <v>0.178726327051893</v>
      </c>
      <c r="V811" s="16" t="n">
        <v>0.176848571554294</v>
      </c>
      <c r="W811" s="16" t="n">
        <v>0.197882824466831</v>
      </c>
      <c r="X811" s="16" t="n">
        <v>0.194075233566889</v>
      </c>
      <c r="Y811" s="16" t="n">
        <v>0.179690099323905</v>
      </c>
      <c r="Z811" s="16" t="n">
        <v>0.200686107757755</v>
      </c>
      <c r="AA811" s="16" t="n">
        <v>0.260651200026172</v>
      </c>
      <c r="AB811" s="16" t="n">
        <v>0.208359454803252</v>
      </c>
      <c r="AC811" s="16" t="n">
        <v>0.262515068047952</v>
      </c>
      <c r="AD811" s="16" t="n">
        <v>0.144752399509175</v>
      </c>
      <c r="AE811" s="16"/>
      <c r="AF811" s="16" t="n">
        <v>0.1449291837537</v>
      </c>
      <c r="AG811" s="16" t="n">
        <v>0.219027064069176</v>
      </c>
      <c r="AH811" s="16" t="n">
        <v>0.175285248525731</v>
      </c>
      <c r="AI811" s="16"/>
      <c r="AJ811" s="16" t="n">
        <v>0.0812350189352382</v>
      </c>
      <c r="AK811" s="16" t="n">
        <v>0.295284714228989</v>
      </c>
      <c r="AL811" s="16" t="n">
        <v>0.207539383905565</v>
      </c>
      <c r="AM811" s="16" t="n">
        <v>0.130371406204122</v>
      </c>
      <c r="AN811" s="16" t="n">
        <v>0.170078973951755</v>
      </c>
      <c r="AO811" s="16"/>
      <c r="AP811" s="16" t="n">
        <v>0.0175521738128286</v>
      </c>
      <c r="AQ811" s="16" t="n">
        <v>0.25557204205304</v>
      </c>
      <c r="AR811" s="16" t="n">
        <v>0.188473420782827</v>
      </c>
      <c r="AS811" s="16" t="n">
        <v>0.188368985827503</v>
      </c>
      <c r="AT811" s="16" t="n">
        <v>0.144378106924835</v>
      </c>
      <c r="AU811" s="16"/>
      <c r="AV811" s="16" t="n">
        <v>0.190528732294108</v>
      </c>
      <c r="AW811" s="16" t="n">
        <v>0.213271905652118</v>
      </c>
      <c r="AX811" s="16" t="n">
        <v>0.196991755881195</v>
      </c>
      <c r="AY811" s="16" t="n">
        <v>0.197185582889099</v>
      </c>
      <c r="AZ811" s="16" t="n">
        <v>0.0990792020186143</v>
      </c>
      <c r="BA811" s="16"/>
      <c r="BB811" s="16" t="n">
        <v>0.178195350091718</v>
      </c>
      <c r="BC811" s="16" t="n">
        <v>0.161919985343509</v>
      </c>
      <c r="BD811" s="16" t="n">
        <v>0.0614886038939155</v>
      </c>
      <c r="BE811" s="16"/>
      <c r="BF811" s="16" t="n">
        <v>0.145378211773238</v>
      </c>
    </row>
    <row r="812">
      <c r="B812" t="s">
        <v>224</v>
      </c>
      <c r="C812" s="16" t="n">
        <v>0.18891671049923</v>
      </c>
      <c r="D812" s="16" t="n">
        <v>0.179613040497222</v>
      </c>
      <c r="E812" s="16" t="n">
        <v>0.198383289113255</v>
      </c>
      <c r="F812" s="16"/>
      <c r="G812" s="16" t="n">
        <v>0.230020287255918</v>
      </c>
      <c r="H812" s="16" t="n">
        <v>0.244228211433266</v>
      </c>
      <c r="I812" s="16" t="n">
        <v>0.166616633187055</v>
      </c>
      <c r="J812" s="16" t="n">
        <v>0.217779225621011</v>
      </c>
      <c r="K812" s="16" t="n">
        <v>0.17411903606113</v>
      </c>
      <c r="L812" s="16" t="n">
        <v>0.121328761781549</v>
      </c>
      <c r="M812" s="16"/>
      <c r="N812" s="16" t="n">
        <v>0.15942568519442</v>
      </c>
      <c r="O812" s="16" t="n">
        <v>0.207337125818994</v>
      </c>
      <c r="P812" s="16" t="n">
        <v>0.191646700566616</v>
      </c>
      <c r="Q812" s="16" t="n">
        <v>0.198179836511505</v>
      </c>
      <c r="R812" s="16"/>
      <c r="S812" s="16" t="n">
        <v>0.189728177539478</v>
      </c>
      <c r="T812" s="16" t="n">
        <v>0.174590622454328</v>
      </c>
      <c r="U812" s="16" t="n">
        <v>0.180723155637214</v>
      </c>
      <c r="V812" s="16" t="n">
        <v>0.190252747946003</v>
      </c>
      <c r="W812" s="16" t="n">
        <v>0.189516387452429</v>
      </c>
      <c r="X812" s="16" t="n">
        <v>0.182586743075424</v>
      </c>
      <c r="Y812" s="16" t="n">
        <v>0.248994674740185</v>
      </c>
      <c r="Z812" s="16" t="n">
        <v>0.174092612885736</v>
      </c>
      <c r="AA812" s="16" t="n">
        <v>0.239022555945038</v>
      </c>
      <c r="AB812" s="16" t="n">
        <v>0.17168218929393</v>
      </c>
      <c r="AC812" s="16" t="n">
        <v>0.167409342541033</v>
      </c>
      <c r="AD812" s="16" t="n">
        <v>0.045251233127615</v>
      </c>
      <c r="AE812" s="16"/>
      <c r="AF812" s="16" t="n">
        <v>0.140792049107761</v>
      </c>
      <c r="AG812" s="16" t="n">
        <v>0.226805532313232</v>
      </c>
      <c r="AH812" s="16" t="n">
        <v>0.190946340489989</v>
      </c>
      <c r="AI812" s="16"/>
      <c r="AJ812" s="16" t="n">
        <v>0.104610942837936</v>
      </c>
      <c r="AK812" s="16" t="n">
        <v>0.261542749191463</v>
      </c>
      <c r="AL812" s="16" t="n">
        <v>0.21426908927705</v>
      </c>
      <c r="AM812" s="16" t="n">
        <v>0.360887282837702</v>
      </c>
      <c r="AN812" s="16" t="n">
        <v>0.213301808641401</v>
      </c>
      <c r="AO812" s="16"/>
      <c r="AP812" s="16" t="n">
        <v>0.0411844671461117</v>
      </c>
      <c r="AQ812" s="16" t="n">
        <v>0.265687817882734</v>
      </c>
      <c r="AR812" s="16" t="n">
        <v>0.229418941368069</v>
      </c>
      <c r="AS812" s="16" t="n">
        <v>0.196036727314461</v>
      </c>
      <c r="AT812" s="16" t="n">
        <v>0.160325178484326</v>
      </c>
      <c r="AU812" s="16"/>
      <c r="AV812" s="16" t="n">
        <v>0.191870136420981</v>
      </c>
      <c r="AW812" s="16" t="n">
        <v>0.191544827792572</v>
      </c>
      <c r="AX812" s="16" t="n">
        <v>0.177605589221398</v>
      </c>
      <c r="AY812" s="16" t="n">
        <v>0.211861147389507</v>
      </c>
      <c r="AZ812" s="16" t="n">
        <v>0.146429155859697</v>
      </c>
      <c r="BA812" s="16"/>
      <c r="BB812" s="16" t="n">
        <v>0.22673914698405</v>
      </c>
      <c r="BC812" s="16" t="n">
        <v>0.149342547096315</v>
      </c>
      <c r="BD812" s="16" t="n">
        <v>0.143638256744368</v>
      </c>
      <c r="BE812" s="16"/>
      <c r="BF812" s="16" t="n">
        <v>0.170130424912895</v>
      </c>
    </row>
    <row r="813">
      <c r="B813" t="s">
        <v>225</v>
      </c>
      <c r="C813" s="16" t="n">
        <v>0.346164159993447</v>
      </c>
      <c r="D813" s="16" t="n">
        <v>0.346019963847744</v>
      </c>
      <c r="E813" s="16" t="n">
        <v>0.346124613981179</v>
      </c>
      <c r="F813" s="16"/>
      <c r="G813" s="16" t="n">
        <v>0.326226678943651</v>
      </c>
      <c r="H813" s="16" t="n">
        <v>0.252390105299179</v>
      </c>
      <c r="I813" s="16" t="n">
        <v>0.362035311529917</v>
      </c>
      <c r="J813" s="16" t="n">
        <v>0.371577641059345</v>
      </c>
      <c r="K813" s="16" t="n">
        <v>0.381451802610801</v>
      </c>
      <c r="L813" s="16" t="n">
        <v>0.378405589300225</v>
      </c>
      <c r="M813" s="16"/>
      <c r="N813" s="16" t="n">
        <v>0.354893886852715</v>
      </c>
      <c r="O813" s="16" t="n">
        <v>0.376659717742068</v>
      </c>
      <c r="P813" s="16" t="n">
        <v>0.307170230917778</v>
      </c>
      <c r="Q813" s="16" t="n">
        <v>0.340062985695003</v>
      </c>
      <c r="R813" s="16"/>
      <c r="S813" s="16" t="n">
        <v>0.314836097425961</v>
      </c>
      <c r="T813" s="16" t="n">
        <v>0.368083818774734</v>
      </c>
      <c r="U813" s="16" t="n">
        <v>0.388069886601429</v>
      </c>
      <c r="V813" s="16" t="n">
        <v>0.333970477983382</v>
      </c>
      <c r="W813" s="16" t="n">
        <v>0.332771064248589</v>
      </c>
      <c r="X813" s="16" t="n">
        <v>0.342846614281435</v>
      </c>
      <c r="Y813" s="16" t="n">
        <v>0.342150148340702</v>
      </c>
      <c r="Z813" s="16" t="n">
        <v>0.308469947570572</v>
      </c>
      <c r="AA813" s="16" t="n">
        <v>0.261399362006859</v>
      </c>
      <c r="AB813" s="16" t="n">
        <v>0.390807363082308</v>
      </c>
      <c r="AC813" s="16" t="n">
        <v>0.369137717501005</v>
      </c>
      <c r="AD813" s="16" t="n">
        <v>0.56378520539528</v>
      </c>
      <c r="AE813" s="16"/>
      <c r="AF813" s="16" t="n">
        <v>0.366539515586162</v>
      </c>
      <c r="AG813" s="16" t="n">
        <v>0.307665839288631</v>
      </c>
      <c r="AH813" s="16" t="n">
        <v>0.407097084969875</v>
      </c>
      <c r="AI813" s="16"/>
      <c r="AJ813" s="16" t="n">
        <v>0.380522307819004</v>
      </c>
      <c r="AK813" s="16" t="n">
        <v>0.253936229994959</v>
      </c>
      <c r="AL813" s="16" t="n">
        <v>0.338224842155205</v>
      </c>
      <c r="AM813" s="16" t="n">
        <v>0.3548951456205</v>
      </c>
      <c r="AN813" s="16" t="n">
        <v>0.441916153413702</v>
      </c>
      <c r="AO813" s="16"/>
      <c r="AP813" s="16" t="n">
        <v>0.302155471415118</v>
      </c>
      <c r="AQ813" s="16" t="n">
        <v>0.296140667813488</v>
      </c>
      <c r="AR813" s="16" t="n">
        <v>0.425677977783307</v>
      </c>
      <c r="AS813" s="16" t="n">
        <v>0.412008578963703</v>
      </c>
      <c r="AT813" s="16" t="n">
        <v>0.472040255124179</v>
      </c>
      <c r="AU813" s="16"/>
      <c r="AV813" s="16" t="n">
        <v>0.344642488024306</v>
      </c>
      <c r="AW813" s="16" t="n">
        <v>0.363489731469053</v>
      </c>
      <c r="AX813" s="16" t="n">
        <v>0.374079418491838</v>
      </c>
      <c r="AY813" s="16" t="n">
        <v>0.289163932579279</v>
      </c>
      <c r="AZ813" s="16" t="n">
        <v>0.322625573257284</v>
      </c>
      <c r="BA813" s="16"/>
      <c r="BB813" s="16" t="n">
        <v>0.377234340940839</v>
      </c>
      <c r="BC813" s="16" t="n">
        <v>0.482844679259543</v>
      </c>
      <c r="BD813" s="16" t="n">
        <v>0.491244010245534</v>
      </c>
      <c r="BE813" s="16"/>
      <c r="BF813" s="16" t="n">
        <v>0.459701475131925</v>
      </c>
    </row>
    <row r="814">
      <c r="B814" t="s">
        <v>226</v>
      </c>
      <c r="C814" s="16" t="n">
        <v>0.206703501002861</v>
      </c>
      <c r="D814" s="16" t="n">
        <v>0.204240451207348</v>
      </c>
      <c r="E814" s="16" t="n">
        <v>0.208410510229636</v>
      </c>
      <c r="F814" s="16"/>
      <c r="G814" s="16" t="n">
        <v>0.144016090829352</v>
      </c>
      <c r="H814" s="16" t="n">
        <v>0.194818712115741</v>
      </c>
      <c r="I814" s="16" t="n">
        <v>0.183222271431813</v>
      </c>
      <c r="J814" s="16" t="n">
        <v>0.170294272294178</v>
      </c>
      <c r="K814" s="16" t="n">
        <v>0.209060477270101</v>
      </c>
      <c r="L814" s="16" t="n">
        <v>0.30480932189724</v>
      </c>
      <c r="M814" s="16"/>
      <c r="N814" s="16" t="n">
        <v>0.243106020643548</v>
      </c>
      <c r="O814" s="16" t="n">
        <v>0.186834366739467</v>
      </c>
      <c r="P814" s="16" t="n">
        <v>0.207334349166531</v>
      </c>
      <c r="Q814" s="16" t="n">
        <v>0.190389681227329</v>
      </c>
      <c r="R814" s="16"/>
      <c r="S814" s="16" t="n">
        <v>0.225229102872751</v>
      </c>
      <c r="T814" s="16" t="n">
        <v>0.247412941949066</v>
      </c>
      <c r="U814" s="16" t="n">
        <v>0.216911521405773</v>
      </c>
      <c r="V814" s="16" t="n">
        <v>0.211519412440184</v>
      </c>
      <c r="W814" s="16" t="n">
        <v>0.20651947305853</v>
      </c>
      <c r="X814" s="16" t="n">
        <v>0.194953228824877</v>
      </c>
      <c r="Y814" s="16" t="n">
        <v>0.182761075647409</v>
      </c>
      <c r="Z814" s="16" t="n">
        <v>0.258001769190539</v>
      </c>
      <c r="AA814" s="16" t="n">
        <v>0.199432106362117</v>
      </c>
      <c r="AB814" s="16" t="n">
        <v>0.148352196295721</v>
      </c>
      <c r="AC814" s="16" t="n">
        <v>0.177955085715425</v>
      </c>
      <c r="AD814" s="16" t="n">
        <v>0.183581124893943</v>
      </c>
      <c r="AE814" s="16"/>
      <c r="AF814" s="16" t="n">
        <v>0.26155912325254</v>
      </c>
      <c r="AG814" s="16" t="n">
        <v>0.1959063801249</v>
      </c>
      <c r="AH814" s="16" t="n">
        <v>0.167290542390228</v>
      </c>
      <c r="AI814" s="16"/>
      <c r="AJ814" s="16" t="n">
        <v>0.318119424078839</v>
      </c>
      <c r="AK814" s="16" t="n">
        <v>0.154436084097541</v>
      </c>
      <c r="AL814" s="16" t="n">
        <v>0.196758933456794</v>
      </c>
      <c r="AM814" s="16" t="n">
        <v>0.0368324743203321</v>
      </c>
      <c r="AN814" s="16" t="n">
        <v>0.143780380948169</v>
      </c>
      <c r="AO814" s="16"/>
      <c r="AP814" s="16" t="n">
        <v>0.437091106523419</v>
      </c>
      <c r="AQ814" s="16" t="n">
        <v>0.149035404524914</v>
      </c>
      <c r="AR814" s="16" t="n">
        <v>0.130040570184365</v>
      </c>
      <c r="AS814" s="16" t="n">
        <v>0.183063947410062</v>
      </c>
      <c r="AT814" s="16" t="n">
        <v>0.207010437332455</v>
      </c>
      <c r="AU814" s="16"/>
      <c r="AV814" s="16" t="n">
        <v>0.213303000980874</v>
      </c>
      <c r="AW814" s="16" t="n">
        <v>0.185366096283722</v>
      </c>
      <c r="AX814" s="16" t="n">
        <v>0.198227181501183</v>
      </c>
      <c r="AY814" s="16" t="n">
        <v>0.205065971794813</v>
      </c>
      <c r="AZ814" s="16" t="n">
        <v>0.365263210357637</v>
      </c>
      <c r="BA814" s="16"/>
      <c r="BB814" s="16" t="n">
        <v>0.168130148369656</v>
      </c>
      <c r="BC814" s="16" t="n">
        <v>0.205892788300634</v>
      </c>
      <c r="BD814" s="16" t="n">
        <v>0.276345056217391</v>
      </c>
      <c r="BE814" s="16"/>
      <c r="BF814" s="16" t="n">
        <v>0.195961478413664</v>
      </c>
    </row>
    <row r="815">
      <c r="B815" t="s">
        <v>227</v>
      </c>
      <c r="C815" s="16" t="n">
        <v>0.0631240022334314</v>
      </c>
      <c r="D815" s="16" t="n">
        <v>0.0619585308551032</v>
      </c>
      <c r="E815" s="16" t="n">
        <v>0.0643876371075302</v>
      </c>
      <c r="F815" s="16"/>
      <c r="G815" s="16" t="n">
        <v>0.0583573996020525</v>
      </c>
      <c r="H815" s="16" t="n">
        <v>0.0778239360685873</v>
      </c>
      <c r="I815" s="16" t="n">
        <v>0.0612244127701745</v>
      </c>
      <c r="J815" s="16" t="n">
        <v>0.0328821632994294</v>
      </c>
      <c r="K815" s="16" t="n">
        <v>0.0528547769219934</v>
      </c>
      <c r="L815" s="16" t="n">
        <v>0.087339130243596</v>
      </c>
      <c r="M815" s="16"/>
      <c r="N815" s="16" t="n">
        <v>0.0824407409100334</v>
      </c>
      <c r="O815" s="16" t="n">
        <v>0.0504588871658793</v>
      </c>
      <c r="P815" s="16" t="n">
        <v>0.0638236388327586</v>
      </c>
      <c r="Q815" s="16" t="n">
        <v>0.0538644069727953</v>
      </c>
      <c r="R815" s="16"/>
      <c r="S815" s="16" t="n">
        <v>0.0868523506476024</v>
      </c>
      <c r="T815" s="16" t="n">
        <v>0.0516461710065934</v>
      </c>
      <c r="U815" s="16" t="n">
        <v>0.0355691093036905</v>
      </c>
      <c r="V815" s="16" t="n">
        <v>0.0874087900761373</v>
      </c>
      <c r="W815" s="16" t="n">
        <v>0.0733102507736204</v>
      </c>
      <c r="X815" s="16" t="n">
        <v>0.0855381802513748</v>
      </c>
      <c r="Y815" s="16" t="n">
        <v>0.0464040019477987</v>
      </c>
      <c r="Z815" s="16" t="n">
        <v>0.0587495625953976</v>
      </c>
      <c r="AA815" s="16" t="n">
        <v>0.0394947756598132</v>
      </c>
      <c r="AB815" s="16" t="n">
        <v>0.0807987965247896</v>
      </c>
      <c r="AC815" s="16" t="n">
        <v>0.0229827861945849</v>
      </c>
      <c r="AD815" s="16" t="n">
        <v>0.0626300370739869</v>
      </c>
      <c r="AE815" s="16"/>
      <c r="AF815" s="16" t="n">
        <v>0.0861801282998372</v>
      </c>
      <c r="AG815" s="16" t="n">
        <v>0.050595184204061</v>
      </c>
      <c r="AH815" s="16" t="n">
        <v>0.0593807836241771</v>
      </c>
      <c r="AI815" s="16"/>
      <c r="AJ815" s="16" t="n">
        <v>0.115512306328982</v>
      </c>
      <c r="AK815" s="16" t="n">
        <v>0.0348002224870481</v>
      </c>
      <c r="AL815" s="16" t="n">
        <v>0.0432077512053871</v>
      </c>
      <c r="AM815" s="16" t="n">
        <v>0.117013691017344</v>
      </c>
      <c r="AN815" s="16" t="n">
        <v>0.0309226830449733</v>
      </c>
      <c r="AO815" s="16"/>
      <c r="AP815" s="16" t="n">
        <v>0.202016781102523</v>
      </c>
      <c r="AQ815" s="16" t="n">
        <v>0.033564067725824</v>
      </c>
      <c r="AR815" s="16" t="n">
        <v>0.0263890898814318</v>
      </c>
      <c r="AS815" s="16" t="n">
        <v>0.020521760484271</v>
      </c>
      <c r="AT815" s="16" t="n">
        <v>0.0162460221342052</v>
      </c>
      <c r="AU815" s="16"/>
      <c r="AV815" s="16" t="n">
        <v>0.0596556422797302</v>
      </c>
      <c r="AW815" s="16" t="n">
        <v>0.0463274388025342</v>
      </c>
      <c r="AX815" s="16" t="n">
        <v>0.0530960549043861</v>
      </c>
      <c r="AY815" s="16" t="n">
        <v>0.0967233653473026</v>
      </c>
      <c r="AZ815" s="16" t="n">
        <v>0.0666028585067679</v>
      </c>
      <c r="BA815" s="16"/>
      <c r="BB815" s="16" t="n">
        <v>0.0497010136137375</v>
      </c>
      <c r="BC815" s="16" t="n">
        <v>0</v>
      </c>
      <c r="BD815" s="16" t="n">
        <v>0.0272840728987917</v>
      </c>
      <c r="BE815" s="16"/>
      <c r="BF815" s="16" t="n">
        <v>0.0288284097682771</v>
      </c>
    </row>
    <row r="8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row>
    <row r="817">
      <c r="B817" s="7" t="s">
        <v>274</v>
      </c>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row>
    <row r="818">
      <c r="B818" s="26" t="s">
        <v>90</v>
      </c>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row>
    <row r="819">
      <c r="B819" t="s">
        <v>223</v>
      </c>
      <c r="C819" s="16" t="n">
        <v>0.235101448093468</v>
      </c>
      <c r="D819" s="16" t="n">
        <v>0.256771813973476</v>
      </c>
      <c r="E819" s="16" t="n">
        <v>0.214382031607223</v>
      </c>
      <c r="F819" s="16"/>
      <c r="G819" s="16" t="n">
        <v>0.294339514813325</v>
      </c>
      <c r="H819" s="16" t="n">
        <v>0.257360310585489</v>
      </c>
      <c r="I819" s="16" t="n">
        <v>0.271947265972536</v>
      </c>
      <c r="J819" s="16" t="n">
        <v>0.25494492050878</v>
      </c>
      <c r="K819" s="16" t="n">
        <v>0.225745067994015</v>
      </c>
      <c r="L819" s="16" t="n">
        <v>0.138159710591014</v>
      </c>
      <c r="M819" s="16"/>
      <c r="N819" s="16" t="n">
        <v>0.192952999290512</v>
      </c>
      <c r="O819" s="16" t="n">
        <v>0.219815042661494</v>
      </c>
      <c r="P819" s="16" t="n">
        <v>0.30813074783241</v>
      </c>
      <c r="Q819" s="16" t="n">
        <v>0.231163998371278</v>
      </c>
      <c r="R819" s="16"/>
      <c r="S819" s="16" t="n">
        <v>0.244828306096659</v>
      </c>
      <c r="T819" s="16" t="n">
        <v>0.20189133142962</v>
      </c>
      <c r="U819" s="16" t="n">
        <v>0.204575991810761</v>
      </c>
      <c r="V819" s="16" t="n">
        <v>0.217557377632992</v>
      </c>
      <c r="W819" s="16" t="n">
        <v>0.276534976332638</v>
      </c>
      <c r="X819" s="16" t="n">
        <v>0.236012981021269</v>
      </c>
      <c r="Y819" s="16" t="n">
        <v>0.228851956187563</v>
      </c>
      <c r="Z819" s="16" t="n">
        <v>0.227197757376792</v>
      </c>
      <c r="AA819" s="16" t="n">
        <v>0.264942526116404</v>
      </c>
      <c r="AB819" s="16" t="n">
        <v>0.279252067296223</v>
      </c>
      <c r="AC819" s="16" t="n">
        <v>0.268190436541614</v>
      </c>
      <c r="AD819" s="16" t="n">
        <v>0.0970494333653856</v>
      </c>
      <c r="AE819" s="16"/>
      <c r="AF819" s="16" t="n">
        <v>0.192692108111961</v>
      </c>
      <c r="AG819" s="16" t="n">
        <v>0.248639668387786</v>
      </c>
      <c r="AH819" s="16" t="n">
        <v>0.236108147749054</v>
      </c>
      <c r="AI819" s="16"/>
      <c r="AJ819" s="16" t="n">
        <v>0.122538014957943</v>
      </c>
      <c r="AK819" s="16" t="n">
        <v>0.318826703612088</v>
      </c>
      <c r="AL819" s="16" t="n">
        <v>0.238889742554184</v>
      </c>
      <c r="AM819" s="16" t="n">
        <v>0.320240449107903</v>
      </c>
      <c r="AN819" s="16" t="n">
        <v>0.215837152611196</v>
      </c>
      <c r="AO819" s="16"/>
      <c r="AP819" s="16" t="n">
        <v>0.0356554415688363</v>
      </c>
      <c r="AQ819" s="16" t="n">
        <v>0.278839347654242</v>
      </c>
      <c r="AR819" s="16" t="n">
        <v>0.249927503451404</v>
      </c>
      <c r="AS819" s="16" t="n">
        <v>0.353113702910313</v>
      </c>
      <c r="AT819" s="16" t="n">
        <v>0.185352374386286</v>
      </c>
      <c r="AU819" s="16"/>
      <c r="AV819" s="16" t="n">
        <v>0.212411441143886</v>
      </c>
      <c r="AW819" s="16" t="n">
        <v>0.258972765569688</v>
      </c>
      <c r="AX819" s="16" t="n">
        <v>0.230095780782701</v>
      </c>
      <c r="AY819" s="16" t="n">
        <v>0.204120132778801</v>
      </c>
      <c r="AZ819" s="16" t="n">
        <v>0.232116914179134</v>
      </c>
      <c r="BA819" s="16"/>
      <c r="BB819" s="16" t="n">
        <v>0.218623955638523</v>
      </c>
      <c r="BC819" s="16" t="n">
        <v>0.297579020202699</v>
      </c>
      <c r="BD819" s="16" t="n">
        <v>0.115793516074343</v>
      </c>
      <c r="BE819" s="16"/>
      <c r="BF819" s="16" t="n">
        <v>0.218010057085082</v>
      </c>
    </row>
    <row r="820">
      <c r="B820" t="s">
        <v>224</v>
      </c>
      <c r="C820" s="16" t="n">
        <v>0.226397152135969</v>
      </c>
      <c r="D820" s="16" t="n">
        <v>0.217877281812342</v>
      </c>
      <c r="E820" s="16" t="n">
        <v>0.235171427666809</v>
      </c>
      <c r="F820" s="16"/>
      <c r="G820" s="16" t="n">
        <v>0.239625518434709</v>
      </c>
      <c r="H820" s="16" t="n">
        <v>0.225945908934185</v>
      </c>
      <c r="I820" s="16" t="n">
        <v>0.197510769119184</v>
      </c>
      <c r="J820" s="16" t="n">
        <v>0.273303002773016</v>
      </c>
      <c r="K820" s="16" t="n">
        <v>0.258333071545186</v>
      </c>
      <c r="L820" s="16" t="n">
        <v>0.181879847567967</v>
      </c>
      <c r="M820" s="16"/>
      <c r="N820" s="16" t="n">
        <v>0.216587362907942</v>
      </c>
      <c r="O820" s="16" t="n">
        <v>0.239778907620647</v>
      </c>
      <c r="P820" s="16" t="n">
        <v>0.181042332226319</v>
      </c>
      <c r="Q820" s="16" t="n">
        <v>0.262497318762754</v>
      </c>
      <c r="R820" s="16"/>
      <c r="S820" s="16" t="n">
        <v>0.195109384542285</v>
      </c>
      <c r="T820" s="16" t="n">
        <v>0.224844444121385</v>
      </c>
      <c r="U820" s="16" t="n">
        <v>0.186086072660405</v>
      </c>
      <c r="V820" s="16" t="n">
        <v>0.245859768430382</v>
      </c>
      <c r="W820" s="16" t="n">
        <v>0.20266988911079</v>
      </c>
      <c r="X820" s="16" t="n">
        <v>0.193472907067596</v>
      </c>
      <c r="Y820" s="16" t="n">
        <v>0.274945718789963</v>
      </c>
      <c r="Z820" s="16" t="n">
        <v>0.254747256278818</v>
      </c>
      <c r="AA820" s="16" t="n">
        <v>0.284767459027639</v>
      </c>
      <c r="AB820" s="16" t="n">
        <v>0.197524066482553</v>
      </c>
      <c r="AC820" s="16" t="n">
        <v>0.262435189199972</v>
      </c>
      <c r="AD820" s="16" t="n">
        <v>0.228121205150362</v>
      </c>
      <c r="AE820" s="16"/>
      <c r="AF820" s="16" t="n">
        <v>0.179830231292905</v>
      </c>
      <c r="AG820" s="16" t="n">
        <v>0.267094730157497</v>
      </c>
      <c r="AH820" s="16" t="n">
        <v>0.214615468983337</v>
      </c>
      <c r="AI820" s="16"/>
      <c r="AJ820" s="16" t="n">
        <v>0.169082256699021</v>
      </c>
      <c r="AK820" s="16" t="n">
        <v>0.257657275742282</v>
      </c>
      <c r="AL820" s="16" t="n">
        <v>0.292736174287486</v>
      </c>
      <c r="AM820" s="16" t="n">
        <v>0.205703499058645</v>
      </c>
      <c r="AN820" s="16" t="n">
        <v>0.28221340679598</v>
      </c>
      <c r="AO820" s="16"/>
      <c r="AP820" s="16" t="n">
        <v>0.0903824459744182</v>
      </c>
      <c r="AQ820" s="16" t="n">
        <v>0.268424216818177</v>
      </c>
      <c r="AR820" s="16" t="n">
        <v>0.321048349051998</v>
      </c>
      <c r="AS820" s="16" t="n">
        <v>0.218056546535306</v>
      </c>
      <c r="AT820" s="16" t="n">
        <v>0.247385449181894</v>
      </c>
      <c r="AU820" s="16"/>
      <c r="AV820" s="16" t="n">
        <v>0.251385484478125</v>
      </c>
      <c r="AW820" s="16" t="n">
        <v>0.239449157782197</v>
      </c>
      <c r="AX820" s="16" t="n">
        <v>0.230731419604331</v>
      </c>
      <c r="AY820" s="16" t="n">
        <v>0.212035952185548</v>
      </c>
      <c r="AZ820" s="16" t="n">
        <v>0.0668124212512971</v>
      </c>
      <c r="BA820" s="16"/>
      <c r="BB820" s="16" t="n">
        <v>0.30260015673587</v>
      </c>
      <c r="BC820" s="16" t="n">
        <v>0.208998344758854</v>
      </c>
      <c r="BD820" s="16" t="n">
        <v>0.195831305637126</v>
      </c>
      <c r="BE820" s="16"/>
      <c r="BF820" s="16" t="n">
        <v>0.245560851512769</v>
      </c>
    </row>
    <row r="821">
      <c r="B821" t="s">
        <v>225</v>
      </c>
      <c r="C821" s="16" t="n">
        <v>0.270410651824309</v>
      </c>
      <c r="D821" s="16" t="n">
        <v>0.25038364461066</v>
      </c>
      <c r="E821" s="16" t="n">
        <v>0.289411904682555</v>
      </c>
      <c r="F821" s="16"/>
      <c r="G821" s="16" t="n">
        <v>0.222398641218456</v>
      </c>
      <c r="H821" s="16" t="n">
        <v>0.25378586958663</v>
      </c>
      <c r="I821" s="16" t="n">
        <v>0.315375548355078</v>
      </c>
      <c r="J821" s="16" t="n">
        <v>0.29221095578728</v>
      </c>
      <c r="K821" s="16" t="n">
        <v>0.272103661966253</v>
      </c>
      <c r="L821" s="16" t="n">
        <v>0.260260320315744</v>
      </c>
      <c r="M821" s="16"/>
      <c r="N821" s="16" t="n">
        <v>0.265268396222013</v>
      </c>
      <c r="O821" s="16" t="n">
        <v>0.284943668971138</v>
      </c>
      <c r="P821" s="16" t="n">
        <v>0.260489117366742</v>
      </c>
      <c r="Q821" s="16" t="n">
        <v>0.269239668307248</v>
      </c>
      <c r="R821" s="16"/>
      <c r="S821" s="16" t="n">
        <v>0.269095487879751</v>
      </c>
      <c r="T821" s="16" t="n">
        <v>0.274934815077968</v>
      </c>
      <c r="U821" s="16" t="n">
        <v>0.33676345330958</v>
      </c>
      <c r="V821" s="16" t="n">
        <v>0.238430947636176</v>
      </c>
      <c r="W821" s="16" t="n">
        <v>0.252947118644611</v>
      </c>
      <c r="X821" s="16" t="n">
        <v>0.284709991757716</v>
      </c>
      <c r="Y821" s="16" t="n">
        <v>0.254287317094949</v>
      </c>
      <c r="Z821" s="16" t="n">
        <v>0.256435136941268</v>
      </c>
      <c r="AA821" s="16" t="n">
        <v>0.22715409216845</v>
      </c>
      <c r="AB821" s="16" t="n">
        <v>0.278966008670978</v>
      </c>
      <c r="AC821" s="16" t="n">
        <v>0.251381522303501</v>
      </c>
      <c r="AD821" s="16" t="n">
        <v>0.400688787711472</v>
      </c>
      <c r="AE821" s="16"/>
      <c r="AF821" s="16" t="n">
        <v>0.290592396665724</v>
      </c>
      <c r="AG821" s="16" t="n">
        <v>0.240438770414169</v>
      </c>
      <c r="AH821" s="16" t="n">
        <v>0.328010751689403</v>
      </c>
      <c r="AI821" s="16"/>
      <c r="AJ821" s="16" t="n">
        <v>0.2974499892489</v>
      </c>
      <c r="AK821" s="16" t="n">
        <v>0.224581326836566</v>
      </c>
      <c r="AL821" s="16" t="n">
        <v>0.223161258657325</v>
      </c>
      <c r="AM821" s="16" t="n">
        <v>0.242181761129815</v>
      </c>
      <c r="AN821" s="16" t="n">
        <v>0.33211769393674</v>
      </c>
      <c r="AO821" s="16"/>
      <c r="AP821" s="16" t="n">
        <v>0.269299009754829</v>
      </c>
      <c r="AQ821" s="16" t="n">
        <v>0.258392011835041</v>
      </c>
      <c r="AR821" s="16" t="n">
        <v>0.269480754337767</v>
      </c>
      <c r="AS821" s="16" t="n">
        <v>0.222014408551059</v>
      </c>
      <c r="AT821" s="16" t="n">
        <v>0.358694399362062</v>
      </c>
      <c r="AU821" s="16"/>
      <c r="AV821" s="16" t="n">
        <v>0.276498550015978</v>
      </c>
      <c r="AW821" s="16" t="n">
        <v>0.300509929537891</v>
      </c>
      <c r="AX821" s="16" t="n">
        <v>0.262281167499342</v>
      </c>
      <c r="AY821" s="16" t="n">
        <v>0.273210692546134</v>
      </c>
      <c r="AZ821" s="16" t="n">
        <v>0.336110182626478</v>
      </c>
      <c r="BA821" s="16"/>
      <c r="BB821" s="16" t="n">
        <v>0.289186466381141</v>
      </c>
      <c r="BC821" s="16" t="n">
        <v>0.274308384274886</v>
      </c>
      <c r="BD821" s="16" t="n">
        <v>0.354821422282152</v>
      </c>
      <c r="BE821" s="16"/>
      <c r="BF821" s="16" t="n">
        <v>0.317755266828628</v>
      </c>
    </row>
    <row r="822">
      <c r="B822" t="s">
        <v>226</v>
      </c>
      <c r="C822" s="16" t="n">
        <v>0.210533899914902</v>
      </c>
      <c r="D822" s="16" t="n">
        <v>0.212292021246722</v>
      </c>
      <c r="E822" s="16" t="n">
        <v>0.208367575297841</v>
      </c>
      <c r="F822" s="16"/>
      <c r="G822" s="16" t="n">
        <v>0.175296906590872</v>
      </c>
      <c r="H822" s="16" t="n">
        <v>0.191637667763476</v>
      </c>
      <c r="I822" s="16" t="n">
        <v>0.180458941726184</v>
      </c>
      <c r="J822" s="16" t="n">
        <v>0.147703350823347</v>
      </c>
      <c r="K822" s="16" t="n">
        <v>0.205503699310992</v>
      </c>
      <c r="L822" s="16" t="n">
        <v>0.328042857003909</v>
      </c>
      <c r="M822" s="16"/>
      <c r="N822" s="16" t="n">
        <v>0.240266772005502</v>
      </c>
      <c r="O822" s="16" t="n">
        <v>0.202616941402175</v>
      </c>
      <c r="P822" s="16" t="n">
        <v>0.209464661276943</v>
      </c>
      <c r="Q822" s="16" t="n">
        <v>0.190542928104245</v>
      </c>
      <c r="R822" s="16"/>
      <c r="S822" s="16" t="n">
        <v>0.219705199243434</v>
      </c>
      <c r="T822" s="16" t="n">
        <v>0.252061540780369</v>
      </c>
      <c r="U822" s="16" t="n">
        <v>0.229922924361433</v>
      </c>
      <c r="V822" s="16" t="n">
        <v>0.239263869637807</v>
      </c>
      <c r="W822" s="16" t="n">
        <v>0.224915411395326</v>
      </c>
      <c r="X822" s="16" t="n">
        <v>0.18097649465964</v>
      </c>
      <c r="Y822" s="16" t="n">
        <v>0.193518492882708</v>
      </c>
      <c r="Z822" s="16" t="n">
        <v>0.192081748940766</v>
      </c>
      <c r="AA822" s="16" t="n">
        <v>0.186792321372337</v>
      </c>
      <c r="AB822" s="16" t="n">
        <v>0.171853648152333</v>
      </c>
      <c r="AC822" s="16" t="n">
        <v>0.187528672886267</v>
      </c>
      <c r="AD822" s="16" t="n">
        <v>0.216597733415932</v>
      </c>
      <c r="AE822" s="16"/>
      <c r="AF822" s="16" t="n">
        <v>0.268025681614538</v>
      </c>
      <c r="AG822" s="16" t="n">
        <v>0.191901364093769</v>
      </c>
      <c r="AH822" s="16" t="n">
        <v>0.1712777169459</v>
      </c>
      <c r="AI822" s="16"/>
      <c r="AJ822" s="16" t="n">
        <v>0.313887037854735</v>
      </c>
      <c r="AK822" s="16" t="n">
        <v>0.160829410125028</v>
      </c>
      <c r="AL822" s="16" t="n">
        <v>0.209977485117152</v>
      </c>
      <c r="AM822" s="16" t="n">
        <v>0.114860599686294</v>
      </c>
      <c r="AN822" s="16" t="n">
        <v>0.127927696904233</v>
      </c>
      <c r="AO822" s="16"/>
      <c r="AP822" s="16" t="n">
        <v>0.441397285933228</v>
      </c>
      <c r="AQ822" s="16" t="n">
        <v>0.163054360273654</v>
      </c>
      <c r="AR822" s="16" t="n">
        <v>0.128307685375756</v>
      </c>
      <c r="AS822" s="16" t="n">
        <v>0.157531678493128</v>
      </c>
      <c r="AT822" s="16" t="n">
        <v>0.179917119182099</v>
      </c>
      <c r="AU822" s="16"/>
      <c r="AV822" s="16" t="n">
        <v>0.192966508867718</v>
      </c>
      <c r="AW822" s="16" t="n">
        <v>0.168122158013934</v>
      </c>
      <c r="AX822" s="16" t="n">
        <v>0.215765614816081</v>
      </c>
      <c r="AY822" s="16" t="n">
        <v>0.229870793196265</v>
      </c>
      <c r="AZ822" s="16" t="n">
        <v>0.249482247019863</v>
      </c>
      <c r="BA822" s="16"/>
      <c r="BB822" s="16" t="n">
        <v>0.161512476689027</v>
      </c>
      <c r="BC822" s="16" t="n">
        <v>0.182206211855502</v>
      </c>
      <c r="BD822" s="16" t="n">
        <v>0.286373105774475</v>
      </c>
      <c r="BE822" s="16"/>
      <c r="BF822" s="16" t="n">
        <v>0.188770099740919</v>
      </c>
    </row>
    <row r="823">
      <c r="B823" t="s">
        <v>227</v>
      </c>
      <c r="C823" s="16" t="n">
        <v>0.0575568480313526</v>
      </c>
      <c r="D823" s="16" t="n">
        <v>0.0626752383567991</v>
      </c>
      <c r="E823" s="16" t="n">
        <v>0.0526670607455723</v>
      </c>
      <c r="F823" s="16"/>
      <c r="G823" s="16" t="n">
        <v>0.0683394189426375</v>
      </c>
      <c r="H823" s="16" t="n">
        <v>0.0712702431302205</v>
      </c>
      <c r="I823" s="16" t="n">
        <v>0.0347074748270169</v>
      </c>
      <c r="J823" s="16" t="n">
        <v>0.0318377701075775</v>
      </c>
      <c r="K823" s="16" t="n">
        <v>0.0383144991835539</v>
      </c>
      <c r="L823" s="16" t="n">
        <v>0.0916572645213665</v>
      </c>
      <c r="M823" s="16"/>
      <c r="N823" s="16" t="n">
        <v>0.084924469574032</v>
      </c>
      <c r="O823" s="16" t="n">
        <v>0.0528454393445469</v>
      </c>
      <c r="P823" s="16" t="n">
        <v>0.0408731412975856</v>
      </c>
      <c r="Q823" s="16" t="n">
        <v>0.0465560864544754</v>
      </c>
      <c r="R823" s="16"/>
      <c r="S823" s="16" t="n">
        <v>0.0712616222378711</v>
      </c>
      <c r="T823" s="16" t="n">
        <v>0.0462678685906585</v>
      </c>
      <c r="U823" s="16" t="n">
        <v>0.0426515578578206</v>
      </c>
      <c r="V823" s="16" t="n">
        <v>0.0588880366626442</v>
      </c>
      <c r="W823" s="16" t="n">
        <v>0.0429326045166343</v>
      </c>
      <c r="X823" s="16" t="n">
        <v>0.104827625493779</v>
      </c>
      <c r="Y823" s="16" t="n">
        <v>0.0483965150448164</v>
      </c>
      <c r="Z823" s="16" t="n">
        <v>0.0695381004623553</v>
      </c>
      <c r="AA823" s="16" t="n">
        <v>0.0363436013151695</v>
      </c>
      <c r="AB823" s="16" t="n">
        <v>0.0724042093979133</v>
      </c>
      <c r="AC823" s="16" t="n">
        <v>0.0304641790686458</v>
      </c>
      <c r="AD823" s="16" t="n">
        <v>0.0575428403568482</v>
      </c>
      <c r="AE823" s="16"/>
      <c r="AF823" s="16" t="n">
        <v>0.068859582314873</v>
      </c>
      <c r="AG823" s="16" t="n">
        <v>0.0519254669467797</v>
      </c>
      <c r="AH823" s="16" t="n">
        <v>0.0499879146323074</v>
      </c>
      <c r="AI823" s="16"/>
      <c r="AJ823" s="16" t="n">
        <v>0.0970427012394009</v>
      </c>
      <c r="AK823" s="16" t="n">
        <v>0.0381052836840352</v>
      </c>
      <c r="AL823" s="16" t="n">
        <v>0.0352353393838534</v>
      </c>
      <c r="AM823" s="16" t="n">
        <v>0.117013691017344</v>
      </c>
      <c r="AN823" s="16" t="n">
        <v>0.0419040497518507</v>
      </c>
      <c r="AO823" s="16"/>
      <c r="AP823" s="16" t="n">
        <v>0.163265816768688</v>
      </c>
      <c r="AQ823" s="16" t="n">
        <v>0.0312900634188858</v>
      </c>
      <c r="AR823" s="16" t="n">
        <v>0.031235707783075</v>
      </c>
      <c r="AS823" s="16" t="n">
        <v>0.0492836635101942</v>
      </c>
      <c r="AT823" s="16" t="n">
        <v>0.0286506578876588</v>
      </c>
      <c r="AU823" s="16"/>
      <c r="AV823" s="16" t="n">
        <v>0.0667380154942934</v>
      </c>
      <c r="AW823" s="16" t="n">
        <v>0.0329459890962897</v>
      </c>
      <c r="AX823" s="16" t="n">
        <v>0.0611260172975457</v>
      </c>
      <c r="AY823" s="16" t="n">
        <v>0.0807624292932522</v>
      </c>
      <c r="AZ823" s="16" t="n">
        <v>0.115478234923227</v>
      </c>
      <c r="BA823" s="16"/>
      <c r="BB823" s="16" t="n">
        <v>0.0280769445554394</v>
      </c>
      <c r="BC823" s="16" t="n">
        <v>0.0369080389080597</v>
      </c>
      <c r="BD823" s="16" t="n">
        <v>0.0471806502319043</v>
      </c>
      <c r="BE823" s="16"/>
      <c r="BF823" s="16" t="n">
        <v>0.0299037248326023</v>
      </c>
    </row>
    <row r="824">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row>
    <row r="825">
      <c r="B825" s="7" t="s">
        <v>275</v>
      </c>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row>
    <row r="826">
      <c r="B826" s="26" t="s">
        <v>90</v>
      </c>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row>
    <row r="827">
      <c r="B827" t="s">
        <v>223</v>
      </c>
      <c r="C827" s="16" t="n">
        <v>0.247139109287937</v>
      </c>
      <c r="D827" s="16" t="n">
        <v>0.262040941292096</v>
      </c>
      <c r="E827" s="16" t="n">
        <v>0.233059630874133</v>
      </c>
      <c r="F827" s="16"/>
      <c r="G827" s="16" t="n">
        <v>0.336391886268767</v>
      </c>
      <c r="H827" s="16" t="n">
        <v>0.279689968463432</v>
      </c>
      <c r="I827" s="16" t="n">
        <v>0.243322454500355</v>
      </c>
      <c r="J827" s="16" t="n">
        <v>0.273752181337348</v>
      </c>
      <c r="K827" s="16" t="n">
        <v>0.218660124465848</v>
      </c>
      <c r="L827" s="16" t="n">
        <v>0.162337369400687</v>
      </c>
      <c r="M827" s="16"/>
      <c r="N827" s="16" t="n">
        <v>0.190740888880163</v>
      </c>
      <c r="O827" s="16" t="n">
        <v>0.242733861516449</v>
      </c>
      <c r="P827" s="16" t="n">
        <v>0.306969570438391</v>
      </c>
      <c r="Q827" s="16" t="n">
        <v>0.257070174810232</v>
      </c>
      <c r="R827" s="16"/>
      <c r="S827" s="16" t="n">
        <v>0.242118342676687</v>
      </c>
      <c r="T827" s="16" t="n">
        <v>0.200875430776904</v>
      </c>
      <c r="U827" s="16" t="n">
        <v>0.240818430979317</v>
      </c>
      <c r="V827" s="16" t="n">
        <v>0.213868223210667</v>
      </c>
      <c r="W827" s="16" t="n">
        <v>0.225000971582392</v>
      </c>
      <c r="X827" s="16" t="n">
        <v>0.232967778281423</v>
      </c>
      <c r="Y827" s="16" t="n">
        <v>0.290213787681213</v>
      </c>
      <c r="Z827" s="16" t="n">
        <v>0.221753645687073</v>
      </c>
      <c r="AA827" s="16" t="n">
        <v>0.322406042824246</v>
      </c>
      <c r="AB827" s="16" t="n">
        <v>0.283444169219848</v>
      </c>
      <c r="AC827" s="16" t="n">
        <v>0.289866499121966</v>
      </c>
      <c r="AD827" s="16" t="n">
        <v>0.143659357683413</v>
      </c>
      <c r="AE827" s="16"/>
      <c r="AF827" s="16" t="n">
        <v>0.213091860462446</v>
      </c>
      <c r="AG827" s="16" t="n">
        <v>0.260800427645487</v>
      </c>
      <c r="AH827" s="16" t="n">
        <v>0.220991079155511</v>
      </c>
      <c r="AI827" s="16"/>
      <c r="AJ827" s="16" t="n">
        <v>0.124026303336237</v>
      </c>
      <c r="AK827" s="16" t="n">
        <v>0.360143886893968</v>
      </c>
      <c r="AL827" s="16" t="n">
        <v>0.21822308130852</v>
      </c>
      <c r="AM827" s="16" t="n">
        <v>0.263188838484653</v>
      </c>
      <c r="AN827" s="16" t="n">
        <v>0.19500757434402</v>
      </c>
      <c r="AO827" s="16"/>
      <c r="AP827" s="16" t="n">
        <v>0.0428340441901446</v>
      </c>
      <c r="AQ827" s="16" t="n">
        <v>0.307723429048696</v>
      </c>
      <c r="AR827" s="16" t="n">
        <v>0.239394459384329</v>
      </c>
      <c r="AS827" s="16" t="n">
        <v>0.355773351800332</v>
      </c>
      <c r="AT827" s="16" t="n">
        <v>0.220637952752207</v>
      </c>
      <c r="AU827" s="16"/>
      <c r="AV827" s="16" t="n">
        <v>0.245669285907664</v>
      </c>
      <c r="AW827" s="16" t="n">
        <v>0.283186013462516</v>
      </c>
      <c r="AX827" s="16" t="n">
        <v>0.227294385299895</v>
      </c>
      <c r="AY827" s="16" t="n">
        <v>0.206988409340604</v>
      </c>
      <c r="AZ827" s="16" t="n">
        <v>0.179586130004575</v>
      </c>
      <c r="BA827" s="16"/>
      <c r="BB827" s="16" t="n">
        <v>0.215402769715247</v>
      </c>
      <c r="BC827" s="16" t="n">
        <v>0.29781200531892</v>
      </c>
      <c r="BD827" s="16" t="n">
        <v>0.103624609841502</v>
      </c>
      <c r="BE827" s="16"/>
      <c r="BF827" s="16" t="n">
        <v>0.206972218706401</v>
      </c>
    </row>
    <row r="828">
      <c r="B828" t="s">
        <v>224</v>
      </c>
      <c r="C828" s="16" t="n">
        <v>0.257583392516135</v>
      </c>
      <c r="D828" s="16" t="n">
        <v>0.260684024423047</v>
      </c>
      <c r="E828" s="16" t="n">
        <v>0.253952186301192</v>
      </c>
      <c r="F828" s="16"/>
      <c r="G828" s="16" t="n">
        <v>0.274343075948617</v>
      </c>
      <c r="H828" s="16" t="n">
        <v>0.229985074966992</v>
      </c>
      <c r="I828" s="16" t="n">
        <v>0.26328385270334</v>
      </c>
      <c r="J828" s="16" t="n">
        <v>0.291679954999237</v>
      </c>
      <c r="K828" s="16" t="n">
        <v>0.298108687631963</v>
      </c>
      <c r="L828" s="16" t="n">
        <v>0.20943082505144</v>
      </c>
      <c r="M828" s="16"/>
      <c r="N828" s="16" t="n">
        <v>0.250765670857778</v>
      </c>
      <c r="O828" s="16" t="n">
        <v>0.294693222894034</v>
      </c>
      <c r="P828" s="16" t="n">
        <v>0.244531725004596</v>
      </c>
      <c r="Q828" s="16" t="n">
        <v>0.23976828270784</v>
      </c>
      <c r="R828" s="16"/>
      <c r="S828" s="16" t="n">
        <v>0.258475207674246</v>
      </c>
      <c r="T828" s="16" t="n">
        <v>0.299706717324971</v>
      </c>
      <c r="U828" s="16" t="n">
        <v>0.258089072791454</v>
      </c>
      <c r="V828" s="16" t="n">
        <v>0.275289065648579</v>
      </c>
      <c r="W828" s="16" t="n">
        <v>0.256060389024932</v>
      </c>
      <c r="X828" s="16" t="n">
        <v>0.241810077962995</v>
      </c>
      <c r="Y828" s="16" t="n">
        <v>0.266266280453308</v>
      </c>
      <c r="Z828" s="16" t="n">
        <v>0.204899458475107</v>
      </c>
      <c r="AA828" s="16" t="n">
        <v>0.253967416047525</v>
      </c>
      <c r="AB828" s="16" t="n">
        <v>0.223035827323555</v>
      </c>
      <c r="AC828" s="16" t="n">
        <v>0.267248740455205</v>
      </c>
      <c r="AD828" s="16" t="n">
        <v>0.214784797890861</v>
      </c>
      <c r="AE828" s="16"/>
      <c r="AF828" s="16" t="n">
        <v>0.225113329323162</v>
      </c>
      <c r="AG828" s="16" t="n">
        <v>0.288190784170488</v>
      </c>
      <c r="AH828" s="16" t="n">
        <v>0.223717384172168</v>
      </c>
      <c r="AI828" s="16"/>
      <c r="AJ828" s="16" t="n">
        <v>0.217440915723775</v>
      </c>
      <c r="AK828" s="16" t="n">
        <v>0.28128765530646</v>
      </c>
      <c r="AL828" s="16" t="n">
        <v>0.346287957656424</v>
      </c>
      <c r="AM828" s="16" t="n">
        <v>0.34391397871388</v>
      </c>
      <c r="AN828" s="16" t="n">
        <v>0.270874900224441</v>
      </c>
      <c r="AO828" s="16"/>
      <c r="AP828" s="16" t="n">
        <v>0.104303877805544</v>
      </c>
      <c r="AQ828" s="16" t="n">
        <v>0.307578410828692</v>
      </c>
      <c r="AR828" s="16" t="n">
        <v>0.339182137637758</v>
      </c>
      <c r="AS828" s="16" t="n">
        <v>0.339370474933934</v>
      </c>
      <c r="AT828" s="16" t="n">
        <v>0.213687932391957</v>
      </c>
      <c r="AU828" s="16"/>
      <c r="AV828" s="16" t="n">
        <v>0.24782689801158</v>
      </c>
      <c r="AW828" s="16" t="n">
        <v>0.258061465345293</v>
      </c>
      <c r="AX828" s="16" t="n">
        <v>0.296030383556259</v>
      </c>
      <c r="AY828" s="16" t="n">
        <v>0.230084559660611</v>
      </c>
      <c r="AZ828" s="16" t="n">
        <v>0.242159608107336</v>
      </c>
      <c r="BA828" s="16"/>
      <c r="BB828" s="16" t="n">
        <v>0.372411500058116</v>
      </c>
      <c r="BC828" s="16" t="n">
        <v>0.380898207348312</v>
      </c>
      <c r="BD828" s="16" t="n">
        <v>0.242298891445453</v>
      </c>
      <c r="BE828" s="16"/>
      <c r="BF828" s="16" t="n">
        <v>0.334291490340146</v>
      </c>
    </row>
    <row r="829">
      <c r="B829" t="s">
        <v>225</v>
      </c>
      <c r="C829" s="16" t="n">
        <v>0.241524955094754</v>
      </c>
      <c r="D829" s="16" t="n">
        <v>0.235671204147667</v>
      </c>
      <c r="E829" s="16" t="n">
        <v>0.24686027790883</v>
      </c>
      <c r="F829" s="16"/>
      <c r="G829" s="16" t="n">
        <v>0.170182492596136</v>
      </c>
      <c r="H829" s="16" t="n">
        <v>0.213644053193587</v>
      </c>
      <c r="I829" s="16" t="n">
        <v>0.263239190212663</v>
      </c>
      <c r="J829" s="16" t="n">
        <v>0.253926225848473</v>
      </c>
      <c r="K829" s="16" t="n">
        <v>0.25918305295082</v>
      </c>
      <c r="L829" s="16" t="n">
        <v>0.271716925788378</v>
      </c>
      <c r="M829" s="16"/>
      <c r="N829" s="16" t="n">
        <v>0.246182201709401</v>
      </c>
      <c r="O829" s="16" t="n">
        <v>0.234954173198786</v>
      </c>
      <c r="P829" s="16" t="n">
        <v>0.194001620157074</v>
      </c>
      <c r="Q829" s="16" t="n">
        <v>0.284413338317323</v>
      </c>
      <c r="R829" s="16"/>
      <c r="S829" s="16" t="n">
        <v>0.216224800730852</v>
      </c>
      <c r="T829" s="16" t="n">
        <v>0.257063468353025</v>
      </c>
      <c r="U829" s="16" t="n">
        <v>0.227917343086264</v>
      </c>
      <c r="V829" s="16" t="n">
        <v>0.240734571467005</v>
      </c>
      <c r="W829" s="16" t="n">
        <v>0.237885620311772</v>
      </c>
      <c r="X829" s="16" t="n">
        <v>0.233605686043064</v>
      </c>
      <c r="Y829" s="16" t="n">
        <v>0.223491937299211</v>
      </c>
      <c r="Z829" s="16" t="n">
        <v>0.280145381238182</v>
      </c>
      <c r="AA829" s="16" t="n">
        <v>0.210644918069861</v>
      </c>
      <c r="AB829" s="16" t="n">
        <v>0.266787995881301</v>
      </c>
      <c r="AC829" s="16" t="n">
        <v>0.285135215614981</v>
      </c>
      <c r="AD829" s="16" t="n">
        <v>0.32520935584606</v>
      </c>
      <c r="AE829" s="16"/>
      <c r="AF829" s="16" t="n">
        <v>0.246840175421482</v>
      </c>
      <c r="AG829" s="16" t="n">
        <v>0.226042651412231</v>
      </c>
      <c r="AH829" s="16" t="n">
        <v>0.311776550006844</v>
      </c>
      <c r="AI829" s="16"/>
      <c r="AJ829" s="16" t="n">
        <v>0.264131273226995</v>
      </c>
      <c r="AK829" s="16" t="n">
        <v>0.187123761383596</v>
      </c>
      <c r="AL829" s="16" t="n">
        <v>0.250517608762974</v>
      </c>
      <c r="AM829" s="16" t="n">
        <v>0.278150470421639</v>
      </c>
      <c r="AN829" s="16" t="n">
        <v>0.338576018223315</v>
      </c>
      <c r="AO829" s="16"/>
      <c r="AP829" s="16" t="n">
        <v>0.258335052032708</v>
      </c>
      <c r="AQ829" s="16" t="n">
        <v>0.214022248766</v>
      </c>
      <c r="AR829" s="16" t="n">
        <v>0.227523166825182</v>
      </c>
      <c r="AS829" s="16" t="n">
        <v>0.142514764503807</v>
      </c>
      <c r="AT829" s="16" t="n">
        <v>0.363711742121499</v>
      </c>
      <c r="AU829" s="16"/>
      <c r="AV829" s="16" t="n">
        <v>0.252601522260946</v>
      </c>
      <c r="AW829" s="16" t="n">
        <v>0.242479517066131</v>
      </c>
      <c r="AX829" s="16" t="n">
        <v>0.223397631994264</v>
      </c>
      <c r="AY829" s="16" t="n">
        <v>0.247636864386761</v>
      </c>
      <c r="AZ829" s="16" t="n">
        <v>0.289851069185247</v>
      </c>
      <c r="BA829" s="16"/>
      <c r="BB829" s="16" t="n">
        <v>0.241610364887773</v>
      </c>
      <c r="BC829" s="16" t="n">
        <v>0.148768449406452</v>
      </c>
      <c r="BD829" s="16" t="n">
        <v>0.371799393426016</v>
      </c>
      <c r="BE829" s="16"/>
      <c r="BF829" s="16" t="n">
        <v>0.259483436351085</v>
      </c>
    </row>
    <row r="830">
      <c r="B830" t="s">
        <v>226</v>
      </c>
      <c r="C830" s="16" t="n">
        <v>0.18157477028464</v>
      </c>
      <c r="D830" s="16" t="n">
        <v>0.160443929416252</v>
      </c>
      <c r="E830" s="16" t="n">
        <v>0.202587896913736</v>
      </c>
      <c r="F830" s="16"/>
      <c r="G830" s="16" t="n">
        <v>0.155561711131772</v>
      </c>
      <c r="H830" s="16" t="n">
        <v>0.18358067124648</v>
      </c>
      <c r="I830" s="16" t="n">
        <v>0.163337436650474</v>
      </c>
      <c r="J830" s="16" t="n">
        <v>0.145636141110669</v>
      </c>
      <c r="K830" s="16" t="n">
        <v>0.172464421971052</v>
      </c>
      <c r="L830" s="16" t="n">
        <v>0.247245360369117</v>
      </c>
      <c r="M830" s="16"/>
      <c r="N830" s="16" t="n">
        <v>0.225337817208811</v>
      </c>
      <c r="O830" s="16" t="n">
        <v>0.155020881175285</v>
      </c>
      <c r="P830" s="16" t="n">
        <v>0.185772663826052</v>
      </c>
      <c r="Q830" s="16" t="n">
        <v>0.160773413358945</v>
      </c>
      <c r="R830" s="16"/>
      <c r="S830" s="16" t="n">
        <v>0.215275484497322</v>
      </c>
      <c r="T830" s="16" t="n">
        <v>0.172556479592356</v>
      </c>
      <c r="U830" s="16" t="n">
        <v>0.188114081687438</v>
      </c>
      <c r="V830" s="16" t="n">
        <v>0.196553607948429</v>
      </c>
      <c r="W830" s="16" t="n">
        <v>0.203673248829027</v>
      </c>
      <c r="X830" s="16" t="n">
        <v>0.18530663077298</v>
      </c>
      <c r="Y830" s="16" t="n">
        <v>0.151451535432889</v>
      </c>
      <c r="Z830" s="16" t="n">
        <v>0.214405689807421</v>
      </c>
      <c r="AA830" s="16" t="n">
        <v>0.171062928937745</v>
      </c>
      <c r="AB830" s="16" t="n">
        <v>0.155670769358477</v>
      </c>
      <c r="AC830" s="16" t="n">
        <v>0.114622049799147</v>
      </c>
      <c r="AD830" s="16" t="n">
        <v>0.203103519002335</v>
      </c>
      <c r="AE830" s="16"/>
      <c r="AF830" s="16" t="n">
        <v>0.228416099978207</v>
      </c>
      <c r="AG830" s="16" t="n">
        <v>0.157395290032807</v>
      </c>
      <c r="AH830" s="16" t="n">
        <v>0.172999891664639</v>
      </c>
      <c r="AI830" s="16"/>
      <c r="AJ830" s="16" t="n">
        <v>0.280883436635601</v>
      </c>
      <c r="AK830" s="16" t="n">
        <v>0.116935575822859</v>
      </c>
      <c r="AL830" s="16" t="n">
        <v>0.141311893093932</v>
      </c>
      <c r="AM830" s="16" t="n">
        <v>0.0766742710437343</v>
      </c>
      <c r="AN830" s="16" t="n">
        <v>0.139412272198558</v>
      </c>
      <c r="AO830" s="16"/>
      <c r="AP830" s="16" t="n">
        <v>0.399657773187992</v>
      </c>
      <c r="AQ830" s="16" t="n">
        <v>0.126484935499275</v>
      </c>
      <c r="AR830" s="16" t="n">
        <v>0.146770775211569</v>
      </c>
      <c r="AS830" s="16" t="n">
        <v>0.130469271856744</v>
      </c>
      <c r="AT830" s="16" t="n">
        <v>0.167155173561021</v>
      </c>
      <c r="AU830" s="16"/>
      <c r="AV830" s="16" t="n">
        <v>0.189825324765955</v>
      </c>
      <c r="AW830" s="16" t="n">
        <v>0.174075098821793</v>
      </c>
      <c r="AX830" s="16" t="n">
        <v>0.178822661184051</v>
      </c>
      <c r="AY830" s="16" t="n">
        <v>0.206710587286685</v>
      </c>
      <c r="AZ830" s="16" t="n">
        <v>0.208012007824194</v>
      </c>
      <c r="BA830" s="16"/>
      <c r="BB830" s="16" t="n">
        <v>0.136844048454207</v>
      </c>
      <c r="BC830" s="16" t="n">
        <v>0.154762628442319</v>
      </c>
      <c r="BD830" s="16" t="n">
        <v>0.240378114338361</v>
      </c>
      <c r="BE830" s="16"/>
      <c r="BF830" s="16" t="n">
        <v>0.167894886053375</v>
      </c>
    </row>
    <row r="831">
      <c r="B831" t="s">
        <v>227</v>
      </c>
      <c r="C831" s="16" t="n">
        <v>0.0721777728165345</v>
      </c>
      <c r="D831" s="16" t="n">
        <v>0.0811599007209382</v>
      </c>
      <c r="E831" s="16" t="n">
        <v>0.06354000800211</v>
      </c>
      <c r="F831" s="16"/>
      <c r="G831" s="16" t="n">
        <v>0.0635208340547086</v>
      </c>
      <c r="H831" s="16" t="n">
        <v>0.0931002321295082</v>
      </c>
      <c r="I831" s="16" t="n">
        <v>0.0668170659331682</v>
      </c>
      <c r="J831" s="16" t="n">
        <v>0.0350054967042734</v>
      </c>
      <c r="K831" s="16" t="n">
        <v>0.051583712980317</v>
      </c>
      <c r="L831" s="16" t="n">
        <v>0.109269519390377</v>
      </c>
      <c r="M831" s="16"/>
      <c r="N831" s="16" t="n">
        <v>0.0869734213438468</v>
      </c>
      <c r="O831" s="16" t="n">
        <v>0.0725978612154463</v>
      </c>
      <c r="P831" s="16" t="n">
        <v>0.0687244205738872</v>
      </c>
      <c r="Q831" s="16" t="n">
        <v>0.0579747908056598</v>
      </c>
      <c r="R831" s="16"/>
      <c r="S831" s="16" t="n">
        <v>0.067906164420894</v>
      </c>
      <c r="T831" s="16" t="n">
        <v>0.0697979039527436</v>
      </c>
      <c r="U831" s="16" t="n">
        <v>0.0850610714555264</v>
      </c>
      <c r="V831" s="16" t="n">
        <v>0.0735545317253203</v>
      </c>
      <c r="W831" s="16" t="n">
        <v>0.077379770251876</v>
      </c>
      <c r="X831" s="16" t="n">
        <v>0.106309826939538</v>
      </c>
      <c r="Y831" s="16" t="n">
        <v>0.0685764591333795</v>
      </c>
      <c r="Z831" s="16" t="n">
        <v>0.0787958247922164</v>
      </c>
      <c r="AA831" s="16" t="n">
        <v>0.0419186941206232</v>
      </c>
      <c r="AB831" s="16" t="n">
        <v>0.0710612382168176</v>
      </c>
      <c r="AC831" s="16" t="n">
        <v>0.0431274950087016</v>
      </c>
      <c r="AD831" s="16" t="n">
        <v>0.11324296957733</v>
      </c>
      <c r="AE831" s="16"/>
      <c r="AF831" s="16" t="n">
        <v>0.0865385348147026</v>
      </c>
      <c r="AG831" s="16" t="n">
        <v>0.0675708467389861</v>
      </c>
      <c r="AH831" s="16" t="n">
        <v>0.0705150950008379</v>
      </c>
      <c r="AI831" s="16"/>
      <c r="AJ831" s="16" t="n">
        <v>0.113518071077393</v>
      </c>
      <c r="AK831" s="16" t="n">
        <v>0.0545091205931165</v>
      </c>
      <c r="AL831" s="16" t="n">
        <v>0.0436594591781497</v>
      </c>
      <c r="AM831" s="16" t="n">
        <v>0.0380724413360939</v>
      </c>
      <c r="AN831" s="16" t="n">
        <v>0.0561292350096659</v>
      </c>
      <c r="AO831" s="16"/>
      <c r="AP831" s="16" t="n">
        <v>0.194869252783611</v>
      </c>
      <c r="AQ831" s="16" t="n">
        <v>0.0441909758573373</v>
      </c>
      <c r="AR831" s="16" t="n">
        <v>0.0471294609411627</v>
      </c>
      <c r="AS831" s="16" t="n">
        <v>0.0318721369051828</v>
      </c>
      <c r="AT831" s="16" t="n">
        <v>0.0348071991733153</v>
      </c>
      <c r="AU831" s="16"/>
      <c r="AV831" s="16" t="n">
        <v>0.0640769690538561</v>
      </c>
      <c r="AW831" s="16" t="n">
        <v>0.0421979053042678</v>
      </c>
      <c r="AX831" s="16" t="n">
        <v>0.0744549379655308</v>
      </c>
      <c r="AY831" s="16" t="n">
        <v>0.10857957932534</v>
      </c>
      <c r="AZ831" s="16" t="n">
        <v>0.0803911848786489</v>
      </c>
      <c r="BA831" s="16"/>
      <c r="BB831" s="16" t="n">
        <v>0.0337313168846577</v>
      </c>
      <c r="BC831" s="16" t="n">
        <v>0.0177587094839968</v>
      </c>
      <c r="BD831" s="16" t="n">
        <v>0.0418989909486694</v>
      </c>
      <c r="BE831" s="16"/>
      <c r="BF831" s="16" t="n">
        <v>0.0313579685489935</v>
      </c>
    </row>
    <row r="832">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row>
    <row r="833">
      <c r="B833" s="7" t="s">
        <v>276</v>
      </c>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row>
    <row r="834">
      <c r="B834" s="26" t="s">
        <v>90</v>
      </c>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row>
    <row r="835">
      <c r="B835" t="s">
        <v>223</v>
      </c>
      <c r="C835" s="16" t="n">
        <v>0.130085736233996</v>
      </c>
      <c r="D835" s="16" t="n">
        <v>0.135226522813176</v>
      </c>
      <c r="E835" s="16" t="n">
        <v>0.1253169806744</v>
      </c>
      <c r="F835" s="16"/>
      <c r="G835" s="16" t="n">
        <v>0.217277064951904</v>
      </c>
      <c r="H835" s="16" t="n">
        <v>0.200406356676567</v>
      </c>
      <c r="I835" s="16" t="n">
        <v>0.142117704411869</v>
      </c>
      <c r="J835" s="16" t="n">
        <v>0.119933094208585</v>
      </c>
      <c r="K835" s="16" t="n">
        <v>0.0806033593578942</v>
      </c>
      <c r="L835" s="16" t="n">
        <v>0.0470517401935491</v>
      </c>
      <c r="M835" s="16"/>
      <c r="N835" s="16" t="n">
        <v>0.0831763185684367</v>
      </c>
      <c r="O835" s="16" t="n">
        <v>0.118974936319702</v>
      </c>
      <c r="P835" s="16" t="n">
        <v>0.171800242402793</v>
      </c>
      <c r="Q835" s="16" t="n">
        <v>0.153044309788004</v>
      </c>
      <c r="R835" s="16"/>
      <c r="S835" s="16" t="n">
        <v>0.148158548195917</v>
      </c>
      <c r="T835" s="16" t="n">
        <v>0.10798648506456</v>
      </c>
      <c r="U835" s="16" t="n">
        <v>0.126895888180172</v>
      </c>
      <c r="V835" s="16" t="n">
        <v>0.0860246558460522</v>
      </c>
      <c r="W835" s="16" t="n">
        <v>0.124141652004788</v>
      </c>
      <c r="X835" s="16" t="n">
        <v>0.160766022534681</v>
      </c>
      <c r="Y835" s="16" t="n">
        <v>0.0942913409071058</v>
      </c>
      <c r="Z835" s="16" t="n">
        <v>0.146791595102929</v>
      </c>
      <c r="AA835" s="16" t="n">
        <v>0.198107638664882</v>
      </c>
      <c r="AB835" s="16" t="n">
        <v>0.0935493048993598</v>
      </c>
      <c r="AC835" s="16" t="n">
        <v>0.197564386818567</v>
      </c>
      <c r="AD835" s="16" t="n">
        <v>0.0240090869978036</v>
      </c>
      <c r="AE835" s="16"/>
      <c r="AF835" s="16" t="n">
        <v>0.103543291460442</v>
      </c>
      <c r="AG835" s="16" t="n">
        <v>0.123869215286031</v>
      </c>
      <c r="AH835" s="16" t="n">
        <v>0.13686198396639</v>
      </c>
      <c r="AI835" s="16"/>
      <c r="AJ835" s="16" t="n">
        <v>0.0518232951218373</v>
      </c>
      <c r="AK835" s="16" t="n">
        <v>0.192249231320623</v>
      </c>
      <c r="AL835" s="16" t="n">
        <v>0.115744483477484</v>
      </c>
      <c r="AM835" s="16" t="n">
        <v>0.136470181071564</v>
      </c>
      <c r="AN835" s="16" t="n">
        <v>0.119489215828628</v>
      </c>
      <c r="AO835" s="16"/>
      <c r="AP835" s="16" t="n">
        <v>0.0144033541852619</v>
      </c>
      <c r="AQ835" s="16" t="n">
        <v>0.159590462509308</v>
      </c>
      <c r="AR835" s="16" t="n">
        <v>0.168764288103746</v>
      </c>
      <c r="AS835" s="16" t="n">
        <v>0.16561108598585</v>
      </c>
      <c r="AT835" s="16" t="n">
        <v>0.0771042640786756</v>
      </c>
      <c r="AU835" s="16"/>
      <c r="AV835" s="16" t="n">
        <v>0.125628410115986</v>
      </c>
      <c r="AW835" s="16" t="n">
        <v>0.138382905792844</v>
      </c>
      <c r="AX835" s="16" t="n">
        <v>0.133369453058542</v>
      </c>
      <c r="AY835" s="16" t="n">
        <v>0.137381107982233</v>
      </c>
      <c r="AZ835" s="16" t="n">
        <v>0.126191673760321</v>
      </c>
      <c r="BA835" s="16"/>
      <c r="BB835" s="16" t="n">
        <v>0.118186039806774</v>
      </c>
      <c r="BC835" s="16" t="n">
        <v>0.099031429359675</v>
      </c>
      <c r="BD835" s="16" t="n">
        <v>0</v>
      </c>
      <c r="BE835" s="16"/>
      <c r="BF835" s="16" t="n">
        <v>0.0900786019793779</v>
      </c>
    </row>
    <row r="836">
      <c r="B836" t="s">
        <v>224</v>
      </c>
      <c r="C836" s="16" t="n">
        <v>0.124347504653275</v>
      </c>
      <c r="D836" s="16" t="n">
        <v>0.116482196174873</v>
      </c>
      <c r="E836" s="16" t="n">
        <v>0.131172912730719</v>
      </c>
      <c r="F836" s="16"/>
      <c r="G836" s="16" t="n">
        <v>0.226775019969323</v>
      </c>
      <c r="H836" s="16" t="n">
        <v>0.134618972918129</v>
      </c>
      <c r="I836" s="16" t="n">
        <v>0.116385827736979</v>
      </c>
      <c r="J836" s="16" t="n">
        <v>0.124657700724493</v>
      </c>
      <c r="K836" s="16" t="n">
        <v>0.109465155733914</v>
      </c>
      <c r="L836" s="16" t="n">
        <v>0.0646253391256174</v>
      </c>
      <c r="M836" s="16"/>
      <c r="N836" s="16" t="n">
        <v>0.0921520300275502</v>
      </c>
      <c r="O836" s="16" t="n">
        <v>0.13041220530997</v>
      </c>
      <c r="P836" s="16" t="n">
        <v>0.152798718160989</v>
      </c>
      <c r="Q836" s="16" t="n">
        <v>0.12782671659261</v>
      </c>
      <c r="R836" s="16"/>
      <c r="S836" s="16" t="n">
        <v>0.113588076764985</v>
      </c>
      <c r="T836" s="16" t="n">
        <v>0.107060230988897</v>
      </c>
      <c r="U836" s="16" t="n">
        <v>0.137455146306957</v>
      </c>
      <c r="V836" s="16" t="n">
        <v>0.110760909096848</v>
      </c>
      <c r="W836" s="16" t="n">
        <v>0.134764882261788</v>
      </c>
      <c r="X836" s="16" t="n">
        <v>0.112759454016252</v>
      </c>
      <c r="Y836" s="16" t="n">
        <v>0.173136375575035</v>
      </c>
      <c r="Z836" s="16" t="n">
        <v>0.121006616924959</v>
      </c>
      <c r="AA836" s="16" t="n">
        <v>0.162160453060995</v>
      </c>
      <c r="AB836" s="16" t="n">
        <v>0.106232540856502</v>
      </c>
      <c r="AC836" s="16" t="n">
        <v>0.100686785441173</v>
      </c>
      <c r="AD836" s="16" t="n">
        <v>0.0951341548949616</v>
      </c>
      <c r="AE836" s="16"/>
      <c r="AF836" s="16" t="n">
        <v>0.102469399273729</v>
      </c>
      <c r="AG836" s="16" t="n">
        <v>0.119751412605703</v>
      </c>
      <c r="AH836" s="16" t="n">
        <v>0.123436462029573</v>
      </c>
      <c r="AI836" s="16"/>
      <c r="AJ836" s="16" t="n">
        <v>0.0758946118489719</v>
      </c>
      <c r="AK836" s="16" t="n">
        <v>0.168258809375111</v>
      </c>
      <c r="AL836" s="16" t="n">
        <v>0.0876792513653713</v>
      </c>
      <c r="AM836" s="16" t="n">
        <v>0.256514380256544</v>
      </c>
      <c r="AN836" s="16" t="n">
        <v>0.169213608512653</v>
      </c>
      <c r="AO836" s="16"/>
      <c r="AP836" s="16" t="n">
        <v>0.0346358730254917</v>
      </c>
      <c r="AQ836" s="16" t="n">
        <v>0.163912944719774</v>
      </c>
      <c r="AR836" s="16" t="n">
        <v>0.105800040304316</v>
      </c>
      <c r="AS836" s="16" t="n">
        <v>0.15461860571947</v>
      </c>
      <c r="AT836" s="16" t="n">
        <v>0.108323055412759</v>
      </c>
      <c r="AU836" s="16"/>
      <c r="AV836" s="16" t="n">
        <v>0.136638109714799</v>
      </c>
      <c r="AW836" s="16" t="n">
        <v>0.14910302605871</v>
      </c>
      <c r="AX836" s="16" t="n">
        <v>0.107641391607725</v>
      </c>
      <c r="AY836" s="16" t="n">
        <v>0.0884073809651307</v>
      </c>
      <c r="AZ836" s="16" t="n">
        <v>0.122019161415397</v>
      </c>
      <c r="BA836" s="16"/>
      <c r="BB836" s="16" t="n">
        <v>0.135571971096354</v>
      </c>
      <c r="BC836" s="16" t="n">
        <v>0.131078493595835</v>
      </c>
      <c r="BD836" s="16" t="n">
        <v>0.093482146098304</v>
      </c>
      <c r="BE836" s="16"/>
      <c r="BF836" s="16" t="n">
        <v>0.11400767667068</v>
      </c>
    </row>
    <row r="837">
      <c r="B837" t="s">
        <v>225</v>
      </c>
      <c r="C837" s="16" t="n">
        <v>0.277000539595288</v>
      </c>
      <c r="D837" s="16" t="n">
        <v>0.292098663360723</v>
      </c>
      <c r="E837" s="16" t="n">
        <v>0.262788031048307</v>
      </c>
      <c r="F837" s="16"/>
      <c r="G837" s="16" t="n">
        <v>0.220923159157782</v>
      </c>
      <c r="H837" s="16" t="n">
        <v>0.259698671216842</v>
      </c>
      <c r="I837" s="16" t="n">
        <v>0.31478603873013</v>
      </c>
      <c r="J837" s="16" t="n">
        <v>0.299440794963542</v>
      </c>
      <c r="K837" s="16" t="n">
        <v>0.335458272548861</v>
      </c>
      <c r="L837" s="16" t="n">
        <v>0.239926856330014</v>
      </c>
      <c r="M837" s="16"/>
      <c r="N837" s="16" t="n">
        <v>0.246066455061181</v>
      </c>
      <c r="O837" s="16" t="n">
        <v>0.279083988092807</v>
      </c>
      <c r="P837" s="16" t="n">
        <v>0.283790805611839</v>
      </c>
      <c r="Q837" s="16" t="n">
        <v>0.30369955119052</v>
      </c>
      <c r="R837" s="16"/>
      <c r="S837" s="16" t="n">
        <v>0.271964810494283</v>
      </c>
      <c r="T837" s="16" t="n">
        <v>0.241045072233327</v>
      </c>
      <c r="U837" s="16" t="n">
        <v>0.241485156189924</v>
      </c>
      <c r="V837" s="16" t="n">
        <v>0.290838394484622</v>
      </c>
      <c r="W837" s="16" t="n">
        <v>0.290808733941027</v>
      </c>
      <c r="X837" s="16" t="n">
        <v>0.28183749275069</v>
      </c>
      <c r="Y837" s="16" t="n">
        <v>0.307007075266267</v>
      </c>
      <c r="Z837" s="16" t="n">
        <v>0.280653250573987</v>
      </c>
      <c r="AA837" s="16" t="n">
        <v>0.233016967132362</v>
      </c>
      <c r="AB837" s="16" t="n">
        <v>0.339296068517518</v>
      </c>
      <c r="AC837" s="16" t="n">
        <v>0.291570596701908</v>
      </c>
      <c r="AD837" s="16" t="n">
        <v>0.327736254007203</v>
      </c>
      <c r="AE837" s="16"/>
      <c r="AF837" s="16" t="n">
        <v>0.262814954250917</v>
      </c>
      <c r="AG837" s="16" t="n">
        <v>0.290939770608756</v>
      </c>
      <c r="AH837" s="16" t="n">
        <v>0.286563497349152</v>
      </c>
      <c r="AI837" s="16"/>
      <c r="AJ837" s="16" t="n">
        <v>0.228569483575842</v>
      </c>
      <c r="AK837" s="16" t="n">
        <v>0.268250852725719</v>
      </c>
      <c r="AL837" s="16" t="n">
        <v>0.355567236485269</v>
      </c>
      <c r="AM837" s="16" t="n">
        <v>0.258925340487896</v>
      </c>
      <c r="AN837" s="16" t="n">
        <v>0.331588784358418</v>
      </c>
      <c r="AO837" s="16"/>
      <c r="AP837" s="16" t="n">
        <v>0.167590299261017</v>
      </c>
      <c r="AQ837" s="16" t="n">
        <v>0.268666526418657</v>
      </c>
      <c r="AR837" s="16" t="n">
        <v>0.35878029956536</v>
      </c>
      <c r="AS837" s="16" t="n">
        <v>0.257173998798885</v>
      </c>
      <c r="AT837" s="16" t="n">
        <v>0.430244961114364</v>
      </c>
      <c r="AU837" s="16"/>
      <c r="AV837" s="16" t="n">
        <v>0.291339329952737</v>
      </c>
      <c r="AW837" s="16" t="n">
        <v>0.291084265959454</v>
      </c>
      <c r="AX837" s="16" t="n">
        <v>0.281664460898589</v>
      </c>
      <c r="AY837" s="16" t="n">
        <v>0.216463605228144</v>
      </c>
      <c r="AZ837" s="16" t="n">
        <v>0.289793205520663</v>
      </c>
      <c r="BA837" s="16"/>
      <c r="BB837" s="16" t="n">
        <v>0.250614358787735</v>
      </c>
      <c r="BC837" s="16" t="n">
        <v>0.274568062115818</v>
      </c>
      <c r="BD837" s="16" t="n">
        <v>0.322289706573716</v>
      </c>
      <c r="BE837" s="16"/>
      <c r="BF837" s="16" t="n">
        <v>0.288822223762773</v>
      </c>
    </row>
    <row r="838">
      <c r="B838" t="s">
        <v>226</v>
      </c>
      <c r="C838" s="16" t="n">
        <v>0.334647652229898</v>
      </c>
      <c r="D838" s="16" t="n">
        <v>0.3111993284406</v>
      </c>
      <c r="E838" s="16" t="n">
        <v>0.357365110828867</v>
      </c>
      <c r="F838" s="16"/>
      <c r="G838" s="16" t="n">
        <v>0.243746192970216</v>
      </c>
      <c r="H838" s="16" t="n">
        <v>0.289126930423978</v>
      </c>
      <c r="I838" s="16" t="n">
        <v>0.317211126647289</v>
      </c>
      <c r="J838" s="16" t="n">
        <v>0.339665833268617</v>
      </c>
      <c r="K838" s="16" t="n">
        <v>0.328415353264114</v>
      </c>
      <c r="L838" s="16" t="n">
        <v>0.445897683119245</v>
      </c>
      <c r="M838" s="16"/>
      <c r="N838" s="16" t="n">
        <v>0.398585139497115</v>
      </c>
      <c r="O838" s="16" t="n">
        <v>0.343771404065767</v>
      </c>
      <c r="P838" s="16" t="n">
        <v>0.281449918423702</v>
      </c>
      <c r="Q838" s="16" t="n">
        <v>0.303939413952556</v>
      </c>
      <c r="R838" s="16"/>
      <c r="S838" s="16" t="n">
        <v>0.308994735397685</v>
      </c>
      <c r="T838" s="16" t="n">
        <v>0.39865477230934</v>
      </c>
      <c r="U838" s="16" t="n">
        <v>0.369882603438418</v>
      </c>
      <c r="V838" s="16" t="n">
        <v>0.390087123344064</v>
      </c>
      <c r="W838" s="16" t="n">
        <v>0.339624592962062</v>
      </c>
      <c r="X838" s="16" t="n">
        <v>0.317885439841972</v>
      </c>
      <c r="Y838" s="16" t="n">
        <v>0.298016826251116</v>
      </c>
      <c r="Z838" s="16" t="n">
        <v>0.280585862738529</v>
      </c>
      <c r="AA838" s="16" t="n">
        <v>0.286248169881199</v>
      </c>
      <c r="AB838" s="16" t="n">
        <v>0.346723941059128</v>
      </c>
      <c r="AC838" s="16" t="n">
        <v>0.288536106755348</v>
      </c>
      <c r="AD838" s="16" t="n">
        <v>0.343727992672741</v>
      </c>
      <c r="AE838" s="16"/>
      <c r="AF838" s="16" t="n">
        <v>0.379530690255945</v>
      </c>
      <c r="AG838" s="16" t="n">
        <v>0.332971153597966</v>
      </c>
      <c r="AH838" s="16" t="n">
        <v>0.324556218029625</v>
      </c>
      <c r="AI838" s="16"/>
      <c r="AJ838" s="16" t="n">
        <v>0.445646710432943</v>
      </c>
      <c r="AK838" s="16" t="n">
        <v>0.267823268890135</v>
      </c>
      <c r="AL838" s="16" t="n">
        <v>0.325188133267558</v>
      </c>
      <c r="AM838" s="16" t="n">
        <v>0.273346618667695</v>
      </c>
      <c r="AN838" s="16" t="n">
        <v>0.282559685390066</v>
      </c>
      <c r="AO838" s="16"/>
      <c r="AP838" s="16" t="n">
        <v>0.486037550553967</v>
      </c>
      <c r="AQ838" s="16" t="n">
        <v>0.316255013564569</v>
      </c>
      <c r="AR838" s="16" t="n">
        <v>0.307836707086474</v>
      </c>
      <c r="AS838" s="16" t="n">
        <v>0.29729304010833</v>
      </c>
      <c r="AT838" s="16" t="n">
        <v>0.300630612343373</v>
      </c>
      <c r="AU838" s="16"/>
      <c r="AV838" s="16" t="n">
        <v>0.309752454458433</v>
      </c>
      <c r="AW838" s="16" t="n">
        <v>0.310673147288339</v>
      </c>
      <c r="AX838" s="16" t="n">
        <v>0.347172482589158</v>
      </c>
      <c r="AY838" s="16" t="n">
        <v>0.386612852178632</v>
      </c>
      <c r="AZ838" s="16" t="n">
        <v>0.305188960772196</v>
      </c>
      <c r="BA838" s="16"/>
      <c r="BB838" s="16" t="n">
        <v>0.436312074606187</v>
      </c>
      <c r="BC838" s="16" t="n">
        <v>0.358394546336685</v>
      </c>
      <c r="BD838" s="16" t="n">
        <v>0.475510136953017</v>
      </c>
      <c r="BE838" s="16"/>
      <c r="BF838" s="16" t="n">
        <v>0.412851467396377</v>
      </c>
    </row>
    <row r="839">
      <c r="B839" t="s">
        <v>227</v>
      </c>
      <c r="C839" s="16" t="n">
        <v>0.133918567287543</v>
      </c>
      <c r="D839" s="16" t="n">
        <v>0.144993289210627</v>
      </c>
      <c r="E839" s="16" t="n">
        <v>0.123356964717707</v>
      </c>
      <c r="F839" s="16"/>
      <c r="G839" s="16" t="n">
        <v>0.0912785629507749</v>
      </c>
      <c r="H839" s="16" t="n">
        <v>0.116149068764484</v>
      </c>
      <c r="I839" s="16" t="n">
        <v>0.109499302473733</v>
      </c>
      <c r="J839" s="16" t="n">
        <v>0.116302576834763</v>
      </c>
      <c r="K839" s="16" t="n">
        <v>0.146057859095217</v>
      </c>
      <c r="L839" s="16" t="n">
        <v>0.202498381231574</v>
      </c>
      <c r="M839" s="16"/>
      <c r="N839" s="16" t="n">
        <v>0.180020056845718</v>
      </c>
      <c r="O839" s="16" t="n">
        <v>0.127757466211754</v>
      </c>
      <c r="P839" s="16" t="n">
        <v>0.110160315400678</v>
      </c>
      <c r="Q839" s="16" t="n">
        <v>0.11149000847631</v>
      </c>
      <c r="R839" s="16"/>
      <c r="S839" s="16" t="n">
        <v>0.15729382914713</v>
      </c>
      <c r="T839" s="16" t="n">
        <v>0.145253439403876</v>
      </c>
      <c r="U839" s="16" t="n">
        <v>0.124281205884529</v>
      </c>
      <c r="V839" s="16" t="n">
        <v>0.122288917228413</v>
      </c>
      <c r="W839" s="16" t="n">
        <v>0.110660138830335</v>
      </c>
      <c r="X839" s="16" t="n">
        <v>0.126751590856406</v>
      </c>
      <c r="Y839" s="16" t="n">
        <v>0.127548382000476</v>
      </c>
      <c r="Z839" s="16" t="n">
        <v>0.170962674659595</v>
      </c>
      <c r="AA839" s="16" t="n">
        <v>0.120466771260562</v>
      </c>
      <c r="AB839" s="16" t="n">
        <v>0.114198144667492</v>
      </c>
      <c r="AC839" s="16" t="n">
        <v>0.121642124283004</v>
      </c>
      <c r="AD839" s="16" t="n">
        <v>0.209392511427291</v>
      </c>
      <c r="AE839" s="16"/>
      <c r="AF839" s="16" t="n">
        <v>0.151641664758967</v>
      </c>
      <c r="AG839" s="16" t="n">
        <v>0.132468447901544</v>
      </c>
      <c r="AH839" s="16" t="n">
        <v>0.12858183862526</v>
      </c>
      <c r="AI839" s="16"/>
      <c r="AJ839" s="16" t="n">
        <v>0.198065899020405</v>
      </c>
      <c r="AK839" s="16" t="n">
        <v>0.103417837688412</v>
      </c>
      <c r="AL839" s="16" t="n">
        <v>0.115820895404318</v>
      </c>
      <c r="AM839" s="16" t="n">
        <v>0.0747434795163018</v>
      </c>
      <c r="AN839" s="16" t="n">
        <v>0.0971487059102347</v>
      </c>
      <c r="AO839" s="16"/>
      <c r="AP839" s="16" t="n">
        <v>0.297332922974263</v>
      </c>
      <c r="AQ839" s="16" t="n">
        <v>0.0915750527876924</v>
      </c>
      <c r="AR839" s="16" t="n">
        <v>0.0588186649401034</v>
      </c>
      <c r="AS839" s="16" t="n">
        <v>0.125303269387466</v>
      </c>
      <c r="AT839" s="16" t="n">
        <v>0.0836971070508274</v>
      </c>
      <c r="AU839" s="16"/>
      <c r="AV839" s="16" t="n">
        <v>0.136641695758045</v>
      </c>
      <c r="AW839" s="16" t="n">
        <v>0.110756654900653</v>
      </c>
      <c r="AX839" s="16" t="n">
        <v>0.130152211845986</v>
      </c>
      <c r="AY839" s="16" t="n">
        <v>0.17113505364586</v>
      </c>
      <c r="AZ839" s="16" t="n">
        <v>0.156806998531422</v>
      </c>
      <c r="BA839" s="16"/>
      <c r="BB839" s="16" t="n">
        <v>0.0593155557029508</v>
      </c>
      <c r="BC839" s="16" t="n">
        <v>0.136927468591987</v>
      </c>
      <c r="BD839" s="16" t="n">
        <v>0.108718010374962</v>
      </c>
      <c r="BE839" s="16"/>
      <c r="BF839" s="16" t="n">
        <v>0.0942400301907913</v>
      </c>
    </row>
    <row r="840">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row>
    <row r="841">
      <c r="B841" s="7" t="s">
        <v>277</v>
      </c>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row>
    <row r="842">
      <c r="B842" s="26" t="s">
        <v>90</v>
      </c>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row>
    <row r="843">
      <c r="B843" t="s">
        <v>223</v>
      </c>
      <c r="C843" s="16" t="n">
        <v>0.289482086561842</v>
      </c>
      <c r="D843" s="16" t="n">
        <v>0.302628227211383</v>
      </c>
      <c r="E843" s="16" t="n">
        <v>0.277202230198251</v>
      </c>
      <c r="F843" s="16"/>
      <c r="G843" s="16" t="n">
        <v>0.379935144218435</v>
      </c>
      <c r="H843" s="16" t="n">
        <v>0.304851753913959</v>
      </c>
      <c r="I843" s="16" t="n">
        <v>0.327700398198612</v>
      </c>
      <c r="J843" s="16" t="n">
        <v>0.312895357664087</v>
      </c>
      <c r="K843" s="16" t="n">
        <v>0.268562504880304</v>
      </c>
      <c r="L843" s="16" t="n">
        <v>0.181302646317474</v>
      </c>
      <c r="M843" s="16"/>
      <c r="N843" s="16" t="n">
        <v>0.220814820705206</v>
      </c>
      <c r="O843" s="16" t="n">
        <v>0.297300015080023</v>
      </c>
      <c r="P843" s="16" t="n">
        <v>0.347023016655517</v>
      </c>
      <c r="Q843" s="16" t="n">
        <v>0.304547346462108</v>
      </c>
      <c r="R843" s="16"/>
      <c r="S843" s="16" t="n">
        <v>0.288074749810214</v>
      </c>
      <c r="T843" s="16" t="n">
        <v>0.248399393201353</v>
      </c>
      <c r="U843" s="16" t="n">
        <v>0.260476385729649</v>
      </c>
      <c r="V843" s="16" t="n">
        <v>0.269204611648519</v>
      </c>
      <c r="W843" s="16" t="n">
        <v>0.285739228323704</v>
      </c>
      <c r="X843" s="16" t="n">
        <v>0.297624745769473</v>
      </c>
      <c r="Y843" s="16" t="n">
        <v>0.276020308879353</v>
      </c>
      <c r="Z843" s="16" t="n">
        <v>0.300514259024982</v>
      </c>
      <c r="AA843" s="16" t="n">
        <v>0.354746703189746</v>
      </c>
      <c r="AB843" s="16" t="n">
        <v>0.330379303870546</v>
      </c>
      <c r="AC843" s="16" t="n">
        <v>0.326060637880991</v>
      </c>
      <c r="AD843" s="16" t="n">
        <v>0.194097937773213</v>
      </c>
      <c r="AE843" s="16"/>
      <c r="AF843" s="16" t="n">
        <v>0.23890606464854</v>
      </c>
      <c r="AG843" s="16" t="n">
        <v>0.300801895314976</v>
      </c>
      <c r="AH843" s="16" t="n">
        <v>0.277879090249858</v>
      </c>
      <c r="AI843" s="16"/>
      <c r="AJ843" s="16" t="n">
        <v>0.153717652455748</v>
      </c>
      <c r="AK843" s="16" t="n">
        <v>0.405868677151277</v>
      </c>
      <c r="AL843" s="16" t="n">
        <v>0.271033066871519</v>
      </c>
      <c r="AM843" s="16" t="n">
        <v>0.353154452251978</v>
      </c>
      <c r="AN843" s="16" t="n">
        <v>0.26134976851263</v>
      </c>
      <c r="AO843" s="16"/>
      <c r="AP843" s="16" t="n">
        <v>0.0411537482902157</v>
      </c>
      <c r="AQ843" s="16" t="n">
        <v>0.357676913488234</v>
      </c>
      <c r="AR843" s="16" t="n">
        <v>0.313933637156233</v>
      </c>
      <c r="AS843" s="16" t="n">
        <v>0.3950826915037</v>
      </c>
      <c r="AT843" s="16" t="n">
        <v>0.239756590202144</v>
      </c>
      <c r="AU843" s="16"/>
      <c r="AV843" s="16" t="n">
        <v>0.290243640461351</v>
      </c>
      <c r="AW843" s="16" t="n">
        <v>0.317581852261712</v>
      </c>
      <c r="AX843" s="16" t="n">
        <v>0.283357067120631</v>
      </c>
      <c r="AY843" s="16" t="n">
        <v>0.231100547820391</v>
      </c>
      <c r="AZ843" s="16" t="n">
        <v>0.250301901953129</v>
      </c>
      <c r="BA843" s="16"/>
      <c r="BB843" s="16" t="n">
        <v>0.299657866045231</v>
      </c>
      <c r="BC843" s="16" t="n">
        <v>0.361632666885847</v>
      </c>
      <c r="BD843" s="16" t="n">
        <v>0.103697058731293</v>
      </c>
      <c r="BE843" s="16"/>
      <c r="BF843" s="16" t="n">
        <v>0.271578017641285</v>
      </c>
    </row>
    <row r="844">
      <c r="B844" t="s">
        <v>224</v>
      </c>
      <c r="C844" s="16" t="n">
        <v>0.260185989738616</v>
      </c>
      <c r="D844" s="16" t="n">
        <v>0.246230459809272</v>
      </c>
      <c r="E844" s="16" t="n">
        <v>0.274340186094019</v>
      </c>
      <c r="F844" s="16"/>
      <c r="G844" s="16" t="n">
        <v>0.246472017929682</v>
      </c>
      <c r="H844" s="16" t="n">
        <v>0.271665290634475</v>
      </c>
      <c r="I844" s="16" t="n">
        <v>0.266167098249428</v>
      </c>
      <c r="J844" s="16" t="n">
        <v>0.296634994893547</v>
      </c>
      <c r="K844" s="16" t="n">
        <v>0.278098219909004</v>
      </c>
      <c r="L844" s="16" t="n">
        <v>0.213361704821741</v>
      </c>
      <c r="M844" s="16"/>
      <c r="N844" s="16" t="n">
        <v>0.246521383961404</v>
      </c>
      <c r="O844" s="16" t="n">
        <v>0.285014820342676</v>
      </c>
      <c r="P844" s="16" t="n">
        <v>0.242752595344296</v>
      </c>
      <c r="Q844" s="16" t="n">
        <v>0.264439255820229</v>
      </c>
      <c r="R844" s="16"/>
      <c r="S844" s="16" t="n">
        <v>0.227028197630524</v>
      </c>
      <c r="T844" s="16" t="n">
        <v>0.303121490693568</v>
      </c>
      <c r="U844" s="16" t="n">
        <v>0.192883118377543</v>
      </c>
      <c r="V844" s="16" t="n">
        <v>0.235958132396607</v>
      </c>
      <c r="W844" s="16" t="n">
        <v>0.254282759349037</v>
      </c>
      <c r="X844" s="16" t="n">
        <v>0.267192407508388</v>
      </c>
      <c r="Y844" s="16" t="n">
        <v>0.34474129566576</v>
      </c>
      <c r="Z844" s="16" t="n">
        <v>0.249231388097623</v>
      </c>
      <c r="AA844" s="16" t="n">
        <v>0.291201059350841</v>
      </c>
      <c r="AB844" s="16" t="n">
        <v>0.210528104446654</v>
      </c>
      <c r="AC844" s="16" t="n">
        <v>0.280436442145548</v>
      </c>
      <c r="AD844" s="16" t="n">
        <v>0.264899283439964</v>
      </c>
      <c r="AE844" s="16"/>
      <c r="AF844" s="16" t="n">
        <v>0.229196152484945</v>
      </c>
      <c r="AG844" s="16" t="n">
        <v>0.290450878910649</v>
      </c>
      <c r="AH844" s="16" t="n">
        <v>0.260215845981213</v>
      </c>
      <c r="AI844" s="16"/>
      <c r="AJ844" s="16" t="n">
        <v>0.214897179606815</v>
      </c>
      <c r="AK844" s="16" t="n">
        <v>0.282226123718072</v>
      </c>
      <c r="AL844" s="16" t="n">
        <v>0.321270218160956</v>
      </c>
      <c r="AM844" s="16" t="n">
        <v>0.291592570841478</v>
      </c>
      <c r="AN844" s="16" t="n">
        <v>0.328548883214635</v>
      </c>
      <c r="AO844" s="16"/>
      <c r="AP844" s="16" t="n">
        <v>0.107962176687013</v>
      </c>
      <c r="AQ844" s="16" t="n">
        <v>0.299430690802897</v>
      </c>
      <c r="AR844" s="16" t="n">
        <v>0.309659814539423</v>
      </c>
      <c r="AS844" s="16" t="n">
        <v>0.274434519217653</v>
      </c>
      <c r="AT844" s="16" t="n">
        <v>0.293837282641262</v>
      </c>
      <c r="AU844" s="16"/>
      <c r="AV844" s="16" t="n">
        <v>0.265505841757305</v>
      </c>
      <c r="AW844" s="16" t="n">
        <v>0.275638868008306</v>
      </c>
      <c r="AX844" s="16" t="n">
        <v>0.264986804177926</v>
      </c>
      <c r="AY844" s="16" t="n">
        <v>0.259928285441995</v>
      </c>
      <c r="AZ844" s="16" t="n">
        <v>0.161699253158958</v>
      </c>
      <c r="BA844" s="16"/>
      <c r="BB844" s="16" t="n">
        <v>0.290965717057814</v>
      </c>
      <c r="BC844" s="16" t="n">
        <v>0.293231251134542</v>
      </c>
      <c r="BD844" s="16" t="n">
        <v>0.392136813204813</v>
      </c>
      <c r="BE844" s="16"/>
      <c r="BF844" s="16" t="n">
        <v>0.317320524308525</v>
      </c>
    </row>
    <row r="845">
      <c r="B845" t="s">
        <v>225</v>
      </c>
      <c r="C845" s="16" t="n">
        <v>0.222345153609856</v>
      </c>
      <c r="D845" s="16" t="n">
        <v>0.213256801252093</v>
      </c>
      <c r="E845" s="16" t="n">
        <v>0.22969655337453</v>
      </c>
      <c r="F845" s="16"/>
      <c r="G845" s="16" t="n">
        <v>0.170280709173226</v>
      </c>
      <c r="H845" s="16" t="n">
        <v>0.191779886563457</v>
      </c>
      <c r="I845" s="16" t="n">
        <v>0.20859151932879</v>
      </c>
      <c r="J845" s="16" t="n">
        <v>0.231762813596005</v>
      </c>
      <c r="K845" s="16" t="n">
        <v>0.232513734186429</v>
      </c>
      <c r="L845" s="16" t="n">
        <v>0.27823331324303</v>
      </c>
      <c r="M845" s="16"/>
      <c r="N845" s="16" t="n">
        <v>0.258883179483796</v>
      </c>
      <c r="O845" s="16" t="n">
        <v>0.199548961088832</v>
      </c>
      <c r="P845" s="16" t="n">
        <v>0.198108260488395</v>
      </c>
      <c r="Q845" s="16" t="n">
        <v>0.231037030351346</v>
      </c>
      <c r="R845" s="16"/>
      <c r="S845" s="16" t="n">
        <v>0.21636873513876</v>
      </c>
      <c r="T845" s="16" t="n">
        <v>0.237241755387951</v>
      </c>
      <c r="U845" s="16" t="n">
        <v>0.27616018939948</v>
      </c>
      <c r="V845" s="16" t="n">
        <v>0.231611228274868</v>
      </c>
      <c r="W845" s="16" t="n">
        <v>0.196137856969364</v>
      </c>
      <c r="X845" s="16" t="n">
        <v>0.206615067716373</v>
      </c>
      <c r="Y845" s="16" t="n">
        <v>0.173134693833676</v>
      </c>
      <c r="Z845" s="16" t="n">
        <v>0.234156502584938</v>
      </c>
      <c r="AA845" s="16" t="n">
        <v>0.180786233748432</v>
      </c>
      <c r="AB845" s="16" t="n">
        <v>0.241834725348042</v>
      </c>
      <c r="AC845" s="16" t="n">
        <v>0.206276828317224</v>
      </c>
      <c r="AD845" s="16" t="n">
        <v>0.359958449941938</v>
      </c>
      <c r="AE845" s="16"/>
      <c r="AF845" s="16" t="n">
        <v>0.238841164952121</v>
      </c>
      <c r="AG845" s="16" t="n">
        <v>0.209852085620861</v>
      </c>
      <c r="AH845" s="16" t="n">
        <v>0.253706673038529</v>
      </c>
      <c r="AI845" s="16"/>
      <c r="AJ845" s="16" t="n">
        <v>0.260875592694932</v>
      </c>
      <c r="AK845" s="16" t="n">
        <v>0.148480230637524</v>
      </c>
      <c r="AL845" s="16" t="n">
        <v>0.255796981129725</v>
      </c>
      <c r="AM845" s="16" t="n">
        <v>0.31718053557045</v>
      </c>
      <c r="AN845" s="16" t="n">
        <v>0.254545184831333</v>
      </c>
      <c r="AO845" s="16"/>
      <c r="AP845" s="16" t="n">
        <v>0.275298525616032</v>
      </c>
      <c r="AQ845" s="16" t="n">
        <v>0.179520625394137</v>
      </c>
      <c r="AR845" s="16" t="n">
        <v>0.219045784123006</v>
      </c>
      <c r="AS845" s="16" t="n">
        <v>0.179026828852462</v>
      </c>
      <c r="AT845" s="16" t="n">
        <v>0.342000872296886</v>
      </c>
      <c r="AU845" s="16"/>
      <c r="AV845" s="16" t="n">
        <v>0.210904878604011</v>
      </c>
      <c r="AW845" s="16" t="n">
        <v>0.212381399226022</v>
      </c>
      <c r="AX845" s="16" t="n">
        <v>0.243614491140626</v>
      </c>
      <c r="AY845" s="16" t="n">
        <v>0.213252942355309</v>
      </c>
      <c r="AZ845" s="16" t="n">
        <v>0.258798072488397</v>
      </c>
      <c r="BA845" s="16"/>
      <c r="BB845" s="16" t="n">
        <v>0.233937581210503</v>
      </c>
      <c r="BC845" s="16" t="n">
        <v>0.184201942311193</v>
      </c>
      <c r="BD845" s="16" t="n">
        <v>0.28177788511446</v>
      </c>
      <c r="BE845" s="16"/>
      <c r="BF845" s="16" t="n">
        <v>0.238071374398835</v>
      </c>
    </row>
    <row r="846">
      <c r="B846" t="s">
        <v>226</v>
      </c>
      <c r="C846" s="16" t="n">
        <v>0.170887599676824</v>
      </c>
      <c r="D846" s="16" t="n">
        <v>0.167315760927013</v>
      </c>
      <c r="E846" s="16" t="n">
        <v>0.174715806577813</v>
      </c>
      <c r="F846" s="16"/>
      <c r="G846" s="16" t="n">
        <v>0.14360309252604</v>
      </c>
      <c r="H846" s="16" t="n">
        <v>0.167192166546594</v>
      </c>
      <c r="I846" s="16" t="n">
        <v>0.150440498548288</v>
      </c>
      <c r="J846" s="16" t="n">
        <v>0.126728501627152</v>
      </c>
      <c r="K846" s="16" t="n">
        <v>0.179631893792694</v>
      </c>
      <c r="L846" s="16" t="n">
        <v>0.238534340344023</v>
      </c>
      <c r="M846" s="16"/>
      <c r="N846" s="16" t="n">
        <v>0.188699192736079</v>
      </c>
      <c r="O846" s="16" t="n">
        <v>0.16895567844858</v>
      </c>
      <c r="P846" s="16" t="n">
        <v>0.166982319450404</v>
      </c>
      <c r="Q846" s="16" t="n">
        <v>0.155366059845481</v>
      </c>
      <c r="R846" s="16"/>
      <c r="S846" s="16" t="n">
        <v>0.182642152127371</v>
      </c>
      <c r="T846" s="16" t="n">
        <v>0.16682882267168</v>
      </c>
      <c r="U846" s="16" t="n">
        <v>0.223248461601225</v>
      </c>
      <c r="V846" s="16" t="n">
        <v>0.206849906539193</v>
      </c>
      <c r="W846" s="16" t="n">
        <v>0.212023488296698</v>
      </c>
      <c r="X846" s="16" t="n">
        <v>0.170709794597595</v>
      </c>
      <c r="Y846" s="16" t="n">
        <v>0.151416005993357</v>
      </c>
      <c r="Z846" s="16" t="n">
        <v>0.148291998749394</v>
      </c>
      <c r="AA846" s="16" t="n">
        <v>0.129934209564965</v>
      </c>
      <c r="AB846" s="16" t="n">
        <v>0.137163160920782</v>
      </c>
      <c r="AC846" s="16" t="n">
        <v>0.1563467296083</v>
      </c>
      <c r="AD846" s="16" t="n">
        <v>0.147585509085504</v>
      </c>
      <c r="AE846" s="16"/>
      <c r="AF846" s="16" t="n">
        <v>0.22616797764848</v>
      </c>
      <c r="AG846" s="16" t="n">
        <v>0.140628827572989</v>
      </c>
      <c r="AH846" s="16" t="n">
        <v>0.161558615019197</v>
      </c>
      <c r="AI846" s="16"/>
      <c r="AJ846" s="16" t="n">
        <v>0.27171855765532</v>
      </c>
      <c r="AK846" s="16" t="n">
        <v>0.125961336734546</v>
      </c>
      <c r="AL846" s="16" t="n">
        <v>0.110193915244256</v>
      </c>
      <c r="AM846" s="16" t="n">
        <v>0</v>
      </c>
      <c r="AN846" s="16" t="n">
        <v>0.11669338138708</v>
      </c>
      <c r="AO846" s="16"/>
      <c r="AP846" s="16" t="n">
        <v>0.391136760125375</v>
      </c>
      <c r="AQ846" s="16" t="n">
        <v>0.134641076568461</v>
      </c>
      <c r="AR846" s="16" t="n">
        <v>0.122081463737003</v>
      </c>
      <c r="AS846" s="16" t="n">
        <v>0.110649924250079</v>
      </c>
      <c r="AT846" s="16" t="n">
        <v>0.112805878302882</v>
      </c>
      <c r="AU846" s="16"/>
      <c r="AV846" s="16" t="n">
        <v>0.18059480202244</v>
      </c>
      <c r="AW846" s="16" t="n">
        <v>0.155491118918107</v>
      </c>
      <c r="AX846" s="16" t="n">
        <v>0.155498163827781</v>
      </c>
      <c r="AY846" s="16" t="n">
        <v>0.204067132040202</v>
      </c>
      <c r="AZ846" s="16" t="n">
        <v>0.262597913892749</v>
      </c>
      <c r="BA846" s="16"/>
      <c r="BB846" s="16" t="n">
        <v>0.14829273178835</v>
      </c>
      <c r="BC846" s="16" t="n">
        <v>0.14124854661028</v>
      </c>
      <c r="BD846" s="16" t="n">
        <v>0.222388242949433</v>
      </c>
      <c r="BE846" s="16"/>
      <c r="BF846" s="16" t="n">
        <v>0.157273556715939</v>
      </c>
    </row>
    <row r="847">
      <c r="B847" t="s">
        <v>227</v>
      </c>
      <c r="C847" s="16" t="n">
        <v>0.0570991704128628</v>
      </c>
      <c r="D847" s="16" t="n">
        <v>0.0705687508002397</v>
      </c>
      <c r="E847" s="16" t="n">
        <v>0.0440452237553864</v>
      </c>
      <c r="F847" s="16"/>
      <c r="G847" s="16" t="n">
        <v>0.0597090361526166</v>
      </c>
      <c r="H847" s="16" t="n">
        <v>0.0645109023415147</v>
      </c>
      <c r="I847" s="16" t="n">
        <v>0.0471004856748819</v>
      </c>
      <c r="J847" s="16" t="n">
        <v>0.0319783322192088</v>
      </c>
      <c r="K847" s="16" t="n">
        <v>0.0411936472315696</v>
      </c>
      <c r="L847" s="16" t="n">
        <v>0.0885679952737315</v>
      </c>
      <c r="M847" s="16"/>
      <c r="N847" s="16" t="n">
        <v>0.0850814231135149</v>
      </c>
      <c r="O847" s="16" t="n">
        <v>0.0491805250398893</v>
      </c>
      <c r="P847" s="16" t="n">
        <v>0.0451338080613874</v>
      </c>
      <c r="Q847" s="16" t="n">
        <v>0.0446103075208364</v>
      </c>
      <c r="R847" s="16"/>
      <c r="S847" s="16" t="n">
        <v>0.0858861652931318</v>
      </c>
      <c r="T847" s="16" t="n">
        <v>0.0444085380454484</v>
      </c>
      <c r="U847" s="16" t="n">
        <v>0.0472318448921035</v>
      </c>
      <c r="V847" s="16" t="n">
        <v>0.0563761211408124</v>
      </c>
      <c r="W847" s="16" t="n">
        <v>0.0518166670611966</v>
      </c>
      <c r="X847" s="16" t="n">
        <v>0.0578579844081717</v>
      </c>
      <c r="Y847" s="16" t="n">
        <v>0.0546876956278543</v>
      </c>
      <c r="Z847" s="16" t="n">
        <v>0.0678058515430623</v>
      </c>
      <c r="AA847" s="16" t="n">
        <v>0.0433317941460162</v>
      </c>
      <c r="AB847" s="16" t="n">
        <v>0.0800947054139763</v>
      </c>
      <c r="AC847" s="16" t="n">
        <v>0.0308793620479364</v>
      </c>
      <c r="AD847" s="16" t="n">
        <v>0.0334588197593803</v>
      </c>
      <c r="AE847" s="16"/>
      <c r="AF847" s="16" t="n">
        <v>0.0668886402659139</v>
      </c>
      <c r="AG847" s="16" t="n">
        <v>0.0582663125805243</v>
      </c>
      <c r="AH847" s="16" t="n">
        <v>0.046639775711203</v>
      </c>
      <c r="AI847" s="16"/>
      <c r="AJ847" s="16" t="n">
        <v>0.0987910175871851</v>
      </c>
      <c r="AK847" s="16" t="n">
        <v>0.0374636317585812</v>
      </c>
      <c r="AL847" s="16" t="n">
        <v>0.041705818593544</v>
      </c>
      <c r="AM847" s="16" t="n">
        <v>0.0380724413360939</v>
      </c>
      <c r="AN847" s="16" t="n">
        <v>0.0388627820543221</v>
      </c>
      <c r="AO847" s="16"/>
      <c r="AP847" s="16" t="n">
        <v>0.184448789281364</v>
      </c>
      <c r="AQ847" s="16" t="n">
        <v>0.0287306937462705</v>
      </c>
      <c r="AR847" s="16" t="n">
        <v>0.0352793004443342</v>
      </c>
      <c r="AS847" s="16" t="n">
        <v>0.0408060361761063</v>
      </c>
      <c r="AT847" s="16" t="n">
        <v>0.0115993765568265</v>
      </c>
      <c r="AU847" s="16"/>
      <c r="AV847" s="16" t="n">
        <v>0.052750837154892</v>
      </c>
      <c r="AW847" s="16" t="n">
        <v>0.0389067615858523</v>
      </c>
      <c r="AX847" s="16" t="n">
        <v>0.0525434737330361</v>
      </c>
      <c r="AY847" s="16" t="n">
        <v>0.0916510923421043</v>
      </c>
      <c r="AZ847" s="16" t="n">
        <v>0.0666028585067679</v>
      </c>
      <c r="BA847" s="16"/>
      <c r="BB847" s="16" t="n">
        <v>0.0271461038981016</v>
      </c>
      <c r="BC847" s="16" t="n">
        <v>0.0196855930581386</v>
      </c>
      <c r="BD847" s="16" t="n">
        <v>0</v>
      </c>
      <c r="BE847" s="16"/>
      <c r="BF847" s="16" t="n">
        <v>0.0157565269354154</v>
      </c>
    </row>
    <row r="848">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row>
    <row r="849">
      <c r="B849" s="7" t="s">
        <v>278</v>
      </c>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row>
    <row r="850">
      <c r="B850" s="26" t="s">
        <v>90</v>
      </c>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row>
    <row r="851">
      <c r="B851" t="s">
        <v>223</v>
      </c>
      <c r="C851" s="16" t="n">
        <v>0.107344679617278</v>
      </c>
      <c r="D851" s="16" t="n">
        <v>0.113134432592764</v>
      </c>
      <c r="E851" s="16" t="n">
        <v>0.101896748726131</v>
      </c>
      <c r="F851" s="16"/>
      <c r="G851" s="16" t="n">
        <v>0.112747814137251</v>
      </c>
      <c r="H851" s="16" t="n">
        <v>0.110122930509962</v>
      </c>
      <c r="I851" s="16" t="n">
        <v>0.102160057109235</v>
      </c>
      <c r="J851" s="16" t="n">
        <v>0.101279413166496</v>
      </c>
      <c r="K851" s="16" t="n">
        <v>0.0767871087093909</v>
      </c>
      <c r="L851" s="16" t="n">
        <v>0.131168553293368</v>
      </c>
      <c r="M851" s="16"/>
      <c r="N851" s="16" t="n">
        <v>0.125287458932169</v>
      </c>
      <c r="O851" s="16" t="n">
        <v>0.104073033567145</v>
      </c>
      <c r="P851" s="16" t="n">
        <v>0.0922137998311769</v>
      </c>
      <c r="Q851" s="16" t="n">
        <v>0.102662089340119</v>
      </c>
      <c r="R851" s="16"/>
      <c r="S851" s="16" t="n">
        <v>0.119771346789634</v>
      </c>
      <c r="T851" s="16" t="n">
        <v>0.0821342966082407</v>
      </c>
      <c r="U851" s="16" t="n">
        <v>0.0959615166983577</v>
      </c>
      <c r="V851" s="16" t="n">
        <v>0.142677630143442</v>
      </c>
      <c r="W851" s="16" t="n">
        <v>0.0836536622050204</v>
      </c>
      <c r="X851" s="16" t="n">
        <v>0.137856151579895</v>
      </c>
      <c r="Y851" s="16" t="n">
        <v>0.0826374288809115</v>
      </c>
      <c r="Z851" s="16" t="n">
        <v>0.14035730760458</v>
      </c>
      <c r="AA851" s="16" t="n">
        <v>0.0894948072627345</v>
      </c>
      <c r="AB851" s="16" t="n">
        <v>0.0928170918213945</v>
      </c>
      <c r="AC851" s="16" t="n">
        <v>0.118770028190764</v>
      </c>
      <c r="AD851" s="16" t="n">
        <v>0.158793574844575</v>
      </c>
      <c r="AE851" s="16"/>
      <c r="AF851" s="16" t="n">
        <v>0.123694181053504</v>
      </c>
      <c r="AG851" s="16" t="n">
        <v>0.0981165771970694</v>
      </c>
      <c r="AH851" s="16" t="n">
        <v>0.0965967783178289</v>
      </c>
      <c r="AI851" s="16"/>
      <c r="AJ851" s="16" t="n">
        <v>0.143932621610255</v>
      </c>
      <c r="AK851" s="16" t="n">
        <v>0.0865393052158795</v>
      </c>
      <c r="AL851" s="16" t="n">
        <v>0.0602130225966426</v>
      </c>
      <c r="AM851" s="16" t="n">
        <v>0.0360755611140192</v>
      </c>
      <c r="AN851" s="16" t="n">
        <v>0.0884228703742482</v>
      </c>
      <c r="AO851" s="16"/>
      <c r="AP851" s="16" t="n">
        <v>0.207975700101069</v>
      </c>
      <c r="AQ851" s="16" t="n">
        <v>0.0776778831339618</v>
      </c>
      <c r="AR851" s="16" t="n">
        <v>0.0578406768933572</v>
      </c>
      <c r="AS851" s="16" t="n">
        <v>0.113259044833963</v>
      </c>
      <c r="AT851" s="16" t="n">
        <v>0.0932290024352356</v>
      </c>
      <c r="AU851" s="16"/>
      <c r="AV851" s="16" t="n">
        <v>0.100474989452901</v>
      </c>
      <c r="AW851" s="16" t="n">
        <v>0.0891588758455879</v>
      </c>
      <c r="AX851" s="16" t="n">
        <v>0.126839133788474</v>
      </c>
      <c r="AY851" s="16" t="n">
        <v>0.106632233710223</v>
      </c>
      <c r="AZ851" s="16" t="n">
        <v>0.074837399748833</v>
      </c>
      <c r="BA851" s="16"/>
      <c r="BB851" s="16" t="n">
        <v>0.0777972681077451</v>
      </c>
      <c r="BC851" s="16" t="n">
        <v>0.076613114980939</v>
      </c>
      <c r="BD851" s="16" t="n">
        <v>0.10369613495734</v>
      </c>
      <c r="BE851" s="16"/>
      <c r="BF851" s="16" t="n">
        <v>0.0839538904020834</v>
      </c>
    </row>
    <row r="852">
      <c r="B852" t="s">
        <v>224</v>
      </c>
      <c r="C852" s="16" t="n">
        <v>0.267271152550722</v>
      </c>
      <c r="D852" s="16" t="n">
        <v>0.272373588532837</v>
      </c>
      <c r="E852" s="16" t="n">
        <v>0.262810219405597</v>
      </c>
      <c r="F852" s="16"/>
      <c r="G852" s="16" t="n">
        <v>0.250750448081459</v>
      </c>
      <c r="H852" s="16" t="n">
        <v>0.25724907377205</v>
      </c>
      <c r="I852" s="16" t="n">
        <v>0.279897015814983</v>
      </c>
      <c r="J852" s="16" t="n">
        <v>0.205894314027445</v>
      </c>
      <c r="K852" s="16" t="n">
        <v>0.28411679277321</v>
      </c>
      <c r="L852" s="16" t="n">
        <v>0.314708309265915</v>
      </c>
      <c r="M852" s="16"/>
      <c r="N852" s="16" t="n">
        <v>0.280558604343138</v>
      </c>
      <c r="O852" s="16" t="n">
        <v>0.264111054520568</v>
      </c>
      <c r="P852" s="16" t="n">
        <v>0.264474551095341</v>
      </c>
      <c r="Q852" s="16" t="n">
        <v>0.259973636070261</v>
      </c>
      <c r="R852" s="16"/>
      <c r="S852" s="16" t="n">
        <v>0.248611480855119</v>
      </c>
      <c r="T852" s="16" t="n">
        <v>0.302548243990144</v>
      </c>
      <c r="U852" s="16" t="n">
        <v>0.239921201150602</v>
      </c>
      <c r="V852" s="16" t="n">
        <v>0.267549966624301</v>
      </c>
      <c r="W852" s="16" t="n">
        <v>0.300022758230784</v>
      </c>
      <c r="X852" s="16" t="n">
        <v>0.249032053969447</v>
      </c>
      <c r="Y852" s="16" t="n">
        <v>0.292399935463257</v>
      </c>
      <c r="Z852" s="16" t="n">
        <v>0.231814160146351</v>
      </c>
      <c r="AA852" s="16" t="n">
        <v>0.22435155598329</v>
      </c>
      <c r="AB852" s="16" t="n">
        <v>0.3708440574176</v>
      </c>
      <c r="AC852" s="16" t="n">
        <v>0.202111420900212</v>
      </c>
      <c r="AD852" s="16" t="n">
        <v>0.187315275900509</v>
      </c>
      <c r="AE852" s="16"/>
      <c r="AF852" s="16" t="n">
        <v>0.302208575902431</v>
      </c>
      <c r="AG852" s="16" t="n">
        <v>0.238247296653708</v>
      </c>
      <c r="AH852" s="16" t="n">
        <v>0.269323167648928</v>
      </c>
      <c r="AI852" s="16"/>
      <c r="AJ852" s="16" t="n">
        <v>0.337856419907792</v>
      </c>
      <c r="AK852" s="16" t="n">
        <v>0.218722571246387</v>
      </c>
      <c r="AL852" s="16" t="n">
        <v>0.208691803881611</v>
      </c>
      <c r="AM852" s="16" t="n">
        <v>0.381375804888173</v>
      </c>
      <c r="AN852" s="16" t="n">
        <v>0.254254064465042</v>
      </c>
      <c r="AO852" s="16"/>
      <c r="AP852" s="16" t="n">
        <v>0.390678511292794</v>
      </c>
      <c r="AQ852" s="16" t="n">
        <v>0.22641569206938</v>
      </c>
      <c r="AR852" s="16" t="n">
        <v>0.29725938228225</v>
      </c>
      <c r="AS852" s="16" t="n">
        <v>0.286441971346115</v>
      </c>
      <c r="AT852" s="16" t="n">
        <v>0.265868228956283</v>
      </c>
      <c r="AU852" s="16"/>
      <c r="AV852" s="16" t="n">
        <v>0.316642886509961</v>
      </c>
      <c r="AW852" s="16" t="n">
        <v>0.242958808883398</v>
      </c>
      <c r="AX852" s="16" t="n">
        <v>0.238046368908988</v>
      </c>
      <c r="AY852" s="16" t="n">
        <v>0.266510898074951</v>
      </c>
      <c r="AZ852" s="16" t="n">
        <v>0.138126760680005</v>
      </c>
      <c r="BA852" s="16"/>
      <c r="BB852" s="16" t="n">
        <v>0.282992266311321</v>
      </c>
      <c r="BC852" s="16" t="n">
        <v>0.304795023786265</v>
      </c>
      <c r="BD852" s="16" t="n">
        <v>0.326924534205683</v>
      </c>
      <c r="BE852" s="16"/>
      <c r="BF852" s="16" t="n">
        <v>0.289639672232564</v>
      </c>
    </row>
    <row r="853">
      <c r="B853" t="s">
        <v>225</v>
      </c>
      <c r="C853" s="16" t="n">
        <v>0.300404508267643</v>
      </c>
      <c r="D853" s="16" t="n">
        <v>0.282287675979921</v>
      </c>
      <c r="E853" s="16" t="n">
        <v>0.316735036069935</v>
      </c>
      <c r="F853" s="16"/>
      <c r="G853" s="16" t="n">
        <v>0.218092120774854</v>
      </c>
      <c r="H853" s="16" t="n">
        <v>0.265120316188529</v>
      </c>
      <c r="I853" s="16" t="n">
        <v>0.308929478711962</v>
      </c>
      <c r="J853" s="16" t="n">
        <v>0.334945100297574</v>
      </c>
      <c r="K853" s="16" t="n">
        <v>0.330433425966322</v>
      </c>
      <c r="L853" s="16" t="n">
        <v>0.328243215581928</v>
      </c>
      <c r="M853" s="16"/>
      <c r="N853" s="16" t="n">
        <v>0.320050211155617</v>
      </c>
      <c r="O853" s="16" t="n">
        <v>0.290507507278632</v>
      </c>
      <c r="P853" s="16" t="n">
        <v>0.286618984631476</v>
      </c>
      <c r="Q853" s="16" t="n">
        <v>0.305814208336113</v>
      </c>
      <c r="R853" s="16"/>
      <c r="S853" s="16" t="n">
        <v>0.297654678873036</v>
      </c>
      <c r="T853" s="16" t="n">
        <v>0.291535188812896</v>
      </c>
      <c r="U853" s="16" t="n">
        <v>0.375474706172793</v>
      </c>
      <c r="V853" s="16" t="n">
        <v>0.309262615353932</v>
      </c>
      <c r="W853" s="16" t="n">
        <v>0.246227077288973</v>
      </c>
      <c r="X853" s="16" t="n">
        <v>0.33421689083633</v>
      </c>
      <c r="Y853" s="16" t="n">
        <v>0.234158347959072</v>
      </c>
      <c r="Z853" s="16" t="n">
        <v>0.294683519810699</v>
      </c>
      <c r="AA853" s="16" t="n">
        <v>0.26534151841298</v>
      </c>
      <c r="AB853" s="16" t="n">
        <v>0.258270902284538</v>
      </c>
      <c r="AC853" s="16" t="n">
        <v>0.358365625286215</v>
      </c>
      <c r="AD853" s="16" t="n">
        <v>0.493122679877329</v>
      </c>
      <c r="AE853" s="16"/>
      <c r="AF853" s="16" t="n">
        <v>0.298832379597223</v>
      </c>
      <c r="AG853" s="16" t="n">
        <v>0.30688246578587</v>
      </c>
      <c r="AH853" s="16" t="n">
        <v>0.316044569111411</v>
      </c>
      <c r="AI853" s="16"/>
      <c r="AJ853" s="16" t="n">
        <v>0.29714636103624</v>
      </c>
      <c r="AK853" s="16" t="n">
        <v>0.270540113152508</v>
      </c>
      <c r="AL853" s="16" t="n">
        <v>0.351745266340511</v>
      </c>
      <c r="AM853" s="16" t="n">
        <v>0.181121719013489</v>
      </c>
      <c r="AN853" s="16" t="n">
        <v>0.375940858268068</v>
      </c>
      <c r="AO853" s="16"/>
      <c r="AP853" s="16" t="n">
        <v>0.249491457925967</v>
      </c>
      <c r="AQ853" s="16" t="n">
        <v>0.275209934241504</v>
      </c>
      <c r="AR853" s="16" t="n">
        <v>0.328500275981277</v>
      </c>
      <c r="AS853" s="16" t="n">
        <v>0.283363304080087</v>
      </c>
      <c r="AT853" s="16" t="n">
        <v>0.433447203432941</v>
      </c>
      <c r="AU853" s="16"/>
      <c r="AV853" s="16" t="n">
        <v>0.275291802897543</v>
      </c>
      <c r="AW853" s="16" t="n">
        <v>0.317514609647185</v>
      </c>
      <c r="AX853" s="16" t="n">
        <v>0.319120178229426</v>
      </c>
      <c r="AY853" s="16" t="n">
        <v>0.318735322757248</v>
      </c>
      <c r="AZ853" s="16" t="n">
        <v>0.384392871644182</v>
      </c>
      <c r="BA853" s="16"/>
      <c r="BB853" s="16" t="n">
        <v>0.23241874837642</v>
      </c>
      <c r="BC853" s="16" t="n">
        <v>0.347775446696197</v>
      </c>
      <c r="BD853" s="16" t="n">
        <v>0.424562859801529</v>
      </c>
      <c r="BE853" s="16"/>
      <c r="BF853" s="16" t="n">
        <v>0.337868336067809</v>
      </c>
    </row>
    <row r="854">
      <c r="B854" t="s">
        <v>226</v>
      </c>
      <c r="C854" s="16" t="n">
        <v>0.182883455306143</v>
      </c>
      <c r="D854" s="16" t="n">
        <v>0.177578184208976</v>
      </c>
      <c r="E854" s="16" t="n">
        <v>0.188429724726756</v>
      </c>
      <c r="F854" s="16"/>
      <c r="G854" s="16" t="n">
        <v>0.22626381507199</v>
      </c>
      <c r="H854" s="16" t="n">
        <v>0.174164460359643</v>
      </c>
      <c r="I854" s="16" t="n">
        <v>0.15344580717212</v>
      </c>
      <c r="J854" s="16" t="n">
        <v>0.217588364372808</v>
      </c>
      <c r="K854" s="16" t="n">
        <v>0.200423093543783</v>
      </c>
      <c r="L854" s="16" t="n">
        <v>0.145243597603508</v>
      </c>
      <c r="M854" s="16"/>
      <c r="N854" s="16" t="n">
        <v>0.169136111037532</v>
      </c>
      <c r="O854" s="16" t="n">
        <v>0.200749417988529</v>
      </c>
      <c r="P854" s="16" t="n">
        <v>0.171961615037552</v>
      </c>
      <c r="Q854" s="16" t="n">
        <v>0.189644847547551</v>
      </c>
      <c r="R854" s="16"/>
      <c r="S854" s="16" t="n">
        <v>0.179557354345077</v>
      </c>
      <c r="T854" s="16" t="n">
        <v>0.17253248549037</v>
      </c>
      <c r="U854" s="16" t="n">
        <v>0.173381155987073</v>
      </c>
      <c r="V854" s="16" t="n">
        <v>0.159975503451586</v>
      </c>
      <c r="W854" s="16" t="n">
        <v>0.235512190123908</v>
      </c>
      <c r="X854" s="16" t="n">
        <v>0.146907933274971</v>
      </c>
      <c r="Y854" s="16" t="n">
        <v>0.248239830224478</v>
      </c>
      <c r="Z854" s="16" t="n">
        <v>0.204616679716351</v>
      </c>
      <c r="AA854" s="16" t="n">
        <v>0.193942933108625</v>
      </c>
      <c r="AB854" s="16" t="n">
        <v>0.16828053503525</v>
      </c>
      <c r="AC854" s="16" t="n">
        <v>0.187150968453042</v>
      </c>
      <c r="AD854" s="16" t="n">
        <v>0.114772580516484</v>
      </c>
      <c r="AE854" s="16"/>
      <c r="AF854" s="16" t="n">
        <v>0.169043540590156</v>
      </c>
      <c r="AG854" s="16" t="n">
        <v>0.196851645813379</v>
      </c>
      <c r="AH854" s="16" t="n">
        <v>0.180020860706672</v>
      </c>
      <c r="AI854" s="16"/>
      <c r="AJ854" s="16" t="n">
        <v>0.14676599740759</v>
      </c>
      <c r="AK854" s="16" t="n">
        <v>0.20509729689177</v>
      </c>
      <c r="AL854" s="16" t="n">
        <v>0.210673394253742</v>
      </c>
      <c r="AM854" s="16" t="n">
        <v>0.235226853634402</v>
      </c>
      <c r="AN854" s="16" t="n">
        <v>0.188045508678962</v>
      </c>
      <c r="AO854" s="16"/>
      <c r="AP854" s="16" t="n">
        <v>0.115478795317722</v>
      </c>
      <c r="AQ854" s="16" t="n">
        <v>0.227140631614697</v>
      </c>
      <c r="AR854" s="16" t="n">
        <v>0.173106227965149</v>
      </c>
      <c r="AS854" s="16" t="n">
        <v>0.147843654401107</v>
      </c>
      <c r="AT854" s="16" t="n">
        <v>0.147704234943822</v>
      </c>
      <c r="AU854" s="16"/>
      <c r="AV854" s="16" t="n">
        <v>0.189920748713826</v>
      </c>
      <c r="AW854" s="16" t="n">
        <v>0.19657499643154</v>
      </c>
      <c r="AX854" s="16" t="n">
        <v>0.163344558602536</v>
      </c>
      <c r="AY854" s="16" t="n">
        <v>0.185706379447884</v>
      </c>
      <c r="AZ854" s="16" t="n">
        <v>0.255422007077375</v>
      </c>
      <c r="BA854" s="16"/>
      <c r="BB854" s="16" t="n">
        <v>0.266015267280957</v>
      </c>
      <c r="BC854" s="16" t="n">
        <v>0.108573228040642</v>
      </c>
      <c r="BD854" s="16" t="n">
        <v>0.120173523001396</v>
      </c>
      <c r="BE854" s="16"/>
      <c r="BF854" s="16" t="n">
        <v>0.177375081467195</v>
      </c>
    </row>
    <row r="855">
      <c r="B855" t="s">
        <v>227</v>
      </c>
      <c r="C855" s="16" t="n">
        <v>0.142096204258215</v>
      </c>
      <c r="D855" s="16" t="n">
        <v>0.154626118685503</v>
      </c>
      <c r="E855" s="16" t="n">
        <v>0.130128271071582</v>
      </c>
      <c r="F855" s="16"/>
      <c r="G855" s="16" t="n">
        <v>0.192145801934446</v>
      </c>
      <c r="H855" s="16" t="n">
        <v>0.193343219169816</v>
      </c>
      <c r="I855" s="16" t="n">
        <v>0.1555676411917</v>
      </c>
      <c r="J855" s="16" t="n">
        <v>0.140292808135676</v>
      </c>
      <c r="K855" s="16" t="n">
        <v>0.108239579007294</v>
      </c>
      <c r="L855" s="16" t="n">
        <v>0.0806363242552809</v>
      </c>
      <c r="M855" s="16"/>
      <c r="N855" s="16" t="n">
        <v>0.104967614531544</v>
      </c>
      <c r="O855" s="16" t="n">
        <v>0.140558986645125</v>
      </c>
      <c r="P855" s="16" t="n">
        <v>0.184731049404454</v>
      </c>
      <c r="Q855" s="16" t="n">
        <v>0.141905218705956</v>
      </c>
      <c r="R855" s="16"/>
      <c r="S855" s="16" t="n">
        <v>0.154405139137134</v>
      </c>
      <c r="T855" s="16" t="n">
        <v>0.15124978509835</v>
      </c>
      <c r="U855" s="16" t="n">
        <v>0.115261419991174</v>
      </c>
      <c r="V855" s="16" t="n">
        <v>0.120534284426739</v>
      </c>
      <c r="W855" s="16" t="n">
        <v>0.134584312151314</v>
      </c>
      <c r="X855" s="16" t="n">
        <v>0.131986970339358</v>
      </c>
      <c r="Y855" s="16" t="n">
        <v>0.142564457472282</v>
      </c>
      <c r="Z855" s="16" t="n">
        <v>0.128528332722018</v>
      </c>
      <c r="AA855" s="16" t="n">
        <v>0.22686918523237</v>
      </c>
      <c r="AB855" s="16" t="n">
        <v>0.109787413441217</v>
      </c>
      <c r="AC855" s="16" t="n">
        <v>0.133601957169767</v>
      </c>
      <c r="AD855" s="16" t="n">
        <v>0.0459958888611018</v>
      </c>
      <c r="AE855" s="16"/>
      <c r="AF855" s="16" t="n">
        <v>0.106221322856686</v>
      </c>
      <c r="AG855" s="16" t="n">
        <v>0.159902014549974</v>
      </c>
      <c r="AH855" s="16" t="n">
        <v>0.13801462421516</v>
      </c>
      <c r="AI855" s="16"/>
      <c r="AJ855" s="16" t="n">
        <v>0.0742986000381243</v>
      </c>
      <c r="AK855" s="16" t="n">
        <v>0.219100713493455</v>
      </c>
      <c r="AL855" s="16" t="n">
        <v>0.168676512927493</v>
      </c>
      <c r="AM855" s="16" t="n">
        <v>0.166200061349917</v>
      </c>
      <c r="AN855" s="16" t="n">
        <v>0.0933366982136802</v>
      </c>
      <c r="AO855" s="16"/>
      <c r="AP855" s="16" t="n">
        <v>0.0363755353624483</v>
      </c>
      <c r="AQ855" s="16" t="n">
        <v>0.193555858940458</v>
      </c>
      <c r="AR855" s="16" t="n">
        <v>0.143293436877967</v>
      </c>
      <c r="AS855" s="16" t="n">
        <v>0.169092025338728</v>
      </c>
      <c r="AT855" s="16" t="n">
        <v>0.0597513302317187</v>
      </c>
      <c r="AU855" s="16"/>
      <c r="AV855" s="16" t="n">
        <v>0.117669572425769</v>
      </c>
      <c r="AW855" s="16" t="n">
        <v>0.153792709192289</v>
      </c>
      <c r="AX855" s="16" t="n">
        <v>0.152649760470576</v>
      </c>
      <c r="AY855" s="16" t="n">
        <v>0.122415166009694</v>
      </c>
      <c r="AZ855" s="16" t="n">
        <v>0.147220960849605</v>
      </c>
      <c r="BA855" s="16"/>
      <c r="BB855" s="16" t="n">
        <v>0.140776449923557</v>
      </c>
      <c r="BC855" s="16" t="n">
        <v>0.162243186495957</v>
      </c>
      <c r="BD855" s="16" t="n">
        <v>0.0246429480340511</v>
      </c>
      <c r="BE855" s="16"/>
      <c r="BF855" s="16" t="n">
        <v>0.111163019830348</v>
      </c>
    </row>
    <row r="85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row>
    <row r="857">
      <c r="B857" s="7" t="s">
        <v>279</v>
      </c>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row>
    <row r="858">
      <c r="B858" s="26" t="s">
        <v>90</v>
      </c>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row>
    <row r="859">
      <c r="B859" t="s">
        <v>223</v>
      </c>
      <c r="C859" s="16" t="n">
        <v>0.405725686870073</v>
      </c>
      <c r="D859" s="16" t="n">
        <v>0.419988225597638</v>
      </c>
      <c r="E859" s="16" t="n">
        <v>0.391475684162589</v>
      </c>
      <c r="F859" s="16"/>
      <c r="G859" s="16" t="n">
        <v>0.458180280558782</v>
      </c>
      <c r="H859" s="16" t="n">
        <v>0.404246646305304</v>
      </c>
      <c r="I859" s="16" t="n">
        <v>0.422977885204425</v>
      </c>
      <c r="J859" s="16" t="n">
        <v>0.423320156337303</v>
      </c>
      <c r="K859" s="16" t="n">
        <v>0.452696252490169</v>
      </c>
      <c r="L859" s="16" t="n">
        <v>0.312499553980109</v>
      </c>
      <c r="M859" s="16"/>
      <c r="N859" s="16" t="n">
        <v>0.355609457542097</v>
      </c>
      <c r="O859" s="16" t="n">
        <v>0.432820281909667</v>
      </c>
      <c r="P859" s="16" t="n">
        <v>0.425506178756297</v>
      </c>
      <c r="Q859" s="16" t="n">
        <v>0.413585229857152</v>
      </c>
      <c r="R859" s="16"/>
      <c r="S859" s="16" t="n">
        <v>0.362763128110443</v>
      </c>
      <c r="T859" s="16" t="n">
        <v>0.417619511206529</v>
      </c>
      <c r="U859" s="16" t="n">
        <v>0.346386839326225</v>
      </c>
      <c r="V859" s="16" t="n">
        <v>0.382501991458901</v>
      </c>
      <c r="W859" s="16" t="n">
        <v>0.447819336129833</v>
      </c>
      <c r="X859" s="16" t="n">
        <v>0.357806522582578</v>
      </c>
      <c r="Y859" s="16" t="n">
        <v>0.404451089410272</v>
      </c>
      <c r="Z859" s="16" t="n">
        <v>0.425376502245636</v>
      </c>
      <c r="AA859" s="16" t="n">
        <v>0.442328198909519</v>
      </c>
      <c r="AB859" s="16" t="n">
        <v>0.488856599946648</v>
      </c>
      <c r="AC859" s="16" t="n">
        <v>0.430700340249477</v>
      </c>
      <c r="AD859" s="16" t="n">
        <v>0.380433821897806</v>
      </c>
      <c r="AE859" s="16"/>
      <c r="AF859" s="16" t="n">
        <v>0.345369669857673</v>
      </c>
      <c r="AG859" s="16" t="n">
        <v>0.438658123777934</v>
      </c>
      <c r="AH859" s="16" t="n">
        <v>0.347049813253606</v>
      </c>
      <c r="AI859" s="16"/>
      <c r="AJ859" s="16" t="n">
        <v>0.237578253896863</v>
      </c>
      <c r="AK859" s="16" t="n">
        <v>0.524336597473269</v>
      </c>
      <c r="AL859" s="16" t="n">
        <v>0.480232702645953</v>
      </c>
      <c r="AM859" s="16" t="n">
        <v>0.480377691806637</v>
      </c>
      <c r="AN859" s="16" t="n">
        <v>0.366813413145761</v>
      </c>
      <c r="AO859" s="16"/>
      <c r="AP859" s="16" t="n">
        <v>0.0616274796306009</v>
      </c>
      <c r="AQ859" s="16" t="n">
        <v>0.507198222826752</v>
      </c>
      <c r="AR859" s="16" t="n">
        <v>0.456952350680874</v>
      </c>
      <c r="AS859" s="16" t="n">
        <v>0.50781297990996</v>
      </c>
      <c r="AT859" s="16" t="n">
        <v>0.358054560082314</v>
      </c>
      <c r="AU859" s="16"/>
      <c r="AV859" s="16" t="n">
        <v>0.402367347168427</v>
      </c>
      <c r="AW859" s="16" t="n">
        <v>0.450346469814728</v>
      </c>
      <c r="AX859" s="16" t="n">
        <v>0.410846423059975</v>
      </c>
      <c r="AY859" s="16" t="n">
        <v>0.340609163023669</v>
      </c>
      <c r="AZ859" s="16" t="n">
        <v>0.241818107009986</v>
      </c>
      <c r="BA859" s="16"/>
      <c r="BB859" s="16" t="n">
        <v>0.488498669732445</v>
      </c>
      <c r="BC859" s="16" t="n">
        <v>0.484688981315181</v>
      </c>
      <c r="BD859" s="16" t="n">
        <v>0.230334254709093</v>
      </c>
      <c r="BE859" s="16"/>
      <c r="BF859" s="16" t="n">
        <v>0.41952977043179</v>
      </c>
    </row>
    <row r="860">
      <c r="B860" t="s">
        <v>224</v>
      </c>
      <c r="C860" s="16" t="n">
        <v>0.237551587889923</v>
      </c>
      <c r="D860" s="16" t="n">
        <v>0.222448691497793</v>
      </c>
      <c r="E860" s="16" t="n">
        <v>0.252782727829338</v>
      </c>
      <c r="F860" s="16"/>
      <c r="G860" s="16" t="n">
        <v>0.264014486553994</v>
      </c>
      <c r="H860" s="16" t="n">
        <v>0.228255980432326</v>
      </c>
      <c r="I860" s="16" t="n">
        <v>0.216972653055065</v>
      </c>
      <c r="J860" s="16" t="n">
        <v>0.279627407641539</v>
      </c>
      <c r="K860" s="16" t="n">
        <v>0.210843080999024</v>
      </c>
      <c r="L860" s="16" t="n">
        <v>0.228053194058444</v>
      </c>
      <c r="M860" s="16"/>
      <c r="N860" s="16" t="n">
        <v>0.230909653828465</v>
      </c>
      <c r="O860" s="16" t="n">
        <v>0.247760312573153</v>
      </c>
      <c r="P860" s="16" t="n">
        <v>0.210374572460443</v>
      </c>
      <c r="Q860" s="16" t="n">
        <v>0.257244015119609</v>
      </c>
      <c r="R860" s="16"/>
      <c r="S860" s="16" t="n">
        <v>0.214115817073531</v>
      </c>
      <c r="T860" s="16" t="n">
        <v>0.244619013116818</v>
      </c>
      <c r="U860" s="16" t="n">
        <v>0.281545484476451</v>
      </c>
      <c r="V860" s="16" t="n">
        <v>0.25650586259061</v>
      </c>
      <c r="W860" s="16" t="n">
        <v>0.201218764050875</v>
      </c>
      <c r="X860" s="16" t="n">
        <v>0.250654709235336</v>
      </c>
      <c r="Y860" s="16" t="n">
        <v>0.278562978949521</v>
      </c>
      <c r="Z860" s="16" t="n">
        <v>0.189328985311295</v>
      </c>
      <c r="AA860" s="16" t="n">
        <v>0.234599564848877</v>
      </c>
      <c r="AB860" s="16" t="n">
        <v>0.212175890656746</v>
      </c>
      <c r="AC860" s="16" t="n">
        <v>0.236446359514838</v>
      </c>
      <c r="AD860" s="16" t="n">
        <v>0.231109792287623</v>
      </c>
      <c r="AE860" s="16"/>
      <c r="AF860" s="16" t="n">
        <v>0.218325183926836</v>
      </c>
      <c r="AG860" s="16" t="n">
        <v>0.254384717704933</v>
      </c>
      <c r="AH860" s="16" t="n">
        <v>0.259852518735663</v>
      </c>
      <c r="AI860" s="16"/>
      <c r="AJ860" s="16" t="n">
        <v>0.222128776271274</v>
      </c>
      <c r="AK860" s="16" t="n">
        <v>0.226718635606781</v>
      </c>
      <c r="AL860" s="16" t="n">
        <v>0.254320271170584</v>
      </c>
      <c r="AM860" s="16" t="n">
        <v>0.28670255118694</v>
      </c>
      <c r="AN860" s="16" t="n">
        <v>0.307634332562661</v>
      </c>
      <c r="AO860" s="16"/>
      <c r="AP860" s="16" t="n">
        <v>0.147106766739699</v>
      </c>
      <c r="AQ860" s="16" t="n">
        <v>0.25238094751298</v>
      </c>
      <c r="AR860" s="16" t="n">
        <v>0.312195421050915</v>
      </c>
      <c r="AS860" s="16" t="n">
        <v>0.262922773877894</v>
      </c>
      <c r="AT860" s="16" t="n">
        <v>0.284423554992388</v>
      </c>
      <c r="AU860" s="16"/>
      <c r="AV860" s="16" t="n">
        <v>0.231396600261399</v>
      </c>
      <c r="AW860" s="16" t="n">
        <v>0.241714748109099</v>
      </c>
      <c r="AX860" s="16" t="n">
        <v>0.259266404457597</v>
      </c>
      <c r="AY860" s="16" t="n">
        <v>0.216946574219176</v>
      </c>
      <c r="AZ860" s="16" t="n">
        <v>0.254155728516665</v>
      </c>
      <c r="BA860" s="16"/>
      <c r="BB860" s="16" t="n">
        <v>0.306511010885898</v>
      </c>
      <c r="BC860" s="16" t="n">
        <v>0.254960492925782</v>
      </c>
      <c r="BD860" s="16" t="n">
        <v>0.33482678827744</v>
      </c>
      <c r="BE860" s="16"/>
      <c r="BF860" s="16" t="n">
        <v>0.300058892587258</v>
      </c>
    </row>
    <row r="861">
      <c r="B861" t="s">
        <v>225</v>
      </c>
      <c r="C861" s="16" t="n">
        <v>0.184031101380145</v>
      </c>
      <c r="D861" s="16" t="n">
        <v>0.176319151237722</v>
      </c>
      <c r="E861" s="16" t="n">
        <v>0.191069510811217</v>
      </c>
      <c r="F861" s="16"/>
      <c r="G861" s="16" t="n">
        <v>0.12634301730472</v>
      </c>
      <c r="H861" s="16" t="n">
        <v>0.153945194125291</v>
      </c>
      <c r="I861" s="16" t="n">
        <v>0.197649176793237</v>
      </c>
      <c r="J861" s="16" t="n">
        <v>0.184922262768484</v>
      </c>
      <c r="K861" s="16" t="n">
        <v>0.202253731602227</v>
      </c>
      <c r="L861" s="16" t="n">
        <v>0.222564709050672</v>
      </c>
      <c r="M861" s="16"/>
      <c r="N861" s="16" t="n">
        <v>0.217675125587102</v>
      </c>
      <c r="O861" s="16" t="n">
        <v>0.172390010657637</v>
      </c>
      <c r="P861" s="16" t="n">
        <v>0.187411245013885</v>
      </c>
      <c r="Q861" s="16" t="n">
        <v>0.159402689279635</v>
      </c>
      <c r="R861" s="16"/>
      <c r="S861" s="16" t="n">
        <v>0.202924140057273</v>
      </c>
      <c r="T861" s="16" t="n">
        <v>0.183223421277867</v>
      </c>
      <c r="U861" s="16" t="n">
        <v>0.193314381726549</v>
      </c>
      <c r="V861" s="16" t="n">
        <v>0.15350048285113</v>
      </c>
      <c r="W861" s="16" t="n">
        <v>0.154867261852911</v>
      </c>
      <c r="X861" s="16" t="n">
        <v>0.187460370348983</v>
      </c>
      <c r="Y861" s="16" t="n">
        <v>0.180693045462749</v>
      </c>
      <c r="Z861" s="16" t="n">
        <v>0.182587423237525</v>
      </c>
      <c r="AA861" s="16" t="n">
        <v>0.189735435525511</v>
      </c>
      <c r="AB861" s="16" t="n">
        <v>0.165997233404635</v>
      </c>
      <c r="AC861" s="16" t="n">
        <v>0.195581615158535</v>
      </c>
      <c r="AD861" s="16" t="n">
        <v>0.24896768138307</v>
      </c>
      <c r="AE861" s="16"/>
      <c r="AF861" s="16" t="n">
        <v>0.21814874606233</v>
      </c>
      <c r="AG861" s="16" t="n">
        <v>0.164130433941112</v>
      </c>
      <c r="AH861" s="16" t="n">
        <v>0.207512692085073</v>
      </c>
      <c r="AI861" s="16"/>
      <c r="AJ861" s="16" t="n">
        <v>0.2487105218074</v>
      </c>
      <c r="AK861" s="16" t="n">
        <v>0.1366703706338</v>
      </c>
      <c r="AL861" s="16" t="n">
        <v>0.162714919568115</v>
      </c>
      <c r="AM861" s="16" t="n">
        <v>0.194847315670329</v>
      </c>
      <c r="AN861" s="16" t="n">
        <v>0.18946989323074</v>
      </c>
      <c r="AO861" s="16"/>
      <c r="AP861" s="16" t="n">
        <v>0.288152037965732</v>
      </c>
      <c r="AQ861" s="16" t="n">
        <v>0.138442883066245</v>
      </c>
      <c r="AR861" s="16" t="n">
        <v>0.142199413463816</v>
      </c>
      <c r="AS861" s="16" t="n">
        <v>0.167253878959605</v>
      </c>
      <c r="AT861" s="16" t="n">
        <v>0.267894972815411</v>
      </c>
      <c r="AU861" s="16"/>
      <c r="AV861" s="16" t="n">
        <v>0.174603710796911</v>
      </c>
      <c r="AW861" s="16" t="n">
        <v>0.169337462291052</v>
      </c>
      <c r="AX861" s="16" t="n">
        <v>0.182129217600869</v>
      </c>
      <c r="AY861" s="16" t="n">
        <v>0.214177766012023</v>
      </c>
      <c r="AZ861" s="16" t="n">
        <v>0.244730519184843</v>
      </c>
      <c r="BA861" s="16"/>
      <c r="BB861" s="16" t="n">
        <v>0.129135936700247</v>
      </c>
      <c r="BC861" s="16" t="n">
        <v>0.188602774564589</v>
      </c>
      <c r="BD861" s="16" t="n">
        <v>0.340249414127736</v>
      </c>
      <c r="BE861" s="16"/>
      <c r="BF861" s="16" t="n">
        <v>0.203014293976211</v>
      </c>
    </row>
    <row r="862">
      <c r="B862" t="s">
        <v>226</v>
      </c>
      <c r="C862" s="16" t="n">
        <v>0.124849891953214</v>
      </c>
      <c r="D862" s="16" t="n">
        <v>0.131598047843634</v>
      </c>
      <c r="E862" s="16" t="n">
        <v>0.11849962117044</v>
      </c>
      <c r="F862" s="16"/>
      <c r="G862" s="16" t="n">
        <v>0.107894608903716</v>
      </c>
      <c r="H862" s="16" t="n">
        <v>0.154514923756854</v>
      </c>
      <c r="I862" s="16" t="n">
        <v>0.117037885606107</v>
      </c>
      <c r="J862" s="16" t="n">
        <v>0.0863078910631821</v>
      </c>
      <c r="K862" s="16" t="n">
        <v>0.108561863138467</v>
      </c>
      <c r="L862" s="16" t="n">
        <v>0.160511997695346</v>
      </c>
      <c r="M862" s="16"/>
      <c r="N862" s="16" t="n">
        <v>0.137606450227275</v>
      </c>
      <c r="O862" s="16" t="n">
        <v>0.109156515151146</v>
      </c>
      <c r="P862" s="16" t="n">
        <v>0.12686252999524</v>
      </c>
      <c r="Q862" s="16" t="n">
        <v>0.125676817157207</v>
      </c>
      <c r="R862" s="16"/>
      <c r="S862" s="16" t="n">
        <v>0.168366259152579</v>
      </c>
      <c r="T862" s="16" t="n">
        <v>0.113028131801509</v>
      </c>
      <c r="U862" s="16" t="n">
        <v>0.134953559291214</v>
      </c>
      <c r="V862" s="16" t="n">
        <v>0.140264812929973</v>
      </c>
      <c r="W862" s="16" t="n">
        <v>0.148936989349424</v>
      </c>
      <c r="X862" s="16" t="n">
        <v>0.143720516143239</v>
      </c>
      <c r="Y862" s="16" t="n">
        <v>0.0895765927749003</v>
      </c>
      <c r="Z862" s="16" t="n">
        <v>0.129909299596551</v>
      </c>
      <c r="AA862" s="16" t="n">
        <v>0.091281084422763</v>
      </c>
      <c r="AB862" s="16" t="n">
        <v>0.107777704102727</v>
      </c>
      <c r="AC862" s="16" t="n">
        <v>0.107489830374438</v>
      </c>
      <c r="AD862" s="16" t="n">
        <v>0.0768586673575134</v>
      </c>
      <c r="AE862" s="16"/>
      <c r="AF862" s="16" t="n">
        <v>0.159304293246618</v>
      </c>
      <c r="AG862" s="16" t="n">
        <v>0.104784516469167</v>
      </c>
      <c r="AH862" s="16" t="n">
        <v>0.114073317711789</v>
      </c>
      <c r="AI862" s="16"/>
      <c r="AJ862" s="16" t="n">
        <v>0.204494944857589</v>
      </c>
      <c r="AK862" s="16" t="n">
        <v>0.0919287715516753</v>
      </c>
      <c r="AL862" s="16" t="n">
        <v>0.0810539737931685</v>
      </c>
      <c r="AM862" s="16" t="n">
        <v>0.0380724413360939</v>
      </c>
      <c r="AN862" s="16" t="n">
        <v>0.0677000043311039</v>
      </c>
      <c r="AO862" s="16"/>
      <c r="AP862" s="16" t="n">
        <v>0.338393256738595</v>
      </c>
      <c r="AQ862" s="16" t="n">
        <v>0.0859352949258868</v>
      </c>
      <c r="AR862" s="16" t="n">
        <v>0.054227120953119</v>
      </c>
      <c r="AS862" s="16" t="n">
        <v>0.0574095411699476</v>
      </c>
      <c r="AT862" s="16" t="n">
        <v>0.0725054672262979</v>
      </c>
      <c r="AU862" s="16"/>
      <c r="AV862" s="16" t="n">
        <v>0.148282145834927</v>
      </c>
      <c r="AW862" s="16" t="n">
        <v>0.0972828923839181</v>
      </c>
      <c r="AX862" s="16" t="n">
        <v>0.104587096256028</v>
      </c>
      <c r="AY862" s="16" t="n">
        <v>0.172229444222137</v>
      </c>
      <c r="AZ862" s="16" t="n">
        <v>0.192692786781738</v>
      </c>
      <c r="BA862" s="16"/>
      <c r="BB862" s="16" t="n">
        <v>0.0696914371042114</v>
      </c>
      <c r="BC862" s="16" t="n">
        <v>0.0717477511944481</v>
      </c>
      <c r="BD862" s="16" t="n">
        <v>0.0631626917364875</v>
      </c>
      <c r="BE862" s="16"/>
      <c r="BF862" s="16" t="n">
        <v>0.0657896970341989</v>
      </c>
    </row>
    <row r="863">
      <c r="B863" t="s">
        <v>227</v>
      </c>
      <c r="C863" s="16" t="n">
        <v>0.0478417319066454</v>
      </c>
      <c r="D863" s="16" t="n">
        <v>0.0496458838232132</v>
      </c>
      <c r="E863" s="16" t="n">
        <v>0.0461724560264165</v>
      </c>
      <c r="F863" s="16"/>
      <c r="G863" s="16" t="n">
        <v>0.0435676066787884</v>
      </c>
      <c r="H863" s="16" t="n">
        <v>0.059037255380226</v>
      </c>
      <c r="I863" s="16" t="n">
        <v>0.0453623993411657</v>
      </c>
      <c r="J863" s="16" t="n">
        <v>0.0258222821894918</v>
      </c>
      <c r="K863" s="16" t="n">
        <v>0.0256450717701132</v>
      </c>
      <c r="L863" s="16" t="n">
        <v>0.0763705452154294</v>
      </c>
      <c r="M863" s="16"/>
      <c r="N863" s="16" t="n">
        <v>0.0581993128150615</v>
      </c>
      <c r="O863" s="16" t="n">
        <v>0.0378728797083958</v>
      </c>
      <c r="P863" s="16" t="n">
        <v>0.0498454737741353</v>
      </c>
      <c r="Q863" s="16" t="n">
        <v>0.0440912485863981</v>
      </c>
      <c r="R863" s="16"/>
      <c r="S863" s="16" t="n">
        <v>0.051830655606174</v>
      </c>
      <c r="T863" s="16" t="n">
        <v>0.0415099225972768</v>
      </c>
      <c r="U863" s="16" t="n">
        <v>0.0437997351795612</v>
      </c>
      <c r="V863" s="16" t="n">
        <v>0.0672268501693852</v>
      </c>
      <c r="W863" s="16" t="n">
        <v>0.0471576486169569</v>
      </c>
      <c r="X863" s="16" t="n">
        <v>0.060357881689865</v>
      </c>
      <c r="Y863" s="16" t="n">
        <v>0.0467162934025585</v>
      </c>
      <c r="Z863" s="16" t="n">
        <v>0.0727977896089916</v>
      </c>
      <c r="AA863" s="16" t="n">
        <v>0.0420557162933298</v>
      </c>
      <c r="AB863" s="16" t="n">
        <v>0.025192571889244</v>
      </c>
      <c r="AC863" s="16" t="n">
        <v>0.0297818547027124</v>
      </c>
      <c r="AD863" s="16" t="n">
        <v>0.0626300370739869</v>
      </c>
      <c r="AE863" s="16"/>
      <c r="AF863" s="16" t="n">
        <v>0.0588521069065432</v>
      </c>
      <c r="AG863" s="16" t="n">
        <v>0.0380422081068533</v>
      </c>
      <c r="AH863" s="16" t="n">
        <v>0.0715116582138692</v>
      </c>
      <c r="AI863" s="16"/>
      <c r="AJ863" s="16" t="n">
        <v>0.0870875031668729</v>
      </c>
      <c r="AK863" s="16" t="n">
        <v>0.0203456247344745</v>
      </c>
      <c r="AL863" s="16" t="n">
        <v>0.021678132822179</v>
      </c>
      <c r="AM863" s="16" t="n">
        <v>0</v>
      </c>
      <c r="AN863" s="16" t="n">
        <v>0.0683823567297344</v>
      </c>
      <c r="AO863" s="16"/>
      <c r="AP863" s="16" t="n">
        <v>0.164720458925374</v>
      </c>
      <c r="AQ863" s="16" t="n">
        <v>0.016042651668136</v>
      </c>
      <c r="AR863" s="16" t="n">
        <v>0.0344256938512757</v>
      </c>
      <c r="AS863" s="16" t="n">
        <v>0.00460082608259269</v>
      </c>
      <c r="AT863" s="16" t="n">
        <v>0.0171214448835896</v>
      </c>
      <c r="AU863" s="16"/>
      <c r="AV863" s="16" t="n">
        <v>0.0433501959383363</v>
      </c>
      <c r="AW863" s="16" t="n">
        <v>0.0413184274012024</v>
      </c>
      <c r="AX863" s="16" t="n">
        <v>0.043170858625531</v>
      </c>
      <c r="AY863" s="16" t="n">
        <v>0.0560370525229948</v>
      </c>
      <c r="AZ863" s="16" t="n">
        <v>0.0666028585067679</v>
      </c>
      <c r="BA863" s="16"/>
      <c r="BB863" s="16" t="n">
        <v>0.00616294557719795</v>
      </c>
      <c r="BC863" s="16" t="n">
        <v>0</v>
      </c>
      <c r="BD863" s="16" t="n">
        <v>0.0314268511492429</v>
      </c>
      <c r="BE863" s="16"/>
      <c r="BF863" s="16" t="n">
        <v>0.0116073459705421</v>
      </c>
    </row>
    <row r="864">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row>
    <row r="865">
      <c r="B865" s="7" t="s">
        <v>280</v>
      </c>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row>
    <row r="866">
      <c r="B866" s="26" t="s">
        <v>90</v>
      </c>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row>
    <row r="867">
      <c r="B867" t="s">
        <v>223</v>
      </c>
      <c r="C867" s="16" t="n">
        <v>0.666571941127086</v>
      </c>
      <c r="D867" s="16" t="n">
        <v>0.686191793327164</v>
      </c>
      <c r="E867" s="16" t="n">
        <v>0.647599202691227</v>
      </c>
      <c r="F867" s="16"/>
      <c r="G867" s="16" t="n">
        <v>0.592315767745243</v>
      </c>
      <c r="H867" s="16" t="n">
        <v>0.589415549087531</v>
      </c>
      <c r="I867" s="16" t="n">
        <v>0.598662699838131</v>
      </c>
      <c r="J867" s="16" t="n">
        <v>0.708533532104745</v>
      </c>
      <c r="K867" s="16" t="n">
        <v>0.730544683895878</v>
      </c>
      <c r="L867" s="16" t="n">
        <v>0.756364539723111</v>
      </c>
      <c r="M867" s="16"/>
      <c r="N867" s="16" t="n">
        <v>0.691362855208754</v>
      </c>
      <c r="O867" s="16" t="n">
        <v>0.68810746364797</v>
      </c>
      <c r="P867" s="16" t="n">
        <v>0.646557597266855</v>
      </c>
      <c r="Q867" s="16" t="n">
        <v>0.633729386298104</v>
      </c>
      <c r="R867" s="16"/>
      <c r="S867" s="16" t="n">
        <v>0.616070424041805</v>
      </c>
      <c r="T867" s="16" t="n">
        <v>0.714235375652875</v>
      </c>
      <c r="U867" s="16" t="n">
        <v>0.652911642296405</v>
      </c>
      <c r="V867" s="16" t="n">
        <v>0.692720879388005</v>
      </c>
      <c r="W867" s="16" t="n">
        <v>0.661582981054879</v>
      </c>
      <c r="X867" s="16" t="n">
        <v>0.590499348633241</v>
      </c>
      <c r="Y867" s="16" t="n">
        <v>0.730545664952286</v>
      </c>
      <c r="Z867" s="16" t="n">
        <v>0.709161906111163</v>
      </c>
      <c r="AA867" s="16" t="n">
        <v>0.650184983457177</v>
      </c>
      <c r="AB867" s="16" t="n">
        <v>0.721748150077898</v>
      </c>
      <c r="AC867" s="16" t="n">
        <v>0.614440215905915</v>
      </c>
      <c r="AD867" s="16" t="n">
        <v>0.648835362070359</v>
      </c>
      <c r="AE867" s="16"/>
      <c r="AF867" s="16" t="n">
        <v>0.679351910952315</v>
      </c>
      <c r="AG867" s="16" t="n">
        <v>0.683912953849631</v>
      </c>
      <c r="AH867" s="16" t="n">
        <v>0.5616692498829</v>
      </c>
      <c r="AI867" s="16"/>
      <c r="AJ867" s="16" t="n">
        <v>0.6531702227366</v>
      </c>
      <c r="AK867" s="16" t="n">
        <v>0.657753937481306</v>
      </c>
      <c r="AL867" s="16" t="n">
        <v>0.778107976943785</v>
      </c>
      <c r="AM867" s="16" t="n">
        <v>0.790259071505865</v>
      </c>
      <c r="AN867" s="16" t="n">
        <v>0.579863091072</v>
      </c>
      <c r="AO867" s="16"/>
      <c r="AP867" s="16" t="n">
        <v>0.568613633584647</v>
      </c>
      <c r="AQ867" s="16" t="n">
        <v>0.653115952706751</v>
      </c>
      <c r="AR867" s="16" t="n">
        <v>0.782346639390791</v>
      </c>
      <c r="AS867" s="16" t="n">
        <v>0.800373648969645</v>
      </c>
      <c r="AT867" s="16" t="n">
        <v>0.652287397385732</v>
      </c>
      <c r="AU867" s="16"/>
      <c r="AV867" s="16" t="n">
        <v>0.64468165219299</v>
      </c>
      <c r="AW867" s="16" t="n">
        <v>0.687434733519994</v>
      </c>
      <c r="AX867" s="16" t="n">
        <v>0.699286563029139</v>
      </c>
      <c r="AY867" s="16" t="n">
        <v>0.583316054435192</v>
      </c>
      <c r="AZ867" s="16" t="n">
        <v>0.46811880420135</v>
      </c>
      <c r="BA867" s="16"/>
      <c r="BB867" s="16" t="n">
        <v>0.691705034195369</v>
      </c>
      <c r="BC867" s="16" t="n">
        <v>0.834677395984573</v>
      </c>
      <c r="BD867" s="16" t="n">
        <v>0.724996352159583</v>
      </c>
      <c r="BE867" s="16"/>
      <c r="BF867" s="16" t="n">
        <v>0.742815086079334</v>
      </c>
    </row>
    <row r="868">
      <c r="B868" t="s">
        <v>224</v>
      </c>
      <c r="C868" s="16" t="n">
        <v>0.180824550797197</v>
      </c>
      <c r="D868" s="16" t="n">
        <v>0.16082828562336</v>
      </c>
      <c r="E868" s="16" t="n">
        <v>0.2007271555023</v>
      </c>
      <c r="F868" s="16"/>
      <c r="G868" s="16" t="n">
        <v>0.209798086037401</v>
      </c>
      <c r="H868" s="16" t="n">
        <v>0.158323862974264</v>
      </c>
      <c r="I868" s="16" t="n">
        <v>0.210576124967366</v>
      </c>
      <c r="J868" s="16" t="n">
        <v>0.18672962933594</v>
      </c>
      <c r="K868" s="16" t="n">
        <v>0.149190502903237</v>
      </c>
      <c r="L868" s="16" t="n">
        <v>0.172320556105455</v>
      </c>
      <c r="M868" s="16"/>
      <c r="N868" s="16" t="n">
        <v>0.176536067537217</v>
      </c>
      <c r="O868" s="16" t="n">
        <v>0.177030615523967</v>
      </c>
      <c r="P868" s="16" t="n">
        <v>0.179018443620006</v>
      </c>
      <c r="Q868" s="16" t="n">
        <v>0.190152958561134</v>
      </c>
      <c r="R868" s="16"/>
      <c r="S868" s="16" t="n">
        <v>0.191757319148247</v>
      </c>
      <c r="T868" s="16" t="n">
        <v>0.171030954750021</v>
      </c>
      <c r="U868" s="16" t="n">
        <v>0.168572068873426</v>
      </c>
      <c r="V868" s="16" t="n">
        <v>0.167461180700513</v>
      </c>
      <c r="W868" s="16" t="n">
        <v>0.194455712420682</v>
      </c>
      <c r="X868" s="16" t="n">
        <v>0.20796243182614</v>
      </c>
      <c r="Y868" s="16" t="n">
        <v>0.146797567773377</v>
      </c>
      <c r="Z868" s="16" t="n">
        <v>0.168589470710085</v>
      </c>
      <c r="AA868" s="16" t="n">
        <v>0.208529152666075</v>
      </c>
      <c r="AB868" s="16" t="n">
        <v>0.154969530465667</v>
      </c>
      <c r="AC868" s="16" t="n">
        <v>0.220648830182403</v>
      </c>
      <c r="AD868" s="16" t="n">
        <v>0.147853289879029</v>
      </c>
      <c r="AE868" s="16"/>
      <c r="AF868" s="16" t="n">
        <v>0.183498318617436</v>
      </c>
      <c r="AG868" s="16" t="n">
        <v>0.173736864972708</v>
      </c>
      <c r="AH868" s="16" t="n">
        <v>0.212230708629916</v>
      </c>
      <c r="AI868" s="16"/>
      <c r="AJ868" s="16" t="n">
        <v>0.216175924489019</v>
      </c>
      <c r="AK868" s="16" t="n">
        <v>0.173645305074066</v>
      </c>
      <c r="AL868" s="16" t="n">
        <v>0.14753537032758</v>
      </c>
      <c r="AM868" s="16" t="n">
        <v>0.171668487158041</v>
      </c>
      <c r="AN868" s="16" t="n">
        <v>0.181216779698679</v>
      </c>
      <c r="AO868" s="16"/>
      <c r="AP868" s="16" t="n">
        <v>0.271754530463374</v>
      </c>
      <c r="AQ868" s="16" t="n">
        <v>0.181718319608676</v>
      </c>
      <c r="AR868" s="16" t="n">
        <v>0.123010013327221</v>
      </c>
      <c r="AS868" s="16" t="n">
        <v>0.125138364210097</v>
      </c>
      <c r="AT868" s="16" t="n">
        <v>0.186989781893906</v>
      </c>
      <c r="AU868" s="16"/>
      <c r="AV868" s="16" t="n">
        <v>0.195824982640254</v>
      </c>
      <c r="AW868" s="16" t="n">
        <v>0.162445282278522</v>
      </c>
      <c r="AX868" s="16" t="n">
        <v>0.168203249025694</v>
      </c>
      <c r="AY868" s="16" t="n">
        <v>0.240286470661013</v>
      </c>
      <c r="AZ868" s="16" t="n">
        <v>0.261256276846916</v>
      </c>
      <c r="BA868" s="16"/>
      <c r="BB868" s="16" t="n">
        <v>0.186911619793371</v>
      </c>
      <c r="BC868" s="16" t="n">
        <v>0.104733848941129</v>
      </c>
      <c r="BD868" s="16" t="n">
        <v>0.191946889603189</v>
      </c>
      <c r="BE868" s="16"/>
      <c r="BF868" s="16" t="n">
        <v>0.161108462651552</v>
      </c>
    </row>
    <row r="869">
      <c r="B869" t="s">
        <v>225</v>
      </c>
      <c r="C869" s="16" t="n">
        <v>0.0941943301840129</v>
      </c>
      <c r="D869" s="16" t="n">
        <v>0.0935360361609157</v>
      </c>
      <c r="E869" s="16" t="n">
        <v>0.0950234276331806</v>
      </c>
      <c r="F869" s="16"/>
      <c r="G869" s="16" t="n">
        <v>0.0935728683903432</v>
      </c>
      <c r="H869" s="16" t="n">
        <v>0.155650337966855</v>
      </c>
      <c r="I869" s="16" t="n">
        <v>0.12560722645995</v>
      </c>
      <c r="J869" s="16" t="n">
        <v>0.0703541117214737</v>
      </c>
      <c r="K869" s="16" t="n">
        <v>0.0914684870148322</v>
      </c>
      <c r="L869" s="16" t="n">
        <v>0.040325277501847</v>
      </c>
      <c r="M869" s="16"/>
      <c r="N869" s="16" t="n">
        <v>0.079858569127143</v>
      </c>
      <c r="O869" s="16" t="n">
        <v>0.102935000008645</v>
      </c>
      <c r="P869" s="16" t="n">
        <v>0.091274968956775</v>
      </c>
      <c r="Q869" s="16" t="n">
        <v>0.104470889796055</v>
      </c>
      <c r="R869" s="16"/>
      <c r="S869" s="16" t="n">
        <v>0.103903398245722</v>
      </c>
      <c r="T869" s="16" t="n">
        <v>0.0560598390202045</v>
      </c>
      <c r="U869" s="16" t="n">
        <v>0.113642422380926</v>
      </c>
      <c r="V869" s="16" t="n">
        <v>0.12469049240281</v>
      </c>
      <c r="W869" s="16" t="n">
        <v>0.0916690338966986</v>
      </c>
      <c r="X869" s="16" t="n">
        <v>0.102533125293156</v>
      </c>
      <c r="Y869" s="16" t="n">
        <v>0.0605147508891996</v>
      </c>
      <c r="Z869" s="16" t="n">
        <v>0.0712249006496154</v>
      </c>
      <c r="AA869" s="16" t="n">
        <v>0.0973175700830461</v>
      </c>
      <c r="AB869" s="16" t="n">
        <v>0.0534693560869601</v>
      </c>
      <c r="AC869" s="16" t="n">
        <v>0.141750824881399</v>
      </c>
      <c r="AD869" s="16" t="n">
        <v>0.203311348050612</v>
      </c>
      <c r="AE869" s="16"/>
      <c r="AF869" s="16" t="n">
        <v>0.0792141800425403</v>
      </c>
      <c r="AG869" s="16" t="n">
        <v>0.0795826990079231</v>
      </c>
      <c r="AH869" s="16" t="n">
        <v>0.161793688115579</v>
      </c>
      <c r="AI869" s="16"/>
      <c r="AJ869" s="16" t="n">
        <v>0.0802188790128906</v>
      </c>
      <c r="AK869" s="16" t="n">
        <v>0.0900348379031991</v>
      </c>
      <c r="AL869" s="16" t="n">
        <v>0.0472887497628998</v>
      </c>
      <c r="AM869" s="16" t="n">
        <v>0.0380724413360939</v>
      </c>
      <c r="AN869" s="16" t="n">
        <v>0.178348637372038</v>
      </c>
      <c r="AO869" s="16"/>
      <c r="AP869" s="16" t="n">
        <v>0.100622730556267</v>
      </c>
      <c r="AQ869" s="16" t="n">
        <v>0.0927927241050302</v>
      </c>
      <c r="AR869" s="16" t="n">
        <v>0.0725261789269307</v>
      </c>
      <c r="AS869" s="16" t="n">
        <v>0.037945694409463</v>
      </c>
      <c r="AT869" s="16" t="n">
        <v>0.128282588539675</v>
      </c>
      <c r="AU869" s="16"/>
      <c r="AV869" s="16" t="n">
        <v>0.0955063065562905</v>
      </c>
      <c r="AW869" s="16" t="n">
        <v>0.0911360470870696</v>
      </c>
      <c r="AX869" s="16" t="n">
        <v>0.0940652690743374</v>
      </c>
      <c r="AY869" s="16" t="n">
        <v>0.104772261616377</v>
      </c>
      <c r="AZ869" s="16" t="n">
        <v>0.152166301033022</v>
      </c>
      <c r="BA869" s="16"/>
      <c r="BB869" s="16" t="n">
        <v>0.0484837871505577</v>
      </c>
      <c r="BC869" s="16" t="n">
        <v>0.0434424781755165</v>
      </c>
      <c r="BD869" s="16" t="n">
        <v>0.0666244837542946</v>
      </c>
      <c r="BE869" s="16"/>
      <c r="BF869" s="16" t="n">
        <v>0.0559871613677821</v>
      </c>
    </row>
    <row r="870">
      <c r="B870" t="s">
        <v>226</v>
      </c>
      <c r="C870" s="16" t="n">
        <v>0.0419472931496457</v>
      </c>
      <c r="D870" s="16" t="n">
        <v>0.0451154290035441</v>
      </c>
      <c r="E870" s="16" t="n">
        <v>0.0380704711308617</v>
      </c>
      <c r="F870" s="16"/>
      <c r="G870" s="16" t="n">
        <v>0.0899647965144279</v>
      </c>
      <c r="H870" s="16" t="n">
        <v>0.0713780194455873</v>
      </c>
      <c r="I870" s="16" t="n">
        <v>0.0444132970717713</v>
      </c>
      <c r="J870" s="16" t="n">
        <v>0.0232723837103396</v>
      </c>
      <c r="K870" s="16" t="n">
        <v>0.0133530677382972</v>
      </c>
      <c r="L870" s="16" t="n">
        <v>0.0187059347020727</v>
      </c>
      <c r="M870" s="16"/>
      <c r="N870" s="16" t="n">
        <v>0.0400070241385738</v>
      </c>
      <c r="O870" s="16" t="n">
        <v>0.026096691139002</v>
      </c>
      <c r="P870" s="16" t="n">
        <v>0.0537008579612076</v>
      </c>
      <c r="Q870" s="16" t="n">
        <v>0.0507659720971188</v>
      </c>
      <c r="R870" s="16"/>
      <c r="S870" s="16" t="n">
        <v>0.0691800745962384</v>
      </c>
      <c r="T870" s="16" t="n">
        <v>0.0503423968136185</v>
      </c>
      <c r="U870" s="16" t="n">
        <v>0.0393628487923484</v>
      </c>
      <c r="V870" s="16" t="n">
        <v>0.0151274475086724</v>
      </c>
      <c r="W870" s="16" t="n">
        <v>0.0394576093612726</v>
      </c>
      <c r="X870" s="16" t="n">
        <v>0.0865067067577686</v>
      </c>
      <c r="Y870" s="16" t="n">
        <v>0.0508941369434876</v>
      </c>
      <c r="Z870" s="16" t="n">
        <v>0.0233383934556871</v>
      </c>
      <c r="AA870" s="16" t="n">
        <v>0.0164520507378218</v>
      </c>
      <c r="AB870" s="16" t="n">
        <v>0.0355382888377963</v>
      </c>
      <c r="AC870" s="16" t="n">
        <v>0.012689348760316</v>
      </c>
      <c r="AD870" s="16" t="n">
        <v>0</v>
      </c>
      <c r="AE870" s="16"/>
      <c r="AF870" s="16" t="n">
        <v>0.0360489726166923</v>
      </c>
      <c r="AG870" s="16" t="n">
        <v>0.0492487616261585</v>
      </c>
      <c r="AH870" s="16" t="n">
        <v>0.0451540121996039</v>
      </c>
      <c r="AI870" s="16"/>
      <c r="AJ870" s="16" t="n">
        <v>0.0391366094788984</v>
      </c>
      <c r="AK870" s="16" t="n">
        <v>0.0546825984703716</v>
      </c>
      <c r="AL870" s="16" t="n">
        <v>0.0270679029657347</v>
      </c>
      <c r="AM870" s="16" t="n">
        <v>0</v>
      </c>
      <c r="AN870" s="16" t="n">
        <v>0.0505066312174407</v>
      </c>
      <c r="AO870" s="16"/>
      <c r="AP870" s="16" t="n">
        <v>0.0475617776366889</v>
      </c>
      <c r="AQ870" s="16" t="n">
        <v>0.0508092865780697</v>
      </c>
      <c r="AR870" s="16" t="n">
        <v>0.00813355540750057</v>
      </c>
      <c r="AS870" s="16" t="n">
        <v>0.0302976764920353</v>
      </c>
      <c r="AT870" s="16" t="n">
        <v>0.0201751276430407</v>
      </c>
      <c r="AU870" s="16"/>
      <c r="AV870" s="16" t="n">
        <v>0.0412232255672759</v>
      </c>
      <c r="AW870" s="16" t="n">
        <v>0.0499252105706924</v>
      </c>
      <c r="AX870" s="16" t="n">
        <v>0.0280348607946641</v>
      </c>
      <c r="AY870" s="16" t="n">
        <v>0.0495260225545434</v>
      </c>
      <c r="AZ870" s="16" t="n">
        <v>0.0955466739802238</v>
      </c>
      <c r="BA870" s="16"/>
      <c r="BB870" s="16" t="n">
        <v>0.051192559379571</v>
      </c>
      <c r="BC870" s="16" t="n">
        <v>0.017146276898781</v>
      </c>
      <c r="BD870" s="16" t="n">
        <v>0.0164322744829338</v>
      </c>
      <c r="BE870" s="16"/>
      <c r="BF870" s="16" t="n">
        <v>0.0299250274134881</v>
      </c>
    </row>
    <row r="871">
      <c r="B871" t="s">
        <v>227</v>
      </c>
      <c r="C871" s="16" t="n">
        <v>0.0164618847420582</v>
      </c>
      <c r="D871" s="16" t="n">
        <v>0.0143284558850163</v>
      </c>
      <c r="E871" s="16" t="n">
        <v>0.018579743042431</v>
      </c>
      <c r="F871" s="16"/>
      <c r="G871" s="16" t="n">
        <v>0.0143484813125847</v>
      </c>
      <c r="H871" s="16" t="n">
        <v>0.0252322305257623</v>
      </c>
      <c r="I871" s="16" t="n">
        <v>0.0207406516627812</v>
      </c>
      <c r="J871" s="16" t="n">
        <v>0.0111103431275016</v>
      </c>
      <c r="K871" s="16" t="n">
        <v>0.0154432584477554</v>
      </c>
      <c r="L871" s="16" t="n">
        <v>0.0122836919675146</v>
      </c>
      <c r="M871" s="16"/>
      <c r="N871" s="16" t="n">
        <v>0.0122354839883121</v>
      </c>
      <c r="O871" s="16" t="n">
        <v>0.00583022968041521</v>
      </c>
      <c r="P871" s="16" t="n">
        <v>0.0294481321951573</v>
      </c>
      <c r="Q871" s="16" t="n">
        <v>0.0208807932475879</v>
      </c>
      <c r="R871" s="16"/>
      <c r="S871" s="16" t="n">
        <v>0.0190887839679872</v>
      </c>
      <c r="T871" s="16" t="n">
        <v>0.008331433763281</v>
      </c>
      <c r="U871" s="16" t="n">
        <v>0.0255110176568956</v>
      </c>
      <c r="V871" s="16" t="n">
        <v>0</v>
      </c>
      <c r="W871" s="16" t="n">
        <v>0.0128346632664681</v>
      </c>
      <c r="X871" s="16" t="n">
        <v>0.0124983874896936</v>
      </c>
      <c r="Y871" s="16" t="n">
        <v>0.0112478794416497</v>
      </c>
      <c r="Z871" s="16" t="n">
        <v>0.0276853290734489</v>
      </c>
      <c r="AA871" s="16" t="n">
        <v>0.0275162430558799</v>
      </c>
      <c r="AB871" s="16" t="n">
        <v>0.0342746745316781</v>
      </c>
      <c r="AC871" s="16" t="n">
        <v>0.0104707802699666</v>
      </c>
      <c r="AD871" s="16" t="n">
        <v>0</v>
      </c>
      <c r="AE871" s="16"/>
      <c r="AF871" s="16" t="n">
        <v>0.0218866177710164</v>
      </c>
      <c r="AG871" s="16" t="n">
        <v>0.0135187205435794</v>
      </c>
      <c r="AH871" s="16" t="n">
        <v>0.019152341172002</v>
      </c>
      <c r="AI871" s="16"/>
      <c r="AJ871" s="16" t="n">
        <v>0.0112983642825922</v>
      </c>
      <c r="AK871" s="16" t="n">
        <v>0.0238833210710571</v>
      </c>
      <c r="AL871" s="16" t="n">
        <v>0</v>
      </c>
      <c r="AM871" s="16" t="n">
        <v>0</v>
      </c>
      <c r="AN871" s="16" t="n">
        <v>0.0100648606398421</v>
      </c>
      <c r="AO871" s="16"/>
      <c r="AP871" s="16" t="n">
        <v>0.0114473277590223</v>
      </c>
      <c r="AQ871" s="16" t="n">
        <v>0.0215637170014731</v>
      </c>
      <c r="AR871" s="16" t="n">
        <v>0.0139836129475574</v>
      </c>
      <c r="AS871" s="16" t="n">
        <v>0.00624461591875994</v>
      </c>
      <c r="AT871" s="16" t="n">
        <v>0.0122651045376463</v>
      </c>
      <c r="AU871" s="16"/>
      <c r="AV871" s="16" t="n">
        <v>0.022763833043189</v>
      </c>
      <c r="AW871" s="16" t="n">
        <v>0.00905872654372203</v>
      </c>
      <c r="AX871" s="16" t="n">
        <v>0.010410058076166</v>
      </c>
      <c r="AY871" s="16" t="n">
        <v>0.0220991907328742</v>
      </c>
      <c r="AZ871" s="16" t="n">
        <v>0.022911943938488</v>
      </c>
      <c r="BA871" s="16"/>
      <c r="BB871" s="16" t="n">
        <v>0.0217069994811313</v>
      </c>
      <c r="BC871" s="16" t="n">
        <v>0</v>
      </c>
      <c r="BD871" s="16" t="n">
        <v>0</v>
      </c>
      <c r="BE871" s="16"/>
      <c r="BF871" s="16" t="n">
        <v>0.0101642624878444</v>
      </c>
    </row>
    <row r="872">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row>
    <row r="873">
      <c r="B873" s="7" t="s">
        <v>281</v>
      </c>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row>
    <row r="874">
      <c r="B874" s="26" t="s">
        <v>90</v>
      </c>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row>
    <row r="875">
      <c r="B875" t="s">
        <v>223</v>
      </c>
      <c r="C875" s="16" t="n">
        <v>0.0473861161003459</v>
      </c>
      <c r="D875" s="16" t="n">
        <v>0.052916781057053</v>
      </c>
      <c r="E875" s="16" t="n">
        <v>0.0420732896415849</v>
      </c>
      <c r="F875" s="16"/>
      <c r="G875" s="16" t="n">
        <v>0.0801557929459227</v>
      </c>
      <c r="H875" s="16" t="n">
        <v>0.0983001394680509</v>
      </c>
      <c r="I875" s="16" t="n">
        <v>0.0248044302131714</v>
      </c>
      <c r="J875" s="16" t="n">
        <v>0.020574372004038</v>
      </c>
      <c r="K875" s="16" t="n">
        <v>0.0256336345873147</v>
      </c>
      <c r="L875" s="16" t="n">
        <v>0.0390629432856578</v>
      </c>
      <c r="M875" s="16"/>
      <c r="N875" s="16" t="n">
        <v>0.0461712504065325</v>
      </c>
      <c r="O875" s="16" t="n">
        <v>0.0326327344727956</v>
      </c>
      <c r="P875" s="16" t="n">
        <v>0.058503286359566</v>
      </c>
      <c r="Q875" s="16" t="n">
        <v>0.053079190091625</v>
      </c>
      <c r="R875" s="16"/>
      <c r="S875" s="16" t="n">
        <v>0.09893920972569</v>
      </c>
      <c r="T875" s="16" t="n">
        <v>0.0357180825191651</v>
      </c>
      <c r="U875" s="16" t="n">
        <v>0.0142704778137341</v>
      </c>
      <c r="V875" s="16" t="n">
        <v>0.0319574948872566</v>
      </c>
      <c r="W875" s="16" t="n">
        <v>0.0196873670709449</v>
      </c>
      <c r="X875" s="16" t="n">
        <v>0.0585768528377411</v>
      </c>
      <c r="Y875" s="16" t="n">
        <v>0.0363540512914847</v>
      </c>
      <c r="Z875" s="16" t="n">
        <v>0.0483271955236873</v>
      </c>
      <c r="AA875" s="16" t="n">
        <v>0.031850322433502</v>
      </c>
      <c r="AB875" s="16" t="n">
        <v>0.0385630468706958</v>
      </c>
      <c r="AC875" s="16" t="n">
        <v>0.0485780526335909</v>
      </c>
      <c r="AD875" s="16" t="n">
        <v>0.13277050590601</v>
      </c>
      <c r="AE875" s="16"/>
      <c r="AF875" s="16" t="n">
        <v>0.0481583052391481</v>
      </c>
      <c r="AG875" s="16" t="n">
        <v>0.0429933552697365</v>
      </c>
      <c r="AH875" s="16" t="n">
        <v>0.0569522797064491</v>
      </c>
      <c r="AI875" s="16"/>
      <c r="AJ875" s="16" t="n">
        <v>0.0504238883423301</v>
      </c>
      <c r="AK875" s="16" t="n">
        <v>0.0500074096636044</v>
      </c>
      <c r="AL875" s="16" t="n">
        <v>0.0387766199839818</v>
      </c>
      <c r="AM875" s="16" t="n">
        <v>0.0536950119376468</v>
      </c>
      <c r="AN875" s="16" t="n">
        <v>0.0249823029493504</v>
      </c>
      <c r="AO875" s="16"/>
      <c r="AP875" s="16" t="n">
        <v>0.0778696463831079</v>
      </c>
      <c r="AQ875" s="16" t="n">
        <v>0.0372619953127336</v>
      </c>
      <c r="AR875" s="16" t="n">
        <v>0.0339403895275845</v>
      </c>
      <c r="AS875" s="16" t="n">
        <v>0.0683867083292952</v>
      </c>
      <c r="AT875" s="16" t="n">
        <v>0.0134365148998718</v>
      </c>
      <c r="AU875" s="16"/>
      <c r="AV875" s="16" t="n">
        <v>0.0319151274937724</v>
      </c>
      <c r="AW875" s="16" t="n">
        <v>0.0345806988038301</v>
      </c>
      <c r="AX875" s="16" t="n">
        <v>0.0520772185687374</v>
      </c>
      <c r="AY875" s="16" t="n">
        <v>0.0742220941811612</v>
      </c>
      <c r="AZ875" s="16" t="n">
        <v>0.0757286828736511</v>
      </c>
      <c r="BA875" s="16"/>
      <c r="BB875" s="16" t="n">
        <v>0.0348633230626513</v>
      </c>
      <c r="BC875" s="16" t="n">
        <v>0.0358077640050279</v>
      </c>
      <c r="BD875" s="16" t="n">
        <v>0</v>
      </c>
      <c r="BE875" s="16"/>
      <c r="BF875" s="16" t="n">
        <v>0.0274173916646383</v>
      </c>
    </row>
    <row r="876">
      <c r="B876" t="s">
        <v>224</v>
      </c>
      <c r="C876" s="16" t="n">
        <v>0.0718492208138266</v>
      </c>
      <c r="D876" s="16" t="n">
        <v>0.0821758688645912</v>
      </c>
      <c r="E876" s="16" t="n">
        <v>0.0618965450777083</v>
      </c>
      <c r="F876" s="16"/>
      <c r="G876" s="16" t="n">
        <v>0.108108648351441</v>
      </c>
      <c r="H876" s="16" t="n">
        <v>0.0936244496698244</v>
      </c>
      <c r="I876" s="16" t="n">
        <v>0.0859488384756985</v>
      </c>
      <c r="J876" s="16" t="n">
        <v>0.0519953004135664</v>
      </c>
      <c r="K876" s="16" t="n">
        <v>0.0493706149748888</v>
      </c>
      <c r="L876" s="16" t="n">
        <v>0.050011124238281</v>
      </c>
      <c r="M876" s="16"/>
      <c r="N876" s="16" t="n">
        <v>0.072138039154155</v>
      </c>
      <c r="O876" s="16" t="n">
        <v>0.065486265632961</v>
      </c>
      <c r="P876" s="16" t="n">
        <v>0.0858180768722986</v>
      </c>
      <c r="Q876" s="16" t="n">
        <v>0.0668622506561895</v>
      </c>
      <c r="R876" s="16"/>
      <c r="S876" s="16" t="n">
        <v>0.0860168293899258</v>
      </c>
      <c r="T876" s="16" t="n">
        <v>0.0784507765836698</v>
      </c>
      <c r="U876" s="16" t="n">
        <v>0.0498394652485498</v>
      </c>
      <c r="V876" s="16" t="n">
        <v>0.0405644877755383</v>
      </c>
      <c r="W876" s="16" t="n">
        <v>0.0974471995523421</v>
      </c>
      <c r="X876" s="16" t="n">
        <v>0.0707300929179768</v>
      </c>
      <c r="Y876" s="16" t="n">
        <v>0.0792010781193267</v>
      </c>
      <c r="Z876" s="16" t="n">
        <v>0.0736856597063315</v>
      </c>
      <c r="AA876" s="16" t="n">
        <v>0.0819744636246323</v>
      </c>
      <c r="AB876" s="16" t="n">
        <v>0.079009344161539</v>
      </c>
      <c r="AC876" s="16" t="n">
        <v>0.0541170399068198</v>
      </c>
      <c r="AD876" s="16" t="n">
        <v>0.0219868018632983</v>
      </c>
      <c r="AE876" s="16"/>
      <c r="AF876" s="16" t="n">
        <v>0.0661537978169722</v>
      </c>
      <c r="AG876" s="16" t="n">
        <v>0.0693002952325429</v>
      </c>
      <c r="AH876" s="16" t="n">
        <v>0.0684246809133372</v>
      </c>
      <c r="AI876" s="16"/>
      <c r="AJ876" s="16" t="n">
        <v>0.0895407044572493</v>
      </c>
      <c r="AK876" s="16" t="n">
        <v>0.0610698452452703</v>
      </c>
      <c r="AL876" s="16" t="n">
        <v>0.0206839398152565</v>
      </c>
      <c r="AM876" s="16" t="n">
        <v>0.178379662688706</v>
      </c>
      <c r="AN876" s="16" t="n">
        <v>0.0803622135582483</v>
      </c>
      <c r="AO876" s="16"/>
      <c r="AP876" s="16" t="n">
        <v>0.130840653015522</v>
      </c>
      <c r="AQ876" s="16" t="n">
        <v>0.0552846850359955</v>
      </c>
      <c r="AR876" s="16" t="n">
        <v>0.0583175761391354</v>
      </c>
      <c r="AS876" s="16" t="n">
        <v>0.0790150059426609</v>
      </c>
      <c r="AT876" s="16" t="n">
        <v>0.0690175855014525</v>
      </c>
      <c r="AU876" s="16"/>
      <c r="AV876" s="16" t="n">
        <v>0.0932684020975602</v>
      </c>
      <c r="AW876" s="16" t="n">
        <v>0.052584619873301</v>
      </c>
      <c r="AX876" s="16" t="n">
        <v>0.0587843939619622</v>
      </c>
      <c r="AY876" s="16" t="n">
        <v>0.0745445932874912</v>
      </c>
      <c r="AZ876" s="16" t="n">
        <v>0.140707943998519</v>
      </c>
      <c r="BA876" s="16"/>
      <c r="BB876" s="16" t="n">
        <v>0.0398442595223552</v>
      </c>
      <c r="BC876" s="16" t="n">
        <v>0.045197713328057</v>
      </c>
      <c r="BD876" s="16" t="n">
        <v>0.086086869837243</v>
      </c>
      <c r="BE876" s="16"/>
      <c r="BF876" s="16" t="n">
        <v>0.0489384280414317</v>
      </c>
    </row>
    <row r="877">
      <c r="B877" t="s">
        <v>225</v>
      </c>
      <c r="C877" s="16" t="n">
        <v>0.183367807340145</v>
      </c>
      <c r="D877" s="16" t="n">
        <v>0.169984862770394</v>
      </c>
      <c r="E877" s="16" t="n">
        <v>0.195948285831861</v>
      </c>
      <c r="F877" s="16"/>
      <c r="G877" s="16" t="n">
        <v>0.155262834018261</v>
      </c>
      <c r="H877" s="16" t="n">
        <v>0.16975134955586</v>
      </c>
      <c r="I877" s="16" t="n">
        <v>0.188747459729401</v>
      </c>
      <c r="J877" s="16" t="n">
        <v>0.176211740249994</v>
      </c>
      <c r="K877" s="16" t="n">
        <v>0.181529949639835</v>
      </c>
      <c r="L877" s="16" t="n">
        <v>0.215678343280987</v>
      </c>
      <c r="M877" s="16"/>
      <c r="N877" s="16" t="n">
        <v>0.186312962546319</v>
      </c>
      <c r="O877" s="16" t="n">
        <v>0.169015188008285</v>
      </c>
      <c r="P877" s="16" t="n">
        <v>0.172763850092869</v>
      </c>
      <c r="Q877" s="16" t="n">
        <v>0.207009135689026</v>
      </c>
      <c r="R877" s="16"/>
      <c r="S877" s="16" t="n">
        <v>0.193451932575296</v>
      </c>
      <c r="T877" s="16" t="n">
        <v>0.177748666695848</v>
      </c>
      <c r="U877" s="16" t="n">
        <v>0.227455746919911</v>
      </c>
      <c r="V877" s="16" t="n">
        <v>0.207461130116975</v>
      </c>
      <c r="W877" s="16" t="n">
        <v>0.172491394039916</v>
      </c>
      <c r="X877" s="16" t="n">
        <v>0.200178480863394</v>
      </c>
      <c r="Y877" s="16" t="n">
        <v>0.140457578947148</v>
      </c>
      <c r="Z877" s="16" t="n">
        <v>0.163292426824873</v>
      </c>
      <c r="AA877" s="16" t="n">
        <v>0.137170800956867</v>
      </c>
      <c r="AB877" s="16" t="n">
        <v>0.142957376870343</v>
      </c>
      <c r="AC877" s="16" t="n">
        <v>0.242794318807185</v>
      </c>
      <c r="AD877" s="16" t="n">
        <v>0.278200568723103</v>
      </c>
      <c r="AE877" s="16"/>
      <c r="AF877" s="16" t="n">
        <v>0.204150352545614</v>
      </c>
      <c r="AG877" s="16" t="n">
        <v>0.152999634301911</v>
      </c>
      <c r="AH877" s="16" t="n">
        <v>0.23204529060038</v>
      </c>
      <c r="AI877" s="16"/>
      <c r="AJ877" s="16" t="n">
        <v>0.23392587772406</v>
      </c>
      <c r="AK877" s="16" t="n">
        <v>0.135505642918174</v>
      </c>
      <c r="AL877" s="16" t="n">
        <v>0.12987120822299</v>
      </c>
      <c r="AM877" s="16" t="n">
        <v>0.158972465162713</v>
      </c>
      <c r="AN877" s="16" t="n">
        <v>0.215365670834973</v>
      </c>
      <c r="AO877" s="16"/>
      <c r="AP877" s="16" t="n">
        <v>0.286682071866003</v>
      </c>
      <c r="AQ877" s="16" t="n">
        <v>0.140325285960337</v>
      </c>
      <c r="AR877" s="16" t="n">
        <v>0.11544795370912</v>
      </c>
      <c r="AS877" s="16" t="n">
        <v>0.143364255068083</v>
      </c>
      <c r="AT877" s="16" t="n">
        <v>0.259237816574448</v>
      </c>
      <c r="AU877" s="16"/>
      <c r="AV877" s="16" t="n">
        <v>0.222950279944737</v>
      </c>
      <c r="AW877" s="16" t="n">
        <v>0.178148390984529</v>
      </c>
      <c r="AX877" s="16" t="n">
        <v>0.171662906022371</v>
      </c>
      <c r="AY877" s="16" t="n">
        <v>0.170537273576947</v>
      </c>
      <c r="AZ877" s="16" t="n">
        <v>0.22396233246373</v>
      </c>
      <c r="BA877" s="16"/>
      <c r="BB877" s="16" t="n">
        <v>0.115527547326024</v>
      </c>
      <c r="BC877" s="16" t="n">
        <v>0.164054487741613</v>
      </c>
      <c r="BD877" s="16" t="n">
        <v>0.313696672235876</v>
      </c>
      <c r="BE877" s="16"/>
      <c r="BF877" s="16" t="n">
        <v>0.174272546238659</v>
      </c>
    </row>
    <row r="878">
      <c r="B878" t="s">
        <v>226</v>
      </c>
      <c r="C878" s="16" t="n">
        <v>0.252599247778569</v>
      </c>
      <c r="D878" s="16" t="n">
        <v>0.232861019585004</v>
      </c>
      <c r="E878" s="16" t="n">
        <v>0.27239106007466</v>
      </c>
      <c r="F878" s="16"/>
      <c r="G878" s="16" t="n">
        <v>0.226348206224624</v>
      </c>
      <c r="H878" s="16" t="n">
        <v>0.20934533787919</v>
      </c>
      <c r="I878" s="16" t="n">
        <v>0.256717172942293</v>
      </c>
      <c r="J878" s="16" t="n">
        <v>0.264945126577084</v>
      </c>
      <c r="K878" s="16" t="n">
        <v>0.270455740745913</v>
      </c>
      <c r="L878" s="16" t="n">
        <v>0.279749790786616</v>
      </c>
      <c r="M878" s="16"/>
      <c r="N878" s="16" t="n">
        <v>0.282742534920157</v>
      </c>
      <c r="O878" s="16" t="n">
        <v>0.244668784076532</v>
      </c>
      <c r="P878" s="16" t="n">
        <v>0.235358283967695</v>
      </c>
      <c r="Q878" s="16" t="n">
        <v>0.242879728162315</v>
      </c>
      <c r="R878" s="16"/>
      <c r="S878" s="16" t="n">
        <v>0.269158811301656</v>
      </c>
      <c r="T878" s="16" t="n">
        <v>0.251181039486866</v>
      </c>
      <c r="U878" s="16" t="n">
        <v>0.264571677400471</v>
      </c>
      <c r="V878" s="16" t="n">
        <v>0.260535769232121</v>
      </c>
      <c r="W878" s="16" t="n">
        <v>0.243822356154363</v>
      </c>
      <c r="X878" s="16" t="n">
        <v>0.286167193580915</v>
      </c>
      <c r="Y878" s="16" t="n">
        <v>0.25632176082954</v>
      </c>
      <c r="Z878" s="16" t="n">
        <v>0.236909199906897</v>
      </c>
      <c r="AA878" s="16" t="n">
        <v>0.266574152912591</v>
      </c>
      <c r="AB878" s="16" t="n">
        <v>0.204612403977302</v>
      </c>
      <c r="AC878" s="16" t="n">
        <v>0.229848685661638</v>
      </c>
      <c r="AD878" s="16" t="n">
        <v>0.186736059958209</v>
      </c>
      <c r="AE878" s="16"/>
      <c r="AF878" s="16" t="n">
        <v>0.280974944055781</v>
      </c>
      <c r="AG878" s="16" t="n">
        <v>0.251095740962553</v>
      </c>
      <c r="AH878" s="16" t="n">
        <v>0.251970591386593</v>
      </c>
      <c r="AI878" s="16"/>
      <c r="AJ878" s="16" t="n">
        <v>0.315441030414602</v>
      </c>
      <c r="AK878" s="16" t="n">
        <v>0.221062988317388</v>
      </c>
      <c r="AL878" s="16" t="n">
        <v>0.277595829751668</v>
      </c>
      <c r="AM878" s="16" t="n">
        <v>0.197979800034971</v>
      </c>
      <c r="AN878" s="16" t="n">
        <v>0.258846508134482</v>
      </c>
      <c r="AO878" s="16"/>
      <c r="AP878" s="16" t="n">
        <v>0.33988535671701</v>
      </c>
      <c r="AQ878" s="16" t="n">
        <v>0.233733465230359</v>
      </c>
      <c r="AR878" s="16" t="n">
        <v>0.297341765836279</v>
      </c>
      <c r="AS878" s="16" t="n">
        <v>0.211448753116345</v>
      </c>
      <c r="AT878" s="16" t="n">
        <v>0.280238677320324</v>
      </c>
      <c r="AU878" s="16"/>
      <c r="AV878" s="16" t="n">
        <v>0.254534527415679</v>
      </c>
      <c r="AW878" s="16" t="n">
        <v>0.261031006958034</v>
      </c>
      <c r="AX878" s="16" t="n">
        <v>0.245277018343471</v>
      </c>
      <c r="AY878" s="16" t="n">
        <v>0.284108610848636</v>
      </c>
      <c r="AZ878" s="16" t="n">
        <v>0.290172184422953</v>
      </c>
      <c r="BA878" s="16"/>
      <c r="BB878" s="16" t="n">
        <v>0.251317097374826</v>
      </c>
      <c r="BC878" s="16" t="n">
        <v>0.271147653087378</v>
      </c>
      <c r="BD878" s="16" t="n">
        <v>0.324138982202902</v>
      </c>
      <c r="BE878" s="16"/>
      <c r="BF878" s="16" t="n">
        <v>0.285516561295917</v>
      </c>
    </row>
    <row r="879">
      <c r="B879" t="s">
        <v>227</v>
      </c>
      <c r="C879" s="16" t="n">
        <v>0.444797607967114</v>
      </c>
      <c r="D879" s="16" t="n">
        <v>0.462061467722958</v>
      </c>
      <c r="E879" s="16" t="n">
        <v>0.427690819374187</v>
      </c>
      <c r="F879" s="16"/>
      <c r="G879" s="16" t="n">
        <v>0.430124518459751</v>
      </c>
      <c r="H879" s="16" t="n">
        <v>0.428978723427075</v>
      </c>
      <c r="I879" s="16" t="n">
        <v>0.443782098639436</v>
      </c>
      <c r="J879" s="16" t="n">
        <v>0.486273460755318</v>
      </c>
      <c r="K879" s="16" t="n">
        <v>0.473010060052049</v>
      </c>
      <c r="L879" s="16" t="n">
        <v>0.415497798408458</v>
      </c>
      <c r="M879" s="16"/>
      <c r="N879" s="16" t="n">
        <v>0.412635212972836</v>
      </c>
      <c r="O879" s="16" t="n">
        <v>0.488197027809426</v>
      </c>
      <c r="P879" s="16" t="n">
        <v>0.447556502707572</v>
      </c>
      <c r="Q879" s="16" t="n">
        <v>0.430169695400844</v>
      </c>
      <c r="R879" s="16"/>
      <c r="S879" s="16" t="n">
        <v>0.352433217007432</v>
      </c>
      <c r="T879" s="16" t="n">
        <v>0.456901434714451</v>
      </c>
      <c r="U879" s="16" t="n">
        <v>0.443862632617335</v>
      </c>
      <c r="V879" s="16" t="n">
        <v>0.459481117988109</v>
      </c>
      <c r="W879" s="16" t="n">
        <v>0.466551683182433</v>
      </c>
      <c r="X879" s="16" t="n">
        <v>0.384347379799974</v>
      </c>
      <c r="Y879" s="16" t="n">
        <v>0.487665530812501</v>
      </c>
      <c r="Z879" s="16" t="n">
        <v>0.477785518038212</v>
      </c>
      <c r="AA879" s="16" t="n">
        <v>0.482430260072408</v>
      </c>
      <c r="AB879" s="16" t="n">
        <v>0.53485782812012</v>
      </c>
      <c r="AC879" s="16" t="n">
        <v>0.424661902990766</v>
      </c>
      <c r="AD879" s="16" t="n">
        <v>0.38030606354938</v>
      </c>
      <c r="AE879" s="16"/>
      <c r="AF879" s="16" t="n">
        <v>0.400562600342484</v>
      </c>
      <c r="AG879" s="16" t="n">
        <v>0.483610974233256</v>
      </c>
      <c r="AH879" s="16" t="n">
        <v>0.39060715739324</v>
      </c>
      <c r="AI879" s="16"/>
      <c r="AJ879" s="16" t="n">
        <v>0.310668499061758</v>
      </c>
      <c r="AK879" s="16" t="n">
        <v>0.532354113855563</v>
      </c>
      <c r="AL879" s="16" t="n">
        <v>0.533072402226104</v>
      </c>
      <c r="AM879" s="16" t="n">
        <v>0.410973060175962</v>
      </c>
      <c r="AN879" s="16" t="n">
        <v>0.420443304522946</v>
      </c>
      <c r="AO879" s="16"/>
      <c r="AP879" s="16" t="n">
        <v>0.164722272018358</v>
      </c>
      <c r="AQ879" s="16" t="n">
        <v>0.533394568460575</v>
      </c>
      <c r="AR879" s="16" t="n">
        <v>0.494952314787881</v>
      </c>
      <c r="AS879" s="16" t="n">
        <v>0.497785277543616</v>
      </c>
      <c r="AT879" s="16" t="n">
        <v>0.378069405703904</v>
      </c>
      <c r="AU879" s="16"/>
      <c r="AV879" s="16" t="n">
        <v>0.397331663048252</v>
      </c>
      <c r="AW879" s="16" t="n">
        <v>0.473655283380307</v>
      </c>
      <c r="AX879" s="16" t="n">
        <v>0.472198463103459</v>
      </c>
      <c r="AY879" s="16" t="n">
        <v>0.396587428105765</v>
      </c>
      <c r="AZ879" s="16" t="n">
        <v>0.269428856241147</v>
      </c>
      <c r="BA879" s="16"/>
      <c r="BB879" s="16" t="n">
        <v>0.558447772714143</v>
      </c>
      <c r="BC879" s="16" t="n">
        <v>0.483792381837924</v>
      </c>
      <c r="BD879" s="16" t="n">
        <v>0.276077475723979</v>
      </c>
      <c r="BE879" s="16"/>
      <c r="BF879" s="16" t="n">
        <v>0.463855072759353</v>
      </c>
    </row>
    <row r="880">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row>
    <row r="881">
      <c r="B881" s="7" t="s">
        <v>302</v>
      </c>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row>
    <row r="882">
      <c r="B882" s="26" t="s">
        <v>90</v>
      </c>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row>
    <row r="883">
      <c r="B883" t="s">
        <v>282</v>
      </c>
      <c r="C883" s="16" t="n">
        <v>0.255997744618929</v>
      </c>
      <c r="D883" s="16" t="n">
        <v>0.273627392460086</v>
      </c>
      <c r="E883" s="16" t="n">
        <v>0.239269292936524</v>
      </c>
      <c r="F883" s="16"/>
      <c r="G883" s="16" t="n">
        <v>0.18968268427126</v>
      </c>
      <c r="H883" s="16" t="n">
        <v>0.241328645178662</v>
      </c>
      <c r="I883" s="16" t="n">
        <v>0.255841955493847</v>
      </c>
      <c r="J883" s="16" t="n">
        <v>0.263911130417014</v>
      </c>
      <c r="K883" s="16" t="n">
        <v>0.256161765178738</v>
      </c>
      <c r="L883" s="16" t="n">
        <v>0.30525417475382</v>
      </c>
      <c r="M883" s="16"/>
      <c r="N883" s="16" t="n">
        <v>0.324581059420302</v>
      </c>
      <c r="O883" s="16" t="n">
        <v>0.277610427572348</v>
      </c>
      <c r="P883" s="16" t="n">
        <v>0.203117877215672</v>
      </c>
      <c r="Q883" s="16" t="n">
        <v>0.205674978796875</v>
      </c>
      <c r="R883" s="16"/>
      <c r="S883" s="16" t="n">
        <v>0.295473216614879</v>
      </c>
      <c r="T883" s="16" t="n">
        <v>0.275161887469055</v>
      </c>
      <c r="U883" s="16" t="n">
        <v>0.227639734252949</v>
      </c>
      <c r="V883" s="16" t="n">
        <v>0.243134965937807</v>
      </c>
      <c r="W883" s="16" t="n">
        <v>0.301370360717938</v>
      </c>
      <c r="X883" s="16" t="n">
        <v>0.21469222491468</v>
      </c>
      <c r="Y883" s="16" t="n">
        <v>0.252687747170322</v>
      </c>
      <c r="Z883" s="16" t="n">
        <v>0.221288503055116</v>
      </c>
      <c r="AA883" s="16" t="n">
        <v>0.274175955155052</v>
      </c>
      <c r="AB883" s="16" t="n">
        <v>0.232556484096795</v>
      </c>
      <c r="AC883" s="16" t="n">
        <v>0.246838034872133</v>
      </c>
      <c r="AD883" s="16" t="n">
        <v>0.194335303089764</v>
      </c>
      <c r="AE883" s="16"/>
      <c r="AF883" s="16" t="n">
        <v>0.177863389602864</v>
      </c>
      <c r="AG883" s="16" t="n">
        <v>0.35179955875123</v>
      </c>
      <c r="AH883" s="16" t="n">
        <v>0.215643575673933</v>
      </c>
      <c r="AI883" s="16"/>
      <c r="AJ883" s="16" t="n">
        <v>0.187639271888658</v>
      </c>
      <c r="AK883" s="16" t="n">
        <v>0.356664071447096</v>
      </c>
      <c r="AL883" s="16" t="n">
        <v>0.418764990754973</v>
      </c>
      <c r="AM883" s="16" t="n">
        <v>0.157130811187336</v>
      </c>
      <c r="AN883" s="16" t="n">
        <v>0.143122639186649</v>
      </c>
      <c r="AO883" s="16"/>
      <c r="AP883" s="16" t="n">
        <v>0.134705194618091</v>
      </c>
      <c r="AQ883" s="16" t="n">
        <v>0.398743870461138</v>
      </c>
      <c r="AR883" s="16" t="n">
        <v>0.335124894590768</v>
      </c>
      <c r="AS883" s="16" t="n">
        <v>0.0972765353357551</v>
      </c>
      <c r="AT883" s="16" t="n">
        <v>0.14322690390727</v>
      </c>
      <c r="AU883" s="16"/>
      <c r="AV883" s="16" t="n">
        <v>0.208625182978791</v>
      </c>
      <c r="AW883" s="16" t="n">
        <v>0.218591910265393</v>
      </c>
      <c r="AX883" s="16" t="n">
        <v>0.313720909253033</v>
      </c>
      <c r="AY883" s="16" t="n">
        <v>0.338146132960616</v>
      </c>
      <c r="AZ883" s="16" t="n">
        <v>0.2023714116283</v>
      </c>
      <c r="BA883" s="16"/>
      <c r="BB883" s="16" t="n">
        <v>0.467412307087486</v>
      </c>
      <c r="BC883" s="16" t="n">
        <v>0.0578352334058626</v>
      </c>
      <c r="BD883" s="16" t="n">
        <v>0.172875364808882</v>
      </c>
      <c r="BE883" s="16"/>
      <c r="BF883" s="16" t="n">
        <v>0.247574786113641</v>
      </c>
    </row>
    <row r="884">
      <c r="B884" t="s">
        <v>283</v>
      </c>
      <c r="C884" s="16" t="n">
        <v>0.246430132772092</v>
      </c>
      <c r="D884" s="16" t="n">
        <v>0.256512345344626</v>
      </c>
      <c r="E884" s="16" t="n">
        <v>0.237060417480042</v>
      </c>
      <c r="F884" s="16"/>
      <c r="G884" s="16" t="n">
        <v>0.219022657627361</v>
      </c>
      <c r="H884" s="16" t="n">
        <v>0.214265017426494</v>
      </c>
      <c r="I884" s="16" t="n">
        <v>0.256758214798341</v>
      </c>
      <c r="J884" s="16" t="n">
        <v>0.256779491727029</v>
      </c>
      <c r="K884" s="16" t="n">
        <v>0.276757701203498</v>
      </c>
      <c r="L884" s="16" t="n">
        <v>0.253534493516067</v>
      </c>
      <c r="M884" s="16"/>
      <c r="N884" s="16" t="n">
        <v>0.279771948394028</v>
      </c>
      <c r="O884" s="16" t="n">
        <v>0.249807308865594</v>
      </c>
      <c r="P884" s="16" t="n">
        <v>0.221616528749158</v>
      </c>
      <c r="Q884" s="16" t="n">
        <v>0.229978010311297</v>
      </c>
      <c r="R884" s="16"/>
      <c r="S884" s="16" t="n">
        <v>0.256713270081998</v>
      </c>
      <c r="T884" s="16" t="n">
        <v>0.248312871988928</v>
      </c>
      <c r="U884" s="16" t="n">
        <v>0.218180404730307</v>
      </c>
      <c r="V884" s="16" t="n">
        <v>0.217711313324408</v>
      </c>
      <c r="W884" s="16" t="n">
        <v>0.266232803263808</v>
      </c>
      <c r="X884" s="16" t="n">
        <v>0.212655694185108</v>
      </c>
      <c r="Y884" s="16" t="n">
        <v>0.269896647189658</v>
      </c>
      <c r="Z884" s="16" t="n">
        <v>0.263409196522797</v>
      </c>
      <c r="AA884" s="16" t="n">
        <v>0.272052190404899</v>
      </c>
      <c r="AB884" s="16" t="n">
        <v>0.242813606684219</v>
      </c>
      <c r="AC884" s="16" t="n">
        <v>0.302492788385677</v>
      </c>
      <c r="AD884" s="16" t="n">
        <v>0.144265154941816</v>
      </c>
      <c r="AE884" s="16"/>
      <c r="AF884" s="16" t="n">
        <v>0.19804061884569</v>
      </c>
      <c r="AG884" s="16" t="n">
        <v>0.308481080783015</v>
      </c>
      <c r="AH884" s="16" t="n">
        <v>0.1776044090603</v>
      </c>
      <c r="AI884" s="16"/>
      <c r="AJ884" s="16" t="n">
        <v>0.148242350617862</v>
      </c>
      <c r="AK884" s="16" t="n">
        <v>0.37339328134659</v>
      </c>
      <c r="AL884" s="16" t="n">
        <v>0.352874689015354</v>
      </c>
      <c r="AM884" s="16" t="n">
        <v>0.198872098842773</v>
      </c>
      <c r="AN884" s="16" t="n">
        <v>0.139297813543931</v>
      </c>
      <c r="AO884" s="16"/>
      <c r="AP884" s="16" t="n">
        <v>0.0485863873349352</v>
      </c>
      <c r="AQ884" s="16" t="n">
        <v>0.404517246295489</v>
      </c>
      <c r="AR884" s="16" t="n">
        <v>0.348353010316348</v>
      </c>
      <c r="AS884" s="16" t="n">
        <v>0.127277242574966</v>
      </c>
      <c r="AT884" s="16" t="n">
        <v>0.0998462056180773</v>
      </c>
      <c r="AU884" s="16"/>
      <c r="AV884" s="16" t="n">
        <v>0.220670228273954</v>
      </c>
      <c r="AW884" s="16" t="n">
        <v>0.236197643073214</v>
      </c>
      <c r="AX884" s="16" t="n">
        <v>0.2670660538565</v>
      </c>
      <c r="AY884" s="16" t="n">
        <v>0.256084649857671</v>
      </c>
      <c r="AZ884" s="16" t="n">
        <v>0.329912212335391</v>
      </c>
      <c r="BA884" s="16"/>
      <c r="BB884" s="16" t="n">
        <v>0.487378900589841</v>
      </c>
      <c r="BC884" s="16" t="n">
        <v>0.0674150214229294</v>
      </c>
      <c r="BD884" s="16" t="n">
        <v>0.0746613490951993</v>
      </c>
      <c r="BE884" s="16"/>
      <c r="BF884" s="16" t="n">
        <v>0.249043706285014</v>
      </c>
    </row>
    <row r="885">
      <c r="B885" t="s">
        <v>284</v>
      </c>
      <c r="C885" s="16" t="n">
        <v>0.216122028525246</v>
      </c>
      <c r="D885" s="16" t="n">
        <v>0.229488987905714</v>
      </c>
      <c r="E885" s="16" t="n">
        <v>0.20348176079838</v>
      </c>
      <c r="F885" s="16"/>
      <c r="G885" s="16" t="n">
        <v>0.130776642300408</v>
      </c>
      <c r="H885" s="16" t="n">
        <v>0.16393936289839</v>
      </c>
      <c r="I885" s="16" t="n">
        <v>0.23504260749591</v>
      </c>
      <c r="J885" s="16" t="n">
        <v>0.235863516284435</v>
      </c>
      <c r="K885" s="16" t="n">
        <v>0.22231415795473</v>
      </c>
      <c r="L885" s="16" t="n">
        <v>0.279319515617282</v>
      </c>
      <c r="M885" s="16"/>
      <c r="N885" s="16" t="n">
        <v>0.290802340025783</v>
      </c>
      <c r="O885" s="16" t="n">
        <v>0.231748677396841</v>
      </c>
      <c r="P885" s="16" t="n">
        <v>0.148644067063801</v>
      </c>
      <c r="Q885" s="16" t="n">
        <v>0.175622464454956</v>
      </c>
      <c r="R885" s="16"/>
      <c r="S885" s="16" t="n">
        <v>0.216716063598957</v>
      </c>
      <c r="T885" s="16" t="n">
        <v>0.255117375081173</v>
      </c>
      <c r="U885" s="16" t="n">
        <v>0.215007506846913</v>
      </c>
      <c r="V885" s="16" t="n">
        <v>0.227652389678187</v>
      </c>
      <c r="W885" s="16" t="n">
        <v>0.207099147428432</v>
      </c>
      <c r="X885" s="16" t="n">
        <v>0.213500026094278</v>
      </c>
      <c r="Y885" s="16" t="n">
        <v>0.181589783566644</v>
      </c>
      <c r="Z885" s="16" t="n">
        <v>0.17418734869339</v>
      </c>
      <c r="AA885" s="16" t="n">
        <v>0.225870460339848</v>
      </c>
      <c r="AB885" s="16" t="n">
        <v>0.187169193561324</v>
      </c>
      <c r="AC885" s="16" t="n">
        <v>0.19633556887676</v>
      </c>
      <c r="AD885" s="16" t="n">
        <v>0.274362404463249</v>
      </c>
      <c r="AE885" s="16"/>
      <c r="AF885" s="16" t="n">
        <v>0.186799398771645</v>
      </c>
      <c r="AG885" s="16" t="n">
        <v>0.280057517736323</v>
      </c>
      <c r="AH885" s="16" t="n">
        <v>0.150060386610726</v>
      </c>
      <c r="AI885" s="16"/>
      <c r="AJ885" s="16" t="n">
        <v>0.192812687108203</v>
      </c>
      <c r="AK885" s="16" t="n">
        <v>0.271863784770267</v>
      </c>
      <c r="AL885" s="16" t="n">
        <v>0.306613008515266</v>
      </c>
      <c r="AM885" s="16" t="n">
        <v>0.0808986236223783</v>
      </c>
      <c r="AN885" s="16" t="n">
        <v>0.148404572863398</v>
      </c>
      <c r="AO885" s="16"/>
      <c r="AP885" s="16" t="n">
        <v>0.129503284780723</v>
      </c>
      <c r="AQ885" s="16" t="n">
        <v>0.309341662590449</v>
      </c>
      <c r="AR885" s="16" t="n">
        <v>0.283983545304159</v>
      </c>
      <c r="AS885" s="16" t="n">
        <v>0.129929373565568</v>
      </c>
      <c r="AT885" s="16" t="n">
        <v>0.143574336044327</v>
      </c>
      <c r="AU885" s="16"/>
      <c r="AV885" s="16" t="n">
        <v>0.178739657579424</v>
      </c>
      <c r="AW885" s="16" t="n">
        <v>0.202094957692816</v>
      </c>
      <c r="AX885" s="16" t="n">
        <v>0.258653494490587</v>
      </c>
      <c r="AY885" s="16" t="n">
        <v>0.245434132364557</v>
      </c>
      <c r="AZ885" s="16" t="n">
        <v>0.225077981448729</v>
      </c>
      <c r="BA885" s="16"/>
      <c r="BB885" s="16" t="n">
        <v>0.435643636689513</v>
      </c>
      <c r="BC885" s="16" t="n">
        <v>0.137885875944856</v>
      </c>
      <c r="BD885" s="16" t="n">
        <v>0.139439408873362</v>
      </c>
      <c r="BE885" s="16"/>
      <c r="BF885" s="16" t="n">
        <v>0.256190092452115</v>
      </c>
    </row>
    <row r="886">
      <c r="B886" t="s">
        <v>285</v>
      </c>
      <c r="C886" s="16" t="n">
        <v>0.190643699432178</v>
      </c>
      <c r="D886" s="16" t="n">
        <v>0.189544559985939</v>
      </c>
      <c r="E886" s="16" t="n">
        <v>0.191231141453703</v>
      </c>
      <c r="F886" s="16"/>
      <c r="G886" s="16" t="n">
        <v>0.0922771241395767</v>
      </c>
      <c r="H886" s="16" t="n">
        <v>0.134948220276691</v>
      </c>
      <c r="I886" s="16" t="n">
        <v>0.120206156748745</v>
      </c>
      <c r="J886" s="16" t="n">
        <v>0.195821356116954</v>
      </c>
      <c r="K886" s="16" t="n">
        <v>0.25871744710806</v>
      </c>
      <c r="L886" s="16" t="n">
        <v>0.308094530275088</v>
      </c>
      <c r="M886" s="16"/>
      <c r="N886" s="16" t="n">
        <v>0.186798645138484</v>
      </c>
      <c r="O886" s="16" t="n">
        <v>0.176400983503002</v>
      </c>
      <c r="P886" s="16" t="n">
        <v>0.213063951898954</v>
      </c>
      <c r="Q886" s="16" t="n">
        <v>0.190545765948497</v>
      </c>
      <c r="R886" s="16"/>
      <c r="S886" s="16" t="n">
        <v>0.13235819424733</v>
      </c>
      <c r="T886" s="16" t="n">
        <v>0.21813913550733</v>
      </c>
      <c r="U886" s="16" t="n">
        <v>0.22465289766846</v>
      </c>
      <c r="V886" s="16" t="n">
        <v>0.210866181978043</v>
      </c>
      <c r="W886" s="16" t="n">
        <v>0.184912160789456</v>
      </c>
      <c r="X886" s="16" t="n">
        <v>0.185797283947887</v>
      </c>
      <c r="Y886" s="16" t="n">
        <v>0.215920770515618</v>
      </c>
      <c r="Z886" s="16" t="n">
        <v>0.211432389900412</v>
      </c>
      <c r="AA886" s="16" t="n">
        <v>0.145132917918885</v>
      </c>
      <c r="AB886" s="16" t="n">
        <v>0.20849747848188</v>
      </c>
      <c r="AC886" s="16" t="n">
        <v>0.131275018061422</v>
      </c>
      <c r="AD886" s="16" t="n">
        <v>0.338979932276833</v>
      </c>
      <c r="AE886" s="16"/>
      <c r="AF886" s="16" t="n">
        <v>0.298035489388089</v>
      </c>
      <c r="AG886" s="16" t="n">
        <v>0.136772382516124</v>
      </c>
      <c r="AH886" s="16" t="n">
        <v>0.150500807497246</v>
      </c>
      <c r="AI886" s="16"/>
      <c r="AJ886" s="16" t="n">
        <v>0.308618765703226</v>
      </c>
      <c r="AK886" s="16" t="n">
        <v>0.0725780658468867</v>
      </c>
      <c r="AL886" s="16" t="n">
        <v>0.0830551918123087</v>
      </c>
      <c r="AM886" s="16" t="n">
        <v>0.541570920411744</v>
      </c>
      <c r="AN886" s="16" t="n">
        <v>0.205012988431153</v>
      </c>
      <c r="AO886" s="16"/>
      <c r="AP886" s="16" t="n">
        <v>0.36556908871293</v>
      </c>
      <c r="AQ886" s="16" t="n">
        <v>0.0535880909211711</v>
      </c>
      <c r="AR886" s="16" t="n">
        <v>0.143728678954656</v>
      </c>
      <c r="AS886" s="16" t="n">
        <v>0.403807454863469</v>
      </c>
      <c r="AT886" s="16" t="n">
        <v>0.263065291268459</v>
      </c>
      <c r="AU886" s="16"/>
      <c r="AV886" s="16" t="n">
        <v>0.219656202391075</v>
      </c>
      <c r="AW886" s="16" t="n">
        <v>0.190323188616523</v>
      </c>
      <c r="AX886" s="16" t="n">
        <v>0.151270923331806</v>
      </c>
      <c r="AY886" s="16" t="n">
        <v>0.117578446143084</v>
      </c>
      <c r="AZ886" s="16" t="n">
        <v>0.180321195088249</v>
      </c>
      <c r="BA886" s="16"/>
      <c r="BB886" s="16" t="n">
        <v>0.023803270312058</v>
      </c>
      <c r="BC886" s="16" t="n">
        <v>0.423307605714973</v>
      </c>
      <c r="BD886" s="16" t="n">
        <v>0.403111675044132</v>
      </c>
      <c r="BE886" s="16"/>
      <c r="BF886" s="16" t="n">
        <v>0.245908108712718</v>
      </c>
    </row>
    <row r="887">
      <c r="B887" t="s">
        <v>286</v>
      </c>
      <c r="C887" s="16" t="n">
        <v>0.1797099066741</v>
      </c>
      <c r="D887" s="16" t="n">
        <v>0.183376296754223</v>
      </c>
      <c r="E887" s="16" t="n">
        <v>0.175372217992513</v>
      </c>
      <c r="F887" s="16"/>
      <c r="G887" s="16" t="n">
        <v>0.162852535651985</v>
      </c>
      <c r="H887" s="16" t="n">
        <v>0.167776218024208</v>
      </c>
      <c r="I887" s="16" t="n">
        <v>0.156737803016286</v>
      </c>
      <c r="J887" s="16" t="n">
        <v>0.157202633069328</v>
      </c>
      <c r="K887" s="16" t="n">
        <v>0.235032625217576</v>
      </c>
      <c r="L887" s="16" t="n">
        <v>0.200357566543692</v>
      </c>
      <c r="M887" s="16"/>
      <c r="N887" s="16" t="n">
        <v>0.19263793887879</v>
      </c>
      <c r="O887" s="16" t="n">
        <v>0.208857725951463</v>
      </c>
      <c r="P887" s="16" t="n">
        <v>0.162572363452384</v>
      </c>
      <c r="Q887" s="16" t="n">
        <v>0.151196916283263</v>
      </c>
      <c r="R887" s="16"/>
      <c r="S887" s="16" t="n">
        <v>0.157562637059873</v>
      </c>
      <c r="T887" s="16" t="n">
        <v>0.165769043451845</v>
      </c>
      <c r="U887" s="16" t="n">
        <v>0.172448692084307</v>
      </c>
      <c r="V887" s="16" t="n">
        <v>0.138313174406696</v>
      </c>
      <c r="W887" s="16" t="n">
        <v>0.220993721628227</v>
      </c>
      <c r="X887" s="16" t="n">
        <v>0.174464169620319</v>
      </c>
      <c r="Y887" s="16" t="n">
        <v>0.240355965346733</v>
      </c>
      <c r="Z887" s="16" t="n">
        <v>0.152797012748882</v>
      </c>
      <c r="AA887" s="16" t="n">
        <v>0.178025024708524</v>
      </c>
      <c r="AB887" s="16" t="n">
        <v>0.23477898346609</v>
      </c>
      <c r="AC887" s="16" t="n">
        <v>0.152128006039089</v>
      </c>
      <c r="AD887" s="16" t="n">
        <v>0.167268857599237</v>
      </c>
      <c r="AE887" s="16"/>
      <c r="AF887" s="16" t="n">
        <v>0.206352607666986</v>
      </c>
      <c r="AG887" s="16" t="n">
        <v>0.17979820092152</v>
      </c>
      <c r="AH887" s="16" t="n">
        <v>0.11899658921445</v>
      </c>
      <c r="AI887" s="16"/>
      <c r="AJ887" s="16" t="n">
        <v>0.195838727284762</v>
      </c>
      <c r="AK887" s="16" t="n">
        <v>0.190208158435122</v>
      </c>
      <c r="AL887" s="16" t="n">
        <v>0.162826141053049</v>
      </c>
      <c r="AM887" s="16" t="n">
        <v>0.233380388327483</v>
      </c>
      <c r="AN887" s="16" t="n">
        <v>0.108775531488322</v>
      </c>
      <c r="AO887" s="16"/>
      <c r="AP887" s="16" t="n">
        <v>0.218235348118677</v>
      </c>
      <c r="AQ887" s="16" t="n">
        <v>0.130102727142774</v>
      </c>
      <c r="AR887" s="16" t="n">
        <v>0.166498408364831</v>
      </c>
      <c r="AS887" s="16" t="n">
        <v>0.246645872639765</v>
      </c>
      <c r="AT887" s="16" t="n">
        <v>0.172636133733765</v>
      </c>
      <c r="AU887" s="16"/>
      <c r="AV887" s="16" t="n">
        <v>0.150150922994086</v>
      </c>
      <c r="AW887" s="16" t="n">
        <v>0.156913697162695</v>
      </c>
      <c r="AX887" s="16" t="n">
        <v>0.20953631275274</v>
      </c>
      <c r="AY887" s="16" t="n">
        <v>0.186374103364035</v>
      </c>
      <c r="AZ887" s="16" t="n">
        <v>0.220699741695954</v>
      </c>
      <c r="BA887" s="16"/>
      <c r="BB887" s="16" t="n">
        <v>0.0711700159514921</v>
      </c>
      <c r="BC887" s="16" t="n">
        <v>0.307787159358385</v>
      </c>
      <c r="BD887" s="16" t="n">
        <v>0.234564527199199</v>
      </c>
      <c r="BE887" s="16"/>
      <c r="BF887" s="16" t="n">
        <v>0.193981438420733</v>
      </c>
    </row>
    <row r="888">
      <c r="B888" t="s">
        <v>287</v>
      </c>
      <c r="C888" s="16" t="n">
        <v>0.176438043662574</v>
      </c>
      <c r="D888" s="16" t="n">
        <v>0.185428039159813</v>
      </c>
      <c r="E888" s="16" t="n">
        <v>0.167998041517004</v>
      </c>
      <c r="F888" s="16"/>
      <c r="G888" s="16" t="n">
        <v>0.16679411259362</v>
      </c>
      <c r="H888" s="16" t="n">
        <v>0.187344648061925</v>
      </c>
      <c r="I888" s="16" t="n">
        <v>0.16446936171997</v>
      </c>
      <c r="J888" s="16" t="n">
        <v>0.174838591025165</v>
      </c>
      <c r="K888" s="16" t="n">
        <v>0.183720039093028</v>
      </c>
      <c r="L888" s="16" t="n">
        <v>0.180044864098201</v>
      </c>
      <c r="M888" s="16"/>
      <c r="N888" s="16" t="n">
        <v>0.214247097823623</v>
      </c>
      <c r="O888" s="16" t="n">
        <v>0.186957786348142</v>
      </c>
      <c r="P888" s="16" t="n">
        <v>0.129259075779826</v>
      </c>
      <c r="Q888" s="16" t="n">
        <v>0.166443261709331</v>
      </c>
      <c r="R888" s="16"/>
      <c r="S888" s="16" t="n">
        <v>0.201535051923278</v>
      </c>
      <c r="T888" s="16" t="n">
        <v>0.164453048492018</v>
      </c>
      <c r="U888" s="16" t="n">
        <v>0.194325007167223</v>
      </c>
      <c r="V888" s="16" t="n">
        <v>0.187013853301405</v>
      </c>
      <c r="W888" s="16" t="n">
        <v>0.145748180122481</v>
      </c>
      <c r="X888" s="16" t="n">
        <v>0.173650366875157</v>
      </c>
      <c r="Y888" s="16" t="n">
        <v>0.207825257572164</v>
      </c>
      <c r="Z888" s="16" t="n">
        <v>0.093125307172421</v>
      </c>
      <c r="AA888" s="16" t="n">
        <v>0.189058264332096</v>
      </c>
      <c r="AB888" s="16" t="n">
        <v>0.168547325700518</v>
      </c>
      <c r="AC888" s="16" t="n">
        <v>0.216607376785168</v>
      </c>
      <c r="AD888" s="16" t="n">
        <v>0.0478035604732228</v>
      </c>
      <c r="AE888" s="16"/>
      <c r="AF888" s="16" t="n">
        <v>0.141993641757864</v>
      </c>
      <c r="AG888" s="16" t="n">
        <v>0.221408426530718</v>
      </c>
      <c r="AH888" s="16" t="n">
        <v>0.139089813029828</v>
      </c>
      <c r="AI888" s="16"/>
      <c r="AJ888" s="16" t="n">
        <v>0.132591723148374</v>
      </c>
      <c r="AK888" s="16" t="n">
        <v>0.254950942942597</v>
      </c>
      <c r="AL888" s="16" t="n">
        <v>0.257106212625486</v>
      </c>
      <c r="AM888" s="16" t="n">
        <v>0.0413570871857538</v>
      </c>
      <c r="AN888" s="16" t="n">
        <v>0.0970341489623426</v>
      </c>
      <c r="AO888" s="16"/>
      <c r="AP888" s="16" t="n">
        <v>0.114654844725015</v>
      </c>
      <c r="AQ888" s="16" t="n">
        <v>0.264627546021077</v>
      </c>
      <c r="AR888" s="16" t="n">
        <v>0.230996406729355</v>
      </c>
      <c r="AS888" s="16" t="n">
        <v>0.0846115046778281</v>
      </c>
      <c r="AT888" s="16" t="n">
        <v>0.0807959582316814</v>
      </c>
      <c r="AU888" s="16"/>
      <c r="AV888" s="16" t="n">
        <v>0.157792528706587</v>
      </c>
      <c r="AW888" s="16" t="n">
        <v>0.155827272235334</v>
      </c>
      <c r="AX888" s="16" t="n">
        <v>0.195978165702906</v>
      </c>
      <c r="AY888" s="16" t="n">
        <v>0.206895506257016</v>
      </c>
      <c r="AZ888" s="16" t="n">
        <v>0.146758193519367</v>
      </c>
      <c r="BA888" s="16"/>
      <c r="BB888" s="16" t="n">
        <v>0.286023870873549</v>
      </c>
      <c r="BC888" s="16" t="n">
        <v>0.0733907833834591</v>
      </c>
      <c r="BD888" s="16" t="n">
        <v>0.0391686254221365</v>
      </c>
      <c r="BE888" s="16"/>
      <c r="BF888" s="16" t="n">
        <v>0.156141979905922</v>
      </c>
    </row>
    <row r="889">
      <c r="B889" t="s">
        <v>288</v>
      </c>
      <c r="C889" s="16" t="n">
        <v>0.168319701202218</v>
      </c>
      <c r="D889" s="16" t="n">
        <v>0.201109836239111</v>
      </c>
      <c r="E889" s="16" t="n">
        <v>0.136599152602077</v>
      </c>
      <c r="F889" s="16"/>
      <c r="G889" s="16" t="n">
        <v>0.138412161875876</v>
      </c>
      <c r="H889" s="16" t="n">
        <v>0.131689936202219</v>
      </c>
      <c r="I889" s="16" t="n">
        <v>0.143940435458837</v>
      </c>
      <c r="J889" s="16" t="n">
        <v>0.187107186083297</v>
      </c>
      <c r="K889" s="16" t="n">
        <v>0.175335523748146</v>
      </c>
      <c r="L889" s="16" t="n">
        <v>0.217643259752414</v>
      </c>
      <c r="M889" s="16"/>
      <c r="N889" s="16" t="n">
        <v>0.213536782361962</v>
      </c>
      <c r="O889" s="16" t="n">
        <v>0.193117234370244</v>
      </c>
      <c r="P889" s="16" t="n">
        <v>0.135628485032207</v>
      </c>
      <c r="Q889" s="16" t="n">
        <v>0.12261154928851</v>
      </c>
      <c r="R889" s="16"/>
      <c r="S889" s="16" t="n">
        <v>0.18349122985477</v>
      </c>
      <c r="T889" s="16" t="n">
        <v>0.171052850014416</v>
      </c>
      <c r="U889" s="16" t="n">
        <v>0.184556548577695</v>
      </c>
      <c r="V889" s="16" t="n">
        <v>0.176306219470542</v>
      </c>
      <c r="W889" s="16" t="n">
        <v>0.174675077578448</v>
      </c>
      <c r="X889" s="16" t="n">
        <v>0.140341799973163</v>
      </c>
      <c r="Y889" s="16" t="n">
        <v>0.229457141034307</v>
      </c>
      <c r="Z889" s="16" t="n">
        <v>0.174549283857013</v>
      </c>
      <c r="AA889" s="16" t="n">
        <v>0.139468044345387</v>
      </c>
      <c r="AB889" s="16" t="n">
        <v>0.126337235412887</v>
      </c>
      <c r="AC889" s="16" t="n">
        <v>0.125612680861746</v>
      </c>
      <c r="AD889" s="16" t="n">
        <v>0.219383644412502</v>
      </c>
      <c r="AE889" s="16"/>
      <c r="AF889" s="16" t="n">
        <v>0.150010699566987</v>
      </c>
      <c r="AG889" s="16" t="n">
        <v>0.202549656670375</v>
      </c>
      <c r="AH889" s="16" t="n">
        <v>0.114414169599583</v>
      </c>
      <c r="AI889" s="16"/>
      <c r="AJ889" s="16" t="n">
        <v>0.146835520248846</v>
      </c>
      <c r="AK889" s="16" t="n">
        <v>0.198359538941228</v>
      </c>
      <c r="AL889" s="16" t="n">
        <v>0.280605915419541</v>
      </c>
      <c r="AM889" s="16" t="n">
        <v>0.0928415534806803</v>
      </c>
      <c r="AN889" s="16" t="n">
        <v>0.0928663901465739</v>
      </c>
      <c r="AO889" s="16"/>
      <c r="AP889" s="16" t="n">
        <v>0.116085344958632</v>
      </c>
      <c r="AQ889" s="16" t="n">
        <v>0.220328365562285</v>
      </c>
      <c r="AR889" s="16" t="n">
        <v>0.236996309168322</v>
      </c>
      <c r="AS889" s="16" t="n">
        <v>0.103595143072715</v>
      </c>
      <c r="AT889" s="16" t="n">
        <v>0.103314883263041</v>
      </c>
      <c r="AU889" s="16"/>
      <c r="AV889" s="16" t="n">
        <v>0.143050052719369</v>
      </c>
      <c r="AW889" s="16" t="n">
        <v>0.160710184770619</v>
      </c>
      <c r="AX889" s="16" t="n">
        <v>0.179942807534023</v>
      </c>
      <c r="AY889" s="16" t="n">
        <v>0.21271195026952</v>
      </c>
      <c r="AZ889" s="16" t="n">
        <v>0.180397063629941</v>
      </c>
      <c r="BA889" s="16"/>
      <c r="BB889" s="16" t="n">
        <v>0.289818190274684</v>
      </c>
      <c r="BC889" s="16" t="n">
        <v>0.0893371599553962</v>
      </c>
      <c r="BD889" s="16" t="n">
        <v>0.103250528072105</v>
      </c>
      <c r="BE889" s="16"/>
      <c r="BF889" s="16" t="n">
        <v>0.179582004374484</v>
      </c>
    </row>
    <row r="890">
      <c r="B890" t="s">
        <v>289</v>
      </c>
      <c r="C890" s="16" t="n">
        <v>0.167949400128855</v>
      </c>
      <c r="D890" s="16" t="n">
        <v>0.188654286474201</v>
      </c>
      <c r="E890" s="16" t="n">
        <v>0.146933469176468</v>
      </c>
      <c r="F890" s="16"/>
      <c r="G890" s="16" t="n">
        <v>0.0966218211827518</v>
      </c>
      <c r="H890" s="16" t="n">
        <v>0.202641200827903</v>
      </c>
      <c r="I890" s="16" t="n">
        <v>0.177589880970545</v>
      </c>
      <c r="J890" s="16" t="n">
        <v>0.18264542036395</v>
      </c>
      <c r="K890" s="16" t="n">
        <v>0.169863727797382</v>
      </c>
      <c r="L890" s="16" t="n">
        <v>0.165696498310698</v>
      </c>
      <c r="M890" s="16"/>
      <c r="N890" s="16" t="n">
        <v>0.204981469216732</v>
      </c>
      <c r="O890" s="16" t="n">
        <v>0.157199001047803</v>
      </c>
      <c r="P890" s="16" t="n">
        <v>0.139812060950465</v>
      </c>
      <c r="Q890" s="16" t="n">
        <v>0.164033089276684</v>
      </c>
      <c r="R890" s="16"/>
      <c r="S890" s="16" t="n">
        <v>0.187008081922114</v>
      </c>
      <c r="T890" s="16" t="n">
        <v>0.168100833617546</v>
      </c>
      <c r="U890" s="16" t="n">
        <v>0.129330514901581</v>
      </c>
      <c r="V890" s="16" t="n">
        <v>0.160178750539463</v>
      </c>
      <c r="W890" s="16" t="n">
        <v>0.188946910397719</v>
      </c>
      <c r="X890" s="16" t="n">
        <v>0.151621294841671</v>
      </c>
      <c r="Y890" s="16" t="n">
        <v>0.156477933330253</v>
      </c>
      <c r="Z890" s="16" t="n">
        <v>0.220968096731095</v>
      </c>
      <c r="AA890" s="16" t="n">
        <v>0.202586087966303</v>
      </c>
      <c r="AB890" s="16" t="n">
        <v>0.152146803675411</v>
      </c>
      <c r="AC890" s="16" t="n">
        <v>0.146930504882629</v>
      </c>
      <c r="AD890" s="16" t="n">
        <v>0.120270838213804</v>
      </c>
      <c r="AE890" s="16"/>
      <c r="AF890" s="16" t="n">
        <v>0.132351626771608</v>
      </c>
      <c r="AG890" s="16" t="n">
        <v>0.229377468244649</v>
      </c>
      <c r="AH890" s="16" t="n">
        <v>0.130096504502847</v>
      </c>
      <c r="AI890" s="16"/>
      <c r="AJ890" s="16" t="n">
        <v>0.111967478882015</v>
      </c>
      <c r="AK890" s="16" t="n">
        <v>0.285730860908455</v>
      </c>
      <c r="AL890" s="16" t="n">
        <v>0.211819870058017</v>
      </c>
      <c r="AM890" s="16" t="n">
        <v>0.0906446758399695</v>
      </c>
      <c r="AN890" s="16" t="n">
        <v>0.0873397300579486</v>
      </c>
      <c r="AO890" s="16"/>
      <c r="AP890" s="16" t="n">
        <v>0.0609194226292544</v>
      </c>
      <c r="AQ890" s="16" t="n">
        <v>0.296794117774099</v>
      </c>
      <c r="AR890" s="16" t="n">
        <v>0.187933910136509</v>
      </c>
      <c r="AS890" s="16" t="n">
        <v>0.0611451993497012</v>
      </c>
      <c r="AT890" s="16" t="n">
        <v>0.0338485859683159</v>
      </c>
      <c r="AU890" s="16"/>
      <c r="AV890" s="16" t="n">
        <v>0.160043864204185</v>
      </c>
      <c r="AW890" s="16" t="n">
        <v>0.141372632796086</v>
      </c>
      <c r="AX890" s="16" t="n">
        <v>0.193058505016748</v>
      </c>
      <c r="AY890" s="16" t="n">
        <v>0.210906484529774</v>
      </c>
      <c r="AZ890" s="16" t="n">
        <v>0.123846249580879</v>
      </c>
      <c r="BA890" s="16"/>
      <c r="BB890" s="16" t="n">
        <v>0.315524899212275</v>
      </c>
      <c r="BC890" s="16" t="n">
        <v>0.0443477608317427</v>
      </c>
      <c r="BD890" s="16" t="n">
        <v>0.0399655025614337</v>
      </c>
      <c r="BE890" s="16"/>
      <c r="BF890" s="16" t="n">
        <v>0.161092214298064</v>
      </c>
    </row>
    <row r="891">
      <c r="B891" t="s">
        <v>290</v>
      </c>
      <c r="C891" s="16" t="n">
        <v>0.159599247278163</v>
      </c>
      <c r="D891" s="16" t="n">
        <v>0.172484546793337</v>
      </c>
      <c r="E891" s="16" t="n">
        <v>0.146210478964119</v>
      </c>
      <c r="F891" s="16"/>
      <c r="G891" s="16" t="n">
        <v>0.177163542495019</v>
      </c>
      <c r="H891" s="16" t="n">
        <v>0.169624974628874</v>
      </c>
      <c r="I891" s="16" t="n">
        <v>0.154875818431428</v>
      </c>
      <c r="J891" s="16" t="n">
        <v>0.144396434931709</v>
      </c>
      <c r="K891" s="16" t="n">
        <v>0.14912643486527</v>
      </c>
      <c r="L891" s="16" t="n">
        <v>0.163083019720181</v>
      </c>
      <c r="M891" s="16"/>
      <c r="N891" s="16" t="n">
        <v>0.194428498948958</v>
      </c>
      <c r="O891" s="16" t="n">
        <v>0.15448810998616</v>
      </c>
      <c r="P891" s="16" t="n">
        <v>0.156466437304438</v>
      </c>
      <c r="Q891" s="16" t="n">
        <v>0.128080844162211</v>
      </c>
      <c r="R891" s="16"/>
      <c r="S891" s="16" t="n">
        <v>0.188324099543329</v>
      </c>
      <c r="T891" s="16" t="n">
        <v>0.190394703364503</v>
      </c>
      <c r="U891" s="16" t="n">
        <v>0.147596291956801</v>
      </c>
      <c r="V891" s="16" t="n">
        <v>0.136078104000013</v>
      </c>
      <c r="W891" s="16" t="n">
        <v>0.189820895084804</v>
      </c>
      <c r="X891" s="16" t="n">
        <v>0.145696629355242</v>
      </c>
      <c r="Y891" s="16" t="n">
        <v>0.134722679973509</v>
      </c>
      <c r="Z891" s="16" t="n">
        <v>0.154289839603676</v>
      </c>
      <c r="AA891" s="16" t="n">
        <v>0.152596683637723</v>
      </c>
      <c r="AB891" s="16" t="n">
        <v>0.160498035513687</v>
      </c>
      <c r="AC891" s="16" t="n">
        <v>0.132653043772909</v>
      </c>
      <c r="AD891" s="16" t="n">
        <v>0.107008572439982</v>
      </c>
      <c r="AE891" s="16"/>
      <c r="AF891" s="16" t="n">
        <v>0.11842761465679</v>
      </c>
      <c r="AG891" s="16" t="n">
        <v>0.216581936365574</v>
      </c>
      <c r="AH891" s="16" t="n">
        <v>0.117730780799095</v>
      </c>
      <c r="AI891" s="16"/>
      <c r="AJ891" s="16" t="n">
        <v>0.0971017602307608</v>
      </c>
      <c r="AK891" s="16" t="n">
        <v>0.247605181569999</v>
      </c>
      <c r="AL891" s="16" t="n">
        <v>0.227761470230112</v>
      </c>
      <c r="AM891" s="16" t="n">
        <v>0.0380724413360939</v>
      </c>
      <c r="AN891" s="16" t="n">
        <v>0.0891431010687517</v>
      </c>
      <c r="AO891" s="16"/>
      <c r="AP891" s="16" t="n">
        <v>0.0972821722853055</v>
      </c>
      <c r="AQ891" s="16" t="n">
        <v>0.243464962484929</v>
      </c>
      <c r="AR891" s="16" t="n">
        <v>0.196321624007154</v>
      </c>
      <c r="AS891" s="16" t="n">
        <v>0.0863444160959862</v>
      </c>
      <c r="AT891" s="16" t="n">
        <v>0.0785529903025629</v>
      </c>
      <c r="AU891" s="16"/>
      <c r="AV891" s="16" t="n">
        <v>0.119714079762996</v>
      </c>
      <c r="AW891" s="16" t="n">
        <v>0.134975488009027</v>
      </c>
      <c r="AX891" s="16" t="n">
        <v>0.186610752778787</v>
      </c>
      <c r="AY891" s="16" t="n">
        <v>0.1986657337844</v>
      </c>
      <c r="AZ891" s="16" t="n">
        <v>0.327782782796155</v>
      </c>
      <c r="BA891" s="16"/>
      <c r="BB891" s="16" t="n">
        <v>0.165876125934426</v>
      </c>
      <c r="BC891" s="16" t="n">
        <v>0.0799254963110016</v>
      </c>
      <c r="BD891" s="16" t="n">
        <v>0.0858320939911566</v>
      </c>
      <c r="BE891" s="16"/>
      <c r="BF891" s="16" t="n">
        <v>0.112738797889968</v>
      </c>
    </row>
    <row r="892">
      <c r="B892" t="s">
        <v>291</v>
      </c>
      <c r="C892" s="16" t="n">
        <v>0.151374153650568</v>
      </c>
      <c r="D892" s="16" t="n">
        <v>0.162773730877637</v>
      </c>
      <c r="E892" s="16" t="n">
        <v>0.140529403849947</v>
      </c>
      <c r="F892" s="16"/>
      <c r="G892" s="16" t="n">
        <v>0.0977223870285368</v>
      </c>
      <c r="H892" s="16" t="n">
        <v>0.152150720294359</v>
      </c>
      <c r="I892" s="16" t="n">
        <v>0.158697740007361</v>
      </c>
      <c r="J892" s="16" t="n">
        <v>0.183006509735923</v>
      </c>
      <c r="K892" s="16" t="n">
        <v>0.133905283054171</v>
      </c>
      <c r="L892" s="16" t="n">
        <v>0.166177594354458</v>
      </c>
      <c r="M892" s="16"/>
      <c r="N892" s="16" t="n">
        <v>0.203093351671736</v>
      </c>
      <c r="O892" s="16" t="n">
        <v>0.117055187819478</v>
      </c>
      <c r="P892" s="16" t="n">
        <v>0.165965055897664</v>
      </c>
      <c r="Q892" s="16" t="n">
        <v>0.11613692202996</v>
      </c>
      <c r="R892" s="16"/>
      <c r="S892" s="16" t="n">
        <v>0.194161215332345</v>
      </c>
      <c r="T892" s="16" t="n">
        <v>0.126597729580308</v>
      </c>
      <c r="U892" s="16" t="n">
        <v>0.147176645893979</v>
      </c>
      <c r="V892" s="16" t="n">
        <v>0.172872811380052</v>
      </c>
      <c r="W892" s="16" t="n">
        <v>0.119258599962717</v>
      </c>
      <c r="X892" s="16" t="n">
        <v>0.164340051231477</v>
      </c>
      <c r="Y892" s="16" t="n">
        <v>0.152516099335619</v>
      </c>
      <c r="Z892" s="16" t="n">
        <v>0.0808131895287309</v>
      </c>
      <c r="AA892" s="16" t="n">
        <v>0.137281143304992</v>
      </c>
      <c r="AB892" s="16" t="n">
        <v>0.144589261981686</v>
      </c>
      <c r="AC892" s="16" t="n">
        <v>0.183170023770176</v>
      </c>
      <c r="AD892" s="16" t="n">
        <v>0.150680257028431</v>
      </c>
      <c r="AE892" s="16"/>
      <c r="AF892" s="16" t="n">
        <v>0.116951925967577</v>
      </c>
      <c r="AG892" s="16" t="n">
        <v>0.208481313821132</v>
      </c>
      <c r="AH892" s="16" t="n">
        <v>0.103526435262359</v>
      </c>
      <c r="AI892" s="16"/>
      <c r="AJ892" s="16" t="n">
        <v>0.114018744502316</v>
      </c>
      <c r="AK892" s="16" t="n">
        <v>0.212065635629759</v>
      </c>
      <c r="AL892" s="16" t="n">
        <v>0.232651582464149</v>
      </c>
      <c r="AM892" s="16" t="n">
        <v>0</v>
      </c>
      <c r="AN892" s="16" t="n">
        <v>0.0825740577409668</v>
      </c>
      <c r="AO892" s="16"/>
      <c r="AP892" s="16" t="n">
        <v>0.0622913315361011</v>
      </c>
      <c r="AQ892" s="16" t="n">
        <v>0.24857966756227</v>
      </c>
      <c r="AR892" s="16" t="n">
        <v>0.154754342617086</v>
      </c>
      <c r="AS892" s="16" t="n">
        <v>0.0456110913327126</v>
      </c>
      <c r="AT892" s="16" t="n">
        <v>0.0876339113895315</v>
      </c>
      <c r="AU892" s="16"/>
      <c r="AV892" s="16" t="n">
        <v>0.110810355615788</v>
      </c>
      <c r="AW892" s="16" t="n">
        <v>0.133956938723546</v>
      </c>
      <c r="AX892" s="16" t="n">
        <v>0.167886971267656</v>
      </c>
      <c r="AY892" s="16" t="n">
        <v>0.231726042085879</v>
      </c>
      <c r="AZ892" s="16" t="n">
        <v>0.0918320610095258</v>
      </c>
      <c r="BA892" s="16"/>
      <c r="BB892" s="16" t="n">
        <v>0.357637947052152</v>
      </c>
      <c r="BC892" s="16" t="n">
        <v>0.0104435665647146</v>
      </c>
      <c r="BD892" s="16" t="n">
        <v>0.0792427123860572</v>
      </c>
      <c r="BE892" s="16"/>
      <c r="BF892" s="16" t="n">
        <v>0.171548187786392</v>
      </c>
    </row>
    <row r="893">
      <c r="B893" t="s">
        <v>292</v>
      </c>
      <c r="C893" s="16" t="n">
        <v>0.150084949200991</v>
      </c>
      <c r="D893" s="16" t="n">
        <v>0.17282626873936</v>
      </c>
      <c r="E893" s="16" t="n">
        <v>0.127043208983059</v>
      </c>
      <c r="F893" s="16"/>
      <c r="G893" s="16" t="n">
        <v>0.0857735623676279</v>
      </c>
      <c r="H893" s="16" t="n">
        <v>0.113275779348283</v>
      </c>
      <c r="I893" s="16" t="n">
        <v>0.12931685559598</v>
      </c>
      <c r="J893" s="16" t="n">
        <v>0.184806660079926</v>
      </c>
      <c r="K893" s="16" t="n">
        <v>0.140948610352581</v>
      </c>
      <c r="L893" s="16" t="n">
        <v>0.217193784079375</v>
      </c>
      <c r="M893" s="16"/>
      <c r="N893" s="16" t="n">
        <v>0.208774477481046</v>
      </c>
      <c r="O893" s="16" t="n">
        <v>0.164522955315028</v>
      </c>
      <c r="P893" s="16" t="n">
        <v>0.109861601053387</v>
      </c>
      <c r="Q893" s="16" t="n">
        <v>0.106977089984189</v>
      </c>
      <c r="R893" s="16"/>
      <c r="S893" s="16" t="n">
        <v>0.180506945822794</v>
      </c>
      <c r="T893" s="16" t="n">
        <v>0.160219334105051</v>
      </c>
      <c r="U893" s="16" t="n">
        <v>0.18039675796476</v>
      </c>
      <c r="V893" s="16" t="n">
        <v>0.142274415865637</v>
      </c>
      <c r="W893" s="16" t="n">
        <v>0.190299097832452</v>
      </c>
      <c r="X893" s="16" t="n">
        <v>0.127519441665427</v>
      </c>
      <c r="Y893" s="16" t="n">
        <v>0.135619184613505</v>
      </c>
      <c r="Z893" s="16" t="n">
        <v>0.152607800229843</v>
      </c>
      <c r="AA893" s="16" t="n">
        <v>0.126062521761129</v>
      </c>
      <c r="AB893" s="16" t="n">
        <v>0.130642554348189</v>
      </c>
      <c r="AC893" s="16" t="n">
        <v>0.0986544772147941</v>
      </c>
      <c r="AD893" s="16" t="n">
        <v>0.147976710210587</v>
      </c>
      <c r="AE893" s="16"/>
      <c r="AF893" s="16" t="n">
        <v>0.127461921642974</v>
      </c>
      <c r="AG893" s="16" t="n">
        <v>0.21082905020911</v>
      </c>
      <c r="AH893" s="16" t="n">
        <v>0.0757256580176597</v>
      </c>
      <c r="AI893" s="16"/>
      <c r="AJ893" s="16" t="n">
        <v>0.128130618055147</v>
      </c>
      <c r="AK893" s="16" t="n">
        <v>0.214599801698718</v>
      </c>
      <c r="AL893" s="16" t="n">
        <v>0.174749982020371</v>
      </c>
      <c r="AM893" s="16" t="n">
        <v>0.196443219539192</v>
      </c>
      <c r="AN893" s="16" t="n">
        <v>0.0703645371396706</v>
      </c>
      <c r="AO893" s="16"/>
      <c r="AP893" s="16" t="n">
        <v>0.107482514245361</v>
      </c>
      <c r="AQ893" s="16" t="n">
        <v>0.207939000285048</v>
      </c>
      <c r="AR893" s="16" t="n">
        <v>0.164744563450406</v>
      </c>
      <c r="AS893" s="16" t="n">
        <v>0.114303602810187</v>
      </c>
      <c r="AT893" s="16" t="n">
        <v>0.0872582849609777</v>
      </c>
      <c r="AU893" s="16"/>
      <c r="AV893" s="16" t="n">
        <v>0.105310760250288</v>
      </c>
      <c r="AW893" s="16" t="n">
        <v>0.13373873069423</v>
      </c>
      <c r="AX893" s="16" t="n">
        <v>0.194881510344742</v>
      </c>
      <c r="AY893" s="16" t="n">
        <v>0.195280722402668</v>
      </c>
      <c r="AZ893" s="16" t="n">
        <v>0.151705239172011</v>
      </c>
      <c r="BA893" s="16"/>
      <c r="BB893" s="16" t="n">
        <v>0.202062783721761</v>
      </c>
      <c r="BC893" s="16" t="n">
        <v>0.137093944467851</v>
      </c>
      <c r="BD893" s="16" t="n">
        <v>0.119483305855619</v>
      </c>
      <c r="BE893" s="16"/>
      <c r="BF893" s="16" t="n">
        <v>0.157954161401852</v>
      </c>
    </row>
    <row r="894">
      <c r="B894" t="s">
        <v>293</v>
      </c>
      <c r="C894" s="16" t="n">
        <v>0.148916970788634</v>
      </c>
      <c r="D894" s="16" t="n">
        <v>0.17477569498816</v>
      </c>
      <c r="E894" s="16" t="n">
        <v>0.122825677418311</v>
      </c>
      <c r="F894" s="16"/>
      <c r="G894" s="16" t="n">
        <v>0.134333229730943</v>
      </c>
      <c r="H894" s="16" t="n">
        <v>0.177578042823868</v>
      </c>
      <c r="I894" s="16" t="n">
        <v>0.129254989213892</v>
      </c>
      <c r="J894" s="16" t="n">
        <v>0.136586875620249</v>
      </c>
      <c r="K894" s="16" t="n">
        <v>0.134833042948223</v>
      </c>
      <c r="L894" s="16" t="n">
        <v>0.17064156261913</v>
      </c>
      <c r="M894" s="16"/>
      <c r="N894" s="16" t="n">
        <v>0.190221307285523</v>
      </c>
      <c r="O894" s="16" t="n">
        <v>0.147822002659365</v>
      </c>
      <c r="P894" s="16" t="n">
        <v>0.143329619081792</v>
      </c>
      <c r="Q894" s="16" t="n">
        <v>0.110231103699961</v>
      </c>
      <c r="R894" s="16"/>
      <c r="S894" s="16" t="n">
        <v>0.165609347088531</v>
      </c>
      <c r="T894" s="16" t="n">
        <v>0.147397472060501</v>
      </c>
      <c r="U894" s="16" t="n">
        <v>0.152382251051609</v>
      </c>
      <c r="V894" s="16" t="n">
        <v>0.140428942744647</v>
      </c>
      <c r="W894" s="16" t="n">
        <v>0.17344234777637</v>
      </c>
      <c r="X894" s="16" t="n">
        <v>0.12865884587612</v>
      </c>
      <c r="Y894" s="16" t="n">
        <v>0.146620515740836</v>
      </c>
      <c r="Z894" s="16" t="n">
        <v>0.0799738935948844</v>
      </c>
      <c r="AA894" s="16" t="n">
        <v>0.17529464289533</v>
      </c>
      <c r="AB894" s="16" t="n">
        <v>0.138185460234195</v>
      </c>
      <c r="AC894" s="16" t="n">
        <v>0.165374388388895</v>
      </c>
      <c r="AD894" s="16" t="n">
        <v>0.10245733909254</v>
      </c>
      <c r="AE894" s="16"/>
      <c r="AF894" s="16" t="n">
        <v>0.113931064757488</v>
      </c>
      <c r="AG894" s="16" t="n">
        <v>0.200057055037883</v>
      </c>
      <c r="AH894" s="16" t="n">
        <v>0.107423735916293</v>
      </c>
      <c r="AI894" s="16"/>
      <c r="AJ894" s="16" t="n">
        <v>0.102226292965537</v>
      </c>
      <c r="AK894" s="16" t="n">
        <v>0.214952842838872</v>
      </c>
      <c r="AL894" s="16" t="n">
        <v>0.223900690107571</v>
      </c>
      <c r="AM894" s="16" t="n">
        <v>0.0413570871857538</v>
      </c>
      <c r="AN894" s="16" t="n">
        <v>0.0957429071404265</v>
      </c>
      <c r="AO894" s="16"/>
      <c r="AP894" s="16" t="n">
        <v>0.0721115237544889</v>
      </c>
      <c r="AQ894" s="16" t="n">
        <v>0.240632860723825</v>
      </c>
      <c r="AR894" s="16" t="n">
        <v>0.192462111976352</v>
      </c>
      <c r="AS894" s="16" t="n">
        <v>0.0650438063703348</v>
      </c>
      <c r="AT894" s="16" t="n">
        <v>0.0521240237166089</v>
      </c>
      <c r="AU894" s="16"/>
      <c r="AV894" s="16" t="n">
        <v>0.11729064193947</v>
      </c>
      <c r="AW894" s="16" t="n">
        <v>0.13570965508245</v>
      </c>
      <c r="AX894" s="16" t="n">
        <v>0.147859431720454</v>
      </c>
      <c r="AY894" s="16" t="n">
        <v>0.250167841742786</v>
      </c>
      <c r="AZ894" s="16" t="n">
        <v>0.201883713132364</v>
      </c>
      <c r="BA894" s="16"/>
      <c r="BB894" s="16" t="n">
        <v>0.271739963258656</v>
      </c>
      <c r="BC894" s="16" t="n">
        <v>0.0199663966817727</v>
      </c>
      <c r="BD894" s="16" t="n">
        <v>0.0507355358315538</v>
      </c>
      <c r="BE894" s="16"/>
      <c r="BF894" s="16" t="n">
        <v>0.132898256035899</v>
      </c>
    </row>
    <row r="895">
      <c r="B895" t="s">
        <v>294</v>
      </c>
      <c r="C895" s="16" t="n">
        <v>0.138129672230988</v>
      </c>
      <c r="D895" s="16" t="n">
        <v>0.145263503295473</v>
      </c>
      <c r="E895" s="16" t="n">
        <v>0.131428574258518</v>
      </c>
      <c r="F895" s="16"/>
      <c r="G895" s="16" t="n">
        <v>0.138006295539759</v>
      </c>
      <c r="H895" s="16" t="n">
        <v>0.117376094778752</v>
      </c>
      <c r="I895" s="16" t="n">
        <v>0.127568275940278</v>
      </c>
      <c r="J895" s="16" t="n">
        <v>0.118388400941894</v>
      </c>
      <c r="K895" s="16" t="n">
        <v>0.137695180047582</v>
      </c>
      <c r="L895" s="16" t="n">
        <v>0.180022206299939</v>
      </c>
      <c r="M895" s="16"/>
      <c r="N895" s="16" t="n">
        <v>0.147588552556971</v>
      </c>
      <c r="O895" s="16" t="n">
        <v>0.146329524214118</v>
      </c>
      <c r="P895" s="16" t="n">
        <v>0.113442680032142</v>
      </c>
      <c r="Q895" s="16" t="n">
        <v>0.139520693530647</v>
      </c>
      <c r="R895" s="16"/>
      <c r="S895" s="16" t="n">
        <v>0.140666387502401</v>
      </c>
      <c r="T895" s="16" t="n">
        <v>0.138596360810174</v>
      </c>
      <c r="U895" s="16" t="n">
        <v>0.102510844192949</v>
      </c>
      <c r="V895" s="16" t="n">
        <v>0.172858745977767</v>
      </c>
      <c r="W895" s="16" t="n">
        <v>0.146289132922584</v>
      </c>
      <c r="X895" s="16" t="n">
        <v>0.148878348320077</v>
      </c>
      <c r="Y895" s="16" t="n">
        <v>0.126859518959999</v>
      </c>
      <c r="Z895" s="16" t="n">
        <v>0.10225803798228</v>
      </c>
      <c r="AA895" s="16" t="n">
        <v>0.119816271795777</v>
      </c>
      <c r="AB895" s="16" t="n">
        <v>0.206443555758275</v>
      </c>
      <c r="AC895" s="16" t="n">
        <v>0.09750717879577</v>
      </c>
      <c r="AD895" s="16" t="n">
        <v>0.0712121260142418</v>
      </c>
      <c r="AE895" s="16"/>
      <c r="AF895" s="16" t="n">
        <v>0.160763136718928</v>
      </c>
      <c r="AG895" s="16" t="n">
        <v>0.129107577814807</v>
      </c>
      <c r="AH895" s="16" t="n">
        <v>0.102578620725547</v>
      </c>
      <c r="AI895" s="16"/>
      <c r="AJ895" s="16" t="n">
        <v>0.176210368148409</v>
      </c>
      <c r="AK895" s="16" t="n">
        <v>0.126954208919488</v>
      </c>
      <c r="AL895" s="16" t="n">
        <v>0.113453269769835</v>
      </c>
      <c r="AM895" s="16" t="n">
        <v>0.197345797544136</v>
      </c>
      <c r="AN895" s="16" t="n">
        <v>0.0568778862132598</v>
      </c>
      <c r="AO895" s="16"/>
      <c r="AP895" s="16" t="n">
        <v>0.207525565837809</v>
      </c>
      <c r="AQ895" s="16" t="n">
        <v>0.0995691378996289</v>
      </c>
      <c r="AR895" s="16" t="n">
        <v>0.10539803027313</v>
      </c>
      <c r="AS895" s="16" t="n">
        <v>0.217039606878983</v>
      </c>
      <c r="AT895" s="16" t="n">
        <v>0.121687866937676</v>
      </c>
      <c r="AU895" s="16"/>
      <c r="AV895" s="16" t="n">
        <v>0.132928334282468</v>
      </c>
      <c r="AW895" s="16" t="n">
        <v>0.127857151172355</v>
      </c>
      <c r="AX895" s="16" t="n">
        <v>0.132335203412483</v>
      </c>
      <c r="AY895" s="16" t="n">
        <v>0.147100038765048</v>
      </c>
      <c r="AZ895" s="16" t="n">
        <v>0.153254113794974</v>
      </c>
      <c r="BA895" s="16"/>
      <c r="BB895" s="16" t="n">
        <v>0.0718389177497069</v>
      </c>
      <c r="BC895" s="16" t="n">
        <v>0.227772004683639</v>
      </c>
      <c r="BD895" s="16" t="n">
        <v>0.182461044768978</v>
      </c>
      <c r="BE895" s="16"/>
      <c r="BF895" s="16" t="n">
        <v>0.145763219605688</v>
      </c>
    </row>
    <row r="896">
      <c r="B896" t="s">
        <v>295</v>
      </c>
      <c r="C896" s="16" t="n">
        <v>0.133971679068052</v>
      </c>
      <c r="D896" s="16" t="n">
        <v>0.141068472560256</v>
      </c>
      <c r="E896" s="16" t="n">
        <v>0.127298591527414</v>
      </c>
      <c r="F896" s="16"/>
      <c r="G896" s="16" t="n">
        <v>0.146559955221462</v>
      </c>
      <c r="H896" s="16" t="n">
        <v>0.163404368550154</v>
      </c>
      <c r="I896" s="16" t="n">
        <v>0.16770675455385</v>
      </c>
      <c r="J896" s="16" t="n">
        <v>0.11752105035496</v>
      </c>
      <c r="K896" s="16" t="n">
        <v>0.102222591320737</v>
      </c>
      <c r="L896" s="16" t="n">
        <v>0.10903786358893</v>
      </c>
      <c r="M896" s="16"/>
      <c r="N896" s="16" t="n">
        <v>0.156322019425746</v>
      </c>
      <c r="O896" s="16" t="n">
        <v>0.139814346983617</v>
      </c>
      <c r="P896" s="16" t="n">
        <v>0.114928711659983</v>
      </c>
      <c r="Q896" s="16" t="n">
        <v>0.116809705117408</v>
      </c>
      <c r="R896" s="16"/>
      <c r="S896" s="16" t="n">
        <v>0.169666879127893</v>
      </c>
      <c r="T896" s="16" t="n">
        <v>0.105419536531927</v>
      </c>
      <c r="U896" s="16" t="n">
        <v>0.151821660892733</v>
      </c>
      <c r="V896" s="16" t="n">
        <v>0.150446066082068</v>
      </c>
      <c r="W896" s="16" t="n">
        <v>0.0866188460238474</v>
      </c>
      <c r="X896" s="16" t="n">
        <v>0.135927436106051</v>
      </c>
      <c r="Y896" s="16" t="n">
        <v>0.13246749851062</v>
      </c>
      <c r="Z896" s="16" t="n">
        <v>0.0929457026497266</v>
      </c>
      <c r="AA896" s="16" t="n">
        <v>0.167298256088621</v>
      </c>
      <c r="AB896" s="16" t="n">
        <v>0.109019624277706</v>
      </c>
      <c r="AC896" s="16" t="n">
        <v>0.137081037221205</v>
      </c>
      <c r="AD896" s="16" t="n">
        <v>0.104205553718938</v>
      </c>
      <c r="AE896" s="16"/>
      <c r="AF896" s="16" t="n">
        <v>0.090796260853287</v>
      </c>
      <c r="AG896" s="16" t="n">
        <v>0.173325254214522</v>
      </c>
      <c r="AH896" s="16" t="n">
        <v>0.115528135049961</v>
      </c>
      <c r="AI896" s="16"/>
      <c r="AJ896" s="16" t="n">
        <v>0.0781222956185648</v>
      </c>
      <c r="AK896" s="16" t="n">
        <v>0.2306925791927</v>
      </c>
      <c r="AL896" s="16" t="n">
        <v>0.11377202385667</v>
      </c>
      <c r="AM896" s="16" t="n">
        <v>0.0413570871857538</v>
      </c>
      <c r="AN896" s="16" t="n">
        <v>0.091516902422892</v>
      </c>
      <c r="AO896" s="16"/>
      <c r="AP896" s="16" t="n">
        <v>0.0725518116900116</v>
      </c>
      <c r="AQ896" s="16" t="n">
        <v>0.239480750847883</v>
      </c>
      <c r="AR896" s="16" t="n">
        <v>0.0591721959165697</v>
      </c>
      <c r="AS896" s="16" t="n">
        <v>0.0303254947086979</v>
      </c>
      <c r="AT896" s="16" t="n">
        <v>0.017722091226334</v>
      </c>
      <c r="AU896" s="16"/>
      <c r="AV896" s="16" t="n">
        <v>0.114990243748143</v>
      </c>
      <c r="AW896" s="16" t="n">
        <v>0.0889422248453552</v>
      </c>
      <c r="AX896" s="16" t="n">
        <v>0.157784185027137</v>
      </c>
      <c r="AY896" s="16" t="n">
        <v>0.184797138433935</v>
      </c>
      <c r="AZ896" s="16" t="n">
        <v>0.288650664516054</v>
      </c>
      <c r="BA896" s="16"/>
      <c r="BB896" s="16" t="n">
        <v>0.205647678821195</v>
      </c>
      <c r="BC896" s="16" t="n">
        <v>0.00968049500980403</v>
      </c>
      <c r="BD896" s="16" t="n">
        <v>0</v>
      </c>
      <c r="BE896" s="16"/>
      <c r="BF896" s="16" t="n">
        <v>0.0817877991751248</v>
      </c>
    </row>
    <row r="897">
      <c r="B897" t="s">
        <v>296</v>
      </c>
      <c r="C897" s="16" t="n">
        <v>0.132546251550755</v>
      </c>
      <c r="D897" s="16" t="n">
        <v>0.1353068257964</v>
      </c>
      <c r="E897" s="16" t="n">
        <v>0.129001054747354</v>
      </c>
      <c r="F897" s="16"/>
      <c r="G897" s="16" t="n">
        <v>0.158397202400124</v>
      </c>
      <c r="H897" s="16" t="n">
        <v>0.167713807814111</v>
      </c>
      <c r="I897" s="16" t="n">
        <v>0.142007021027101</v>
      </c>
      <c r="J897" s="16" t="n">
        <v>0.0789184443857126</v>
      </c>
      <c r="K897" s="16" t="n">
        <v>0.113847000191561</v>
      </c>
      <c r="L897" s="16" t="n">
        <v>0.135375619130084</v>
      </c>
      <c r="M897" s="16"/>
      <c r="N897" s="16" t="n">
        <v>0.125007531533924</v>
      </c>
      <c r="O897" s="16" t="n">
        <v>0.149072631270728</v>
      </c>
      <c r="P897" s="16" t="n">
        <v>0.135185510799643</v>
      </c>
      <c r="Q897" s="16" t="n">
        <v>0.121192078496927</v>
      </c>
      <c r="R897" s="16"/>
      <c r="S897" s="16" t="n">
        <v>0.120323720978611</v>
      </c>
      <c r="T897" s="16" t="n">
        <v>0.134515099998612</v>
      </c>
      <c r="U897" s="16" t="n">
        <v>0.130922831494424</v>
      </c>
      <c r="V897" s="16" t="n">
        <v>0.132547471071431</v>
      </c>
      <c r="W897" s="16" t="n">
        <v>0.164554016365228</v>
      </c>
      <c r="X897" s="16" t="n">
        <v>0.14748834493019</v>
      </c>
      <c r="Y897" s="16" t="n">
        <v>0.0996480711062187</v>
      </c>
      <c r="Z897" s="16" t="n">
        <v>0.200392483978268</v>
      </c>
      <c r="AA897" s="16" t="n">
        <v>0.16667886497935</v>
      </c>
      <c r="AB897" s="16" t="n">
        <v>0.13583357588522</v>
      </c>
      <c r="AC897" s="16" t="n">
        <v>0.0721733955722733</v>
      </c>
      <c r="AD897" s="16" t="n">
        <v>0.029281428095306</v>
      </c>
      <c r="AE897" s="16"/>
      <c r="AF897" s="16" t="n">
        <v>0.127938333944384</v>
      </c>
      <c r="AG897" s="16" t="n">
        <v>0.148444227988184</v>
      </c>
      <c r="AH897" s="16" t="n">
        <v>0.101951746422895</v>
      </c>
      <c r="AI897" s="16"/>
      <c r="AJ897" s="16" t="n">
        <v>0.142395774589381</v>
      </c>
      <c r="AK897" s="16" t="n">
        <v>0.157329484063587</v>
      </c>
      <c r="AL897" s="16" t="n">
        <v>0.123787533084326</v>
      </c>
      <c r="AM897" s="16" t="n">
        <v>0.123747068697031</v>
      </c>
      <c r="AN897" s="16" t="n">
        <v>0.0822228395453449</v>
      </c>
      <c r="AO897" s="16"/>
      <c r="AP897" s="16" t="n">
        <v>0.176655541619612</v>
      </c>
      <c r="AQ897" s="16" t="n">
        <v>0.107553529856833</v>
      </c>
      <c r="AR897" s="16" t="n">
        <v>0.125104485897489</v>
      </c>
      <c r="AS897" s="16" t="n">
        <v>0.157541303385228</v>
      </c>
      <c r="AT897" s="16" t="n">
        <v>0.0954992744303024</v>
      </c>
      <c r="AU897" s="16"/>
      <c r="AV897" s="16" t="n">
        <v>0.102474993480219</v>
      </c>
      <c r="AW897" s="16" t="n">
        <v>0.14746117186677</v>
      </c>
      <c r="AX897" s="16" t="n">
        <v>0.155796982877633</v>
      </c>
      <c r="AY897" s="16" t="n">
        <v>0.141298376002156</v>
      </c>
      <c r="AZ897" s="16" t="n">
        <v>0.12390455901388</v>
      </c>
      <c r="BA897" s="16"/>
      <c r="BB897" s="16" t="n">
        <v>0.0735166405323871</v>
      </c>
      <c r="BC897" s="16" t="n">
        <v>0.176960347312099</v>
      </c>
      <c r="BD897" s="16" t="n">
        <v>0.109637990963359</v>
      </c>
      <c r="BE897" s="16"/>
      <c r="BF897" s="16" t="n">
        <v>0.114550215861082</v>
      </c>
    </row>
    <row r="898">
      <c r="B898" t="s">
        <v>297</v>
      </c>
      <c r="C898" s="16" t="n">
        <v>0.124947319695372</v>
      </c>
      <c r="D898" s="16" t="n">
        <v>0.13728158092329</v>
      </c>
      <c r="E898" s="16" t="n">
        <v>0.112028904876674</v>
      </c>
      <c r="F898" s="16"/>
      <c r="G898" s="16" t="n">
        <v>0.122373403029271</v>
      </c>
      <c r="H898" s="16" t="n">
        <v>0.137499995699042</v>
      </c>
      <c r="I898" s="16" t="n">
        <v>0.121753619722556</v>
      </c>
      <c r="J898" s="16" t="n">
        <v>0.116496908926017</v>
      </c>
      <c r="K898" s="16" t="n">
        <v>0.103754016179315</v>
      </c>
      <c r="L898" s="16" t="n">
        <v>0.140117409759362</v>
      </c>
      <c r="M898" s="16"/>
      <c r="N898" s="16" t="n">
        <v>0.150469010495546</v>
      </c>
      <c r="O898" s="16" t="n">
        <v>0.12845922471452</v>
      </c>
      <c r="P898" s="16" t="n">
        <v>0.100735924092588</v>
      </c>
      <c r="Q898" s="16" t="n">
        <v>0.114572123688646</v>
      </c>
      <c r="R898" s="16"/>
      <c r="S898" s="16" t="n">
        <v>0.169576251283054</v>
      </c>
      <c r="T898" s="16" t="n">
        <v>0.105522374620508</v>
      </c>
      <c r="U898" s="16" t="n">
        <v>0.101230707518484</v>
      </c>
      <c r="V898" s="16" t="n">
        <v>0.146726819581862</v>
      </c>
      <c r="W898" s="16" t="n">
        <v>0.141176355232587</v>
      </c>
      <c r="X898" s="16" t="n">
        <v>0.136730605565715</v>
      </c>
      <c r="Y898" s="16" t="n">
        <v>0.099070126982555</v>
      </c>
      <c r="Z898" s="16" t="n">
        <v>0.0821069854974061</v>
      </c>
      <c r="AA898" s="16" t="n">
        <v>0.129919810909077</v>
      </c>
      <c r="AB898" s="16" t="n">
        <v>0.133588032185958</v>
      </c>
      <c r="AC898" s="16" t="n">
        <v>0.0867739636552962</v>
      </c>
      <c r="AD898" s="16" t="n">
        <v>0.0703676798769806</v>
      </c>
      <c r="AE898" s="16"/>
      <c r="AF898" s="16" t="n">
        <v>0.115320525932944</v>
      </c>
      <c r="AG898" s="16" t="n">
        <v>0.142713984623167</v>
      </c>
      <c r="AH898" s="16" t="n">
        <v>0.120538495674396</v>
      </c>
      <c r="AI898" s="16"/>
      <c r="AJ898" s="16" t="n">
        <v>0.106161124658337</v>
      </c>
      <c r="AK898" s="16" t="n">
        <v>0.175734583241311</v>
      </c>
      <c r="AL898" s="16" t="n">
        <v>0.155404090996564</v>
      </c>
      <c r="AM898" s="16" t="n">
        <v>0.116588997113757</v>
      </c>
      <c r="AN898" s="16" t="n">
        <v>0.0585504962995479</v>
      </c>
      <c r="AO898" s="16"/>
      <c r="AP898" s="16" t="n">
        <v>0.117318085654301</v>
      </c>
      <c r="AQ898" s="16" t="n">
        <v>0.170470065734412</v>
      </c>
      <c r="AR898" s="16" t="n">
        <v>0.111411422105592</v>
      </c>
      <c r="AS898" s="16" t="n">
        <v>0.0908055358978109</v>
      </c>
      <c r="AT898" s="16" t="n">
        <v>0.0611145636033957</v>
      </c>
      <c r="AU898" s="16"/>
      <c r="AV898" s="16" t="n">
        <v>0.10016909509844</v>
      </c>
      <c r="AW898" s="16" t="n">
        <v>0.106558364227268</v>
      </c>
      <c r="AX898" s="16" t="n">
        <v>0.136836935465225</v>
      </c>
      <c r="AY898" s="16" t="n">
        <v>0.15014880803115</v>
      </c>
      <c r="AZ898" s="16" t="n">
        <v>0.192678512217865</v>
      </c>
      <c r="BA898" s="16"/>
      <c r="BB898" s="16" t="n">
        <v>0.122145613295052</v>
      </c>
      <c r="BC898" s="16" t="n">
        <v>0.106897407947302</v>
      </c>
      <c r="BD898" s="16" t="n">
        <v>0.0927224235921462</v>
      </c>
      <c r="BE898" s="16"/>
      <c r="BF898" s="16" t="n">
        <v>0.0969107076027074</v>
      </c>
    </row>
    <row r="899">
      <c r="B899" t="s">
        <v>298</v>
      </c>
      <c r="C899" s="16" t="n">
        <v>0.124775997075255</v>
      </c>
      <c r="D899" s="16" t="n">
        <v>0.150452601816687</v>
      </c>
      <c r="E899" s="16" t="n">
        <v>0.0999230917443982</v>
      </c>
      <c r="F899" s="16"/>
      <c r="G899" s="16" t="n">
        <v>0.105049162258414</v>
      </c>
      <c r="H899" s="16" t="n">
        <v>0.10521289647704</v>
      </c>
      <c r="I899" s="16" t="n">
        <v>0.125694217340534</v>
      </c>
      <c r="J899" s="16" t="n">
        <v>0.112453369341824</v>
      </c>
      <c r="K899" s="16" t="n">
        <v>0.0970218672029745</v>
      </c>
      <c r="L899" s="16" t="n">
        <v>0.18161679452219</v>
      </c>
      <c r="M899" s="16"/>
      <c r="N899" s="16" t="n">
        <v>0.153806414638644</v>
      </c>
      <c r="O899" s="16" t="n">
        <v>0.134443532410559</v>
      </c>
      <c r="P899" s="16" t="n">
        <v>0.104218815283651</v>
      </c>
      <c r="Q899" s="16" t="n">
        <v>0.10099159523482</v>
      </c>
      <c r="R899" s="16"/>
      <c r="S899" s="16" t="n">
        <v>0.166395340321067</v>
      </c>
      <c r="T899" s="16" t="n">
        <v>0.117206922287705</v>
      </c>
      <c r="U899" s="16" t="n">
        <v>0.0988497483369195</v>
      </c>
      <c r="V899" s="16" t="n">
        <v>0.108709025690069</v>
      </c>
      <c r="W899" s="16" t="n">
        <v>0.0806130688085161</v>
      </c>
      <c r="X899" s="16" t="n">
        <v>0.0980996843893067</v>
      </c>
      <c r="Y899" s="16" t="n">
        <v>0.138908930348077</v>
      </c>
      <c r="Z899" s="16" t="n">
        <v>0.0937685673694127</v>
      </c>
      <c r="AA899" s="16" t="n">
        <v>0.1439644982081</v>
      </c>
      <c r="AB899" s="16" t="n">
        <v>0.143161656655613</v>
      </c>
      <c r="AC899" s="16" t="n">
        <v>0.162308589973748</v>
      </c>
      <c r="AD899" s="16" t="n">
        <v>0.0785049055393292</v>
      </c>
      <c r="AE899" s="16"/>
      <c r="AF899" s="16" t="n">
        <v>0.0976546719883996</v>
      </c>
      <c r="AG899" s="16" t="n">
        <v>0.169049460883271</v>
      </c>
      <c r="AH899" s="16" t="n">
        <v>0.0963486387625007</v>
      </c>
      <c r="AI899" s="16"/>
      <c r="AJ899" s="16" t="n">
        <v>0.0886361979288149</v>
      </c>
      <c r="AK899" s="16" t="n">
        <v>0.185369199363852</v>
      </c>
      <c r="AL899" s="16" t="n">
        <v>0.16271885021418</v>
      </c>
      <c r="AM899" s="16" t="n">
        <v>0.158370778203098</v>
      </c>
      <c r="AN899" s="16" t="n">
        <v>0.0707690554736073</v>
      </c>
      <c r="AO899" s="16"/>
      <c r="AP899" s="16" t="n">
        <v>0.0696111619890363</v>
      </c>
      <c r="AQ899" s="16" t="n">
        <v>0.192229149995208</v>
      </c>
      <c r="AR899" s="16" t="n">
        <v>0.153304307664232</v>
      </c>
      <c r="AS899" s="16" t="n">
        <v>0.0857016445411506</v>
      </c>
      <c r="AT899" s="16" t="n">
        <v>0.0547672590334406</v>
      </c>
      <c r="AU899" s="16"/>
      <c r="AV899" s="16" t="n">
        <v>0.0986547158818085</v>
      </c>
      <c r="AW899" s="16" t="n">
        <v>0.115926866155637</v>
      </c>
      <c r="AX899" s="16" t="n">
        <v>0.131715148106085</v>
      </c>
      <c r="AY899" s="16" t="n">
        <v>0.149758094455173</v>
      </c>
      <c r="AZ899" s="16" t="n">
        <v>0.285360193585185</v>
      </c>
      <c r="BA899" s="16"/>
      <c r="BB899" s="16" t="n">
        <v>0.158212045596207</v>
      </c>
      <c r="BC899" s="16" t="n">
        <v>0.0902379774387304</v>
      </c>
      <c r="BD899" s="16" t="n">
        <v>0.0471938184585869</v>
      </c>
      <c r="BE899" s="16"/>
      <c r="BF899" s="16" t="n">
        <v>0.112083702558672</v>
      </c>
    </row>
    <row r="900">
      <c r="B900" t="s">
        <v>83</v>
      </c>
      <c r="C900" s="16" t="n">
        <v>0.122203768469914</v>
      </c>
      <c r="D900" s="16" t="n">
        <v>0.0990817895345352</v>
      </c>
      <c r="E900" s="16" t="n">
        <v>0.145046229902057</v>
      </c>
      <c r="F900" s="16"/>
      <c r="G900" s="16" t="n">
        <v>0.209594643791618</v>
      </c>
      <c r="H900" s="16" t="n">
        <v>0.123019570278757</v>
      </c>
      <c r="I900" s="16" t="n">
        <v>0.148440083686922</v>
      </c>
      <c r="J900" s="16" t="n">
        <v>0.12178626018863</v>
      </c>
      <c r="K900" s="16" t="n">
        <v>0.111717505010171</v>
      </c>
      <c r="L900" s="16" t="n">
        <v>0.049994571680449</v>
      </c>
      <c r="M900" s="16"/>
      <c r="N900" s="16" t="n">
        <v>0.0583544102977945</v>
      </c>
      <c r="O900" s="16" t="n">
        <v>0.110432738028397</v>
      </c>
      <c r="P900" s="16" t="n">
        <v>0.128757428176189</v>
      </c>
      <c r="Q900" s="16" t="n">
        <v>0.19689901270059</v>
      </c>
      <c r="R900" s="16"/>
      <c r="S900" s="16" t="n">
        <v>0.123123539521396</v>
      </c>
      <c r="T900" s="16" t="n">
        <v>0.110943277951295</v>
      </c>
      <c r="U900" s="16" t="n">
        <v>0.131603674604778</v>
      </c>
      <c r="V900" s="16" t="n">
        <v>0.144320181542378</v>
      </c>
      <c r="W900" s="16" t="n">
        <v>0.0863299797891464</v>
      </c>
      <c r="X900" s="16" t="n">
        <v>0.151246383766678</v>
      </c>
      <c r="Y900" s="16" t="n">
        <v>0.122632216586954</v>
      </c>
      <c r="Z900" s="16" t="n">
        <v>0.125471803573305</v>
      </c>
      <c r="AA900" s="16" t="n">
        <v>0.0885956690442779</v>
      </c>
      <c r="AB900" s="16" t="n">
        <v>0.0966349946590788</v>
      </c>
      <c r="AC900" s="16" t="n">
        <v>0.180989799207153</v>
      </c>
      <c r="AD900" s="16" t="n">
        <v>0.168058415405153</v>
      </c>
      <c r="AE900" s="16"/>
      <c r="AF900" s="16" t="n">
        <v>0.085889781221753</v>
      </c>
      <c r="AG900" s="16" t="n">
        <v>0.0748237414602539</v>
      </c>
      <c r="AH900" s="16" t="n">
        <v>0.267604621519505</v>
      </c>
      <c r="AI900" s="16"/>
      <c r="AJ900" s="16" t="n">
        <v>0.0838602176379907</v>
      </c>
      <c r="AK900" s="16" t="n">
        <v>0.073758465752223</v>
      </c>
      <c r="AL900" s="16" t="n">
        <v>0.0962895142114029</v>
      </c>
      <c r="AM900" s="16" t="n">
        <v>0.0366710381802079</v>
      </c>
      <c r="AN900" s="16" t="n">
        <v>0.335476211329355</v>
      </c>
      <c r="AO900" s="16"/>
      <c r="AP900" s="16" t="n">
        <v>0.0602410859282424</v>
      </c>
      <c r="AQ900" s="16" t="n">
        <v>0.0905555715778875</v>
      </c>
      <c r="AR900" s="16" t="n">
        <v>0.131642875331643</v>
      </c>
      <c r="AS900" s="16" t="n">
        <v>0.0529421352016426</v>
      </c>
      <c r="AT900" s="16" t="n">
        <v>0.258159140671322</v>
      </c>
      <c r="AU900" s="16"/>
      <c r="AV900" s="16" t="n">
        <v>0.156082636997654</v>
      </c>
      <c r="AW900" s="16" t="n">
        <v>0.136972000030517</v>
      </c>
      <c r="AX900" s="16" t="n">
        <v>0.101110803863387</v>
      </c>
      <c r="AY900" s="16" t="n">
        <v>0.0952098957747967</v>
      </c>
      <c r="AZ900" s="16" t="n">
        <v>0.0267443026003781</v>
      </c>
      <c r="BA900" s="16"/>
      <c r="BB900" s="16" t="n">
        <v>0.105719752309358</v>
      </c>
      <c r="BC900" s="16" t="n">
        <v>0.0495475468319887</v>
      </c>
      <c r="BD900" s="16" t="n">
        <v>0.0781298387823916</v>
      </c>
      <c r="BE900" s="16"/>
      <c r="BF900" s="16" t="n">
        <v>0.102198582104999</v>
      </c>
    </row>
    <row r="901">
      <c r="B901" t="s">
        <v>299</v>
      </c>
      <c r="C901" s="16" t="n">
        <v>0.111202505027916</v>
      </c>
      <c r="D901" s="16" t="n">
        <v>0.109291825284125</v>
      </c>
      <c r="E901" s="16" t="n">
        <v>0.112181382207263</v>
      </c>
      <c r="F901" s="16"/>
      <c r="G901" s="16" t="n">
        <v>0.143391615327371</v>
      </c>
      <c r="H901" s="16" t="n">
        <v>0.146154744920686</v>
      </c>
      <c r="I901" s="16" t="n">
        <v>0.0968481200444567</v>
      </c>
      <c r="J901" s="16" t="n">
        <v>0.0835013646070882</v>
      </c>
      <c r="K901" s="16" t="n">
        <v>0.108918818339162</v>
      </c>
      <c r="L901" s="16" t="n">
        <v>0.0972367809963139</v>
      </c>
      <c r="M901" s="16"/>
      <c r="N901" s="16" t="n">
        <v>0.113912552756662</v>
      </c>
      <c r="O901" s="16" t="n">
        <v>0.127016963175003</v>
      </c>
      <c r="P901" s="16" t="n">
        <v>0.0918881182257181</v>
      </c>
      <c r="Q901" s="16" t="n">
        <v>0.110385326582966</v>
      </c>
      <c r="R901" s="16"/>
      <c r="S901" s="16" t="n">
        <v>0.0637276996970101</v>
      </c>
      <c r="T901" s="16" t="n">
        <v>0.101440825176747</v>
      </c>
      <c r="U901" s="16" t="n">
        <v>0.111528898635741</v>
      </c>
      <c r="V901" s="16" t="n">
        <v>0.0938626508767621</v>
      </c>
      <c r="W901" s="16" t="n">
        <v>0.158419278003836</v>
      </c>
      <c r="X901" s="16" t="n">
        <v>0.107126004370076</v>
      </c>
      <c r="Y901" s="16" t="n">
        <v>0.140232742872983</v>
      </c>
      <c r="Z901" s="16" t="n">
        <v>0.159431909673037</v>
      </c>
      <c r="AA901" s="16" t="n">
        <v>0.110546050483353</v>
      </c>
      <c r="AB901" s="16" t="n">
        <v>0.149020709257364</v>
      </c>
      <c r="AC901" s="16" t="n">
        <v>0.113793936304861</v>
      </c>
      <c r="AD901" s="16" t="n">
        <v>0.0713177678942186</v>
      </c>
      <c r="AE901" s="16"/>
      <c r="AF901" s="16" t="n">
        <v>0.103107888903979</v>
      </c>
      <c r="AG901" s="16" t="n">
        <v>0.117111044807189</v>
      </c>
      <c r="AH901" s="16" t="n">
        <v>0.0732467091441903</v>
      </c>
      <c r="AI901" s="16"/>
      <c r="AJ901" s="16" t="n">
        <v>0.115320083551545</v>
      </c>
      <c r="AK901" s="16" t="n">
        <v>0.129911659852505</v>
      </c>
      <c r="AL901" s="16" t="n">
        <v>0.0892200601757319</v>
      </c>
      <c r="AM901" s="16" t="n">
        <v>0</v>
      </c>
      <c r="AN901" s="16" t="n">
        <v>0.0424093556696535</v>
      </c>
      <c r="AO901" s="16"/>
      <c r="AP901" s="16" t="n">
        <v>0.133023363219188</v>
      </c>
      <c r="AQ901" s="16" t="n">
        <v>0.0899922636685066</v>
      </c>
      <c r="AR901" s="16" t="n">
        <v>0.0927554734127786</v>
      </c>
      <c r="AS901" s="16" t="n">
        <v>0.127615734406915</v>
      </c>
      <c r="AT901" s="16" t="n">
        <v>0.0995900643838864</v>
      </c>
      <c r="AU901" s="16"/>
      <c r="AV901" s="16" t="n">
        <v>0.0841115897737136</v>
      </c>
      <c r="AW901" s="16" t="n">
        <v>0.106704471481182</v>
      </c>
      <c r="AX901" s="16" t="n">
        <v>0.152120261787852</v>
      </c>
      <c r="AY901" s="16" t="n">
        <v>0.110259045559392</v>
      </c>
      <c r="AZ901" s="16" t="n">
        <v>0.103262628444268</v>
      </c>
      <c r="BA901" s="16"/>
      <c r="BB901" s="16" t="n">
        <v>0.0370973400225322</v>
      </c>
      <c r="BC901" s="16" t="n">
        <v>0.175885764988906</v>
      </c>
      <c r="BD901" s="16" t="n">
        <v>0.107562089106915</v>
      </c>
      <c r="BE901" s="16"/>
      <c r="BF901" s="16" t="n">
        <v>0.0927040230902958</v>
      </c>
    </row>
    <row r="902">
      <c r="B902" t="s">
        <v>300</v>
      </c>
      <c r="C902" s="16" t="n">
        <v>0.0780397399097401</v>
      </c>
      <c r="D902" s="16" t="n">
        <v>0.0820573644074224</v>
      </c>
      <c r="E902" s="16" t="n">
        <v>0.0742663103388232</v>
      </c>
      <c r="F902" s="16"/>
      <c r="G902" s="16" t="n">
        <v>0.084894983253522</v>
      </c>
      <c r="H902" s="16" t="n">
        <v>0.0996992518315705</v>
      </c>
      <c r="I902" s="16" t="n">
        <v>0.0926236980181666</v>
      </c>
      <c r="J902" s="16" t="n">
        <v>0.093397570603293</v>
      </c>
      <c r="K902" s="16" t="n">
        <v>0.037802747028953</v>
      </c>
      <c r="L902" s="16" t="n">
        <v>0.0585692305762516</v>
      </c>
      <c r="M902" s="16"/>
      <c r="N902" s="16" t="n">
        <v>0.0963027295304384</v>
      </c>
      <c r="O902" s="16" t="n">
        <v>0.0626883155924842</v>
      </c>
      <c r="P902" s="16" t="n">
        <v>0.0717241999498469</v>
      </c>
      <c r="Q902" s="16" t="n">
        <v>0.0770204099664862</v>
      </c>
      <c r="R902" s="16"/>
      <c r="S902" s="16" t="n">
        <v>0.10664070335279</v>
      </c>
      <c r="T902" s="16" t="n">
        <v>0.0542302917424002</v>
      </c>
      <c r="U902" s="16" t="n">
        <v>0.0657524659066454</v>
      </c>
      <c r="V902" s="16" t="n">
        <v>0.0628416216863498</v>
      </c>
      <c r="W902" s="16" t="n">
        <v>0.0728436945568155</v>
      </c>
      <c r="X902" s="16" t="n">
        <v>0.0940984842987981</v>
      </c>
      <c r="Y902" s="16" t="n">
        <v>0.0783314885893614</v>
      </c>
      <c r="Z902" s="16" t="n">
        <v>0.017311296325448</v>
      </c>
      <c r="AA902" s="16" t="n">
        <v>0.0977764005310094</v>
      </c>
      <c r="AB902" s="16" t="n">
        <v>0.0959157405234721</v>
      </c>
      <c r="AC902" s="16" t="n">
        <v>0.0761445308757177</v>
      </c>
      <c r="AD902" s="16" t="n">
        <v>0.0465189332475607</v>
      </c>
      <c r="AE902" s="16"/>
      <c r="AF902" s="16" t="n">
        <v>0.0603811863791699</v>
      </c>
      <c r="AG902" s="16" t="n">
        <v>0.0985302142103124</v>
      </c>
      <c r="AH902" s="16" t="n">
        <v>0.0676197537201242</v>
      </c>
      <c r="AI902" s="16"/>
      <c r="AJ902" s="16" t="n">
        <v>0.0502692859307254</v>
      </c>
      <c r="AK902" s="16" t="n">
        <v>0.128547026598528</v>
      </c>
      <c r="AL902" s="16" t="n">
        <v>0.0794018624985719</v>
      </c>
      <c r="AM902" s="16" t="n">
        <v>0.0413570871857538</v>
      </c>
      <c r="AN902" s="16" t="n">
        <v>0.0355589441612245</v>
      </c>
      <c r="AO902" s="16"/>
      <c r="AP902" s="16" t="n">
        <v>0.0611642425475854</v>
      </c>
      <c r="AQ902" s="16" t="n">
        <v>0.116108835147567</v>
      </c>
      <c r="AR902" s="16" t="n">
        <v>0.086931520917018</v>
      </c>
      <c r="AS902" s="16" t="n">
        <v>0.0417869861136178</v>
      </c>
      <c r="AT902" s="16" t="n">
        <v>0.0282516234120115</v>
      </c>
      <c r="AU902" s="16"/>
      <c r="AV902" s="16" t="n">
        <v>0.0522125702576509</v>
      </c>
      <c r="AW902" s="16" t="n">
        <v>0.0518747436850988</v>
      </c>
      <c r="AX902" s="16" t="n">
        <v>0.0963488736733925</v>
      </c>
      <c r="AY902" s="16" t="n">
        <v>0.143521464390981</v>
      </c>
      <c r="AZ902" s="16" t="n">
        <v>0.0968733086317146</v>
      </c>
      <c r="BA902" s="16"/>
      <c r="BB902" s="16" t="n">
        <v>0.0898717545178999</v>
      </c>
      <c r="BC902" s="16" t="n">
        <v>0</v>
      </c>
      <c r="BD902" s="16" t="n">
        <v>0.0301265489351225</v>
      </c>
      <c r="BE902" s="16"/>
      <c r="BF902" s="16" t="n">
        <v>0.0446031796276301</v>
      </c>
    </row>
    <row r="903">
      <c r="B903" t="s">
        <v>301</v>
      </c>
      <c r="C903" s="16" t="n">
        <v>0.00865595731385788</v>
      </c>
      <c r="D903" s="16" t="n">
        <v>0.0113330978394882</v>
      </c>
      <c r="E903" s="16" t="n">
        <v>0.00605611958193619</v>
      </c>
      <c r="F903" s="16"/>
      <c r="G903" s="16" t="n">
        <v>0.0135137074277684</v>
      </c>
      <c r="H903" s="16" t="n">
        <v>0.0053446938098287</v>
      </c>
      <c r="I903" s="16" t="n">
        <v>0.00495560801891316</v>
      </c>
      <c r="J903" s="16" t="n">
        <v>0.00560789291611154</v>
      </c>
      <c r="K903" s="16" t="n">
        <v>0.00908157001712338</v>
      </c>
      <c r="L903" s="16" t="n">
        <v>0.0133429665595284</v>
      </c>
      <c r="M903" s="16"/>
      <c r="N903" s="16" t="n">
        <v>0.0091237382019283</v>
      </c>
      <c r="O903" s="16" t="n">
        <v>0.0170491832005068</v>
      </c>
      <c r="P903" s="16" t="n">
        <v>0.00565127660189154</v>
      </c>
      <c r="Q903" s="16" t="n">
        <v>0.00218832407590169</v>
      </c>
      <c r="R903" s="16"/>
      <c r="S903" s="16" t="n">
        <v>0.00650453508993006</v>
      </c>
      <c r="T903" s="16" t="n">
        <v>0.00977232241400175</v>
      </c>
      <c r="U903" s="16" t="n">
        <v>0.00630405285876674</v>
      </c>
      <c r="V903" s="16" t="n">
        <v>0.0256658850144642</v>
      </c>
      <c r="W903" s="16" t="n">
        <v>0</v>
      </c>
      <c r="X903" s="16" t="n">
        <v>0</v>
      </c>
      <c r="Y903" s="16" t="n">
        <v>0.0103923962274816</v>
      </c>
      <c r="Z903" s="16" t="n">
        <v>0.0269493855832243</v>
      </c>
      <c r="AA903" s="16" t="n">
        <v>0.00383783683220614</v>
      </c>
      <c r="AB903" s="16" t="n">
        <v>0.00650492371738339</v>
      </c>
      <c r="AC903" s="16" t="n">
        <v>0.0149231451257797</v>
      </c>
      <c r="AD903" s="16" t="n">
        <v>0</v>
      </c>
      <c r="AE903" s="16"/>
      <c r="AF903" s="16" t="n">
        <v>0.00821966372850184</v>
      </c>
      <c r="AG903" s="16" t="n">
        <v>0.00562873246043883</v>
      </c>
      <c r="AH903" s="16" t="n">
        <v>0.0117982057256055</v>
      </c>
      <c r="AI903" s="16"/>
      <c r="AJ903" s="16" t="n">
        <v>0.00737792260082181</v>
      </c>
      <c r="AK903" s="16" t="n">
        <v>0.00549653274430143</v>
      </c>
      <c r="AL903" s="16" t="n">
        <v>0</v>
      </c>
      <c r="AM903" s="16" t="n">
        <v>0</v>
      </c>
      <c r="AN903" s="16" t="n">
        <v>0.0129423004266689</v>
      </c>
      <c r="AO903" s="16"/>
      <c r="AP903" s="16" t="n">
        <v>0.00701121308602925</v>
      </c>
      <c r="AQ903" s="16" t="n">
        <v>0.00280066431066099</v>
      </c>
      <c r="AR903" s="16" t="n">
        <v>0.00637559091512751</v>
      </c>
      <c r="AS903" s="16" t="n">
        <v>0.0104941916229229</v>
      </c>
      <c r="AT903" s="16" t="n">
        <v>0.00921063588970563</v>
      </c>
      <c r="AU903" s="16"/>
      <c r="AV903" s="16" t="n">
        <v>0</v>
      </c>
      <c r="AW903" s="16" t="n">
        <v>0.00635746363999591</v>
      </c>
      <c r="AX903" s="16" t="n">
        <v>0.0178706584511853</v>
      </c>
      <c r="AY903" s="16" t="n">
        <v>0.007348079462445</v>
      </c>
      <c r="AZ903" s="16" t="n">
        <v>0</v>
      </c>
      <c r="BA903" s="16"/>
      <c r="BB903" s="16" t="n">
        <v>0</v>
      </c>
      <c r="BC903" s="16" t="n">
        <v>0.016432097586196</v>
      </c>
      <c r="BD903" s="16" t="n">
        <v>0.0129777644114978</v>
      </c>
      <c r="BE903" s="16"/>
      <c r="BF903" s="16" t="n">
        <v>0.00713944732811664</v>
      </c>
    </row>
    <row r="904">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row>
    <row r="905">
      <c r="B905" s="7" t="s">
        <v>318</v>
      </c>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row>
    <row r="906">
      <c r="B906" s="26" t="s">
        <v>317</v>
      </c>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row>
    <row r="907">
      <c r="B907" t="s">
        <v>223</v>
      </c>
      <c r="C907" s="16" t="n">
        <v>0.0763908332975908</v>
      </c>
      <c r="D907" s="16" t="n">
        <v>0.074745379102068</v>
      </c>
      <c r="E907" s="16" t="n">
        <v>0.078145378871023</v>
      </c>
      <c r="F907" s="16"/>
      <c r="G907" s="16" t="n">
        <v>0.0643318395085588</v>
      </c>
      <c r="H907" s="16" t="n">
        <v>0.0919148325933335</v>
      </c>
      <c r="I907" s="16" t="n">
        <v>0.102250874868959</v>
      </c>
      <c r="J907" s="16" t="n">
        <v>0.0612342449368622</v>
      </c>
      <c r="K907" s="16" t="n">
        <v>0.0807737691246476</v>
      </c>
      <c r="L907" s="16" t="n">
        <v>0.0597786609124364</v>
      </c>
      <c r="M907" s="16"/>
      <c r="N907" s="16" t="n">
        <v>0.0834707089818058</v>
      </c>
      <c r="O907" s="16" t="n">
        <v>0.058349876307511</v>
      </c>
      <c r="P907" s="16" t="n">
        <v>0.0980491658830193</v>
      </c>
      <c r="Q907" s="16" t="n">
        <v>0.0696542568186828</v>
      </c>
      <c r="R907" s="16"/>
      <c r="S907" s="16" t="n">
        <v>0.0825103440831579</v>
      </c>
      <c r="T907" s="16" t="n">
        <v>0.0743314431484411</v>
      </c>
      <c r="U907" s="16" t="n">
        <v>0.0546560085408327</v>
      </c>
      <c r="V907" s="16" t="n">
        <v>0.0858323964586623</v>
      </c>
      <c r="W907" s="16" t="n">
        <v>0.0714803635258842</v>
      </c>
      <c r="X907" s="16" t="n">
        <v>0.0564957636017577</v>
      </c>
      <c r="Y907" s="16" t="n">
        <v>0.0570561389519467</v>
      </c>
      <c r="Z907" s="16" t="n">
        <v>0.0888240804680777</v>
      </c>
      <c r="AA907" s="16" t="n">
        <v>0.0851210167896159</v>
      </c>
      <c r="AB907" s="16" t="n">
        <v>0.081799797872807</v>
      </c>
      <c r="AC907" s="16" t="n">
        <v>0.13105735934037</v>
      </c>
      <c r="AD907" s="16" t="n">
        <v>0.0522298762091206</v>
      </c>
      <c r="AE907" s="16"/>
      <c r="AF907" s="16" t="n">
        <v>0.0772643606418789</v>
      </c>
      <c r="AG907" s="16" t="n">
        <v>0.0794931133375384</v>
      </c>
      <c r="AH907" s="16" t="n">
        <v>0.0848020268191862</v>
      </c>
      <c r="AI907" s="16"/>
      <c r="AJ907" s="16" t="n">
        <v>0.0519596470597651</v>
      </c>
      <c r="AK907" s="16" t="n">
        <v>0.127343501596131</v>
      </c>
      <c r="AL907" s="16" t="n">
        <v>0.0659339609641104</v>
      </c>
      <c r="AM907" s="16" t="n">
        <v>0</v>
      </c>
      <c r="AN907" s="16" t="n">
        <v>0.0334420445158111</v>
      </c>
      <c r="AO907" s="16"/>
      <c r="AP907" s="16" t="n">
        <v>0.0364535065111065</v>
      </c>
      <c r="AQ907" s="16" t="n">
        <v>0.125637727981093</v>
      </c>
      <c r="AR907" s="16" t="n">
        <v>0.0595177694088599</v>
      </c>
      <c r="AS907" s="16" t="n">
        <v>0.0328697373150902</v>
      </c>
      <c r="AT907" s="16" t="n">
        <v>0.0265873477296563</v>
      </c>
      <c r="AU907" s="16"/>
      <c r="AV907" s="16" t="n">
        <v>0.0813708450698845</v>
      </c>
      <c r="AW907" s="16" t="n">
        <v>0.0519021282766066</v>
      </c>
      <c r="AX907" s="16" t="n">
        <v>0.0643789137914201</v>
      </c>
      <c r="AY907" s="16" t="n">
        <v>0.113727952711052</v>
      </c>
      <c r="AZ907" s="16" t="n">
        <v>0.117514940331481</v>
      </c>
      <c r="BA907" s="16"/>
      <c r="BB907" s="16" t="n">
        <v>0.115925941908605</v>
      </c>
      <c r="BC907" s="16" t="n">
        <v>0.0288795994022863</v>
      </c>
      <c r="BD907" s="16" t="n">
        <v>0.025794495500143</v>
      </c>
      <c r="BE907" s="16"/>
      <c r="BF907" s="16" t="n">
        <v>0.0643342454837908</v>
      </c>
    </row>
    <row r="908">
      <c r="B908" t="s">
        <v>224</v>
      </c>
      <c r="C908" s="16" t="n">
        <v>0.203807978264064</v>
      </c>
      <c r="D908" s="16" t="n">
        <v>0.19378653709718</v>
      </c>
      <c r="E908" s="16" t="n">
        <v>0.213974646958798</v>
      </c>
      <c r="F908" s="16"/>
      <c r="G908" s="16" t="n">
        <v>0.259082727825237</v>
      </c>
      <c r="H908" s="16" t="n">
        <v>0.256736928488573</v>
      </c>
      <c r="I908" s="16" t="n">
        <v>0.269659914849378</v>
      </c>
      <c r="J908" s="16" t="n">
        <v>0.188349913043592</v>
      </c>
      <c r="K908" s="16" t="n">
        <v>0.152894888898499</v>
      </c>
      <c r="L908" s="16" t="n">
        <v>0.117030570055293</v>
      </c>
      <c r="M908" s="16"/>
      <c r="N908" s="16" t="n">
        <v>0.189470993710225</v>
      </c>
      <c r="O908" s="16" t="n">
        <v>0.198681992203875</v>
      </c>
      <c r="P908" s="16" t="n">
        <v>0.225281374221605</v>
      </c>
      <c r="Q908" s="16" t="n">
        <v>0.205021628244502</v>
      </c>
      <c r="R908" s="16"/>
      <c r="S908" s="16" t="n">
        <v>0.245746040720941</v>
      </c>
      <c r="T908" s="16" t="n">
        <v>0.169564130234012</v>
      </c>
      <c r="U908" s="16" t="n">
        <v>0.230125588687551</v>
      </c>
      <c r="V908" s="16" t="n">
        <v>0.222316348546935</v>
      </c>
      <c r="W908" s="16" t="n">
        <v>0.232150131513122</v>
      </c>
      <c r="X908" s="16" t="n">
        <v>0.188554280827298</v>
      </c>
      <c r="Y908" s="16" t="n">
        <v>0.194353686040884</v>
      </c>
      <c r="Z908" s="16" t="n">
        <v>0.239623817767068</v>
      </c>
      <c r="AA908" s="16" t="n">
        <v>0.22779929412204</v>
      </c>
      <c r="AB908" s="16" t="n">
        <v>0.17525486946843</v>
      </c>
      <c r="AC908" s="16" t="n">
        <v>0.150881312552643</v>
      </c>
      <c r="AD908" s="16" t="n">
        <v>0.07196760973404</v>
      </c>
      <c r="AE908" s="16"/>
      <c r="AF908" s="16" t="n">
        <v>0.173985902760542</v>
      </c>
      <c r="AG908" s="16" t="n">
        <v>0.205498137493741</v>
      </c>
      <c r="AH908" s="16" t="n">
        <v>0.258415214925919</v>
      </c>
      <c r="AI908" s="16"/>
      <c r="AJ908" s="16" t="n">
        <v>0.166717426892609</v>
      </c>
      <c r="AK908" s="16" t="n">
        <v>0.28251192333496</v>
      </c>
      <c r="AL908" s="16" t="n">
        <v>0.155158793599063</v>
      </c>
      <c r="AM908" s="16" t="n">
        <v>0.179693849896378</v>
      </c>
      <c r="AN908" s="16" t="n">
        <v>0.201781781144076</v>
      </c>
      <c r="AO908" s="16"/>
      <c r="AP908" s="16" t="n">
        <v>0.136436604103142</v>
      </c>
      <c r="AQ908" s="16" t="n">
        <v>0.30940918110044</v>
      </c>
      <c r="AR908" s="16" t="n">
        <v>0.117406439060893</v>
      </c>
      <c r="AS908" s="16" t="n">
        <v>0.138009620452573</v>
      </c>
      <c r="AT908" s="16" t="n">
        <v>0.115227189246501</v>
      </c>
      <c r="AU908" s="16"/>
      <c r="AV908" s="16" t="n">
        <v>0.223704722821343</v>
      </c>
      <c r="AW908" s="16" t="n">
        <v>0.188763861614351</v>
      </c>
      <c r="AX908" s="16" t="n">
        <v>0.19466483914763</v>
      </c>
      <c r="AY908" s="16" t="n">
        <v>0.230028338737087</v>
      </c>
      <c r="AZ908" s="16" t="n">
        <v>0.243214668564489</v>
      </c>
      <c r="BA908" s="16"/>
      <c r="BB908" s="16" t="n">
        <v>0.357473655356418</v>
      </c>
      <c r="BC908" s="16" t="n">
        <v>0.0917892452026645</v>
      </c>
      <c r="BD908" s="16" t="n">
        <v>0.110818934723655</v>
      </c>
      <c r="BE908" s="16"/>
      <c r="BF908" s="16" t="n">
        <v>0.198297807138592</v>
      </c>
    </row>
    <row r="909">
      <c r="B909" t="s">
        <v>225</v>
      </c>
      <c r="C909" s="16" t="n">
        <v>0.364020843439348</v>
      </c>
      <c r="D909" s="16" t="n">
        <v>0.363008337342152</v>
      </c>
      <c r="E909" s="16" t="n">
        <v>0.364860696527492</v>
      </c>
      <c r="F909" s="16"/>
      <c r="G909" s="16" t="n">
        <v>0.374420546249896</v>
      </c>
      <c r="H909" s="16" t="n">
        <v>0.331017014390919</v>
      </c>
      <c r="I909" s="16" t="n">
        <v>0.346952451641606</v>
      </c>
      <c r="J909" s="16" t="n">
        <v>0.340371967269712</v>
      </c>
      <c r="K909" s="16" t="n">
        <v>0.367532183824724</v>
      </c>
      <c r="L909" s="16" t="n">
        <v>0.414788046310213</v>
      </c>
      <c r="M909" s="16"/>
      <c r="N909" s="16" t="n">
        <v>0.321332704310014</v>
      </c>
      <c r="O909" s="16" t="n">
        <v>0.415081155615652</v>
      </c>
      <c r="P909" s="16" t="n">
        <v>0.312605214661632</v>
      </c>
      <c r="Q909" s="16" t="n">
        <v>0.403144041147204</v>
      </c>
      <c r="R909" s="16"/>
      <c r="S909" s="16" t="n">
        <v>0.394842889515952</v>
      </c>
      <c r="T909" s="16" t="n">
        <v>0.398153388781856</v>
      </c>
      <c r="U909" s="16" t="n">
        <v>0.342340666697192</v>
      </c>
      <c r="V909" s="16" t="n">
        <v>0.339688326454955</v>
      </c>
      <c r="W909" s="16" t="n">
        <v>0.37778080220113</v>
      </c>
      <c r="X909" s="16" t="n">
        <v>0.340478183475947</v>
      </c>
      <c r="Y909" s="16" t="n">
        <v>0.372969409868771</v>
      </c>
      <c r="Z909" s="16" t="n">
        <v>0.307875395087071</v>
      </c>
      <c r="AA909" s="16" t="n">
        <v>0.330061995183064</v>
      </c>
      <c r="AB909" s="16" t="n">
        <v>0.329083850767629</v>
      </c>
      <c r="AC909" s="16" t="n">
        <v>0.349117647755637</v>
      </c>
      <c r="AD909" s="16" t="n">
        <v>0.548992531502572</v>
      </c>
      <c r="AE909" s="16"/>
      <c r="AF909" s="16" t="n">
        <v>0.348219135609216</v>
      </c>
      <c r="AG909" s="16" t="n">
        <v>0.357297270722284</v>
      </c>
      <c r="AH909" s="16" t="n">
        <v>0.392072579264645</v>
      </c>
      <c r="AI909" s="16"/>
      <c r="AJ909" s="16" t="n">
        <v>0.350894224881231</v>
      </c>
      <c r="AK909" s="16" t="n">
        <v>0.300596344222949</v>
      </c>
      <c r="AL909" s="16" t="n">
        <v>0.417221790417792</v>
      </c>
      <c r="AM909" s="16" t="n">
        <v>0.293517353502672</v>
      </c>
      <c r="AN909" s="16" t="n">
        <v>0.481821281214604</v>
      </c>
      <c r="AO909" s="16"/>
      <c r="AP909" s="16" t="n">
        <v>0.348284422865457</v>
      </c>
      <c r="AQ909" s="16" t="n">
        <v>0.342580057542808</v>
      </c>
      <c r="AR909" s="16" t="n">
        <v>0.46348478150766</v>
      </c>
      <c r="AS909" s="16" t="n">
        <v>0.299376426739994</v>
      </c>
      <c r="AT909" s="16" t="n">
        <v>0.462587734192639</v>
      </c>
      <c r="AU909" s="16"/>
      <c r="AV909" s="16" t="n">
        <v>0.374774177587269</v>
      </c>
      <c r="AW909" s="16" t="n">
        <v>0.393268553335387</v>
      </c>
      <c r="AX909" s="16" t="n">
        <v>0.363326026440133</v>
      </c>
      <c r="AY909" s="16" t="n">
        <v>0.278263969760057</v>
      </c>
      <c r="AZ909" s="16" t="n">
        <v>0.349876924517044</v>
      </c>
      <c r="BA909" s="16"/>
      <c r="BB909" s="16" t="n">
        <v>0.355483902013984</v>
      </c>
      <c r="BC909" s="16" t="n">
        <v>0.296878304250253</v>
      </c>
      <c r="BD909" s="16" t="n">
        <v>0.430777505442498</v>
      </c>
      <c r="BE909" s="16"/>
      <c r="BF909" s="16" t="n">
        <v>0.350127523664751</v>
      </c>
    </row>
    <row r="910">
      <c r="B910" t="s">
        <v>226</v>
      </c>
      <c r="C910" s="16" t="n">
        <v>0.253338438927633</v>
      </c>
      <c r="D910" s="16" t="n">
        <v>0.252225453359659</v>
      </c>
      <c r="E910" s="16" t="n">
        <v>0.253809175262804</v>
      </c>
      <c r="F910" s="16"/>
      <c r="G910" s="16" t="n">
        <v>0.235086165073824</v>
      </c>
      <c r="H910" s="16" t="n">
        <v>0.22385997887688</v>
      </c>
      <c r="I910" s="16" t="n">
        <v>0.158674509152439</v>
      </c>
      <c r="J910" s="16" t="n">
        <v>0.30830288610472</v>
      </c>
      <c r="K910" s="16" t="n">
        <v>0.264509680895066</v>
      </c>
      <c r="L910" s="16" t="n">
        <v>0.314949419481874</v>
      </c>
      <c r="M910" s="16"/>
      <c r="N910" s="16" t="n">
        <v>0.312302892352522</v>
      </c>
      <c r="O910" s="16" t="n">
        <v>0.22523107852934</v>
      </c>
      <c r="P910" s="16" t="n">
        <v>0.254978036698625</v>
      </c>
      <c r="Q910" s="16" t="n">
        <v>0.216733781097756</v>
      </c>
      <c r="R910" s="16"/>
      <c r="S910" s="16" t="n">
        <v>0.191925079570698</v>
      </c>
      <c r="T910" s="16" t="n">
        <v>0.273252797543169</v>
      </c>
      <c r="U910" s="16" t="n">
        <v>0.290979344424361</v>
      </c>
      <c r="V910" s="16" t="n">
        <v>0.284293535857486</v>
      </c>
      <c r="W910" s="16" t="n">
        <v>0.226941719375881</v>
      </c>
      <c r="X910" s="16" t="n">
        <v>0.286580693016929</v>
      </c>
      <c r="Y910" s="16" t="n">
        <v>0.240219590021452</v>
      </c>
      <c r="Z910" s="16" t="n">
        <v>0.300536875294161</v>
      </c>
      <c r="AA910" s="16" t="n">
        <v>0.244514467563995</v>
      </c>
      <c r="AB910" s="16" t="n">
        <v>0.238446423649524</v>
      </c>
      <c r="AC910" s="16" t="n">
        <v>0.265087737058327</v>
      </c>
      <c r="AD910" s="16" t="n">
        <v>0.254727582420441</v>
      </c>
      <c r="AE910" s="16"/>
      <c r="AF910" s="16" t="n">
        <v>0.279197248759017</v>
      </c>
      <c r="AG910" s="16" t="n">
        <v>0.254757353691649</v>
      </c>
      <c r="AH910" s="16" t="n">
        <v>0.217159097271961</v>
      </c>
      <c r="AI910" s="16"/>
      <c r="AJ910" s="16" t="n">
        <v>0.316839078394598</v>
      </c>
      <c r="AK910" s="16" t="n">
        <v>0.186917521142337</v>
      </c>
      <c r="AL910" s="16" t="n">
        <v>0.316430168300653</v>
      </c>
      <c r="AM910" s="16" t="n">
        <v>0.314133809701845</v>
      </c>
      <c r="AN910" s="16" t="n">
        <v>0.201815655251816</v>
      </c>
      <c r="AO910" s="16"/>
      <c r="AP910" s="16" t="n">
        <v>0.368085393635445</v>
      </c>
      <c r="AQ910" s="16" t="n">
        <v>0.166694495593377</v>
      </c>
      <c r="AR910" s="16" t="n">
        <v>0.292241387537426</v>
      </c>
      <c r="AS910" s="16" t="n">
        <v>0.340272302466075</v>
      </c>
      <c r="AT910" s="16" t="n">
        <v>0.296954697800688</v>
      </c>
      <c r="AU910" s="16"/>
      <c r="AV910" s="16" t="n">
        <v>0.214209205565277</v>
      </c>
      <c r="AW910" s="16" t="n">
        <v>0.276616359057149</v>
      </c>
      <c r="AX910" s="16" t="n">
        <v>0.2610419797636</v>
      </c>
      <c r="AY910" s="16" t="n">
        <v>0.279323622863276</v>
      </c>
      <c r="AZ910" s="16" t="n">
        <v>0.192897608721745</v>
      </c>
      <c r="BA910" s="16"/>
      <c r="BB910" s="16" t="n">
        <v>0.131743795041252</v>
      </c>
      <c r="BC910" s="16" t="n">
        <v>0.387498095536216</v>
      </c>
      <c r="BD910" s="16" t="n">
        <v>0.344566922684315</v>
      </c>
      <c r="BE910" s="16"/>
      <c r="BF910" s="16" t="n">
        <v>0.277932195722888</v>
      </c>
    </row>
    <row r="911">
      <c r="B911" t="s">
        <v>227</v>
      </c>
      <c r="C911" s="16" t="n">
        <v>0.102441906071364</v>
      </c>
      <c r="D911" s="16" t="n">
        <v>0.116234293098941</v>
      </c>
      <c r="E911" s="16" t="n">
        <v>0.0892101023798835</v>
      </c>
      <c r="F911" s="16"/>
      <c r="G911" s="16" t="n">
        <v>0.0670787213424837</v>
      </c>
      <c r="H911" s="16" t="n">
        <v>0.0964712456502939</v>
      </c>
      <c r="I911" s="16" t="n">
        <v>0.122462249487618</v>
      </c>
      <c r="J911" s="16" t="n">
        <v>0.101740988645113</v>
      </c>
      <c r="K911" s="16" t="n">
        <v>0.134289477257063</v>
      </c>
      <c r="L911" s="16" t="n">
        <v>0.0934533032401828</v>
      </c>
      <c r="M911" s="16"/>
      <c r="N911" s="16" t="n">
        <v>0.0934227006454328</v>
      </c>
      <c r="O911" s="16" t="n">
        <v>0.102655897343622</v>
      </c>
      <c r="P911" s="16" t="n">
        <v>0.109086208535118</v>
      </c>
      <c r="Q911" s="16" t="n">
        <v>0.105446292691855</v>
      </c>
      <c r="R911" s="16"/>
      <c r="S911" s="16" t="n">
        <v>0.0849756461092505</v>
      </c>
      <c r="T911" s="16" t="n">
        <v>0.0846982402925219</v>
      </c>
      <c r="U911" s="16" t="n">
        <v>0.0818983916500641</v>
      </c>
      <c r="V911" s="16" t="n">
        <v>0.0678693926819608</v>
      </c>
      <c r="W911" s="16" t="n">
        <v>0.091646983383983</v>
      </c>
      <c r="X911" s="16" t="n">
        <v>0.127891079078068</v>
      </c>
      <c r="Y911" s="16" t="n">
        <v>0.135401175116947</v>
      </c>
      <c r="Z911" s="16" t="n">
        <v>0.0631398313836221</v>
      </c>
      <c r="AA911" s="16" t="n">
        <v>0.112503226341286</v>
      </c>
      <c r="AB911" s="16" t="n">
        <v>0.175415058241611</v>
      </c>
      <c r="AC911" s="16" t="n">
        <v>0.103855943293023</v>
      </c>
      <c r="AD911" s="16" t="n">
        <v>0.0720824001338268</v>
      </c>
      <c r="AE911" s="16"/>
      <c r="AF911" s="16" t="n">
        <v>0.121333352229346</v>
      </c>
      <c r="AG911" s="16" t="n">
        <v>0.102954124754787</v>
      </c>
      <c r="AH911" s="16" t="n">
        <v>0.0475510817182897</v>
      </c>
      <c r="AI911" s="16"/>
      <c r="AJ911" s="16" t="n">
        <v>0.113589622771797</v>
      </c>
      <c r="AK911" s="16" t="n">
        <v>0.102630709703623</v>
      </c>
      <c r="AL911" s="16" t="n">
        <v>0.0452552867183817</v>
      </c>
      <c r="AM911" s="16" t="n">
        <v>0.212654986899106</v>
      </c>
      <c r="AN911" s="16" t="n">
        <v>0.0811392378736931</v>
      </c>
      <c r="AO911" s="16"/>
      <c r="AP911" s="16" t="n">
        <v>0.11074007288485</v>
      </c>
      <c r="AQ911" s="16" t="n">
        <v>0.0556785377822825</v>
      </c>
      <c r="AR911" s="16" t="n">
        <v>0.0673496224851614</v>
      </c>
      <c r="AS911" s="16" t="n">
        <v>0.189471913026267</v>
      </c>
      <c r="AT911" s="16" t="n">
        <v>0.0986430310305155</v>
      </c>
      <c r="AU911" s="16"/>
      <c r="AV911" s="16" t="n">
        <v>0.105941048956227</v>
      </c>
      <c r="AW911" s="16" t="n">
        <v>0.0894490977165061</v>
      </c>
      <c r="AX911" s="16" t="n">
        <v>0.116588240857217</v>
      </c>
      <c r="AY911" s="16" t="n">
        <v>0.0986561159285273</v>
      </c>
      <c r="AZ911" s="16" t="n">
        <v>0.096495857865241</v>
      </c>
      <c r="BA911" s="16"/>
      <c r="BB911" s="16" t="n">
        <v>0.0393727056797412</v>
      </c>
      <c r="BC911" s="16" t="n">
        <v>0.19495475560858</v>
      </c>
      <c r="BD911" s="16" t="n">
        <v>0.0880421416493884</v>
      </c>
      <c r="BE911" s="16"/>
      <c r="BF911" s="16" t="n">
        <v>0.109308227989979</v>
      </c>
    </row>
    <row r="912">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row>
    <row r="913">
      <c r="B913" s="7" t="s">
        <v>319</v>
      </c>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row>
    <row r="914">
      <c r="B914" s="26" t="s">
        <v>317</v>
      </c>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row>
    <row r="915">
      <c r="B915" t="s">
        <v>223</v>
      </c>
      <c r="C915" s="16" t="n">
        <v>0.0839799170091508</v>
      </c>
      <c r="D915" s="16" t="n">
        <v>0.0788430367052113</v>
      </c>
      <c r="E915" s="16" t="n">
        <v>0.0891684236974294</v>
      </c>
      <c r="F915" s="16"/>
      <c r="G915" s="16" t="n">
        <v>0.0861176544625044</v>
      </c>
      <c r="H915" s="16" t="n">
        <v>0.117092750748353</v>
      </c>
      <c r="I915" s="16" t="n">
        <v>0.0907569408011557</v>
      </c>
      <c r="J915" s="16" t="n">
        <v>0.0755735940361747</v>
      </c>
      <c r="K915" s="16" t="n">
        <v>0.0672625563203755</v>
      </c>
      <c r="L915" s="16" t="n">
        <v>0.0675911799496613</v>
      </c>
      <c r="M915" s="16"/>
      <c r="N915" s="16" t="n">
        <v>0.105375021389666</v>
      </c>
      <c r="O915" s="16" t="n">
        <v>0.0831507923339974</v>
      </c>
      <c r="P915" s="16" t="n">
        <v>0.0764500227457499</v>
      </c>
      <c r="Q915" s="16" t="n">
        <v>0.0692282269904133</v>
      </c>
      <c r="R915" s="16"/>
      <c r="S915" s="16" t="n">
        <v>0.0947050375597408</v>
      </c>
      <c r="T915" s="16" t="n">
        <v>0.0486036223382204</v>
      </c>
      <c r="U915" s="16" t="n">
        <v>0.0853262340198426</v>
      </c>
      <c r="V915" s="16" t="n">
        <v>0.0618533520639301</v>
      </c>
      <c r="W915" s="16" t="n">
        <v>0.115233994073135</v>
      </c>
      <c r="X915" s="16" t="n">
        <v>0.0753294842097914</v>
      </c>
      <c r="Y915" s="16" t="n">
        <v>0.0525259090424969</v>
      </c>
      <c r="Z915" s="16" t="n">
        <v>0.0941081473775599</v>
      </c>
      <c r="AA915" s="16" t="n">
        <v>0.110283651921181</v>
      </c>
      <c r="AB915" s="16" t="n">
        <v>0.10848048143318</v>
      </c>
      <c r="AC915" s="16" t="n">
        <v>0.106363170946153</v>
      </c>
      <c r="AD915" s="16" t="n">
        <v>0.0682080189652061</v>
      </c>
      <c r="AE915" s="16"/>
      <c r="AF915" s="16" t="n">
        <v>0.0801511314386737</v>
      </c>
      <c r="AG915" s="16" t="n">
        <v>0.0824099275638508</v>
      </c>
      <c r="AH915" s="16" t="n">
        <v>0.0874845711841046</v>
      </c>
      <c r="AI915" s="16"/>
      <c r="AJ915" s="16" t="n">
        <v>0.0669292527111772</v>
      </c>
      <c r="AK915" s="16" t="n">
        <v>0.129253876395718</v>
      </c>
      <c r="AL915" s="16" t="n">
        <v>0.0821733857336509</v>
      </c>
      <c r="AM915" s="16" t="n">
        <v>0</v>
      </c>
      <c r="AN915" s="16" t="n">
        <v>0.0403265454455042</v>
      </c>
      <c r="AO915" s="16"/>
      <c r="AP915" s="16" t="n">
        <v>0.056657484899564</v>
      </c>
      <c r="AQ915" s="16" t="n">
        <v>0.12472264819603</v>
      </c>
      <c r="AR915" s="16" t="n">
        <v>0.0579343349615905</v>
      </c>
      <c r="AS915" s="16" t="n">
        <v>0.0837577552000941</v>
      </c>
      <c r="AT915" s="16" t="n">
        <v>0.0313750873176358</v>
      </c>
      <c r="AU915" s="16"/>
      <c r="AV915" s="16" t="n">
        <v>0.0610623820407839</v>
      </c>
      <c r="AW915" s="16" t="n">
        <v>0.0735517729913783</v>
      </c>
      <c r="AX915" s="16" t="n">
        <v>0.0833991115920154</v>
      </c>
      <c r="AY915" s="16" t="n">
        <v>0.104979014707762</v>
      </c>
      <c r="AZ915" s="16" t="n">
        <v>0.180620709562561</v>
      </c>
      <c r="BA915" s="16"/>
      <c r="BB915" s="16" t="n">
        <v>0.106889921207107</v>
      </c>
      <c r="BC915" s="16" t="n">
        <v>0.114802649185664</v>
      </c>
      <c r="BD915" s="16" t="n">
        <v>0.0275339135871049</v>
      </c>
      <c r="BE915" s="16"/>
      <c r="BF915" s="16" t="n">
        <v>0.0814051298280555</v>
      </c>
    </row>
    <row r="916">
      <c r="B916" t="s">
        <v>224</v>
      </c>
      <c r="C916" s="16" t="n">
        <v>0.286239276610204</v>
      </c>
      <c r="D916" s="16" t="n">
        <v>0.292450830121134</v>
      </c>
      <c r="E916" s="16" t="n">
        <v>0.280739773543586</v>
      </c>
      <c r="F916" s="16"/>
      <c r="G916" s="16" t="n">
        <v>0.292724715077617</v>
      </c>
      <c r="H916" s="16" t="n">
        <v>0.27697926314068</v>
      </c>
      <c r="I916" s="16" t="n">
        <v>0.306949669499805</v>
      </c>
      <c r="J916" s="16" t="n">
        <v>0.283373922824977</v>
      </c>
      <c r="K916" s="16" t="n">
        <v>0.250229482630779</v>
      </c>
      <c r="L916" s="16" t="n">
        <v>0.298925427867972</v>
      </c>
      <c r="M916" s="16"/>
      <c r="N916" s="16" t="n">
        <v>0.285537872023585</v>
      </c>
      <c r="O916" s="16" t="n">
        <v>0.303117325957441</v>
      </c>
      <c r="P916" s="16" t="n">
        <v>0.291410104408798</v>
      </c>
      <c r="Q916" s="16" t="n">
        <v>0.26182039876778</v>
      </c>
      <c r="R916" s="16"/>
      <c r="S916" s="16" t="n">
        <v>0.297372447191966</v>
      </c>
      <c r="T916" s="16" t="n">
        <v>0.304982495085545</v>
      </c>
      <c r="U916" s="16" t="n">
        <v>0.239660289210546</v>
      </c>
      <c r="V916" s="16" t="n">
        <v>0.238229572295745</v>
      </c>
      <c r="W916" s="16" t="n">
        <v>0.259850572090449</v>
      </c>
      <c r="X916" s="16" t="n">
        <v>0.235343059779066</v>
      </c>
      <c r="Y916" s="16" t="n">
        <v>0.326264280029755</v>
      </c>
      <c r="Z916" s="16" t="n">
        <v>0.303136398713605</v>
      </c>
      <c r="AA916" s="16" t="n">
        <v>0.366324672118668</v>
      </c>
      <c r="AB916" s="16" t="n">
        <v>0.281006545894639</v>
      </c>
      <c r="AC916" s="16" t="n">
        <v>0.290455825895724</v>
      </c>
      <c r="AD916" s="16" t="n">
        <v>0.220368908876202</v>
      </c>
      <c r="AE916" s="16"/>
      <c r="AF916" s="16" t="n">
        <v>0.260862358074947</v>
      </c>
      <c r="AG916" s="16" t="n">
        <v>0.316616873732842</v>
      </c>
      <c r="AH916" s="16" t="n">
        <v>0.249287376167977</v>
      </c>
      <c r="AI916" s="16"/>
      <c r="AJ916" s="16" t="n">
        <v>0.266533185032124</v>
      </c>
      <c r="AK916" s="16" t="n">
        <v>0.356081616290616</v>
      </c>
      <c r="AL916" s="16" t="n">
        <v>0.244635397302661</v>
      </c>
      <c r="AM916" s="16" t="n">
        <v>0.339160957998388</v>
      </c>
      <c r="AN916" s="16" t="n">
        <v>0.209082172572067</v>
      </c>
      <c r="AO916" s="16"/>
      <c r="AP916" s="16" t="n">
        <v>0.241597165378352</v>
      </c>
      <c r="AQ916" s="16" t="n">
        <v>0.377480701578752</v>
      </c>
      <c r="AR916" s="16" t="n">
        <v>0.243755451011983</v>
      </c>
      <c r="AS916" s="16" t="n">
        <v>0.280198455370847</v>
      </c>
      <c r="AT916" s="16" t="n">
        <v>0.181327921123509</v>
      </c>
      <c r="AU916" s="16"/>
      <c r="AV916" s="16" t="n">
        <v>0.30601241974587</v>
      </c>
      <c r="AW916" s="16" t="n">
        <v>0.272667304404076</v>
      </c>
      <c r="AX916" s="16" t="n">
        <v>0.292235524964498</v>
      </c>
      <c r="AY916" s="16" t="n">
        <v>0.28747972066159</v>
      </c>
      <c r="AZ916" s="16" t="n">
        <v>0.308460265621907</v>
      </c>
      <c r="BA916" s="16"/>
      <c r="BB916" s="16" t="n">
        <v>0.426878255580857</v>
      </c>
      <c r="BC916" s="16" t="n">
        <v>0.237801629460148</v>
      </c>
      <c r="BD916" s="16" t="n">
        <v>0.171592471217487</v>
      </c>
      <c r="BE916" s="16"/>
      <c r="BF916" s="16" t="n">
        <v>0.294659853490029</v>
      </c>
    </row>
    <row r="917">
      <c r="B917" t="s">
        <v>225</v>
      </c>
      <c r="C917" s="16" t="n">
        <v>0.421355582584956</v>
      </c>
      <c r="D917" s="16" t="n">
        <v>0.397989786823647</v>
      </c>
      <c r="E917" s="16" t="n">
        <v>0.443037654453505</v>
      </c>
      <c r="F917" s="16"/>
      <c r="G917" s="16" t="n">
        <v>0.340272568243577</v>
      </c>
      <c r="H917" s="16" t="n">
        <v>0.378156212196223</v>
      </c>
      <c r="I917" s="16" t="n">
        <v>0.417463132821212</v>
      </c>
      <c r="J917" s="16" t="n">
        <v>0.428343289067186</v>
      </c>
      <c r="K917" s="16" t="n">
        <v>0.475402496877785</v>
      </c>
      <c r="L917" s="16" t="n">
        <v>0.472880830940804</v>
      </c>
      <c r="M917" s="16"/>
      <c r="N917" s="16" t="n">
        <v>0.411876501187018</v>
      </c>
      <c r="O917" s="16" t="n">
        <v>0.43194777429464</v>
      </c>
      <c r="P917" s="16" t="n">
        <v>0.409413049648341</v>
      </c>
      <c r="Q917" s="16" t="n">
        <v>0.434223534307723</v>
      </c>
      <c r="R917" s="16"/>
      <c r="S917" s="16" t="n">
        <v>0.409687117402648</v>
      </c>
      <c r="T917" s="16" t="n">
        <v>0.455558967098889</v>
      </c>
      <c r="U917" s="16" t="n">
        <v>0.462091503334368</v>
      </c>
      <c r="V917" s="16" t="n">
        <v>0.466872760845175</v>
      </c>
      <c r="W917" s="16" t="n">
        <v>0.439158861101778</v>
      </c>
      <c r="X917" s="16" t="n">
        <v>0.4043927140326</v>
      </c>
      <c r="Y917" s="16" t="n">
        <v>0.417281002737311</v>
      </c>
      <c r="Z917" s="16" t="n">
        <v>0.377563484257283</v>
      </c>
      <c r="AA917" s="16" t="n">
        <v>0.32618891571593</v>
      </c>
      <c r="AB917" s="16" t="n">
        <v>0.437309960258045</v>
      </c>
      <c r="AC917" s="16" t="n">
        <v>0.392981334812125</v>
      </c>
      <c r="AD917" s="16" t="n">
        <v>0.508282154932121</v>
      </c>
      <c r="AE917" s="16"/>
      <c r="AF917" s="16" t="n">
        <v>0.454230857554462</v>
      </c>
      <c r="AG917" s="16" t="n">
        <v>0.389740416023268</v>
      </c>
      <c r="AH917" s="16" t="n">
        <v>0.473056728567885</v>
      </c>
      <c r="AI917" s="16"/>
      <c r="AJ917" s="16" t="n">
        <v>0.458529636679752</v>
      </c>
      <c r="AK917" s="16" t="n">
        <v>0.314852268388171</v>
      </c>
      <c r="AL917" s="16" t="n">
        <v>0.5170099835534</v>
      </c>
      <c r="AM917" s="16" t="n">
        <v>0.368819021635437</v>
      </c>
      <c r="AN917" s="16" t="n">
        <v>0.531247331843597</v>
      </c>
      <c r="AO917" s="16"/>
      <c r="AP917" s="16" t="n">
        <v>0.449396213432097</v>
      </c>
      <c r="AQ917" s="16" t="n">
        <v>0.336675373508739</v>
      </c>
      <c r="AR917" s="16" t="n">
        <v>0.529044915272412</v>
      </c>
      <c r="AS917" s="16" t="n">
        <v>0.424034798640045</v>
      </c>
      <c r="AT917" s="16" t="n">
        <v>0.612333423647957</v>
      </c>
      <c r="AU917" s="16"/>
      <c r="AV917" s="16" t="n">
        <v>0.422719709762875</v>
      </c>
      <c r="AW917" s="16" t="n">
        <v>0.445266147674603</v>
      </c>
      <c r="AX917" s="16" t="n">
        <v>0.427109326190225</v>
      </c>
      <c r="AY917" s="16" t="n">
        <v>0.326677984888321</v>
      </c>
      <c r="AZ917" s="16" t="n">
        <v>0.332366248949868</v>
      </c>
      <c r="BA917" s="16"/>
      <c r="BB917" s="16" t="n">
        <v>0.343103195717198</v>
      </c>
      <c r="BC917" s="16" t="n">
        <v>0.473507212584583</v>
      </c>
      <c r="BD917" s="16" t="n">
        <v>0.619535623782611</v>
      </c>
      <c r="BE917" s="16"/>
      <c r="BF917" s="16" t="n">
        <v>0.46598151368677</v>
      </c>
    </row>
    <row r="918">
      <c r="B918" t="s">
        <v>226</v>
      </c>
      <c r="C918" s="16" t="n">
        <v>0.138805164696269</v>
      </c>
      <c r="D918" s="16" t="n">
        <v>0.149187064538451</v>
      </c>
      <c r="E918" s="16" t="n">
        <v>0.128935116395548</v>
      </c>
      <c r="F918" s="16"/>
      <c r="G918" s="16" t="n">
        <v>0.209200347081237</v>
      </c>
      <c r="H918" s="16" t="n">
        <v>0.162950124215803</v>
      </c>
      <c r="I918" s="16" t="n">
        <v>0.097005146623203</v>
      </c>
      <c r="J918" s="16" t="n">
        <v>0.152458500013566</v>
      </c>
      <c r="K918" s="16" t="n">
        <v>0.124838873216574</v>
      </c>
      <c r="L918" s="16" t="n">
        <v>0.104032998690462</v>
      </c>
      <c r="M918" s="16"/>
      <c r="N918" s="16" t="n">
        <v>0.142643345317606</v>
      </c>
      <c r="O918" s="16" t="n">
        <v>0.121623273358899</v>
      </c>
      <c r="P918" s="16" t="n">
        <v>0.148582322969456</v>
      </c>
      <c r="Q918" s="16" t="n">
        <v>0.143748490539108</v>
      </c>
      <c r="R918" s="16"/>
      <c r="S918" s="16" t="n">
        <v>0.131827569908308</v>
      </c>
      <c r="T918" s="16" t="n">
        <v>0.145137110815183</v>
      </c>
      <c r="U918" s="16" t="n">
        <v>0.166426139647653</v>
      </c>
      <c r="V918" s="16" t="n">
        <v>0.167384957761531</v>
      </c>
      <c r="W918" s="16" t="n">
        <v>0.107859606969193</v>
      </c>
      <c r="X918" s="16" t="n">
        <v>0.194328261523322</v>
      </c>
      <c r="Y918" s="16" t="n">
        <v>0.128952944759188</v>
      </c>
      <c r="Z918" s="16" t="n">
        <v>0.167598053043486</v>
      </c>
      <c r="AA918" s="16" t="n">
        <v>0.114385253243884</v>
      </c>
      <c r="AB918" s="16" t="n">
        <v>0.0669419722374928</v>
      </c>
      <c r="AC918" s="16" t="n">
        <v>0.157504925616343</v>
      </c>
      <c r="AD918" s="16" t="n">
        <v>0.1501055681551</v>
      </c>
      <c r="AE918" s="16"/>
      <c r="AF918" s="16" t="n">
        <v>0.13252077990414</v>
      </c>
      <c r="AG918" s="16" t="n">
        <v>0.138261984361174</v>
      </c>
      <c r="AH918" s="16" t="n">
        <v>0.150653830530276</v>
      </c>
      <c r="AI918" s="16"/>
      <c r="AJ918" s="16" t="n">
        <v>0.142246399176499</v>
      </c>
      <c r="AK918" s="16" t="n">
        <v>0.134572354532555</v>
      </c>
      <c r="AL918" s="16" t="n">
        <v>0.10162492674844</v>
      </c>
      <c r="AM918" s="16" t="n">
        <v>0.202770273066552</v>
      </c>
      <c r="AN918" s="16" t="n">
        <v>0.162427162911533</v>
      </c>
      <c r="AO918" s="16"/>
      <c r="AP918" s="16" t="n">
        <v>0.171601014333097</v>
      </c>
      <c r="AQ918" s="16" t="n">
        <v>0.125146669904677</v>
      </c>
      <c r="AR918" s="16" t="n">
        <v>0.105632377029185</v>
      </c>
      <c r="AS918" s="16" t="n">
        <v>0.13246676696585</v>
      </c>
      <c r="AT918" s="16" t="n">
        <v>0.127828375588952</v>
      </c>
      <c r="AU918" s="16"/>
      <c r="AV918" s="16" t="n">
        <v>0.141697974281133</v>
      </c>
      <c r="AW918" s="16" t="n">
        <v>0.152787532126758</v>
      </c>
      <c r="AX918" s="16" t="n">
        <v>0.122642693612363</v>
      </c>
      <c r="AY918" s="16" t="n">
        <v>0.197018899560356</v>
      </c>
      <c r="AZ918" s="16" t="n">
        <v>0.0851108404252521</v>
      </c>
      <c r="BA918" s="16"/>
      <c r="BB918" s="16" t="n">
        <v>0.086480686698118</v>
      </c>
      <c r="BC918" s="16" t="n">
        <v>0.109932418645887</v>
      </c>
      <c r="BD918" s="16" t="n">
        <v>0.165757324895043</v>
      </c>
      <c r="BE918" s="16"/>
      <c r="BF918" s="16" t="n">
        <v>0.110577671523162</v>
      </c>
    </row>
    <row r="919">
      <c r="B919" t="s">
        <v>227</v>
      </c>
      <c r="C919" s="16" t="n">
        <v>0.0696200590994197</v>
      </c>
      <c r="D919" s="16" t="n">
        <v>0.0815292818115566</v>
      </c>
      <c r="E919" s="16" t="n">
        <v>0.0581190319099308</v>
      </c>
      <c r="F919" s="16"/>
      <c r="G919" s="16" t="n">
        <v>0.0716847151350644</v>
      </c>
      <c r="H919" s="16" t="n">
        <v>0.0648216496989409</v>
      </c>
      <c r="I919" s="16" t="n">
        <v>0.0878251102546245</v>
      </c>
      <c r="J919" s="16" t="n">
        <v>0.060250694058096</v>
      </c>
      <c r="K919" s="16" t="n">
        <v>0.0822665909544862</v>
      </c>
      <c r="L919" s="16" t="n">
        <v>0.0565695625511</v>
      </c>
      <c r="M919" s="16"/>
      <c r="N919" s="16" t="n">
        <v>0.0545672600821254</v>
      </c>
      <c r="O919" s="16" t="n">
        <v>0.0601608340550236</v>
      </c>
      <c r="P919" s="16" t="n">
        <v>0.0741445002276546</v>
      </c>
      <c r="Q919" s="16" t="n">
        <v>0.0909793493949763</v>
      </c>
      <c r="R919" s="16"/>
      <c r="S919" s="16" t="n">
        <v>0.0664078279373372</v>
      </c>
      <c r="T919" s="16" t="n">
        <v>0.0457178046621627</v>
      </c>
      <c r="U919" s="16" t="n">
        <v>0.0464958337875906</v>
      </c>
      <c r="V919" s="16" t="n">
        <v>0.0656593570336188</v>
      </c>
      <c r="W919" s="16" t="n">
        <v>0.0778969657654451</v>
      </c>
      <c r="X919" s="16" t="n">
        <v>0.0906064804552198</v>
      </c>
      <c r="Y919" s="16" t="n">
        <v>0.0749758634312488</v>
      </c>
      <c r="Z919" s="16" t="n">
        <v>0.0575939166080654</v>
      </c>
      <c r="AA919" s="16" t="n">
        <v>0.0828175070003376</v>
      </c>
      <c r="AB919" s="16" t="n">
        <v>0.106261040176643</v>
      </c>
      <c r="AC919" s="16" t="n">
        <v>0.0526947427296557</v>
      </c>
      <c r="AD919" s="16" t="n">
        <v>0.0530353490713714</v>
      </c>
      <c r="AE919" s="16"/>
      <c r="AF919" s="16" t="n">
        <v>0.0722348730277766</v>
      </c>
      <c r="AG919" s="16" t="n">
        <v>0.0729707983188651</v>
      </c>
      <c r="AH919" s="16" t="n">
        <v>0.0395174935497569</v>
      </c>
      <c r="AI919" s="16"/>
      <c r="AJ919" s="16" t="n">
        <v>0.0657615264004473</v>
      </c>
      <c r="AK919" s="16" t="n">
        <v>0.0652398843929399</v>
      </c>
      <c r="AL919" s="16" t="n">
        <v>0.0545563066618478</v>
      </c>
      <c r="AM919" s="16" t="n">
        <v>0.0892497472996235</v>
      </c>
      <c r="AN919" s="16" t="n">
        <v>0.0569167872272993</v>
      </c>
      <c r="AO919" s="16"/>
      <c r="AP919" s="16" t="n">
        <v>0.0807481219568897</v>
      </c>
      <c r="AQ919" s="16" t="n">
        <v>0.0359746068118021</v>
      </c>
      <c r="AR919" s="16" t="n">
        <v>0.063632921724829</v>
      </c>
      <c r="AS919" s="16" t="n">
        <v>0.0795422238231647</v>
      </c>
      <c r="AT919" s="16" t="n">
        <v>0.0471351923219469</v>
      </c>
      <c r="AU919" s="16"/>
      <c r="AV919" s="16" t="n">
        <v>0.0685075141693387</v>
      </c>
      <c r="AW919" s="16" t="n">
        <v>0.055727242803185</v>
      </c>
      <c r="AX919" s="16" t="n">
        <v>0.0746133436408986</v>
      </c>
      <c r="AY919" s="16" t="n">
        <v>0.0838443801819714</v>
      </c>
      <c r="AZ919" s="16" t="n">
        <v>0.0934419354404115</v>
      </c>
      <c r="BA919" s="16"/>
      <c r="BB919" s="16" t="n">
        <v>0.0366479407967204</v>
      </c>
      <c r="BC919" s="16" t="n">
        <v>0.0639560901237183</v>
      </c>
      <c r="BD919" s="16" t="n">
        <v>0.0155806665177542</v>
      </c>
      <c r="BE919" s="16"/>
      <c r="BF919" s="16" t="n">
        <v>0.0473758314719829</v>
      </c>
    </row>
    <row r="920">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row>
    <row r="921">
      <c r="B921" s="7" t="s">
        <v>320</v>
      </c>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row>
    <row r="922">
      <c r="B922" s="26" t="s">
        <v>317</v>
      </c>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row>
    <row r="923">
      <c r="B923" t="s">
        <v>223</v>
      </c>
      <c r="C923" s="16" t="n">
        <v>0.0861065526500869</v>
      </c>
      <c r="D923" s="16" t="n">
        <v>0.103666145069431</v>
      </c>
      <c r="E923" s="16" t="n">
        <v>0.069133222312523</v>
      </c>
      <c r="F923" s="16"/>
      <c r="G923" s="16" t="n">
        <v>0.0697539408336688</v>
      </c>
      <c r="H923" s="16" t="n">
        <v>0.0888383155884611</v>
      </c>
      <c r="I923" s="16" t="n">
        <v>0.0820457771953156</v>
      </c>
      <c r="J923" s="16" t="n">
        <v>0.101319337251924</v>
      </c>
      <c r="K923" s="16" t="n">
        <v>0.112712723439548</v>
      </c>
      <c r="L923" s="16" t="n">
        <v>0.0676000595415893</v>
      </c>
      <c r="M923" s="16"/>
      <c r="N923" s="16" t="n">
        <v>0.10959789015728</v>
      </c>
      <c r="O923" s="16" t="n">
        <v>0.0933592432545792</v>
      </c>
      <c r="P923" s="16" t="n">
        <v>0.0803956299759994</v>
      </c>
      <c r="Q923" s="16" t="n">
        <v>0.0570438161730474</v>
      </c>
      <c r="R923" s="16"/>
      <c r="S923" s="16" t="n">
        <v>0.0925227399693306</v>
      </c>
      <c r="T923" s="16" t="n">
        <v>0.0529092952650525</v>
      </c>
      <c r="U923" s="16" t="n">
        <v>0.0967704295470414</v>
      </c>
      <c r="V923" s="16" t="n">
        <v>0.0582432804353375</v>
      </c>
      <c r="W923" s="16" t="n">
        <v>0.0700214475106611</v>
      </c>
      <c r="X923" s="16" t="n">
        <v>0.0972026966731886</v>
      </c>
      <c r="Y923" s="16" t="n">
        <v>0.100106940802262</v>
      </c>
      <c r="Z923" s="16" t="n">
        <v>0.125625075167725</v>
      </c>
      <c r="AA923" s="16" t="n">
        <v>0.0914351855414776</v>
      </c>
      <c r="AB923" s="16" t="n">
        <v>0.113474469619885</v>
      </c>
      <c r="AC923" s="16" t="n">
        <v>0.0997363173061909</v>
      </c>
      <c r="AD923" s="16" t="n">
        <v>0.0457959083684933</v>
      </c>
      <c r="AE923" s="16"/>
      <c r="AF923" s="16" t="n">
        <v>0.102623333416819</v>
      </c>
      <c r="AG923" s="16" t="n">
        <v>0.0840308582888084</v>
      </c>
      <c r="AH923" s="16" t="n">
        <v>0.0682018373585893</v>
      </c>
      <c r="AI923" s="16"/>
      <c r="AJ923" s="16" t="n">
        <v>0.0816770258917214</v>
      </c>
      <c r="AK923" s="16" t="n">
        <v>0.119981951424344</v>
      </c>
      <c r="AL923" s="16" t="n">
        <v>0.0716795678290534</v>
      </c>
      <c r="AM923" s="16" t="n">
        <v>0.261846027049296</v>
      </c>
      <c r="AN923" s="16" t="n">
        <v>0.0436435012133708</v>
      </c>
      <c r="AO923" s="16"/>
      <c r="AP923" s="16" t="n">
        <v>0.0678982206866128</v>
      </c>
      <c r="AQ923" s="16" t="n">
        <v>0.101756533011851</v>
      </c>
      <c r="AR923" s="16" t="n">
        <v>0.0741591239531132</v>
      </c>
      <c r="AS923" s="16" t="n">
        <v>0.167813859890624</v>
      </c>
      <c r="AT923" s="16" t="n">
        <v>0.0294992538749196</v>
      </c>
      <c r="AU923" s="16"/>
      <c r="AV923" s="16" t="n">
        <v>0.0772845249900548</v>
      </c>
      <c r="AW923" s="16" t="n">
        <v>0.0647797533957256</v>
      </c>
      <c r="AX923" s="16" t="n">
        <v>0.0803656633865157</v>
      </c>
      <c r="AY923" s="16" t="n">
        <v>0.122368440066262</v>
      </c>
      <c r="AZ923" s="16" t="n">
        <v>0.19078831076896</v>
      </c>
      <c r="BA923" s="16"/>
      <c r="BB923" s="16" t="n">
        <v>0.0972269146777229</v>
      </c>
      <c r="BC923" s="16" t="n">
        <v>0.157880127559758</v>
      </c>
      <c r="BD923" s="16" t="n">
        <v>0.0231078253364518</v>
      </c>
      <c r="BE923" s="16"/>
      <c r="BF923" s="16" t="n">
        <v>0.0940879832577158</v>
      </c>
    </row>
    <row r="924">
      <c r="B924" t="s">
        <v>224</v>
      </c>
      <c r="C924" s="16" t="n">
        <v>0.254313651691699</v>
      </c>
      <c r="D924" s="16" t="n">
        <v>0.268137623908868</v>
      </c>
      <c r="E924" s="16" t="n">
        <v>0.240205000663056</v>
      </c>
      <c r="F924" s="16"/>
      <c r="G924" s="16" t="n">
        <v>0.236197940077449</v>
      </c>
      <c r="H924" s="16" t="n">
        <v>0.292535817613082</v>
      </c>
      <c r="I924" s="16" t="n">
        <v>0.270243165523081</v>
      </c>
      <c r="J924" s="16" t="n">
        <v>0.253865028091299</v>
      </c>
      <c r="K924" s="16" t="n">
        <v>0.224025480644008</v>
      </c>
      <c r="L924" s="16" t="n">
        <v>0.242746461146805</v>
      </c>
      <c r="M924" s="16"/>
      <c r="N924" s="16" t="n">
        <v>0.275635536839584</v>
      </c>
      <c r="O924" s="16" t="n">
        <v>0.268941998180374</v>
      </c>
      <c r="P924" s="16" t="n">
        <v>0.251894565141112</v>
      </c>
      <c r="Q924" s="16" t="n">
        <v>0.219835793424015</v>
      </c>
      <c r="R924" s="16"/>
      <c r="S924" s="16" t="n">
        <v>0.333241487934019</v>
      </c>
      <c r="T924" s="16" t="n">
        <v>0.295369921400958</v>
      </c>
      <c r="U924" s="16" t="n">
        <v>0.181036861795813</v>
      </c>
      <c r="V924" s="16" t="n">
        <v>0.208836904412497</v>
      </c>
      <c r="W924" s="16" t="n">
        <v>0.206975422492477</v>
      </c>
      <c r="X924" s="16" t="n">
        <v>0.2134392219813</v>
      </c>
      <c r="Y924" s="16" t="n">
        <v>0.220648438426687</v>
      </c>
      <c r="Z924" s="16" t="n">
        <v>0.18543403932746</v>
      </c>
      <c r="AA924" s="16" t="n">
        <v>0.268338143145011</v>
      </c>
      <c r="AB924" s="16" t="n">
        <v>0.27269095117981</v>
      </c>
      <c r="AC924" s="16" t="n">
        <v>0.303510035396215</v>
      </c>
      <c r="AD924" s="16" t="n">
        <v>0.266137213923105</v>
      </c>
      <c r="AE924" s="16"/>
      <c r="AF924" s="16" t="n">
        <v>0.247231704514863</v>
      </c>
      <c r="AG924" s="16" t="n">
        <v>0.270989652605407</v>
      </c>
      <c r="AH924" s="16" t="n">
        <v>0.241502684192719</v>
      </c>
      <c r="AI924" s="16"/>
      <c r="AJ924" s="16" t="n">
        <v>0.232609162970788</v>
      </c>
      <c r="AK924" s="16" t="n">
        <v>0.315515931770372</v>
      </c>
      <c r="AL924" s="16" t="n">
        <v>0.291689596808052</v>
      </c>
      <c r="AM924" s="16" t="n">
        <v>0.177763058368945</v>
      </c>
      <c r="AN924" s="16" t="n">
        <v>0.174836597965631</v>
      </c>
      <c r="AO924" s="16"/>
      <c r="AP924" s="16" t="n">
        <v>0.263543814362924</v>
      </c>
      <c r="AQ924" s="16" t="n">
        <v>0.29881342194328</v>
      </c>
      <c r="AR924" s="16" t="n">
        <v>0.292319852374729</v>
      </c>
      <c r="AS924" s="16" t="n">
        <v>0.215665592023782</v>
      </c>
      <c r="AT924" s="16" t="n">
        <v>0.159928691802109</v>
      </c>
      <c r="AU924" s="16"/>
      <c r="AV924" s="16" t="n">
        <v>0.228130994473997</v>
      </c>
      <c r="AW924" s="16" t="n">
        <v>0.240888265409741</v>
      </c>
      <c r="AX924" s="16" t="n">
        <v>0.281423365106591</v>
      </c>
      <c r="AY924" s="16" t="n">
        <v>0.311511293369136</v>
      </c>
      <c r="AZ924" s="16" t="n">
        <v>0.113074552945951</v>
      </c>
      <c r="BA924" s="16"/>
      <c r="BB924" s="16" t="n">
        <v>0.23898071002573</v>
      </c>
      <c r="BC924" s="16" t="n">
        <v>0.185482935476632</v>
      </c>
      <c r="BD924" s="16" t="n">
        <v>0.173372888308697</v>
      </c>
      <c r="BE924" s="16"/>
      <c r="BF924" s="16" t="n">
        <v>0.204877888940097</v>
      </c>
    </row>
    <row r="925">
      <c r="B925" t="s">
        <v>225</v>
      </c>
      <c r="C925" s="16" t="n">
        <v>0.511282373291885</v>
      </c>
      <c r="D925" s="16" t="n">
        <v>0.471230643693719</v>
      </c>
      <c r="E925" s="16" t="n">
        <v>0.550532999297809</v>
      </c>
      <c r="F925" s="16"/>
      <c r="G925" s="16" t="n">
        <v>0.52299647413525</v>
      </c>
      <c r="H925" s="16" t="n">
        <v>0.465717520798068</v>
      </c>
      <c r="I925" s="16" t="n">
        <v>0.490988899726901</v>
      </c>
      <c r="J925" s="16" t="n">
        <v>0.528744671768112</v>
      </c>
      <c r="K925" s="16" t="n">
        <v>0.518302071357376</v>
      </c>
      <c r="L925" s="16" t="n">
        <v>0.538629563616368</v>
      </c>
      <c r="M925" s="16"/>
      <c r="N925" s="16" t="n">
        <v>0.464539369139892</v>
      </c>
      <c r="O925" s="16" t="n">
        <v>0.521885426353549</v>
      </c>
      <c r="P925" s="16" t="n">
        <v>0.504649012879355</v>
      </c>
      <c r="Q925" s="16" t="n">
        <v>0.558111725969757</v>
      </c>
      <c r="R925" s="16"/>
      <c r="S925" s="16" t="n">
        <v>0.44777210410701</v>
      </c>
      <c r="T925" s="16" t="n">
        <v>0.528456067704975</v>
      </c>
      <c r="U925" s="16" t="n">
        <v>0.571091169152145</v>
      </c>
      <c r="V925" s="16" t="n">
        <v>0.580518293895367</v>
      </c>
      <c r="W925" s="16" t="n">
        <v>0.54700282542266</v>
      </c>
      <c r="X925" s="16" t="n">
        <v>0.525448749925998</v>
      </c>
      <c r="Y925" s="16" t="n">
        <v>0.500186121310165</v>
      </c>
      <c r="Z925" s="16" t="n">
        <v>0.54599545892531</v>
      </c>
      <c r="AA925" s="16" t="n">
        <v>0.486168853570642</v>
      </c>
      <c r="AB925" s="16" t="n">
        <v>0.450424039953049</v>
      </c>
      <c r="AC925" s="16" t="n">
        <v>0.503906935315671</v>
      </c>
      <c r="AD925" s="16" t="n">
        <v>0.510370453662089</v>
      </c>
      <c r="AE925" s="16"/>
      <c r="AF925" s="16" t="n">
        <v>0.510450779793409</v>
      </c>
      <c r="AG925" s="16" t="n">
        <v>0.481523264337128</v>
      </c>
      <c r="AH925" s="16" t="n">
        <v>0.560479239515916</v>
      </c>
      <c r="AI925" s="16"/>
      <c r="AJ925" s="16" t="n">
        <v>0.538891544697096</v>
      </c>
      <c r="AK925" s="16" t="n">
        <v>0.389357079573976</v>
      </c>
      <c r="AL925" s="16" t="n">
        <v>0.524272982236042</v>
      </c>
      <c r="AM925" s="16" t="n">
        <v>0.483574957140918</v>
      </c>
      <c r="AN925" s="16" t="n">
        <v>0.656220685849029</v>
      </c>
      <c r="AO925" s="16"/>
      <c r="AP925" s="16" t="n">
        <v>0.515346918940875</v>
      </c>
      <c r="AQ925" s="16" t="n">
        <v>0.465160815287793</v>
      </c>
      <c r="AR925" s="16" t="n">
        <v>0.538917054762203</v>
      </c>
      <c r="AS925" s="16" t="n">
        <v>0.460390739427118</v>
      </c>
      <c r="AT925" s="16" t="n">
        <v>0.652335637089724</v>
      </c>
      <c r="AU925" s="16"/>
      <c r="AV925" s="16" t="n">
        <v>0.532867985487605</v>
      </c>
      <c r="AW925" s="16" t="n">
        <v>0.562333560996605</v>
      </c>
      <c r="AX925" s="16" t="n">
        <v>0.499963283803687</v>
      </c>
      <c r="AY925" s="16" t="n">
        <v>0.444226686392851</v>
      </c>
      <c r="AZ925" s="16" t="n">
        <v>0.461653462781325</v>
      </c>
      <c r="BA925" s="16"/>
      <c r="BB925" s="16" t="n">
        <v>0.570334561213218</v>
      </c>
      <c r="BC925" s="16" t="n">
        <v>0.480414829224146</v>
      </c>
      <c r="BD925" s="16" t="n">
        <v>0.640894798161417</v>
      </c>
      <c r="BE925" s="16"/>
      <c r="BF925" s="16" t="n">
        <v>0.561492015404781</v>
      </c>
    </row>
    <row r="926">
      <c r="B926" t="s">
        <v>226</v>
      </c>
      <c r="C926" s="16" t="n">
        <v>0.11125502157009</v>
      </c>
      <c r="D926" s="16" t="n">
        <v>0.118626510277215</v>
      </c>
      <c r="E926" s="16" t="n">
        <v>0.104278818644465</v>
      </c>
      <c r="F926" s="16"/>
      <c r="G926" s="16" t="n">
        <v>0.13408126221328</v>
      </c>
      <c r="H926" s="16" t="n">
        <v>0.121368564262294</v>
      </c>
      <c r="I926" s="16" t="n">
        <v>0.108670028888584</v>
      </c>
      <c r="J926" s="16" t="n">
        <v>0.0979046760356571</v>
      </c>
      <c r="K926" s="16" t="n">
        <v>0.117623783764078</v>
      </c>
      <c r="L926" s="16" t="n">
        <v>0.0965055311287591</v>
      </c>
      <c r="M926" s="16"/>
      <c r="N926" s="16" t="n">
        <v>0.13003671853052</v>
      </c>
      <c r="O926" s="16" t="n">
        <v>0.0781239927677913</v>
      </c>
      <c r="P926" s="16" t="n">
        <v>0.12083902798005</v>
      </c>
      <c r="Q926" s="16" t="n">
        <v>0.114341940089157</v>
      </c>
      <c r="R926" s="16"/>
      <c r="S926" s="16" t="n">
        <v>0.0885473634490569</v>
      </c>
      <c r="T926" s="16" t="n">
        <v>0.0917363568121894</v>
      </c>
      <c r="U926" s="16" t="n">
        <v>0.11222801413367</v>
      </c>
      <c r="V926" s="16" t="n">
        <v>0.117436039494544</v>
      </c>
      <c r="W926" s="16" t="n">
        <v>0.143842796253919</v>
      </c>
      <c r="X926" s="16" t="n">
        <v>0.128448757179208</v>
      </c>
      <c r="Y926" s="16" t="n">
        <v>0.128832643550346</v>
      </c>
      <c r="Z926" s="16" t="n">
        <v>0.108827645830398</v>
      </c>
      <c r="AA926" s="16" t="n">
        <v>0.113290459135087</v>
      </c>
      <c r="AB926" s="16" t="n">
        <v>0.115828838808833</v>
      </c>
      <c r="AC926" s="16" t="n">
        <v>0.0574131719261576</v>
      </c>
      <c r="AD926" s="16" t="n">
        <v>0.177696424046313</v>
      </c>
      <c r="AE926" s="16"/>
      <c r="AF926" s="16" t="n">
        <v>0.0947751816392182</v>
      </c>
      <c r="AG926" s="16" t="n">
        <v>0.130181492534729</v>
      </c>
      <c r="AH926" s="16" t="n">
        <v>0.108491377205032</v>
      </c>
      <c r="AI926" s="16"/>
      <c r="AJ926" s="16" t="n">
        <v>0.105498207190939</v>
      </c>
      <c r="AK926" s="16" t="n">
        <v>0.132114974409594</v>
      </c>
      <c r="AL926" s="16" t="n">
        <v>0.0839776681921258</v>
      </c>
      <c r="AM926" s="16" t="n">
        <v>0.0768159574408408</v>
      </c>
      <c r="AN926" s="16" t="n">
        <v>0.0948015731076026</v>
      </c>
      <c r="AO926" s="16"/>
      <c r="AP926" s="16" t="n">
        <v>0.104714662871693</v>
      </c>
      <c r="AQ926" s="16" t="n">
        <v>0.106114112251905</v>
      </c>
      <c r="AR926" s="16" t="n">
        <v>0.0862523354859405</v>
      </c>
      <c r="AS926" s="16" t="n">
        <v>0.125291936923433</v>
      </c>
      <c r="AT926" s="16" t="n">
        <v>0.116556099906587</v>
      </c>
      <c r="AU926" s="16"/>
      <c r="AV926" s="16" t="n">
        <v>0.12465875146132</v>
      </c>
      <c r="AW926" s="16" t="n">
        <v>0.0996656386621465</v>
      </c>
      <c r="AX926" s="16" t="n">
        <v>0.0998087064103632</v>
      </c>
      <c r="AY926" s="16" t="n">
        <v>0.101128790080826</v>
      </c>
      <c r="AZ926" s="16" t="n">
        <v>0.188173197074232</v>
      </c>
      <c r="BA926" s="16"/>
      <c r="BB926" s="16" t="n">
        <v>0.0666015386079873</v>
      </c>
      <c r="BC926" s="16" t="n">
        <v>0.137686791709101</v>
      </c>
      <c r="BD926" s="16" t="n">
        <v>0.136148286124915</v>
      </c>
      <c r="BE926" s="16"/>
      <c r="BF926" s="16" t="n">
        <v>0.106247952038087</v>
      </c>
    </row>
    <row r="927">
      <c r="B927" t="s">
        <v>227</v>
      </c>
      <c r="C927" s="16" t="n">
        <v>0.0370424007962382</v>
      </c>
      <c r="D927" s="16" t="n">
        <v>0.0383390770507669</v>
      </c>
      <c r="E927" s="16" t="n">
        <v>0.0358499590821465</v>
      </c>
      <c r="F927" s="16"/>
      <c r="G927" s="16" t="n">
        <v>0.036970382740352</v>
      </c>
      <c r="H927" s="16" t="n">
        <v>0.0315397817380948</v>
      </c>
      <c r="I927" s="16" t="n">
        <v>0.0480521286661173</v>
      </c>
      <c r="J927" s="16" t="n">
        <v>0.0181662868530081</v>
      </c>
      <c r="K927" s="16" t="n">
        <v>0.0273359407949903</v>
      </c>
      <c r="L927" s="16" t="n">
        <v>0.0545183845664782</v>
      </c>
      <c r="M927" s="16"/>
      <c r="N927" s="16" t="n">
        <v>0.0201904853327241</v>
      </c>
      <c r="O927" s="16" t="n">
        <v>0.0376893394437072</v>
      </c>
      <c r="P927" s="16" t="n">
        <v>0.0422217640234837</v>
      </c>
      <c r="Q927" s="16" t="n">
        <v>0.0506667243440235</v>
      </c>
      <c r="R927" s="16"/>
      <c r="S927" s="16" t="n">
        <v>0.0379163045405839</v>
      </c>
      <c r="T927" s="16" t="n">
        <v>0.0315283588168253</v>
      </c>
      <c r="U927" s="16" t="n">
        <v>0.0388735253713307</v>
      </c>
      <c r="V927" s="16" t="n">
        <v>0.0349654817622544</v>
      </c>
      <c r="W927" s="16" t="n">
        <v>0.0321575083202816</v>
      </c>
      <c r="X927" s="16" t="n">
        <v>0.0354605742403055</v>
      </c>
      <c r="Y927" s="16" t="n">
        <v>0.0502258559105395</v>
      </c>
      <c r="Z927" s="16" t="n">
        <v>0.0341177807491069</v>
      </c>
      <c r="AA927" s="16" t="n">
        <v>0.0407673586077826</v>
      </c>
      <c r="AB927" s="16" t="n">
        <v>0.0475817004384218</v>
      </c>
      <c r="AC927" s="16" t="n">
        <v>0.0354335400557656</v>
      </c>
      <c r="AD927" s="16" t="n">
        <v>0</v>
      </c>
      <c r="AE927" s="16"/>
      <c r="AF927" s="16" t="n">
        <v>0.0449190006356902</v>
      </c>
      <c r="AG927" s="16" t="n">
        <v>0.0332747322339274</v>
      </c>
      <c r="AH927" s="16" t="n">
        <v>0.021324861727743</v>
      </c>
      <c r="AI927" s="16"/>
      <c r="AJ927" s="16" t="n">
        <v>0.0413240592494564</v>
      </c>
      <c r="AK927" s="16" t="n">
        <v>0.0430300628217139</v>
      </c>
      <c r="AL927" s="16" t="n">
        <v>0.0283801849347266</v>
      </c>
      <c r="AM927" s="16" t="n">
        <v>0</v>
      </c>
      <c r="AN927" s="16" t="n">
        <v>0.0304976418643666</v>
      </c>
      <c r="AO927" s="16"/>
      <c r="AP927" s="16" t="n">
        <v>0.0484963831378952</v>
      </c>
      <c r="AQ927" s="16" t="n">
        <v>0.0281551175051714</v>
      </c>
      <c r="AR927" s="16" t="n">
        <v>0.00835163342401461</v>
      </c>
      <c r="AS927" s="16" t="n">
        <v>0.0308378717350424</v>
      </c>
      <c r="AT927" s="16" t="n">
        <v>0.0416803173266607</v>
      </c>
      <c r="AU927" s="16"/>
      <c r="AV927" s="16" t="n">
        <v>0.0370577435870229</v>
      </c>
      <c r="AW927" s="16" t="n">
        <v>0.0323327815357815</v>
      </c>
      <c r="AX927" s="16" t="n">
        <v>0.0384389812928428</v>
      </c>
      <c r="AY927" s="16" t="n">
        <v>0.0207647900909243</v>
      </c>
      <c r="AZ927" s="16" t="n">
        <v>0.0463104764295315</v>
      </c>
      <c r="BA927" s="16"/>
      <c r="BB927" s="16" t="n">
        <v>0.0268562754753418</v>
      </c>
      <c r="BC927" s="16" t="n">
        <v>0.0385353160303631</v>
      </c>
      <c r="BD927" s="16" t="n">
        <v>0.0264762020685193</v>
      </c>
      <c r="BE927" s="16"/>
      <c r="BF927" s="16" t="n">
        <v>0.0332941603593199</v>
      </c>
    </row>
    <row r="928">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row>
    <row r="929">
      <c r="B929" s="7" t="s">
        <v>321</v>
      </c>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row>
    <row r="930">
      <c r="B930" s="26" t="s">
        <v>317</v>
      </c>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row>
    <row r="931">
      <c r="B931" t="s">
        <v>223</v>
      </c>
      <c r="C931" s="16" t="n">
        <v>0.0859619799988752</v>
      </c>
      <c r="D931" s="16" t="n">
        <v>0.0906592059196255</v>
      </c>
      <c r="E931" s="16" t="n">
        <v>0.081544687183116</v>
      </c>
      <c r="F931" s="16"/>
      <c r="G931" s="16" t="n">
        <v>0.0622363167467046</v>
      </c>
      <c r="H931" s="16" t="n">
        <v>0.113172222421744</v>
      </c>
      <c r="I931" s="16" t="n">
        <v>0.0799321226884507</v>
      </c>
      <c r="J931" s="16" t="n">
        <v>0.0603170528295322</v>
      </c>
      <c r="K931" s="16" t="n">
        <v>0.0904480754435664</v>
      </c>
      <c r="L931" s="16" t="n">
        <v>0.101834129346993</v>
      </c>
      <c r="M931" s="16"/>
      <c r="N931" s="16" t="n">
        <v>0.098812450455636</v>
      </c>
      <c r="O931" s="16" t="n">
        <v>0.0752660986973105</v>
      </c>
      <c r="P931" s="16" t="n">
        <v>0.0974060368056876</v>
      </c>
      <c r="Q931" s="16" t="n">
        <v>0.0745466610293509</v>
      </c>
      <c r="R931" s="16"/>
      <c r="S931" s="16" t="n">
        <v>0.0846780944327927</v>
      </c>
      <c r="T931" s="16" t="n">
        <v>0.057805172465926</v>
      </c>
      <c r="U931" s="16" t="n">
        <v>0.0842750266277923</v>
      </c>
      <c r="V931" s="16" t="n">
        <v>0.0897525274570913</v>
      </c>
      <c r="W931" s="16" t="n">
        <v>0.0576180272374914</v>
      </c>
      <c r="X931" s="16" t="n">
        <v>0.081677456346106</v>
      </c>
      <c r="Y931" s="16" t="n">
        <v>0.0808968008972932</v>
      </c>
      <c r="Z931" s="16" t="n">
        <v>0.138393953515161</v>
      </c>
      <c r="AA931" s="16" t="n">
        <v>0.100111973169571</v>
      </c>
      <c r="AB931" s="16" t="n">
        <v>0.0935132857040984</v>
      </c>
      <c r="AC931" s="16" t="n">
        <v>0.12043020118412</v>
      </c>
      <c r="AD931" s="16" t="n">
        <v>0.0968287086696763</v>
      </c>
      <c r="AE931" s="16"/>
      <c r="AF931" s="16" t="n">
        <v>0.111145276906947</v>
      </c>
      <c r="AG931" s="16" t="n">
        <v>0.0727428618818039</v>
      </c>
      <c r="AH931" s="16" t="n">
        <v>0.0831768339109171</v>
      </c>
      <c r="AI931" s="16"/>
      <c r="AJ931" s="16" t="n">
        <v>0.089094764979617</v>
      </c>
      <c r="AK931" s="16" t="n">
        <v>0.106105253590788</v>
      </c>
      <c r="AL931" s="16" t="n">
        <v>0.0649675205889672</v>
      </c>
      <c r="AM931" s="16" t="n">
        <v>0.258301258615456</v>
      </c>
      <c r="AN931" s="16" t="n">
        <v>0.0416605604740848</v>
      </c>
      <c r="AO931" s="16"/>
      <c r="AP931" s="16" t="n">
        <v>0.094388560093099</v>
      </c>
      <c r="AQ931" s="16" t="n">
        <v>0.10103738330197</v>
      </c>
      <c r="AR931" s="16" t="n">
        <v>0.0564725135401692</v>
      </c>
      <c r="AS931" s="16" t="n">
        <v>0.129694831155852</v>
      </c>
      <c r="AT931" s="16" t="n">
        <v>0.0317608190811588</v>
      </c>
      <c r="AU931" s="16"/>
      <c r="AV931" s="16" t="n">
        <v>0.0831429913990234</v>
      </c>
      <c r="AW931" s="16" t="n">
        <v>0.0672878246069085</v>
      </c>
      <c r="AX931" s="16" t="n">
        <v>0.0617940099482152</v>
      </c>
      <c r="AY931" s="16" t="n">
        <v>0.134226024552876</v>
      </c>
      <c r="AZ931" s="16" t="n">
        <v>0.208147619691211</v>
      </c>
      <c r="BA931" s="16"/>
      <c r="BB931" s="16" t="n">
        <v>0.0903018840685142</v>
      </c>
      <c r="BC931" s="16" t="n">
        <v>0.137897806410017</v>
      </c>
      <c r="BD931" s="16" t="n">
        <v>0.058393844547249</v>
      </c>
      <c r="BE931" s="16"/>
      <c r="BF931" s="16" t="n">
        <v>0.0877923521180422</v>
      </c>
    </row>
    <row r="932">
      <c r="B932" t="s">
        <v>224</v>
      </c>
      <c r="C932" s="16" t="n">
        <v>0.207480004581558</v>
      </c>
      <c r="D932" s="16" t="n">
        <v>0.20620244324851</v>
      </c>
      <c r="E932" s="16" t="n">
        <v>0.209143495843342</v>
      </c>
      <c r="F932" s="16"/>
      <c r="G932" s="16" t="n">
        <v>0.238969214849982</v>
      </c>
      <c r="H932" s="16" t="n">
        <v>0.256800444134046</v>
      </c>
      <c r="I932" s="16" t="n">
        <v>0.255510766594509</v>
      </c>
      <c r="J932" s="16" t="n">
        <v>0.194792209925285</v>
      </c>
      <c r="K932" s="16" t="n">
        <v>0.162585846030669</v>
      </c>
      <c r="L932" s="16" t="n">
        <v>0.147090509480504</v>
      </c>
      <c r="M932" s="16"/>
      <c r="N932" s="16" t="n">
        <v>0.185763489164272</v>
      </c>
      <c r="O932" s="16" t="n">
        <v>0.214246332239387</v>
      </c>
      <c r="P932" s="16" t="n">
        <v>0.21504884419611</v>
      </c>
      <c r="Q932" s="16" t="n">
        <v>0.218497695948095</v>
      </c>
      <c r="R932" s="16"/>
      <c r="S932" s="16" t="n">
        <v>0.262564422511868</v>
      </c>
      <c r="T932" s="16" t="n">
        <v>0.176750545757242</v>
      </c>
      <c r="U932" s="16" t="n">
        <v>0.189113314186878</v>
      </c>
      <c r="V932" s="16" t="n">
        <v>0.205217562166307</v>
      </c>
      <c r="W932" s="16" t="n">
        <v>0.211332724384413</v>
      </c>
      <c r="X932" s="16" t="n">
        <v>0.157721712414316</v>
      </c>
      <c r="Y932" s="16" t="n">
        <v>0.243961095265488</v>
      </c>
      <c r="Z932" s="16" t="n">
        <v>0.192631265858052</v>
      </c>
      <c r="AA932" s="16" t="n">
        <v>0.262347463455091</v>
      </c>
      <c r="AB932" s="16" t="n">
        <v>0.21197322882752</v>
      </c>
      <c r="AC932" s="16" t="n">
        <v>0.141999759837155</v>
      </c>
      <c r="AD932" s="16" t="n">
        <v>0.0960604294929319</v>
      </c>
      <c r="AE932" s="16"/>
      <c r="AF932" s="16" t="n">
        <v>0.211051154082077</v>
      </c>
      <c r="AG932" s="16" t="n">
        <v>0.201556844679696</v>
      </c>
      <c r="AH932" s="16" t="n">
        <v>0.239221143346227</v>
      </c>
      <c r="AI932" s="16"/>
      <c r="AJ932" s="16" t="n">
        <v>0.196102930251509</v>
      </c>
      <c r="AK932" s="16" t="n">
        <v>0.27036917683799</v>
      </c>
      <c r="AL932" s="16" t="n">
        <v>0.14298412201151</v>
      </c>
      <c r="AM932" s="16" t="n">
        <v>0.0795083216330826</v>
      </c>
      <c r="AN932" s="16" t="n">
        <v>0.173849791482953</v>
      </c>
      <c r="AO932" s="16"/>
      <c r="AP932" s="16" t="n">
        <v>0.213980856164241</v>
      </c>
      <c r="AQ932" s="16" t="n">
        <v>0.284311142244424</v>
      </c>
      <c r="AR932" s="16" t="n">
        <v>0.107145109776597</v>
      </c>
      <c r="AS932" s="16" t="n">
        <v>0.15837161122855</v>
      </c>
      <c r="AT932" s="16" t="n">
        <v>0.0879260527248133</v>
      </c>
      <c r="AU932" s="16"/>
      <c r="AV932" s="16" t="n">
        <v>0.254983134575741</v>
      </c>
      <c r="AW932" s="16" t="n">
        <v>0.188389907696418</v>
      </c>
      <c r="AX932" s="16" t="n">
        <v>0.178589082037458</v>
      </c>
      <c r="AY932" s="16" t="n">
        <v>0.235440570006951</v>
      </c>
      <c r="AZ932" s="16" t="n">
        <v>0.101012134927406</v>
      </c>
      <c r="BA932" s="16"/>
      <c r="BB932" s="16" t="n">
        <v>0.274751145476169</v>
      </c>
      <c r="BC932" s="16" t="n">
        <v>0.145559413466052</v>
      </c>
      <c r="BD932" s="16" t="n">
        <v>0.10771524170363</v>
      </c>
      <c r="BE932" s="16"/>
      <c r="BF932" s="16" t="n">
        <v>0.17636670282372</v>
      </c>
    </row>
    <row r="933">
      <c r="B933" t="s">
        <v>225</v>
      </c>
      <c r="C933" s="16" t="n">
        <v>0.460855386370336</v>
      </c>
      <c r="D933" s="16" t="n">
        <v>0.429059957089197</v>
      </c>
      <c r="E933" s="16" t="n">
        <v>0.491966802313383</v>
      </c>
      <c r="F933" s="16"/>
      <c r="G933" s="16" t="n">
        <v>0.452835499383091</v>
      </c>
      <c r="H933" s="16" t="n">
        <v>0.409932623845445</v>
      </c>
      <c r="I933" s="16" t="n">
        <v>0.430409728209306</v>
      </c>
      <c r="J933" s="16" t="n">
        <v>0.460878744320764</v>
      </c>
      <c r="K933" s="16" t="n">
        <v>0.446457487094081</v>
      </c>
      <c r="L933" s="16" t="n">
        <v>0.542939586454673</v>
      </c>
      <c r="M933" s="16"/>
      <c r="N933" s="16" t="n">
        <v>0.426707557556771</v>
      </c>
      <c r="O933" s="16" t="n">
        <v>0.482662215256256</v>
      </c>
      <c r="P933" s="16" t="n">
        <v>0.438218560192706</v>
      </c>
      <c r="Q933" s="16" t="n">
        <v>0.490659224947088</v>
      </c>
      <c r="R933" s="16"/>
      <c r="S933" s="16" t="n">
        <v>0.409290356515135</v>
      </c>
      <c r="T933" s="16" t="n">
        <v>0.495052085168433</v>
      </c>
      <c r="U933" s="16" t="n">
        <v>0.54958751862652</v>
      </c>
      <c r="V933" s="16" t="n">
        <v>0.46822220664265</v>
      </c>
      <c r="W933" s="16" t="n">
        <v>0.461015051927159</v>
      </c>
      <c r="X933" s="16" t="n">
        <v>0.463219061289339</v>
      </c>
      <c r="Y933" s="16" t="n">
        <v>0.458763764550982</v>
      </c>
      <c r="Z933" s="16" t="n">
        <v>0.458299808402673</v>
      </c>
      <c r="AA933" s="16" t="n">
        <v>0.380595566892997</v>
      </c>
      <c r="AB933" s="16" t="n">
        <v>0.415207393187743</v>
      </c>
      <c r="AC933" s="16" t="n">
        <v>0.528661644796152</v>
      </c>
      <c r="AD933" s="16" t="n">
        <v>0.613852290515877</v>
      </c>
      <c r="AE933" s="16"/>
      <c r="AF933" s="16" t="n">
        <v>0.450348354530931</v>
      </c>
      <c r="AG933" s="16" t="n">
        <v>0.441240740753003</v>
      </c>
      <c r="AH933" s="16" t="n">
        <v>0.511586441976512</v>
      </c>
      <c r="AI933" s="16"/>
      <c r="AJ933" s="16" t="n">
        <v>0.467572393149267</v>
      </c>
      <c r="AK933" s="16" t="n">
        <v>0.375809546263464</v>
      </c>
      <c r="AL933" s="16" t="n">
        <v>0.527502362013805</v>
      </c>
      <c r="AM933" s="16" t="n">
        <v>0.46360371210889</v>
      </c>
      <c r="AN933" s="16" t="n">
        <v>0.595106141296739</v>
      </c>
      <c r="AO933" s="16"/>
      <c r="AP933" s="16" t="n">
        <v>0.44533104852556</v>
      </c>
      <c r="AQ933" s="16" t="n">
        <v>0.403985012923472</v>
      </c>
      <c r="AR933" s="16" t="n">
        <v>0.55208650367766</v>
      </c>
      <c r="AS933" s="16" t="n">
        <v>0.437049243806643</v>
      </c>
      <c r="AT933" s="16" t="n">
        <v>0.669829638890065</v>
      </c>
      <c r="AU933" s="16"/>
      <c r="AV933" s="16" t="n">
        <v>0.469303815336638</v>
      </c>
      <c r="AW933" s="16" t="n">
        <v>0.499885005753239</v>
      </c>
      <c r="AX933" s="16" t="n">
        <v>0.479868174555216</v>
      </c>
      <c r="AY933" s="16" t="n">
        <v>0.315558956039736</v>
      </c>
      <c r="AZ933" s="16" t="n">
        <v>0.509479741659858</v>
      </c>
      <c r="BA933" s="16"/>
      <c r="BB933" s="16" t="n">
        <v>0.425894163105167</v>
      </c>
      <c r="BC933" s="16" t="n">
        <v>0.446528538975166</v>
      </c>
      <c r="BD933" s="16" t="n">
        <v>0.640264725198995</v>
      </c>
      <c r="BE933" s="16"/>
      <c r="BF933" s="16" t="n">
        <v>0.494051414754083</v>
      </c>
    </row>
    <row r="934">
      <c r="B934" t="s">
        <v>226</v>
      </c>
      <c r="C934" s="16" t="n">
        <v>0.18819897071942</v>
      </c>
      <c r="D934" s="16" t="n">
        <v>0.203921018360086</v>
      </c>
      <c r="E934" s="16" t="n">
        <v>0.17208936468445</v>
      </c>
      <c r="F934" s="16"/>
      <c r="G934" s="16" t="n">
        <v>0.198771566834476</v>
      </c>
      <c r="H934" s="16" t="n">
        <v>0.153214967886114</v>
      </c>
      <c r="I934" s="16" t="n">
        <v>0.153242979286572</v>
      </c>
      <c r="J934" s="16" t="n">
        <v>0.23152374747624</v>
      </c>
      <c r="K934" s="16" t="n">
        <v>0.222748047161366</v>
      </c>
      <c r="L934" s="16" t="n">
        <v>0.180313929050968</v>
      </c>
      <c r="M934" s="16"/>
      <c r="N934" s="16" t="n">
        <v>0.234164945419874</v>
      </c>
      <c r="O934" s="16" t="n">
        <v>0.17326230028026</v>
      </c>
      <c r="P934" s="16" t="n">
        <v>0.190795876006211</v>
      </c>
      <c r="Q934" s="16" t="n">
        <v>0.152609785338577</v>
      </c>
      <c r="R934" s="16"/>
      <c r="S934" s="16" t="n">
        <v>0.188445348633236</v>
      </c>
      <c r="T934" s="16" t="n">
        <v>0.229233771436053</v>
      </c>
      <c r="U934" s="16" t="n">
        <v>0.134492918590553</v>
      </c>
      <c r="V934" s="16" t="n">
        <v>0.198198530433783</v>
      </c>
      <c r="W934" s="16" t="n">
        <v>0.202094782687784</v>
      </c>
      <c r="X934" s="16" t="n">
        <v>0.249608972484344</v>
      </c>
      <c r="Y934" s="16" t="n">
        <v>0.140513015857379</v>
      </c>
      <c r="Z934" s="16" t="n">
        <v>0.178284475329779</v>
      </c>
      <c r="AA934" s="16" t="n">
        <v>0.180356154353299</v>
      </c>
      <c r="AB934" s="16" t="n">
        <v>0.179146898553645</v>
      </c>
      <c r="AC934" s="16" t="n">
        <v>0.148561466192882</v>
      </c>
      <c r="AD934" s="16" t="n">
        <v>0.169994140057198</v>
      </c>
      <c r="AE934" s="16"/>
      <c r="AF934" s="16" t="n">
        <v>0.185546339911612</v>
      </c>
      <c r="AG934" s="16" t="n">
        <v>0.208073329067211</v>
      </c>
      <c r="AH934" s="16" t="n">
        <v>0.129185064270672</v>
      </c>
      <c r="AI934" s="16"/>
      <c r="AJ934" s="16" t="n">
        <v>0.202280662493953</v>
      </c>
      <c r="AK934" s="16" t="n">
        <v>0.171763761414764</v>
      </c>
      <c r="AL934" s="16" t="n">
        <v>0.234627119058675</v>
      </c>
      <c r="AM934" s="16" t="n">
        <v>0.198586707642572</v>
      </c>
      <c r="AN934" s="16" t="n">
        <v>0.147788558392553</v>
      </c>
      <c r="AO934" s="16"/>
      <c r="AP934" s="16" t="n">
        <v>0.202064006800904</v>
      </c>
      <c r="AQ934" s="16" t="n">
        <v>0.161946982120579</v>
      </c>
      <c r="AR934" s="16" t="n">
        <v>0.251663093245046</v>
      </c>
      <c r="AS934" s="16" t="n">
        <v>0.215878693479095</v>
      </c>
      <c r="AT934" s="16" t="n">
        <v>0.175859101115055</v>
      </c>
      <c r="AU934" s="16"/>
      <c r="AV934" s="16" t="n">
        <v>0.150243029138814</v>
      </c>
      <c r="AW934" s="16" t="n">
        <v>0.189854309354315</v>
      </c>
      <c r="AX934" s="16" t="n">
        <v>0.210782778853146</v>
      </c>
      <c r="AY934" s="16" t="n">
        <v>0.234532958829662</v>
      </c>
      <c r="AZ934" s="16" t="n">
        <v>0.155573273689932</v>
      </c>
      <c r="BA934" s="16"/>
      <c r="BB934" s="16" t="n">
        <v>0.180177801590323</v>
      </c>
      <c r="BC934" s="16" t="n">
        <v>0.20564431254913</v>
      </c>
      <c r="BD934" s="16" t="n">
        <v>0.193626188550126</v>
      </c>
      <c r="BE934" s="16"/>
      <c r="BF934" s="16" t="n">
        <v>0.199995949552775</v>
      </c>
    </row>
    <row r="935">
      <c r="B935" t="s">
        <v>227</v>
      </c>
      <c r="C935" s="16" t="n">
        <v>0.0575036583298119</v>
      </c>
      <c r="D935" s="16" t="n">
        <v>0.0701573753825817</v>
      </c>
      <c r="E935" s="16" t="n">
        <v>0.0452556499757087</v>
      </c>
      <c r="F935" s="16"/>
      <c r="G935" s="16" t="n">
        <v>0.0471874021857466</v>
      </c>
      <c r="H935" s="16" t="n">
        <v>0.0668797417126506</v>
      </c>
      <c r="I935" s="16" t="n">
        <v>0.0809044032211626</v>
      </c>
      <c r="J935" s="16" t="n">
        <v>0.0524882454481786</v>
      </c>
      <c r="K935" s="16" t="n">
        <v>0.0777605442703177</v>
      </c>
      <c r="L935" s="16" t="n">
        <v>0.0278218456668609</v>
      </c>
      <c r="M935" s="16"/>
      <c r="N935" s="16" t="n">
        <v>0.0545515574034469</v>
      </c>
      <c r="O935" s="16" t="n">
        <v>0.0545630535267869</v>
      </c>
      <c r="P935" s="16" t="n">
        <v>0.0585306827992849</v>
      </c>
      <c r="Q935" s="16" t="n">
        <v>0.0636866327368881</v>
      </c>
      <c r="R935" s="16"/>
      <c r="S935" s="16" t="n">
        <v>0.0550217779069679</v>
      </c>
      <c r="T935" s="16" t="n">
        <v>0.041158425172346</v>
      </c>
      <c r="U935" s="16" t="n">
        <v>0.0425312219682569</v>
      </c>
      <c r="V935" s="16" t="n">
        <v>0.0386091733001687</v>
      </c>
      <c r="W935" s="16" t="n">
        <v>0.0679394137631528</v>
      </c>
      <c r="X935" s="16" t="n">
        <v>0.0477727974658948</v>
      </c>
      <c r="Y935" s="16" t="n">
        <v>0.0758653234288585</v>
      </c>
      <c r="Z935" s="16" t="n">
        <v>0.0323904968943341</v>
      </c>
      <c r="AA935" s="16" t="n">
        <v>0.0765888421290414</v>
      </c>
      <c r="AB935" s="16" t="n">
        <v>0.100159193726994</v>
      </c>
      <c r="AC935" s="16" t="n">
        <v>0.060346927989692</v>
      </c>
      <c r="AD935" s="16" t="n">
        <v>0.0232644312643167</v>
      </c>
      <c r="AE935" s="16"/>
      <c r="AF935" s="16" t="n">
        <v>0.0419088745684334</v>
      </c>
      <c r="AG935" s="16" t="n">
        <v>0.0763862236182856</v>
      </c>
      <c r="AH935" s="16" t="n">
        <v>0.0368305164956718</v>
      </c>
      <c r="AI935" s="16"/>
      <c r="AJ935" s="16" t="n">
        <v>0.044949249125654</v>
      </c>
      <c r="AK935" s="16" t="n">
        <v>0.0759522618929942</v>
      </c>
      <c r="AL935" s="16" t="n">
        <v>0.0299188763270426</v>
      </c>
      <c r="AM935" s="16" t="n">
        <v>0</v>
      </c>
      <c r="AN935" s="16" t="n">
        <v>0.0415949483536701</v>
      </c>
      <c r="AO935" s="16"/>
      <c r="AP935" s="16" t="n">
        <v>0.0442355284161972</v>
      </c>
      <c r="AQ935" s="16" t="n">
        <v>0.0487194794095548</v>
      </c>
      <c r="AR935" s="16" t="n">
        <v>0.0326327797605272</v>
      </c>
      <c r="AS935" s="16" t="n">
        <v>0.0590056203298604</v>
      </c>
      <c r="AT935" s="16" t="n">
        <v>0.0346243881889075</v>
      </c>
      <c r="AU935" s="16"/>
      <c r="AV935" s="16" t="n">
        <v>0.0423270295497833</v>
      </c>
      <c r="AW935" s="16" t="n">
        <v>0.0545829525891196</v>
      </c>
      <c r="AX935" s="16" t="n">
        <v>0.0689659546059644</v>
      </c>
      <c r="AY935" s="16" t="n">
        <v>0.0802414905707744</v>
      </c>
      <c r="AZ935" s="16" t="n">
        <v>0.0257872300315932</v>
      </c>
      <c r="BA935" s="16"/>
      <c r="BB935" s="16" t="n">
        <v>0.0288750057598268</v>
      </c>
      <c r="BC935" s="16" t="n">
        <v>0.0643699285996353</v>
      </c>
      <c r="BD935" s="16" t="n">
        <v>0</v>
      </c>
      <c r="BE935" s="16"/>
      <c r="BF935" s="16" t="n">
        <v>0.0417935807513795</v>
      </c>
    </row>
    <row r="93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row>
    <row r="937">
      <c r="B937" s="7" t="s">
        <v>322</v>
      </c>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row>
    <row r="938">
      <c r="B938" s="26" t="s">
        <v>317</v>
      </c>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row>
    <row r="939">
      <c r="B939" t="s">
        <v>223</v>
      </c>
      <c r="C939" s="16" t="n">
        <v>0.10512351459547</v>
      </c>
      <c r="D939" s="16" t="n">
        <v>0.112251123837231</v>
      </c>
      <c r="E939" s="16" t="n">
        <v>0.0983642128577794</v>
      </c>
      <c r="F939" s="16"/>
      <c r="G939" s="16" t="n">
        <v>0.0992406942208714</v>
      </c>
      <c r="H939" s="16" t="n">
        <v>0.0987847702439014</v>
      </c>
      <c r="I939" s="16" t="n">
        <v>0.106443675405182</v>
      </c>
      <c r="J939" s="16" t="n">
        <v>0.108850215201879</v>
      </c>
      <c r="K939" s="16" t="n">
        <v>0.103123409756037</v>
      </c>
      <c r="L939" s="16" t="n">
        <v>0.111522985280455</v>
      </c>
      <c r="M939" s="16"/>
      <c r="N939" s="16" t="n">
        <v>0.128383577720986</v>
      </c>
      <c r="O939" s="16" t="n">
        <v>0.10391781324238</v>
      </c>
      <c r="P939" s="16" t="n">
        <v>0.0892410635945058</v>
      </c>
      <c r="Q939" s="16" t="n">
        <v>0.0940614025028587</v>
      </c>
      <c r="R939" s="16"/>
      <c r="S939" s="16" t="n">
        <v>0.132925070781923</v>
      </c>
      <c r="T939" s="16" t="n">
        <v>0.114028326747813</v>
      </c>
      <c r="U939" s="16" t="n">
        <v>0.0478936723318024</v>
      </c>
      <c r="V939" s="16" t="n">
        <v>0.113679550848485</v>
      </c>
      <c r="W939" s="16" t="n">
        <v>0.0705733424901791</v>
      </c>
      <c r="X939" s="16" t="n">
        <v>0.0849365918566003</v>
      </c>
      <c r="Y939" s="16" t="n">
        <v>0.0989468000281446</v>
      </c>
      <c r="Z939" s="16" t="n">
        <v>0.105655700702406</v>
      </c>
      <c r="AA939" s="16" t="n">
        <v>0.13152990802008</v>
      </c>
      <c r="AB939" s="16" t="n">
        <v>0.127993984862151</v>
      </c>
      <c r="AC939" s="16" t="n">
        <v>0.0960665030807663</v>
      </c>
      <c r="AD939" s="16" t="n">
        <v>0.0691394929798324</v>
      </c>
      <c r="AE939" s="16"/>
      <c r="AF939" s="16" t="n">
        <v>0.0911689002305738</v>
      </c>
      <c r="AG939" s="16" t="n">
        <v>0.126266343348523</v>
      </c>
      <c r="AH939" s="16" t="n">
        <v>0.0958364315380712</v>
      </c>
      <c r="AI939" s="16"/>
      <c r="AJ939" s="16" t="n">
        <v>0.0677809495417695</v>
      </c>
      <c r="AK939" s="16" t="n">
        <v>0.167857273853289</v>
      </c>
      <c r="AL939" s="16" t="n">
        <v>0.125737789266415</v>
      </c>
      <c r="AM939" s="16" t="n">
        <v>0.0789412496812499</v>
      </c>
      <c r="AN939" s="16" t="n">
        <v>0.0664663908750941</v>
      </c>
      <c r="AO939" s="16"/>
      <c r="AP939" s="16" t="n">
        <v>0.0372236393961434</v>
      </c>
      <c r="AQ939" s="16" t="n">
        <v>0.181675097532498</v>
      </c>
      <c r="AR939" s="16" t="n">
        <v>0.0662453758115727</v>
      </c>
      <c r="AS939" s="16" t="n">
        <v>0.0577314203608362</v>
      </c>
      <c r="AT939" s="16" t="n">
        <v>0.0419124502420301</v>
      </c>
      <c r="AU939" s="16"/>
      <c r="AV939" s="16" t="n">
        <v>0.100725712306392</v>
      </c>
      <c r="AW939" s="16" t="n">
        <v>0.0822918310729674</v>
      </c>
      <c r="AX939" s="16" t="n">
        <v>0.116613580862976</v>
      </c>
      <c r="AY939" s="16" t="n">
        <v>0.137978883594687</v>
      </c>
      <c r="AZ939" s="16" t="n">
        <v>0.120423045066829</v>
      </c>
      <c r="BA939" s="16"/>
      <c r="BB939" s="16" t="n">
        <v>0.213011028365451</v>
      </c>
      <c r="BC939" s="16" t="n">
        <v>0.0166930719310033</v>
      </c>
      <c r="BD939" s="16" t="n">
        <v>0.0417176909410958</v>
      </c>
      <c r="BE939" s="16"/>
      <c r="BF939" s="16" t="n">
        <v>0.0958084521356438</v>
      </c>
    </row>
    <row r="940">
      <c r="B940" t="s">
        <v>224</v>
      </c>
      <c r="C940" s="16" t="n">
        <v>0.319432699047364</v>
      </c>
      <c r="D940" s="16" t="n">
        <v>0.352408200959423</v>
      </c>
      <c r="E940" s="16" t="n">
        <v>0.287826846548051</v>
      </c>
      <c r="F940" s="16"/>
      <c r="G940" s="16" t="n">
        <v>0.300732798894512</v>
      </c>
      <c r="H940" s="16" t="n">
        <v>0.308509466692724</v>
      </c>
      <c r="I940" s="16" t="n">
        <v>0.331056624258117</v>
      </c>
      <c r="J940" s="16" t="n">
        <v>0.331755198118809</v>
      </c>
      <c r="K940" s="16" t="n">
        <v>0.30907071288414</v>
      </c>
      <c r="L940" s="16" t="n">
        <v>0.32839478312122</v>
      </c>
      <c r="M940" s="16"/>
      <c r="N940" s="16" t="n">
        <v>0.360506398566149</v>
      </c>
      <c r="O940" s="16" t="n">
        <v>0.334858026142325</v>
      </c>
      <c r="P940" s="16" t="n">
        <v>0.275063549737029</v>
      </c>
      <c r="Q940" s="16" t="n">
        <v>0.299944180994545</v>
      </c>
      <c r="R940" s="16"/>
      <c r="S940" s="16" t="n">
        <v>0.303877809282197</v>
      </c>
      <c r="T940" s="16" t="n">
        <v>0.372018778275311</v>
      </c>
      <c r="U940" s="16" t="n">
        <v>0.359685077688171</v>
      </c>
      <c r="V940" s="16" t="n">
        <v>0.258923924004715</v>
      </c>
      <c r="W940" s="16" t="n">
        <v>0.322456156420853</v>
      </c>
      <c r="X940" s="16" t="n">
        <v>0.301870058541288</v>
      </c>
      <c r="Y940" s="16" t="n">
        <v>0.28914069865383</v>
      </c>
      <c r="Z940" s="16" t="n">
        <v>0.312405977324986</v>
      </c>
      <c r="AA940" s="16" t="n">
        <v>0.389109173684263</v>
      </c>
      <c r="AB940" s="16" t="n">
        <v>0.275962474626197</v>
      </c>
      <c r="AC940" s="16" t="n">
        <v>0.291008735012961</v>
      </c>
      <c r="AD940" s="16" t="n">
        <v>0.304360342315695</v>
      </c>
      <c r="AE940" s="16"/>
      <c r="AF940" s="16" t="n">
        <v>0.253578364377313</v>
      </c>
      <c r="AG940" s="16" t="n">
        <v>0.380393978643158</v>
      </c>
      <c r="AH940" s="16" t="n">
        <v>0.287154212617309</v>
      </c>
      <c r="AI940" s="16"/>
      <c r="AJ940" s="16" t="n">
        <v>0.262272074966677</v>
      </c>
      <c r="AK940" s="16" t="n">
        <v>0.406289959905088</v>
      </c>
      <c r="AL940" s="16" t="n">
        <v>0.422037317930538</v>
      </c>
      <c r="AM940" s="16" t="n">
        <v>0.233765575950124</v>
      </c>
      <c r="AN940" s="16" t="n">
        <v>0.238637850871437</v>
      </c>
      <c r="AO940" s="16"/>
      <c r="AP940" s="16" t="n">
        <v>0.237432595396669</v>
      </c>
      <c r="AQ940" s="16" t="n">
        <v>0.433769831960695</v>
      </c>
      <c r="AR940" s="16" t="n">
        <v>0.360221878434547</v>
      </c>
      <c r="AS940" s="16" t="n">
        <v>0.209642622544641</v>
      </c>
      <c r="AT940" s="16" t="n">
        <v>0.190576591870051</v>
      </c>
      <c r="AU940" s="16"/>
      <c r="AV940" s="16" t="n">
        <v>0.286431032159621</v>
      </c>
      <c r="AW940" s="16" t="n">
        <v>0.341900359513712</v>
      </c>
      <c r="AX940" s="16" t="n">
        <v>0.334338741392464</v>
      </c>
      <c r="AY940" s="16" t="n">
        <v>0.361881766184563</v>
      </c>
      <c r="AZ940" s="16" t="n">
        <v>0.269104400268113</v>
      </c>
      <c r="BA940" s="16"/>
      <c r="BB940" s="16" t="n">
        <v>0.43717805081504</v>
      </c>
      <c r="BC940" s="16" t="n">
        <v>0.193930552633569</v>
      </c>
      <c r="BD940" s="16" t="n">
        <v>0.178540495631864</v>
      </c>
      <c r="BE940" s="16"/>
      <c r="BF940" s="16" t="n">
        <v>0.286735341458553</v>
      </c>
    </row>
    <row r="941">
      <c r="B941" t="s">
        <v>225</v>
      </c>
      <c r="C941" s="16" t="n">
        <v>0.356197126706298</v>
      </c>
      <c r="D941" s="16" t="n">
        <v>0.316986903552844</v>
      </c>
      <c r="E941" s="16" t="n">
        <v>0.393250039717882</v>
      </c>
      <c r="F941" s="16"/>
      <c r="G941" s="16" t="n">
        <v>0.337698834173011</v>
      </c>
      <c r="H941" s="16" t="n">
        <v>0.358309984661361</v>
      </c>
      <c r="I941" s="16" t="n">
        <v>0.359528618211689</v>
      </c>
      <c r="J941" s="16" t="n">
        <v>0.349755308834123</v>
      </c>
      <c r="K941" s="16" t="n">
        <v>0.375270574648513</v>
      </c>
      <c r="L941" s="16" t="n">
        <v>0.35635263600932</v>
      </c>
      <c r="M941" s="16"/>
      <c r="N941" s="16" t="n">
        <v>0.329009092268342</v>
      </c>
      <c r="O941" s="16" t="n">
        <v>0.351175256486707</v>
      </c>
      <c r="P941" s="16" t="n">
        <v>0.375470474813899</v>
      </c>
      <c r="Q941" s="16" t="n">
        <v>0.375548677134221</v>
      </c>
      <c r="R941" s="16"/>
      <c r="S941" s="16" t="n">
        <v>0.343464252045701</v>
      </c>
      <c r="T941" s="16" t="n">
        <v>0.319409958109185</v>
      </c>
      <c r="U941" s="16" t="n">
        <v>0.389394227528166</v>
      </c>
      <c r="V941" s="16" t="n">
        <v>0.406604654808949</v>
      </c>
      <c r="W941" s="16" t="n">
        <v>0.337032304139114</v>
      </c>
      <c r="X941" s="16" t="n">
        <v>0.364043860519848</v>
      </c>
      <c r="Y941" s="16" t="n">
        <v>0.397030234788784</v>
      </c>
      <c r="Z941" s="16" t="n">
        <v>0.361325557516823</v>
      </c>
      <c r="AA941" s="16" t="n">
        <v>0.29141618011886</v>
      </c>
      <c r="AB941" s="16" t="n">
        <v>0.343121024060947</v>
      </c>
      <c r="AC941" s="16" t="n">
        <v>0.383827359412752</v>
      </c>
      <c r="AD941" s="16" t="n">
        <v>0.465101043464681</v>
      </c>
      <c r="AE941" s="16"/>
      <c r="AF941" s="16" t="n">
        <v>0.395095766837143</v>
      </c>
      <c r="AG941" s="16" t="n">
        <v>0.296059625358212</v>
      </c>
      <c r="AH941" s="16" t="n">
        <v>0.430902458541342</v>
      </c>
      <c r="AI941" s="16"/>
      <c r="AJ941" s="16" t="n">
        <v>0.397966948127708</v>
      </c>
      <c r="AK941" s="16" t="n">
        <v>0.245321479743555</v>
      </c>
      <c r="AL941" s="16" t="n">
        <v>0.309659596947677</v>
      </c>
      <c r="AM941" s="16" t="n">
        <v>0.443096677105288</v>
      </c>
      <c r="AN941" s="16" t="n">
        <v>0.493914119963627</v>
      </c>
      <c r="AO941" s="16"/>
      <c r="AP941" s="16" t="n">
        <v>0.418523675207475</v>
      </c>
      <c r="AQ941" s="16" t="n">
        <v>0.244563584993347</v>
      </c>
      <c r="AR941" s="16" t="n">
        <v>0.367535981448425</v>
      </c>
      <c r="AS941" s="16" t="n">
        <v>0.401352813155976</v>
      </c>
      <c r="AT941" s="16" t="n">
        <v>0.568860327132066</v>
      </c>
      <c r="AU941" s="16"/>
      <c r="AV941" s="16" t="n">
        <v>0.383637554423337</v>
      </c>
      <c r="AW941" s="16" t="n">
        <v>0.347426953092989</v>
      </c>
      <c r="AX941" s="16" t="n">
        <v>0.350529522605737</v>
      </c>
      <c r="AY941" s="16" t="n">
        <v>0.28034454459994</v>
      </c>
      <c r="AZ941" s="16" t="n">
        <v>0.330582017249338</v>
      </c>
      <c r="BA941" s="16"/>
      <c r="BB941" s="16" t="n">
        <v>0.224861892159136</v>
      </c>
      <c r="BC941" s="16" t="n">
        <v>0.420138926587239</v>
      </c>
      <c r="BD941" s="16" t="n">
        <v>0.521723730818877</v>
      </c>
      <c r="BE941" s="16"/>
      <c r="BF941" s="16" t="n">
        <v>0.370992047927413</v>
      </c>
    </row>
    <row r="942">
      <c r="B942" t="s">
        <v>226</v>
      </c>
      <c r="C942" s="16" t="n">
        <v>0.149311520178725</v>
      </c>
      <c r="D942" s="16" t="n">
        <v>0.142169091552472</v>
      </c>
      <c r="E942" s="16" t="n">
        <v>0.156594906344661</v>
      </c>
      <c r="F942" s="16"/>
      <c r="G942" s="16" t="n">
        <v>0.205238090375272</v>
      </c>
      <c r="H942" s="16" t="n">
        <v>0.166752019343954</v>
      </c>
      <c r="I942" s="16" t="n">
        <v>0.122870629350127</v>
      </c>
      <c r="J942" s="16" t="n">
        <v>0.147444979149614</v>
      </c>
      <c r="K942" s="16" t="n">
        <v>0.143923093396772</v>
      </c>
      <c r="L942" s="16" t="n">
        <v>0.124520254559068</v>
      </c>
      <c r="M942" s="16"/>
      <c r="N942" s="16" t="n">
        <v>0.13843209030064</v>
      </c>
      <c r="O942" s="16" t="n">
        <v>0.139855077160685</v>
      </c>
      <c r="P942" s="16" t="n">
        <v>0.183589873764893</v>
      </c>
      <c r="Q942" s="16" t="n">
        <v>0.138775691206818</v>
      </c>
      <c r="R942" s="16"/>
      <c r="S942" s="16" t="n">
        <v>0.165352904008419</v>
      </c>
      <c r="T942" s="16" t="n">
        <v>0.137812072548998</v>
      </c>
      <c r="U942" s="16" t="n">
        <v>0.150290624268214</v>
      </c>
      <c r="V942" s="16" t="n">
        <v>0.133653931495044</v>
      </c>
      <c r="W942" s="16" t="n">
        <v>0.171841002730437</v>
      </c>
      <c r="X942" s="16" t="n">
        <v>0.18476761487657</v>
      </c>
      <c r="Y942" s="16" t="n">
        <v>0.137834434621859</v>
      </c>
      <c r="Z942" s="16" t="n">
        <v>0.130145869761401</v>
      </c>
      <c r="AA942" s="16" t="n">
        <v>0.126867278838919</v>
      </c>
      <c r="AB942" s="16" t="n">
        <v>0.147822851375758</v>
      </c>
      <c r="AC942" s="16" t="n">
        <v>0.158140642161444</v>
      </c>
      <c r="AD942" s="16" t="n">
        <v>0.138134689975476</v>
      </c>
      <c r="AE942" s="16"/>
      <c r="AF942" s="16" t="n">
        <v>0.168958405269118</v>
      </c>
      <c r="AG942" s="16" t="n">
        <v>0.135968454366958</v>
      </c>
      <c r="AH942" s="16" t="n">
        <v>0.142842993219123</v>
      </c>
      <c r="AI942" s="16"/>
      <c r="AJ942" s="16" t="n">
        <v>0.179621574962802</v>
      </c>
      <c r="AK942" s="16" t="n">
        <v>0.125048767234821</v>
      </c>
      <c r="AL942" s="16" t="n">
        <v>0.111049824515999</v>
      </c>
      <c r="AM942" s="16" t="n">
        <v>0.120370635455073</v>
      </c>
      <c r="AN942" s="16" t="n">
        <v>0.143979497013111</v>
      </c>
      <c r="AO942" s="16"/>
      <c r="AP942" s="16" t="n">
        <v>0.20912318223111</v>
      </c>
      <c r="AQ942" s="16" t="n">
        <v>0.100789366849472</v>
      </c>
      <c r="AR942" s="16" t="n">
        <v>0.161152816453135</v>
      </c>
      <c r="AS942" s="16" t="n">
        <v>0.181201941445384</v>
      </c>
      <c r="AT942" s="16" t="n">
        <v>0.14614545086525</v>
      </c>
      <c r="AU942" s="16"/>
      <c r="AV942" s="16" t="n">
        <v>0.150834138936099</v>
      </c>
      <c r="AW942" s="16" t="n">
        <v>0.156956805854963</v>
      </c>
      <c r="AX942" s="16" t="n">
        <v>0.140107725497213</v>
      </c>
      <c r="AY942" s="16" t="n">
        <v>0.153273839574256</v>
      </c>
      <c r="AZ942" s="16" t="n">
        <v>0.23415237067283</v>
      </c>
      <c r="BA942" s="16"/>
      <c r="BB942" s="16" t="n">
        <v>0.0771810281956831</v>
      </c>
      <c r="BC942" s="16" t="n">
        <v>0.215179488041953</v>
      </c>
      <c r="BD942" s="16" t="n">
        <v>0.242179898664334</v>
      </c>
      <c r="BE942" s="16"/>
      <c r="BF942" s="16" t="n">
        <v>0.165369461933069</v>
      </c>
    </row>
    <row r="943">
      <c r="B943" t="s">
        <v>227</v>
      </c>
      <c r="C943" s="16" t="n">
        <v>0.0699351394721434</v>
      </c>
      <c r="D943" s="16" t="n">
        <v>0.0761846800980296</v>
      </c>
      <c r="E943" s="16" t="n">
        <v>0.0639639945316264</v>
      </c>
      <c r="F943" s="16"/>
      <c r="G943" s="16" t="n">
        <v>0.0570895823363323</v>
      </c>
      <c r="H943" s="16" t="n">
        <v>0.0676437590580588</v>
      </c>
      <c r="I943" s="16" t="n">
        <v>0.0801004527748855</v>
      </c>
      <c r="J943" s="16" t="n">
        <v>0.0621942986955753</v>
      </c>
      <c r="K943" s="16" t="n">
        <v>0.0686122093145384</v>
      </c>
      <c r="L943" s="16" t="n">
        <v>0.0792093410299372</v>
      </c>
      <c r="M943" s="16"/>
      <c r="N943" s="16" t="n">
        <v>0.0436688411438814</v>
      </c>
      <c r="O943" s="16" t="n">
        <v>0.0701938269679026</v>
      </c>
      <c r="P943" s="16" t="n">
        <v>0.0766350380896728</v>
      </c>
      <c r="Q943" s="16" t="n">
        <v>0.0916700481615579</v>
      </c>
      <c r="R943" s="16"/>
      <c r="S943" s="16" t="n">
        <v>0.05437996388176</v>
      </c>
      <c r="T943" s="16" t="n">
        <v>0.0567308643186927</v>
      </c>
      <c r="U943" s="16" t="n">
        <v>0.0527363981836468</v>
      </c>
      <c r="V943" s="16" t="n">
        <v>0.0871379388428067</v>
      </c>
      <c r="W943" s="16" t="n">
        <v>0.098097194219417</v>
      </c>
      <c r="X943" s="16" t="n">
        <v>0.0643818742056937</v>
      </c>
      <c r="Y943" s="16" t="n">
        <v>0.0770478319073828</v>
      </c>
      <c r="Z943" s="16" t="n">
        <v>0.0904668946943839</v>
      </c>
      <c r="AA943" s="16" t="n">
        <v>0.0610774593378783</v>
      </c>
      <c r="AB943" s="16" t="n">
        <v>0.105099665074946</v>
      </c>
      <c r="AC943" s="16" t="n">
        <v>0.0709567603320761</v>
      </c>
      <c r="AD943" s="16" t="n">
        <v>0.0232644312643167</v>
      </c>
      <c r="AE943" s="16"/>
      <c r="AF943" s="16" t="n">
        <v>0.0911985632858515</v>
      </c>
      <c r="AG943" s="16" t="n">
        <v>0.0613115982831491</v>
      </c>
      <c r="AH943" s="16" t="n">
        <v>0.0432639040841549</v>
      </c>
      <c r="AI943" s="16"/>
      <c r="AJ943" s="16" t="n">
        <v>0.0923584524010429</v>
      </c>
      <c r="AK943" s="16" t="n">
        <v>0.055482519263247</v>
      </c>
      <c r="AL943" s="16" t="n">
        <v>0.0315154713393709</v>
      </c>
      <c r="AM943" s="16" t="n">
        <v>0.123825861808265</v>
      </c>
      <c r="AN943" s="16" t="n">
        <v>0.0570021412767313</v>
      </c>
      <c r="AO943" s="16"/>
      <c r="AP943" s="16" t="n">
        <v>0.0976969077686025</v>
      </c>
      <c r="AQ943" s="16" t="n">
        <v>0.0392021186639886</v>
      </c>
      <c r="AR943" s="16" t="n">
        <v>0.0448439478523195</v>
      </c>
      <c r="AS943" s="16" t="n">
        <v>0.150071202493162</v>
      </c>
      <c r="AT943" s="16" t="n">
        <v>0.052505179890603</v>
      </c>
      <c r="AU943" s="16"/>
      <c r="AV943" s="16" t="n">
        <v>0.0783715621745513</v>
      </c>
      <c r="AW943" s="16" t="n">
        <v>0.0714240504653682</v>
      </c>
      <c r="AX943" s="16" t="n">
        <v>0.0584104296416089</v>
      </c>
      <c r="AY943" s="16" t="n">
        <v>0.0665209660465536</v>
      </c>
      <c r="AZ943" s="16" t="n">
        <v>0.0457381667428905</v>
      </c>
      <c r="BA943" s="16"/>
      <c r="BB943" s="16" t="n">
        <v>0.0477680004646898</v>
      </c>
      <c r="BC943" s="16" t="n">
        <v>0.154057960806235</v>
      </c>
      <c r="BD943" s="16" t="n">
        <v>0.0158381839438288</v>
      </c>
      <c r="BE943" s="16"/>
      <c r="BF943" s="16" t="n">
        <v>0.0810946965453224</v>
      </c>
    </row>
    <row r="944">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row>
    <row r="945">
      <c r="B945" s="7" t="s">
        <v>323</v>
      </c>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row>
    <row r="946">
      <c r="B946" s="26" t="s">
        <v>317</v>
      </c>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row>
    <row r="947">
      <c r="B947" t="s">
        <v>223</v>
      </c>
      <c r="C947" s="16" t="n">
        <v>0.0779582339098343</v>
      </c>
      <c r="D947" s="16" t="n">
        <v>0.0723892397030139</v>
      </c>
      <c r="E947" s="16" t="n">
        <v>0.0835520016592944</v>
      </c>
      <c r="F947" s="16"/>
      <c r="G947" s="16" t="n">
        <v>0.0677190160856</v>
      </c>
      <c r="H947" s="16" t="n">
        <v>0.0975937906921433</v>
      </c>
      <c r="I947" s="16" t="n">
        <v>0.0698828532156757</v>
      </c>
      <c r="J947" s="16" t="n">
        <v>0.0679638339995918</v>
      </c>
      <c r="K947" s="16" t="n">
        <v>0.0907390729710255</v>
      </c>
      <c r="L947" s="16" t="n">
        <v>0.0745686464324648</v>
      </c>
      <c r="M947" s="16"/>
      <c r="N947" s="16" t="n">
        <v>0.0819600126501859</v>
      </c>
      <c r="O947" s="16" t="n">
        <v>0.0773102597004119</v>
      </c>
      <c r="P947" s="16" t="n">
        <v>0.0647090242392612</v>
      </c>
      <c r="Q947" s="16" t="n">
        <v>0.0848255626563666</v>
      </c>
      <c r="R947" s="16"/>
      <c r="S947" s="16" t="n">
        <v>0.0894034149058865</v>
      </c>
      <c r="T947" s="16" t="n">
        <v>0.0536405415517921</v>
      </c>
      <c r="U947" s="16" t="n">
        <v>0.0567030530810476</v>
      </c>
      <c r="V947" s="16" t="n">
        <v>0.065987284724912</v>
      </c>
      <c r="W947" s="16" t="n">
        <v>0.0802351743746983</v>
      </c>
      <c r="X947" s="16" t="n">
        <v>0.0747743928990019</v>
      </c>
      <c r="Y947" s="16" t="n">
        <v>0.0733207058679011</v>
      </c>
      <c r="Z947" s="16" t="n">
        <v>0.0973225599245042</v>
      </c>
      <c r="AA947" s="16" t="n">
        <v>0.0973148909598871</v>
      </c>
      <c r="AB947" s="16" t="n">
        <v>0.102350491302753</v>
      </c>
      <c r="AC947" s="16" t="n">
        <v>0.106832888434384</v>
      </c>
      <c r="AD947" s="16" t="n">
        <v>0.0232738247557252</v>
      </c>
      <c r="AE947" s="16"/>
      <c r="AF947" s="16" t="n">
        <v>0.0875929426187491</v>
      </c>
      <c r="AG947" s="16" t="n">
        <v>0.0752546326501485</v>
      </c>
      <c r="AH947" s="16" t="n">
        <v>0.0921529595113989</v>
      </c>
      <c r="AI947" s="16"/>
      <c r="AJ947" s="16" t="n">
        <v>0.0683045847888894</v>
      </c>
      <c r="AK947" s="16" t="n">
        <v>0.115808772354744</v>
      </c>
      <c r="AL947" s="16" t="n">
        <v>0.064334030419512</v>
      </c>
      <c r="AM947" s="16" t="n">
        <v>0.125216163797561</v>
      </c>
      <c r="AN947" s="16" t="n">
        <v>0.0319258847383564</v>
      </c>
      <c r="AO947" s="16"/>
      <c r="AP947" s="16" t="n">
        <v>0.0589625829029934</v>
      </c>
      <c r="AQ947" s="16" t="n">
        <v>0.10703765692253</v>
      </c>
      <c r="AR947" s="16" t="n">
        <v>0.0373586152018199</v>
      </c>
      <c r="AS947" s="16" t="n">
        <v>0.109533948454138</v>
      </c>
      <c r="AT947" s="16" t="n">
        <v>0.0472309703202158</v>
      </c>
      <c r="AU947" s="16"/>
      <c r="AV947" s="16" t="n">
        <v>0.0689222654080472</v>
      </c>
      <c r="AW947" s="16" t="n">
        <v>0.0775330386179697</v>
      </c>
      <c r="AX947" s="16" t="n">
        <v>0.0716091643050056</v>
      </c>
      <c r="AY947" s="16" t="n">
        <v>0.0895220882339259</v>
      </c>
      <c r="AZ947" s="16" t="n">
        <v>0.17583978834466</v>
      </c>
      <c r="BA947" s="16"/>
      <c r="BB947" s="16" t="n">
        <v>0.0832474895000915</v>
      </c>
      <c r="BC947" s="16" t="n">
        <v>0.104276868243964</v>
      </c>
      <c r="BD947" s="16" t="n">
        <v>0.0370710952894999</v>
      </c>
      <c r="BE947" s="16"/>
      <c r="BF947" s="16" t="n">
        <v>0.074627510822451</v>
      </c>
    </row>
    <row r="948">
      <c r="B948" t="s">
        <v>224</v>
      </c>
      <c r="C948" s="16" t="n">
        <v>0.235020647192212</v>
      </c>
      <c r="D948" s="16" t="n">
        <v>0.247519500014816</v>
      </c>
      <c r="E948" s="16" t="n">
        <v>0.223282032365993</v>
      </c>
      <c r="F948" s="16"/>
      <c r="G948" s="16" t="n">
        <v>0.240602808686481</v>
      </c>
      <c r="H948" s="16" t="n">
        <v>0.253658867081378</v>
      </c>
      <c r="I948" s="16" t="n">
        <v>0.257537715591799</v>
      </c>
      <c r="J948" s="16" t="n">
        <v>0.252350672309202</v>
      </c>
      <c r="K948" s="16" t="n">
        <v>0.221537676899331</v>
      </c>
      <c r="L948" s="16" t="n">
        <v>0.192545977586516</v>
      </c>
      <c r="M948" s="16"/>
      <c r="N948" s="16" t="n">
        <v>0.208858217794168</v>
      </c>
      <c r="O948" s="16" t="n">
        <v>0.241410092856719</v>
      </c>
      <c r="P948" s="16" t="n">
        <v>0.253040161819202</v>
      </c>
      <c r="Q948" s="16" t="n">
        <v>0.238711170616989</v>
      </c>
      <c r="R948" s="16"/>
      <c r="S948" s="16" t="n">
        <v>0.256938956691002</v>
      </c>
      <c r="T948" s="16" t="n">
        <v>0.258474768595931</v>
      </c>
      <c r="U948" s="16" t="n">
        <v>0.266872664699263</v>
      </c>
      <c r="V948" s="16" t="n">
        <v>0.25808300177927</v>
      </c>
      <c r="W948" s="16" t="n">
        <v>0.194579596878028</v>
      </c>
      <c r="X948" s="16" t="n">
        <v>0.196034484933123</v>
      </c>
      <c r="Y948" s="16" t="n">
        <v>0.224190818410911</v>
      </c>
      <c r="Z948" s="16" t="n">
        <v>0.239420910766641</v>
      </c>
      <c r="AA948" s="16" t="n">
        <v>0.255778816656628</v>
      </c>
      <c r="AB948" s="16" t="n">
        <v>0.211130947625774</v>
      </c>
      <c r="AC948" s="16" t="n">
        <v>0.211018275327495</v>
      </c>
      <c r="AD948" s="16" t="n">
        <v>0.146805478316223</v>
      </c>
      <c r="AE948" s="16"/>
      <c r="AF948" s="16" t="n">
        <v>0.237946207737655</v>
      </c>
      <c r="AG948" s="16" t="n">
        <v>0.231499679593291</v>
      </c>
      <c r="AH948" s="16" t="n">
        <v>0.25259589575591</v>
      </c>
      <c r="AI948" s="16"/>
      <c r="AJ948" s="16" t="n">
        <v>0.222220260555618</v>
      </c>
      <c r="AK948" s="16" t="n">
        <v>0.282678992452879</v>
      </c>
      <c r="AL948" s="16" t="n">
        <v>0.261086356638187</v>
      </c>
      <c r="AM948" s="16" t="n">
        <v>0.197481796853477</v>
      </c>
      <c r="AN948" s="16" t="n">
        <v>0.183777443297351</v>
      </c>
      <c r="AO948" s="16"/>
      <c r="AP948" s="16" t="n">
        <v>0.210492069879156</v>
      </c>
      <c r="AQ948" s="16" t="n">
        <v>0.306888541546701</v>
      </c>
      <c r="AR948" s="16" t="n">
        <v>0.245521336020972</v>
      </c>
      <c r="AS948" s="16" t="n">
        <v>0.217292639835856</v>
      </c>
      <c r="AT948" s="16" t="n">
        <v>0.119386069097296</v>
      </c>
      <c r="AU948" s="16"/>
      <c r="AV948" s="16" t="n">
        <v>0.238856970133707</v>
      </c>
      <c r="AW948" s="16" t="n">
        <v>0.247847765775095</v>
      </c>
      <c r="AX948" s="16" t="n">
        <v>0.219235955529335</v>
      </c>
      <c r="AY948" s="16" t="n">
        <v>0.259886962015072</v>
      </c>
      <c r="AZ948" s="16" t="n">
        <v>0.19388111076539</v>
      </c>
      <c r="BA948" s="16"/>
      <c r="BB948" s="16" t="n">
        <v>0.337333088516828</v>
      </c>
      <c r="BC948" s="16" t="n">
        <v>0.211513433029382</v>
      </c>
      <c r="BD948" s="16" t="n">
        <v>0.0819813115151672</v>
      </c>
      <c r="BE948" s="16"/>
      <c r="BF948" s="16" t="n">
        <v>0.233792839059285</v>
      </c>
    </row>
    <row r="949">
      <c r="B949" t="s">
        <v>225</v>
      </c>
      <c r="C949" s="16" t="n">
        <v>0.421001539665015</v>
      </c>
      <c r="D949" s="16" t="n">
        <v>0.401266053712952</v>
      </c>
      <c r="E949" s="16" t="n">
        <v>0.439122910085357</v>
      </c>
      <c r="F949" s="16"/>
      <c r="G949" s="16" t="n">
        <v>0.372643967038847</v>
      </c>
      <c r="H949" s="16" t="n">
        <v>0.368491380448041</v>
      </c>
      <c r="I949" s="16" t="n">
        <v>0.386361806577206</v>
      </c>
      <c r="J949" s="16" t="n">
        <v>0.454794716196748</v>
      </c>
      <c r="K949" s="16" t="n">
        <v>0.445681344448651</v>
      </c>
      <c r="L949" s="16" t="n">
        <v>0.480189634607441</v>
      </c>
      <c r="M949" s="16"/>
      <c r="N949" s="16" t="n">
        <v>0.394489092002069</v>
      </c>
      <c r="O949" s="16" t="n">
        <v>0.423620488620568</v>
      </c>
      <c r="P949" s="16" t="n">
        <v>0.392836549103859</v>
      </c>
      <c r="Q949" s="16" t="n">
        <v>0.473203205738329</v>
      </c>
      <c r="R949" s="16"/>
      <c r="S949" s="16" t="n">
        <v>0.414374366655519</v>
      </c>
      <c r="T949" s="16" t="n">
        <v>0.432692544790517</v>
      </c>
      <c r="U949" s="16" t="n">
        <v>0.434380343406996</v>
      </c>
      <c r="V949" s="16" t="n">
        <v>0.458746238233019</v>
      </c>
      <c r="W949" s="16" t="n">
        <v>0.461446677488439</v>
      </c>
      <c r="X949" s="16" t="n">
        <v>0.429818640282001</v>
      </c>
      <c r="Y949" s="16" t="n">
        <v>0.413567225413011</v>
      </c>
      <c r="Z949" s="16" t="n">
        <v>0.403359567054885</v>
      </c>
      <c r="AA949" s="16" t="n">
        <v>0.380355319914509</v>
      </c>
      <c r="AB949" s="16" t="n">
        <v>0.355556177312529</v>
      </c>
      <c r="AC949" s="16" t="n">
        <v>0.457561021445599</v>
      </c>
      <c r="AD949" s="16" t="n">
        <v>0.455776932042832</v>
      </c>
      <c r="AE949" s="16"/>
      <c r="AF949" s="16" t="n">
        <v>0.455605648444416</v>
      </c>
      <c r="AG949" s="16" t="n">
        <v>0.38510529113983</v>
      </c>
      <c r="AH949" s="16" t="n">
        <v>0.464328046608103</v>
      </c>
      <c r="AI949" s="16"/>
      <c r="AJ949" s="16" t="n">
        <v>0.466870298241483</v>
      </c>
      <c r="AK949" s="16" t="n">
        <v>0.316499218039097</v>
      </c>
      <c r="AL949" s="16" t="n">
        <v>0.408304609194171</v>
      </c>
      <c r="AM949" s="16" t="n">
        <v>0.453337774999586</v>
      </c>
      <c r="AN949" s="16" t="n">
        <v>0.574785867848726</v>
      </c>
      <c r="AO949" s="16"/>
      <c r="AP949" s="16" t="n">
        <v>0.443200199222581</v>
      </c>
      <c r="AQ949" s="16" t="n">
        <v>0.342806382523583</v>
      </c>
      <c r="AR949" s="16" t="n">
        <v>0.451438382774456</v>
      </c>
      <c r="AS949" s="16" t="n">
        <v>0.505804664875873</v>
      </c>
      <c r="AT949" s="16" t="n">
        <v>0.565148204242333</v>
      </c>
      <c r="AU949" s="16"/>
      <c r="AV949" s="16" t="n">
        <v>0.471764472159723</v>
      </c>
      <c r="AW949" s="16" t="n">
        <v>0.403591231708859</v>
      </c>
      <c r="AX949" s="16" t="n">
        <v>0.401397804391105</v>
      </c>
      <c r="AY949" s="16" t="n">
        <v>0.373577619134832</v>
      </c>
      <c r="AZ949" s="16" t="n">
        <v>0.340692712095849</v>
      </c>
      <c r="BA949" s="16"/>
      <c r="BB949" s="16" t="n">
        <v>0.401851448752228</v>
      </c>
      <c r="BC949" s="16" t="n">
        <v>0.523068075008352</v>
      </c>
      <c r="BD949" s="16" t="n">
        <v>0.569330846560465</v>
      </c>
      <c r="BE949" s="16"/>
      <c r="BF949" s="16" t="n">
        <v>0.487387237521777</v>
      </c>
    </row>
    <row r="950">
      <c r="B950" t="s">
        <v>226</v>
      </c>
      <c r="C950" s="16" t="n">
        <v>0.209736707682987</v>
      </c>
      <c r="D950" s="16" t="n">
        <v>0.213350282137482</v>
      </c>
      <c r="E950" s="16" t="n">
        <v>0.206625075809387</v>
      </c>
      <c r="F950" s="16"/>
      <c r="G950" s="16" t="n">
        <v>0.256029602131879</v>
      </c>
      <c r="H950" s="16" t="n">
        <v>0.218239626732141</v>
      </c>
      <c r="I950" s="16" t="n">
        <v>0.202786300561057</v>
      </c>
      <c r="J950" s="16" t="n">
        <v>0.180577042307308</v>
      </c>
      <c r="K950" s="16" t="n">
        <v>0.184739703724541</v>
      </c>
      <c r="L950" s="16" t="n">
        <v>0.218634261659506</v>
      </c>
      <c r="M950" s="16"/>
      <c r="N950" s="16" t="n">
        <v>0.261661076844076</v>
      </c>
      <c r="O950" s="16" t="n">
        <v>0.192432246756962</v>
      </c>
      <c r="P950" s="16" t="n">
        <v>0.233074092077629</v>
      </c>
      <c r="Q950" s="16" t="n">
        <v>0.152104410308211</v>
      </c>
      <c r="R950" s="16"/>
      <c r="S950" s="16" t="n">
        <v>0.203882391661724</v>
      </c>
      <c r="T950" s="16" t="n">
        <v>0.208629864275592</v>
      </c>
      <c r="U950" s="16" t="n">
        <v>0.1736528602817</v>
      </c>
      <c r="V950" s="16" t="n">
        <v>0.178125777591302</v>
      </c>
      <c r="W950" s="16" t="n">
        <v>0.1935311226304</v>
      </c>
      <c r="X950" s="16" t="n">
        <v>0.246291400116265</v>
      </c>
      <c r="Y950" s="16" t="n">
        <v>0.21585448897178</v>
      </c>
      <c r="Z950" s="16" t="n">
        <v>0.2396722373671</v>
      </c>
      <c r="AA950" s="16" t="n">
        <v>0.181160150490633</v>
      </c>
      <c r="AB950" s="16" t="n">
        <v>0.251906615740099</v>
      </c>
      <c r="AC950" s="16" t="n">
        <v>0.156430799520996</v>
      </c>
      <c r="AD950" s="16" t="n">
        <v>0.37414376488522</v>
      </c>
      <c r="AE950" s="16"/>
      <c r="AF950" s="16" t="n">
        <v>0.18257782284071</v>
      </c>
      <c r="AG950" s="16" t="n">
        <v>0.23608898298749</v>
      </c>
      <c r="AH950" s="16" t="n">
        <v>0.148509396978009</v>
      </c>
      <c r="AI950" s="16"/>
      <c r="AJ950" s="16" t="n">
        <v>0.207787712724554</v>
      </c>
      <c r="AK950" s="16" t="n">
        <v>0.206104328594633</v>
      </c>
      <c r="AL950" s="16" t="n">
        <v>0.19732622107975</v>
      </c>
      <c r="AM950" s="16" t="n">
        <v>0.163558076881064</v>
      </c>
      <c r="AN950" s="16" t="n">
        <v>0.155874440076489</v>
      </c>
      <c r="AO950" s="16"/>
      <c r="AP950" s="16" t="n">
        <v>0.238119844556157</v>
      </c>
      <c r="AQ950" s="16" t="n">
        <v>0.19943787549796</v>
      </c>
      <c r="AR950" s="16" t="n">
        <v>0.201306345781733</v>
      </c>
      <c r="AS950" s="16" t="n">
        <v>0.125401720487471</v>
      </c>
      <c r="AT950" s="16" t="n">
        <v>0.231724155997084</v>
      </c>
      <c r="AU950" s="16"/>
      <c r="AV950" s="16" t="n">
        <v>0.173655028251755</v>
      </c>
      <c r="AW950" s="16" t="n">
        <v>0.223976278533674</v>
      </c>
      <c r="AX950" s="16" t="n">
        <v>0.247957701999977</v>
      </c>
      <c r="AY950" s="16" t="n">
        <v>0.192995415433821</v>
      </c>
      <c r="AZ950" s="16" t="n">
        <v>0.215076036400176</v>
      </c>
      <c r="BA950" s="16"/>
      <c r="BB950" s="16" t="n">
        <v>0.145456636446459</v>
      </c>
      <c r="BC950" s="16" t="n">
        <v>0.134738627310279</v>
      </c>
      <c r="BD950" s="16" t="n">
        <v>0.311616746634868</v>
      </c>
      <c r="BE950" s="16"/>
      <c r="BF950" s="16" t="n">
        <v>0.184578121039006</v>
      </c>
    </row>
    <row r="951">
      <c r="B951" t="s">
        <v>227</v>
      </c>
      <c r="C951" s="16" t="n">
        <v>0.0562828715499524</v>
      </c>
      <c r="D951" s="16" t="n">
        <v>0.0654749244317359</v>
      </c>
      <c r="E951" s="16" t="n">
        <v>0.0474179800799686</v>
      </c>
      <c r="F951" s="16"/>
      <c r="G951" s="16" t="n">
        <v>0.0630046060571924</v>
      </c>
      <c r="H951" s="16" t="n">
        <v>0.0620163350462976</v>
      </c>
      <c r="I951" s="16" t="n">
        <v>0.0834313240542624</v>
      </c>
      <c r="J951" s="16" t="n">
        <v>0.0443137351871512</v>
      </c>
      <c r="K951" s="16" t="n">
        <v>0.057302201956451</v>
      </c>
      <c r="L951" s="16" t="n">
        <v>0.0340614797140717</v>
      </c>
      <c r="M951" s="16"/>
      <c r="N951" s="16" t="n">
        <v>0.0530316007095011</v>
      </c>
      <c r="O951" s="16" t="n">
        <v>0.065226912065339</v>
      </c>
      <c r="P951" s="16" t="n">
        <v>0.0563401727600496</v>
      </c>
      <c r="Q951" s="16" t="n">
        <v>0.0511556506801041</v>
      </c>
      <c r="R951" s="16"/>
      <c r="S951" s="16" t="n">
        <v>0.0354008700858691</v>
      </c>
      <c r="T951" s="16" t="n">
        <v>0.0465622807861676</v>
      </c>
      <c r="U951" s="16" t="n">
        <v>0.0683910785309935</v>
      </c>
      <c r="V951" s="16" t="n">
        <v>0.0390576976714972</v>
      </c>
      <c r="W951" s="16" t="n">
        <v>0.0702074286284358</v>
      </c>
      <c r="X951" s="16" t="n">
        <v>0.0530810817696091</v>
      </c>
      <c r="Y951" s="16" t="n">
        <v>0.073066761336397</v>
      </c>
      <c r="Z951" s="16" t="n">
        <v>0.0202247248868694</v>
      </c>
      <c r="AA951" s="16" t="n">
        <v>0.0853908219783435</v>
      </c>
      <c r="AB951" s="16" t="n">
        <v>0.0790557680188447</v>
      </c>
      <c r="AC951" s="16" t="n">
        <v>0.0681570152715265</v>
      </c>
      <c r="AD951" s="16" t="n">
        <v>0</v>
      </c>
      <c r="AE951" s="16"/>
      <c r="AF951" s="16" t="n">
        <v>0.0362773783584698</v>
      </c>
      <c r="AG951" s="16" t="n">
        <v>0.0720514136292407</v>
      </c>
      <c r="AH951" s="16" t="n">
        <v>0.0424137011465797</v>
      </c>
      <c r="AI951" s="16"/>
      <c r="AJ951" s="16" t="n">
        <v>0.0348171436894555</v>
      </c>
      <c r="AK951" s="16" t="n">
        <v>0.0789086885586478</v>
      </c>
      <c r="AL951" s="16" t="n">
        <v>0.0689487826683802</v>
      </c>
      <c r="AM951" s="16" t="n">
        <v>0.0604061874683119</v>
      </c>
      <c r="AN951" s="16" t="n">
        <v>0.0536363640390769</v>
      </c>
      <c r="AO951" s="16"/>
      <c r="AP951" s="16" t="n">
        <v>0.0492253034391115</v>
      </c>
      <c r="AQ951" s="16" t="n">
        <v>0.0438295435092252</v>
      </c>
      <c r="AR951" s="16" t="n">
        <v>0.06437532022102</v>
      </c>
      <c r="AS951" s="16" t="n">
        <v>0.0419670263466613</v>
      </c>
      <c r="AT951" s="16" t="n">
        <v>0.036510600343071</v>
      </c>
      <c r="AU951" s="16"/>
      <c r="AV951" s="16" t="n">
        <v>0.0468012640467679</v>
      </c>
      <c r="AW951" s="16" t="n">
        <v>0.047051685364403</v>
      </c>
      <c r="AX951" s="16" t="n">
        <v>0.0597993737745771</v>
      </c>
      <c r="AY951" s="16" t="n">
        <v>0.0840179151823489</v>
      </c>
      <c r="AZ951" s="16" t="n">
        <v>0.0745103523939252</v>
      </c>
      <c r="BA951" s="16"/>
      <c r="BB951" s="16" t="n">
        <v>0.0321113367843931</v>
      </c>
      <c r="BC951" s="16" t="n">
        <v>0.0264029964080239</v>
      </c>
      <c r="BD951" s="16" t="n">
        <v>0</v>
      </c>
      <c r="BE951" s="16"/>
      <c r="BF951" s="16" t="n">
        <v>0.0196142915574812</v>
      </c>
    </row>
    <row r="952">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row>
    <row r="953">
      <c r="B953" s="7" t="s">
        <v>324</v>
      </c>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row>
    <row r="954">
      <c r="B954" s="26" t="s">
        <v>317</v>
      </c>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row>
    <row r="955">
      <c r="B955" t="s">
        <v>223</v>
      </c>
      <c r="C955" s="16" t="n">
        <v>0.0933930745170359</v>
      </c>
      <c r="D955" s="16" t="n">
        <v>0.0915383418558324</v>
      </c>
      <c r="E955" s="16" t="n">
        <v>0.0953853076445026</v>
      </c>
      <c r="F955" s="16"/>
      <c r="G955" s="16" t="n">
        <v>0.0802964162590529</v>
      </c>
      <c r="H955" s="16" t="n">
        <v>0.113212088202018</v>
      </c>
      <c r="I955" s="16" t="n">
        <v>0.113595347465957</v>
      </c>
      <c r="J955" s="16" t="n">
        <v>0.0891557073645574</v>
      </c>
      <c r="K955" s="16" t="n">
        <v>0.0914600852631793</v>
      </c>
      <c r="L955" s="16" t="n">
        <v>0.074391456791436</v>
      </c>
      <c r="M955" s="16"/>
      <c r="N955" s="16" t="n">
        <v>0.106717112884896</v>
      </c>
      <c r="O955" s="16" t="n">
        <v>0.0956806212016561</v>
      </c>
      <c r="P955" s="16" t="n">
        <v>0.0814383167405645</v>
      </c>
      <c r="Q955" s="16" t="n">
        <v>0.0861636718421556</v>
      </c>
      <c r="R955" s="16"/>
      <c r="S955" s="16" t="n">
        <v>0.104100490648601</v>
      </c>
      <c r="T955" s="16" t="n">
        <v>0.0738554763978148</v>
      </c>
      <c r="U955" s="16" t="n">
        <v>0.0566236874668882</v>
      </c>
      <c r="V955" s="16" t="n">
        <v>0.0932689816976082</v>
      </c>
      <c r="W955" s="16" t="n">
        <v>0.081987652096505</v>
      </c>
      <c r="X955" s="16" t="n">
        <v>0.0945871801038204</v>
      </c>
      <c r="Y955" s="16" t="n">
        <v>0.0933782519817709</v>
      </c>
      <c r="Z955" s="16" t="n">
        <v>0.0779612050229032</v>
      </c>
      <c r="AA955" s="16" t="n">
        <v>0.131775761179212</v>
      </c>
      <c r="AB955" s="16" t="n">
        <v>0.104784361226138</v>
      </c>
      <c r="AC955" s="16" t="n">
        <v>0.122280232825745</v>
      </c>
      <c r="AD955" s="16" t="n">
        <v>0.0464032805902984</v>
      </c>
      <c r="AE955" s="16"/>
      <c r="AF955" s="16" t="n">
        <v>0.0766163663787762</v>
      </c>
      <c r="AG955" s="16" t="n">
        <v>0.114900936815211</v>
      </c>
      <c r="AH955" s="16" t="n">
        <v>0.0905739189938073</v>
      </c>
      <c r="AI955" s="16"/>
      <c r="AJ955" s="16" t="n">
        <v>0.0497541950297343</v>
      </c>
      <c r="AK955" s="16" t="n">
        <v>0.167233308473268</v>
      </c>
      <c r="AL955" s="16" t="n">
        <v>0.110170657352497</v>
      </c>
      <c r="AM955" s="16" t="n">
        <v>0</v>
      </c>
      <c r="AN955" s="16" t="n">
        <v>0.0629863269045463</v>
      </c>
      <c r="AO955" s="16"/>
      <c r="AP955" s="16" t="n">
        <v>0.0283978543156975</v>
      </c>
      <c r="AQ955" s="16" t="n">
        <v>0.170994439597294</v>
      </c>
      <c r="AR955" s="16" t="n">
        <v>0.0438092632543952</v>
      </c>
      <c r="AS955" s="16" t="n">
        <v>0.0396188537140172</v>
      </c>
      <c r="AT955" s="16" t="n">
        <v>0.0239432589748675</v>
      </c>
      <c r="AU955" s="16"/>
      <c r="AV955" s="16" t="n">
        <v>0.0750144766964545</v>
      </c>
      <c r="AW955" s="16" t="n">
        <v>0.0868383102250333</v>
      </c>
      <c r="AX955" s="16" t="n">
        <v>0.0910377997875553</v>
      </c>
      <c r="AY955" s="16" t="n">
        <v>0.125913387765002</v>
      </c>
      <c r="AZ955" s="16" t="n">
        <v>0.233725357470016</v>
      </c>
      <c r="BA955" s="16"/>
      <c r="BB955" s="16" t="n">
        <v>0.168068422036975</v>
      </c>
      <c r="BC955" s="16" t="n">
        <v>0.0188640277184147</v>
      </c>
      <c r="BD955" s="16" t="n">
        <v>0.0141602303678226</v>
      </c>
      <c r="BE955" s="16"/>
      <c r="BF955" s="16" t="n">
        <v>0.0708148932703732</v>
      </c>
    </row>
    <row r="956">
      <c r="B956" t="s">
        <v>224</v>
      </c>
      <c r="C956" s="16" t="n">
        <v>0.262583978081387</v>
      </c>
      <c r="D956" s="16" t="n">
        <v>0.275283704163281</v>
      </c>
      <c r="E956" s="16" t="n">
        <v>0.250733524086394</v>
      </c>
      <c r="F956" s="16"/>
      <c r="G956" s="16" t="n">
        <v>0.229152419649411</v>
      </c>
      <c r="H956" s="16" t="n">
        <v>0.28942632266809</v>
      </c>
      <c r="I956" s="16" t="n">
        <v>0.318314939302901</v>
      </c>
      <c r="J956" s="16" t="n">
        <v>0.288318077573338</v>
      </c>
      <c r="K956" s="16" t="n">
        <v>0.239394898787299</v>
      </c>
      <c r="L956" s="16" t="n">
        <v>0.212976609650697</v>
      </c>
      <c r="M956" s="16"/>
      <c r="N956" s="16" t="n">
        <v>0.27672483284353</v>
      </c>
      <c r="O956" s="16" t="n">
        <v>0.293659968381747</v>
      </c>
      <c r="P956" s="16" t="n">
        <v>0.244511911267367</v>
      </c>
      <c r="Q956" s="16" t="n">
        <v>0.230235049600641</v>
      </c>
      <c r="R956" s="16"/>
      <c r="S956" s="16" t="n">
        <v>0.302189992493537</v>
      </c>
      <c r="T956" s="16" t="n">
        <v>0.28867821962828</v>
      </c>
      <c r="U956" s="16" t="n">
        <v>0.276950001263327</v>
      </c>
      <c r="V956" s="16" t="n">
        <v>0.251056801294385</v>
      </c>
      <c r="W956" s="16" t="n">
        <v>0.264215184505293</v>
      </c>
      <c r="X956" s="16" t="n">
        <v>0.237162027108646</v>
      </c>
      <c r="Y956" s="16" t="n">
        <v>0.258908831254084</v>
      </c>
      <c r="Z956" s="16" t="n">
        <v>0.256719464744456</v>
      </c>
      <c r="AA956" s="16" t="n">
        <v>0.262017068189647</v>
      </c>
      <c r="AB956" s="16" t="n">
        <v>0.236315560645177</v>
      </c>
      <c r="AC956" s="16" t="n">
        <v>0.210207439053975</v>
      </c>
      <c r="AD956" s="16" t="n">
        <v>0.218197370809477</v>
      </c>
      <c r="AE956" s="16"/>
      <c r="AF956" s="16" t="n">
        <v>0.226822408747845</v>
      </c>
      <c r="AG956" s="16" t="n">
        <v>0.294467608968009</v>
      </c>
      <c r="AH956" s="16" t="n">
        <v>0.290053192670072</v>
      </c>
      <c r="AI956" s="16"/>
      <c r="AJ956" s="16" t="n">
        <v>0.226255137832604</v>
      </c>
      <c r="AK956" s="16" t="n">
        <v>0.333228505166972</v>
      </c>
      <c r="AL956" s="16" t="n">
        <v>0.294958304334975</v>
      </c>
      <c r="AM956" s="16" t="n">
        <v>0.0799589168933942</v>
      </c>
      <c r="AN956" s="16" t="n">
        <v>0.227386938014879</v>
      </c>
      <c r="AO956" s="16"/>
      <c r="AP956" s="16" t="n">
        <v>0.186700670715964</v>
      </c>
      <c r="AQ956" s="16" t="n">
        <v>0.370813293818181</v>
      </c>
      <c r="AR956" s="16" t="n">
        <v>0.288187414324435</v>
      </c>
      <c r="AS956" s="16" t="n">
        <v>0.155339384012056</v>
      </c>
      <c r="AT956" s="16" t="n">
        <v>0.128707738358963</v>
      </c>
      <c r="AU956" s="16"/>
      <c r="AV956" s="16" t="n">
        <v>0.271884601641091</v>
      </c>
      <c r="AW956" s="16" t="n">
        <v>0.235611060448219</v>
      </c>
      <c r="AX956" s="16" t="n">
        <v>0.28975046243499</v>
      </c>
      <c r="AY956" s="16" t="n">
        <v>0.301218884818023</v>
      </c>
      <c r="AZ956" s="16" t="n">
        <v>0.140396026426981</v>
      </c>
      <c r="BA956" s="16"/>
      <c r="BB956" s="16" t="n">
        <v>0.440854055378442</v>
      </c>
      <c r="BC956" s="16" t="n">
        <v>0.132508493612404</v>
      </c>
      <c r="BD956" s="16" t="n">
        <v>0.14818909992862</v>
      </c>
      <c r="BE956" s="16"/>
      <c r="BF956" s="16" t="n">
        <v>0.266448104557945</v>
      </c>
    </row>
    <row r="957">
      <c r="B957" t="s">
        <v>225</v>
      </c>
      <c r="C957" s="16" t="n">
        <v>0.390943172935437</v>
      </c>
      <c r="D957" s="16" t="n">
        <v>0.37168725177731</v>
      </c>
      <c r="E957" s="16" t="n">
        <v>0.408492683402846</v>
      </c>
      <c r="F957" s="16"/>
      <c r="G957" s="16" t="n">
        <v>0.420179889730879</v>
      </c>
      <c r="H957" s="16" t="n">
        <v>0.325879937014164</v>
      </c>
      <c r="I957" s="16" t="n">
        <v>0.322103197569372</v>
      </c>
      <c r="J957" s="16" t="n">
        <v>0.40211006306925</v>
      </c>
      <c r="K957" s="16" t="n">
        <v>0.445871715352907</v>
      </c>
      <c r="L957" s="16" t="n">
        <v>0.434220751747775</v>
      </c>
      <c r="M957" s="16"/>
      <c r="N957" s="16" t="n">
        <v>0.36943985136724</v>
      </c>
      <c r="O957" s="16" t="n">
        <v>0.377362648462468</v>
      </c>
      <c r="P957" s="16" t="n">
        <v>0.380717302344093</v>
      </c>
      <c r="Q957" s="16" t="n">
        <v>0.441360484734807</v>
      </c>
      <c r="R957" s="16"/>
      <c r="S957" s="16" t="n">
        <v>0.376916969213912</v>
      </c>
      <c r="T957" s="16" t="n">
        <v>0.385787768530561</v>
      </c>
      <c r="U957" s="16" t="n">
        <v>0.442215165286911</v>
      </c>
      <c r="V957" s="16" t="n">
        <v>0.399676813153281</v>
      </c>
      <c r="W957" s="16" t="n">
        <v>0.380417032374481</v>
      </c>
      <c r="X957" s="16" t="n">
        <v>0.377715566058204</v>
      </c>
      <c r="Y957" s="16" t="n">
        <v>0.337232843143974</v>
      </c>
      <c r="Z957" s="16" t="n">
        <v>0.372452061307757</v>
      </c>
      <c r="AA957" s="16" t="n">
        <v>0.35509209328182</v>
      </c>
      <c r="AB957" s="16" t="n">
        <v>0.382108707353241</v>
      </c>
      <c r="AC957" s="16" t="n">
        <v>0.462922988720136</v>
      </c>
      <c r="AD957" s="16" t="n">
        <v>0.582690110760126</v>
      </c>
      <c r="AE957" s="16"/>
      <c r="AF957" s="16" t="n">
        <v>0.407341719301085</v>
      </c>
      <c r="AG957" s="16" t="n">
        <v>0.35376862791838</v>
      </c>
      <c r="AH957" s="16" t="n">
        <v>0.448939710100166</v>
      </c>
      <c r="AI957" s="16"/>
      <c r="AJ957" s="16" t="n">
        <v>0.418726062850398</v>
      </c>
      <c r="AK957" s="16" t="n">
        <v>0.282128243920678</v>
      </c>
      <c r="AL957" s="16" t="n">
        <v>0.390136666914035</v>
      </c>
      <c r="AM957" s="16" t="n">
        <v>0.63945405820682</v>
      </c>
      <c r="AN957" s="16" t="n">
        <v>0.517682796406079</v>
      </c>
      <c r="AO957" s="16"/>
      <c r="AP957" s="16" t="n">
        <v>0.428522968465715</v>
      </c>
      <c r="AQ957" s="16" t="n">
        <v>0.296859140408</v>
      </c>
      <c r="AR957" s="16" t="n">
        <v>0.423571364167699</v>
      </c>
      <c r="AS957" s="16" t="n">
        <v>0.40571662778474</v>
      </c>
      <c r="AT957" s="16" t="n">
        <v>0.61048347263497</v>
      </c>
      <c r="AU957" s="16"/>
      <c r="AV957" s="16" t="n">
        <v>0.413088048721645</v>
      </c>
      <c r="AW957" s="16" t="n">
        <v>0.395557931999168</v>
      </c>
      <c r="AX957" s="16" t="n">
        <v>0.368964178617962</v>
      </c>
      <c r="AY957" s="16" t="n">
        <v>0.354988020293353</v>
      </c>
      <c r="AZ957" s="16" t="n">
        <v>0.334653952892561</v>
      </c>
      <c r="BA957" s="16"/>
      <c r="BB957" s="16" t="n">
        <v>0.269209292966295</v>
      </c>
      <c r="BC957" s="16" t="n">
        <v>0.386034843162952</v>
      </c>
      <c r="BD957" s="16" t="n">
        <v>0.626608798708542</v>
      </c>
      <c r="BE957" s="16"/>
      <c r="BF957" s="16" t="n">
        <v>0.401502597420258</v>
      </c>
    </row>
    <row r="958">
      <c r="B958" t="s">
        <v>226</v>
      </c>
      <c r="C958" s="16" t="n">
        <v>0.162480042285173</v>
      </c>
      <c r="D958" s="16" t="n">
        <v>0.163599549251792</v>
      </c>
      <c r="E958" s="16" t="n">
        <v>0.161712001523374</v>
      </c>
      <c r="F958" s="16"/>
      <c r="G958" s="16" t="n">
        <v>0.193396526965581</v>
      </c>
      <c r="H958" s="16" t="n">
        <v>0.191961806336818</v>
      </c>
      <c r="I958" s="16" t="n">
        <v>0.156461299442302</v>
      </c>
      <c r="J958" s="16" t="n">
        <v>0.136602641984427</v>
      </c>
      <c r="K958" s="16" t="n">
        <v>0.0996958617164599</v>
      </c>
      <c r="L958" s="16" t="n">
        <v>0.185593725987619</v>
      </c>
      <c r="M958" s="16"/>
      <c r="N958" s="16" t="n">
        <v>0.17392105499644</v>
      </c>
      <c r="O958" s="16" t="n">
        <v>0.140999807755735</v>
      </c>
      <c r="P958" s="16" t="n">
        <v>0.191866446410996</v>
      </c>
      <c r="Q958" s="16" t="n">
        <v>0.144615364363128</v>
      </c>
      <c r="R958" s="16"/>
      <c r="S958" s="16" t="n">
        <v>0.152802676562658</v>
      </c>
      <c r="T958" s="16" t="n">
        <v>0.168730727213948</v>
      </c>
      <c r="U958" s="16" t="n">
        <v>0.128951974109795</v>
      </c>
      <c r="V958" s="16" t="n">
        <v>0.162166444764308</v>
      </c>
      <c r="W958" s="16" t="n">
        <v>0.158312120732949</v>
      </c>
      <c r="X958" s="16" t="n">
        <v>0.203265897723752</v>
      </c>
      <c r="Y958" s="16" t="n">
        <v>0.186849436716739</v>
      </c>
      <c r="Z958" s="16" t="n">
        <v>0.223968712472963</v>
      </c>
      <c r="AA958" s="16" t="n">
        <v>0.15949854625801</v>
      </c>
      <c r="AB958" s="16" t="n">
        <v>0.140757151212403</v>
      </c>
      <c r="AC958" s="16" t="n">
        <v>0.124477803018501</v>
      </c>
      <c r="AD958" s="16" t="n">
        <v>0.152709237840099</v>
      </c>
      <c r="AE958" s="16"/>
      <c r="AF958" s="16" t="n">
        <v>0.175125781904254</v>
      </c>
      <c r="AG958" s="16" t="n">
        <v>0.152469933963247</v>
      </c>
      <c r="AH958" s="16" t="n">
        <v>0.131412522995775</v>
      </c>
      <c r="AI958" s="16"/>
      <c r="AJ958" s="16" t="n">
        <v>0.194579873918838</v>
      </c>
      <c r="AK958" s="16" t="n">
        <v>0.134724094422998</v>
      </c>
      <c r="AL958" s="16" t="n">
        <v>0.139981172095686</v>
      </c>
      <c r="AM958" s="16" t="n">
        <v>0.19491239753885</v>
      </c>
      <c r="AN958" s="16" t="n">
        <v>0.130319422491663</v>
      </c>
      <c r="AO958" s="16"/>
      <c r="AP958" s="16" t="n">
        <v>0.223338763051903</v>
      </c>
      <c r="AQ958" s="16" t="n">
        <v>0.117289983865762</v>
      </c>
      <c r="AR958" s="16" t="n">
        <v>0.155564005142348</v>
      </c>
      <c r="AS958" s="16" t="n">
        <v>0.244275644056363</v>
      </c>
      <c r="AT958" s="16" t="n">
        <v>0.173036203247918</v>
      </c>
      <c r="AU958" s="16"/>
      <c r="AV958" s="16" t="n">
        <v>0.1455299769464</v>
      </c>
      <c r="AW958" s="16" t="n">
        <v>0.193812561324004</v>
      </c>
      <c r="AX958" s="16" t="n">
        <v>0.164270870350601</v>
      </c>
      <c r="AY958" s="16" t="n">
        <v>0.139257305389846</v>
      </c>
      <c r="AZ958" s="16" t="n">
        <v>0.220961221529068</v>
      </c>
      <c r="BA958" s="16"/>
      <c r="BB958" s="16" t="n">
        <v>0.0938217969750661</v>
      </c>
      <c r="BC958" s="16" t="n">
        <v>0.276988531776937</v>
      </c>
      <c r="BD958" s="16" t="n">
        <v>0.18128008809077</v>
      </c>
      <c r="BE958" s="16"/>
      <c r="BF958" s="16" t="n">
        <v>0.181662121082436</v>
      </c>
    </row>
    <row r="959">
      <c r="B959" t="s">
        <v>227</v>
      </c>
      <c r="C959" s="16" t="n">
        <v>0.0905997321809672</v>
      </c>
      <c r="D959" s="16" t="n">
        <v>0.0978911529517846</v>
      </c>
      <c r="E959" s="16" t="n">
        <v>0.0836764833428825</v>
      </c>
      <c r="F959" s="16"/>
      <c r="G959" s="16" t="n">
        <v>0.0769747473950761</v>
      </c>
      <c r="H959" s="16" t="n">
        <v>0.0795198457789098</v>
      </c>
      <c r="I959" s="16" t="n">
        <v>0.0895252162194687</v>
      </c>
      <c r="J959" s="16" t="n">
        <v>0.0838135100084269</v>
      </c>
      <c r="K959" s="16" t="n">
        <v>0.123577438880155</v>
      </c>
      <c r="L959" s="16" t="n">
        <v>0.0928174558224729</v>
      </c>
      <c r="M959" s="16"/>
      <c r="N959" s="16" t="n">
        <v>0.0731971479078947</v>
      </c>
      <c r="O959" s="16" t="n">
        <v>0.0922969541983944</v>
      </c>
      <c r="P959" s="16" t="n">
        <v>0.10146602323698</v>
      </c>
      <c r="Q959" s="16" t="n">
        <v>0.0976254294592679</v>
      </c>
      <c r="R959" s="16"/>
      <c r="S959" s="16" t="n">
        <v>0.0639898710812929</v>
      </c>
      <c r="T959" s="16" t="n">
        <v>0.0829478082293957</v>
      </c>
      <c r="U959" s="16" t="n">
        <v>0.0952591718730787</v>
      </c>
      <c r="V959" s="16" t="n">
        <v>0.0938309590904189</v>
      </c>
      <c r="W959" s="16" t="n">
        <v>0.115068010290772</v>
      </c>
      <c r="X959" s="16" t="n">
        <v>0.0872693290055776</v>
      </c>
      <c r="Y959" s="16" t="n">
        <v>0.123630636903433</v>
      </c>
      <c r="Z959" s="16" t="n">
        <v>0.0688985564519202</v>
      </c>
      <c r="AA959" s="16" t="n">
        <v>0.0916165310913108</v>
      </c>
      <c r="AB959" s="16" t="n">
        <v>0.13603421956304</v>
      </c>
      <c r="AC959" s="16" t="n">
        <v>0.0801115363816429</v>
      </c>
      <c r="AD959" s="16" t="n">
        <v>0</v>
      </c>
      <c r="AE959" s="16"/>
      <c r="AF959" s="16" t="n">
        <v>0.11409372366804</v>
      </c>
      <c r="AG959" s="16" t="n">
        <v>0.0843928923351528</v>
      </c>
      <c r="AH959" s="16" t="n">
        <v>0.0390206552401805</v>
      </c>
      <c r="AI959" s="16"/>
      <c r="AJ959" s="16" t="n">
        <v>0.110684730368425</v>
      </c>
      <c r="AK959" s="16" t="n">
        <v>0.0826858480160836</v>
      </c>
      <c r="AL959" s="16" t="n">
        <v>0.0647531993028058</v>
      </c>
      <c r="AM959" s="16" t="n">
        <v>0.0856746273609366</v>
      </c>
      <c r="AN959" s="16" t="n">
        <v>0.0616245161828325</v>
      </c>
      <c r="AO959" s="16"/>
      <c r="AP959" s="16" t="n">
        <v>0.133039743450721</v>
      </c>
      <c r="AQ959" s="16" t="n">
        <v>0.0440431423107628</v>
      </c>
      <c r="AR959" s="16" t="n">
        <v>0.0888679531111224</v>
      </c>
      <c r="AS959" s="16" t="n">
        <v>0.155049490432824</v>
      </c>
      <c r="AT959" s="16" t="n">
        <v>0.0638293267832823</v>
      </c>
      <c r="AU959" s="16"/>
      <c r="AV959" s="16" t="n">
        <v>0.0944828959944093</v>
      </c>
      <c r="AW959" s="16" t="n">
        <v>0.0881801360035749</v>
      </c>
      <c r="AX959" s="16" t="n">
        <v>0.0859766888088919</v>
      </c>
      <c r="AY959" s="16" t="n">
        <v>0.0786224017337769</v>
      </c>
      <c r="AZ959" s="16" t="n">
        <v>0.0702634416813736</v>
      </c>
      <c r="BA959" s="16"/>
      <c r="BB959" s="16" t="n">
        <v>0.0280464326432228</v>
      </c>
      <c r="BC959" s="16" t="n">
        <v>0.185604103729292</v>
      </c>
      <c r="BD959" s="16" t="n">
        <v>0.0297617829042459</v>
      </c>
      <c r="BE959" s="16"/>
      <c r="BF959" s="16" t="n">
        <v>0.0795722836689876</v>
      </c>
    </row>
    <row r="960">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row>
    <row r="961">
      <c r="B961" s="7" t="s">
        <v>325</v>
      </c>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row>
    <row r="962">
      <c r="B962" s="26" t="s">
        <v>317</v>
      </c>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row>
    <row r="963">
      <c r="B963" t="s">
        <v>223</v>
      </c>
      <c r="C963" s="16" t="n">
        <v>0.0915682760444589</v>
      </c>
      <c r="D963" s="16" t="n">
        <v>0.0909939504419038</v>
      </c>
      <c r="E963" s="16" t="n">
        <v>0.0923105382874067</v>
      </c>
      <c r="F963" s="16"/>
      <c r="G963" s="16" t="n">
        <v>0.100230276924047</v>
      </c>
      <c r="H963" s="16" t="n">
        <v>0.104503467608128</v>
      </c>
      <c r="I963" s="16" t="n">
        <v>0.114565584959516</v>
      </c>
      <c r="J963" s="16" t="n">
        <v>0.0876555883544045</v>
      </c>
      <c r="K963" s="16" t="n">
        <v>0.0857425219309749</v>
      </c>
      <c r="L963" s="16" t="n">
        <v>0.0636315334385619</v>
      </c>
      <c r="M963" s="16"/>
      <c r="N963" s="16" t="n">
        <v>0.104664903430214</v>
      </c>
      <c r="O963" s="16" t="n">
        <v>0.0950721586492521</v>
      </c>
      <c r="P963" s="16" t="n">
        <v>0.0758997195176504</v>
      </c>
      <c r="Q963" s="16" t="n">
        <v>0.0865827381331195</v>
      </c>
      <c r="R963" s="16"/>
      <c r="S963" s="16" t="n">
        <v>0.101856906456663</v>
      </c>
      <c r="T963" s="16" t="n">
        <v>0.0829216054519291</v>
      </c>
      <c r="U963" s="16" t="n">
        <v>0.0742841105705386</v>
      </c>
      <c r="V963" s="16" t="n">
        <v>0.0840652179391626</v>
      </c>
      <c r="W963" s="16" t="n">
        <v>0.0771884530497977</v>
      </c>
      <c r="X963" s="16" t="n">
        <v>0.0913328797671928</v>
      </c>
      <c r="Y963" s="16" t="n">
        <v>0.100926903731094</v>
      </c>
      <c r="Z963" s="16" t="n">
        <v>0.103425117418546</v>
      </c>
      <c r="AA963" s="16" t="n">
        <v>0.108178250987745</v>
      </c>
      <c r="AB963" s="16" t="n">
        <v>0.0972555967881992</v>
      </c>
      <c r="AC963" s="16" t="n">
        <v>0.103777529803467</v>
      </c>
      <c r="AD963" s="16" t="n">
        <v>0.0458656682241072</v>
      </c>
      <c r="AE963" s="16"/>
      <c r="AF963" s="16" t="n">
        <v>0.0884524748621801</v>
      </c>
      <c r="AG963" s="16" t="n">
        <v>0.0899930257830917</v>
      </c>
      <c r="AH963" s="16" t="n">
        <v>0.103877397575022</v>
      </c>
      <c r="AI963" s="16"/>
      <c r="AJ963" s="16" t="n">
        <v>0.0678344388868415</v>
      </c>
      <c r="AK963" s="16" t="n">
        <v>0.133357324887893</v>
      </c>
      <c r="AL963" s="16" t="n">
        <v>0.0608696815660012</v>
      </c>
      <c r="AM963" s="16" t="n">
        <v>0.0497019109715809</v>
      </c>
      <c r="AN963" s="16" t="n">
        <v>0.0551733549360451</v>
      </c>
      <c r="AO963" s="16"/>
      <c r="AP963" s="16" t="n">
        <v>0.0506599156322916</v>
      </c>
      <c r="AQ963" s="16" t="n">
        <v>0.146506446618554</v>
      </c>
      <c r="AR963" s="16" t="n">
        <v>0.0572085906479737</v>
      </c>
      <c r="AS963" s="16" t="n">
        <v>0.0408837088761754</v>
      </c>
      <c r="AT963" s="16" t="n">
        <v>0.0207029130498698</v>
      </c>
      <c r="AU963" s="16"/>
      <c r="AV963" s="16" t="n">
        <v>0.0895255377778663</v>
      </c>
      <c r="AW963" s="16" t="n">
        <v>0.093262870904826</v>
      </c>
      <c r="AX963" s="16" t="n">
        <v>0.0764737662603834</v>
      </c>
      <c r="AY963" s="16" t="n">
        <v>0.135481242131029</v>
      </c>
      <c r="AZ963" s="16" t="n">
        <v>0.154303709789914</v>
      </c>
      <c r="BA963" s="16"/>
      <c r="BB963" s="16" t="n">
        <v>0.159724387683132</v>
      </c>
      <c r="BC963" s="16" t="n">
        <v>0.0282555925881164</v>
      </c>
      <c r="BD963" s="16" t="n">
        <v>0.0228863188705774</v>
      </c>
      <c r="BE963" s="16"/>
      <c r="BF963" s="16" t="n">
        <v>0.080726058387761</v>
      </c>
    </row>
    <row r="964">
      <c r="B964" t="s">
        <v>224</v>
      </c>
      <c r="C964" s="16" t="n">
        <v>0.280615438871131</v>
      </c>
      <c r="D964" s="16" t="n">
        <v>0.304459382608514</v>
      </c>
      <c r="E964" s="16" t="n">
        <v>0.257939617651134</v>
      </c>
      <c r="F964" s="16"/>
      <c r="G964" s="16" t="n">
        <v>0.304865912961379</v>
      </c>
      <c r="H964" s="16" t="n">
        <v>0.279621181983051</v>
      </c>
      <c r="I964" s="16" t="n">
        <v>0.281826137417383</v>
      </c>
      <c r="J964" s="16" t="n">
        <v>0.322521471689864</v>
      </c>
      <c r="K964" s="16" t="n">
        <v>0.240281106058232</v>
      </c>
      <c r="L964" s="16" t="n">
        <v>0.257426527815051</v>
      </c>
      <c r="M964" s="16"/>
      <c r="N964" s="16" t="n">
        <v>0.285188070800114</v>
      </c>
      <c r="O964" s="16" t="n">
        <v>0.291209594461752</v>
      </c>
      <c r="P964" s="16" t="n">
        <v>0.295965268546646</v>
      </c>
      <c r="Q964" s="16" t="n">
        <v>0.25107643288777</v>
      </c>
      <c r="R964" s="16"/>
      <c r="S964" s="16" t="n">
        <v>0.302526126726963</v>
      </c>
      <c r="T964" s="16" t="n">
        <v>0.244649046299086</v>
      </c>
      <c r="U964" s="16" t="n">
        <v>0.257789769444109</v>
      </c>
      <c r="V964" s="16" t="n">
        <v>0.265335846412623</v>
      </c>
      <c r="W964" s="16" t="n">
        <v>0.275928274400424</v>
      </c>
      <c r="X964" s="16" t="n">
        <v>0.293699251370247</v>
      </c>
      <c r="Y964" s="16" t="n">
        <v>0.268490123723405</v>
      </c>
      <c r="Z964" s="16" t="n">
        <v>0.223721482220413</v>
      </c>
      <c r="AA964" s="16" t="n">
        <v>0.333159610521625</v>
      </c>
      <c r="AB964" s="16" t="n">
        <v>0.299862950218114</v>
      </c>
      <c r="AC964" s="16" t="n">
        <v>0.249405882673915</v>
      </c>
      <c r="AD964" s="16" t="n">
        <v>0.322428966022347</v>
      </c>
      <c r="AE964" s="16"/>
      <c r="AF964" s="16" t="n">
        <v>0.261820691937529</v>
      </c>
      <c r="AG964" s="16" t="n">
        <v>0.305473137261504</v>
      </c>
      <c r="AH964" s="16" t="n">
        <v>0.264563063672023</v>
      </c>
      <c r="AI964" s="16"/>
      <c r="AJ964" s="16" t="n">
        <v>0.242858916752435</v>
      </c>
      <c r="AK964" s="16" t="n">
        <v>0.348185922382135</v>
      </c>
      <c r="AL964" s="16" t="n">
        <v>0.353530297516841</v>
      </c>
      <c r="AM964" s="16" t="n">
        <v>0.364571606921021</v>
      </c>
      <c r="AN964" s="16" t="n">
        <v>0.21408565901761</v>
      </c>
      <c r="AO964" s="16"/>
      <c r="AP964" s="16" t="n">
        <v>0.212198274839268</v>
      </c>
      <c r="AQ964" s="16" t="n">
        <v>0.363789238506449</v>
      </c>
      <c r="AR964" s="16" t="n">
        <v>0.259481644514136</v>
      </c>
      <c r="AS964" s="16" t="n">
        <v>0.272713781178217</v>
      </c>
      <c r="AT964" s="16" t="n">
        <v>0.180855848871458</v>
      </c>
      <c r="AU964" s="16"/>
      <c r="AV964" s="16" t="n">
        <v>0.278739349009702</v>
      </c>
      <c r="AW964" s="16" t="n">
        <v>0.285606196593956</v>
      </c>
      <c r="AX964" s="16" t="n">
        <v>0.267595433148158</v>
      </c>
      <c r="AY964" s="16" t="n">
        <v>0.301963543888294</v>
      </c>
      <c r="AZ964" s="16" t="n">
        <v>0.189652491246308</v>
      </c>
      <c r="BA964" s="16"/>
      <c r="BB964" s="16" t="n">
        <v>0.37675292517051</v>
      </c>
      <c r="BC964" s="16" t="n">
        <v>0.243369344104621</v>
      </c>
      <c r="BD964" s="16" t="n">
        <v>0.16865291630536</v>
      </c>
      <c r="BE964" s="16"/>
      <c r="BF964" s="16" t="n">
        <v>0.278064196565158</v>
      </c>
    </row>
    <row r="965">
      <c r="B965" t="s">
        <v>225</v>
      </c>
      <c r="C965" s="16" t="n">
        <v>0.46735899620323</v>
      </c>
      <c r="D965" s="16" t="n">
        <v>0.430369145751892</v>
      </c>
      <c r="E965" s="16" t="n">
        <v>0.50346380355946</v>
      </c>
      <c r="F965" s="16"/>
      <c r="G965" s="16" t="n">
        <v>0.395841986310228</v>
      </c>
      <c r="H965" s="16" t="n">
        <v>0.444857169542837</v>
      </c>
      <c r="I965" s="16" t="n">
        <v>0.441890258497334</v>
      </c>
      <c r="J965" s="16" t="n">
        <v>0.45738449909648</v>
      </c>
      <c r="K965" s="16" t="n">
        <v>0.505274571656186</v>
      </c>
      <c r="L965" s="16" t="n">
        <v>0.536573579423975</v>
      </c>
      <c r="M965" s="16"/>
      <c r="N965" s="16" t="n">
        <v>0.459432667342186</v>
      </c>
      <c r="O965" s="16" t="n">
        <v>0.470744001726532</v>
      </c>
      <c r="P965" s="16" t="n">
        <v>0.432347648067391</v>
      </c>
      <c r="Q965" s="16" t="n">
        <v>0.503598143327649</v>
      </c>
      <c r="R965" s="16"/>
      <c r="S965" s="16" t="n">
        <v>0.442274892048645</v>
      </c>
      <c r="T965" s="16" t="n">
        <v>0.515381972305806</v>
      </c>
      <c r="U965" s="16" t="n">
        <v>0.527796746249147</v>
      </c>
      <c r="V965" s="16" t="n">
        <v>0.463328036471049</v>
      </c>
      <c r="W965" s="16" t="n">
        <v>0.45724130849051</v>
      </c>
      <c r="X965" s="16" t="n">
        <v>0.456474735344675</v>
      </c>
      <c r="Y965" s="16" t="n">
        <v>0.448808686389884</v>
      </c>
      <c r="Z965" s="16" t="n">
        <v>0.555293948574729</v>
      </c>
      <c r="AA965" s="16" t="n">
        <v>0.386138739879017</v>
      </c>
      <c r="AB965" s="16" t="n">
        <v>0.442591082551793</v>
      </c>
      <c r="AC965" s="16" t="n">
        <v>0.503898666656563</v>
      </c>
      <c r="AD965" s="16" t="n">
        <v>0.529223135690101</v>
      </c>
      <c r="AE965" s="16"/>
      <c r="AF965" s="16" t="n">
        <v>0.482366961713977</v>
      </c>
      <c r="AG965" s="16" t="n">
        <v>0.443816418174265</v>
      </c>
      <c r="AH965" s="16" t="n">
        <v>0.511269956567586</v>
      </c>
      <c r="AI965" s="16"/>
      <c r="AJ965" s="16" t="n">
        <v>0.51569292196406</v>
      </c>
      <c r="AK965" s="16" t="n">
        <v>0.362307712489334</v>
      </c>
      <c r="AL965" s="16" t="n">
        <v>0.475549896122867</v>
      </c>
      <c r="AM965" s="16" t="n">
        <v>0.444846427319289</v>
      </c>
      <c r="AN965" s="16" t="n">
        <v>0.584788939104749</v>
      </c>
      <c r="AO965" s="16"/>
      <c r="AP965" s="16" t="n">
        <v>0.51171952152678</v>
      </c>
      <c r="AQ965" s="16" t="n">
        <v>0.371630791821623</v>
      </c>
      <c r="AR965" s="16" t="n">
        <v>0.537449687052078</v>
      </c>
      <c r="AS965" s="16" t="n">
        <v>0.501886532788885</v>
      </c>
      <c r="AT965" s="16" t="n">
        <v>0.662711345840881</v>
      </c>
      <c r="AU965" s="16"/>
      <c r="AV965" s="16" t="n">
        <v>0.457079537296216</v>
      </c>
      <c r="AW965" s="16" t="n">
        <v>0.457158740740445</v>
      </c>
      <c r="AX965" s="16" t="n">
        <v>0.504528378721745</v>
      </c>
      <c r="AY965" s="16" t="n">
        <v>0.414052533312904</v>
      </c>
      <c r="AZ965" s="16" t="n">
        <v>0.423983693395425</v>
      </c>
      <c r="BA965" s="16"/>
      <c r="BB965" s="16" t="n">
        <v>0.379652813371208</v>
      </c>
      <c r="BC965" s="16" t="n">
        <v>0.533363214158222</v>
      </c>
      <c r="BD965" s="16" t="n">
        <v>0.694360027954119</v>
      </c>
      <c r="BE965" s="16"/>
      <c r="BF965" s="16" t="n">
        <v>0.511612127841645</v>
      </c>
    </row>
    <row r="966">
      <c r="B966" t="s">
        <v>226</v>
      </c>
      <c r="C966" s="16" t="n">
        <v>0.116306622180964</v>
      </c>
      <c r="D966" s="16" t="n">
        <v>0.116492958442489</v>
      </c>
      <c r="E966" s="16" t="n">
        <v>0.115235813748727</v>
      </c>
      <c r="F966" s="16"/>
      <c r="G966" s="16" t="n">
        <v>0.164187971642442</v>
      </c>
      <c r="H966" s="16" t="n">
        <v>0.126286367985407</v>
      </c>
      <c r="I966" s="16" t="n">
        <v>0.117524881107237</v>
      </c>
      <c r="J966" s="16" t="n">
        <v>0.0961852903169289</v>
      </c>
      <c r="K966" s="16" t="n">
        <v>0.103286953505882</v>
      </c>
      <c r="L966" s="16" t="n">
        <v>0.100339492106199</v>
      </c>
      <c r="M966" s="16"/>
      <c r="N966" s="16" t="n">
        <v>0.116998163000818</v>
      </c>
      <c r="O966" s="16" t="n">
        <v>0.0999715493575354</v>
      </c>
      <c r="P966" s="16" t="n">
        <v>0.152720152033113</v>
      </c>
      <c r="Q966" s="16" t="n">
        <v>0.100483750774305</v>
      </c>
      <c r="R966" s="16"/>
      <c r="S966" s="16" t="n">
        <v>0.119451918136326</v>
      </c>
      <c r="T966" s="16" t="n">
        <v>0.119021299638474</v>
      </c>
      <c r="U966" s="16" t="n">
        <v>0.0974367501359255</v>
      </c>
      <c r="V966" s="16" t="n">
        <v>0.139168014381983</v>
      </c>
      <c r="W966" s="16" t="n">
        <v>0.146279233975941</v>
      </c>
      <c r="X966" s="16" t="n">
        <v>0.106826419901462</v>
      </c>
      <c r="Y966" s="16" t="n">
        <v>0.126638430410065</v>
      </c>
      <c r="Z966" s="16" t="n">
        <v>0.109067173692927</v>
      </c>
      <c r="AA966" s="16" t="n">
        <v>0.108206686002461</v>
      </c>
      <c r="AB966" s="16" t="n">
        <v>0.0932055381150375</v>
      </c>
      <c r="AC966" s="16" t="n">
        <v>0.119756112352391</v>
      </c>
      <c r="AD966" s="16" t="n">
        <v>0.102482230063445</v>
      </c>
      <c r="AE966" s="16"/>
      <c r="AF966" s="16" t="n">
        <v>0.119174235977112</v>
      </c>
      <c r="AG966" s="16" t="n">
        <v>0.109035025311106</v>
      </c>
      <c r="AH966" s="16" t="n">
        <v>0.0958155373308373</v>
      </c>
      <c r="AI966" s="16"/>
      <c r="AJ966" s="16" t="n">
        <v>0.122774980374995</v>
      </c>
      <c r="AK966" s="16" t="n">
        <v>0.115975096658577</v>
      </c>
      <c r="AL966" s="16" t="n">
        <v>0.0658591724744585</v>
      </c>
      <c r="AM966" s="16" t="n">
        <v>0.0830741150224104</v>
      </c>
      <c r="AN966" s="16" t="n">
        <v>0.105640702275939</v>
      </c>
      <c r="AO966" s="16"/>
      <c r="AP966" s="16" t="n">
        <v>0.16858043129858</v>
      </c>
      <c r="AQ966" s="16" t="n">
        <v>0.0945460456562019</v>
      </c>
      <c r="AR966" s="16" t="n">
        <v>0.104978855746914</v>
      </c>
      <c r="AS966" s="16" t="n">
        <v>0.0946185288959449</v>
      </c>
      <c r="AT966" s="16" t="n">
        <v>0.100268510990371</v>
      </c>
      <c r="AU966" s="16"/>
      <c r="AV966" s="16" t="n">
        <v>0.121085501203497</v>
      </c>
      <c r="AW966" s="16" t="n">
        <v>0.130086256253866</v>
      </c>
      <c r="AX966" s="16" t="n">
        <v>0.116026581380704</v>
      </c>
      <c r="AY966" s="16" t="n">
        <v>0.110554010204224</v>
      </c>
      <c r="AZ966" s="16" t="n">
        <v>0.172740908766454</v>
      </c>
      <c r="BA966" s="16"/>
      <c r="BB966" s="16" t="n">
        <v>0.0633616986470744</v>
      </c>
      <c r="BC966" s="16" t="n">
        <v>0.086879333254568</v>
      </c>
      <c r="BD966" s="16" t="n">
        <v>0.114100736869944</v>
      </c>
      <c r="BE966" s="16"/>
      <c r="BF966" s="16" t="n">
        <v>0.086181619466204</v>
      </c>
    </row>
    <row r="967">
      <c r="B967" t="s">
        <v>227</v>
      </c>
      <c r="C967" s="16" t="n">
        <v>0.0441506667002159</v>
      </c>
      <c r="D967" s="16" t="n">
        <v>0.0576845627552008</v>
      </c>
      <c r="E967" s="16" t="n">
        <v>0.0310502267532721</v>
      </c>
      <c r="F967" s="16"/>
      <c r="G967" s="16" t="n">
        <v>0.0348738521619044</v>
      </c>
      <c r="H967" s="16" t="n">
        <v>0.0447318128805776</v>
      </c>
      <c r="I967" s="16" t="n">
        <v>0.0441931380185308</v>
      </c>
      <c r="J967" s="16" t="n">
        <v>0.036253150542323</v>
      </c>
      <c r="K967" s="16" t="n">
        <v>0.0654148468487257</v>
      </c>
      <c r="L967" s="16" t="n">
        <v>0.042028867216214</v>
      </c>
      <c r="M967" s="16"/>
      <c r="N967" s="16" t="n">
        <v>0.0337161954266685</v>
      </c>
      <c r="O967" s="16" t="n">
        <v>0.0430026958049283</v>
      </c>
      <c r="P967" s="16" t="n">
        <v>0.0430672118352</v>
      </c>
      <c r="Q967" s="16" t="n">
        <v>0.0582589348771562</v>
      </c>
      <c r="R967" s="16"/>
      <c r="S967" s="16" t="n">
        <v>0.033890156631402</v>
      </c>
      <c r="T967" s="16" t="n">
        <v>0.0380260763047054</v>
      </c>
      <c r="U967" s="16" t="n">
        <v>0.0426926236002805</v>
      </c>
      <c r="V967" s="16" t="n">
        <v>0.0481028847951824</v>
      </c>
      <c r="W967" s="16" t="n">
        <v>0.0433627300833282</v>
      </c>
      <c r="X967" s="16" t="n">
        <v>0.0516667136164234</v>
      </c>
      <c r="Y967" s="16" t="n">
        <v>0.0551358557455522</v>
      </c>
      <c r="Z967" s="16" t="n">
        <v>0.00849227809338524</v>
      </c>
      <c r="AA967" s="16" t="n">
        <v>0.0643167126091522</v>
      </c>
      <c r="AB967" s="16" t="n">
        <v>0.067084832326856</v>
      </c>
      <c r="AC967" s="16" t="n">
        <v>0.0231618085136635</v>
      </c>
      <c r="AD967" s="16" t="n">
        <v>0</v>
      </c>
      <c r="AE967" s="16"/>
      <c r="AF967" s="16" t="n">
        <v>0.0481856355092014</v>
      </c>
      <c r="AG967" s="16" t="n">
        <v>0.0516823934700336</v>
      </c>
      <c r="AH967" s="16" t="n">
        <v>0.0244740448545314</v>
      </c>
      <c r="AI967" s="16"/>
      <c r="AJ967" s="16" t="n">
        <v>0.050838742021668</v>
      </c>
      <c r="AK967" s="16" t="n">
        <v>0.0401739435820614</v>
      </c>
      <c r="AL967" s="16" t="n">
        <v>0.044190952319832</v>
      </c>
      <c r="AM967" s="16" t="n">
        <v>0.0578059397656986</v>
      </c>
      <c r="AN967" s="16" t="n">
        <v>0.0403113446656572</v>
      </c>
      <c r="AO967" s="16"/>
      <c r="AP967" s="16" t="n">
        <v>0.0568418567030807</v>
      </c>
      <c r="AQ967" s="16" t="n">
        <v>0.0235274773971724</v>
      </c>
      <c r="AR967" s="16" t="n">
        <v>0.0408812220388983</v>
      </c>
      <c r="AS967" s="16" t="n">
        <v>0.0898974482607775</v>
      </c>
      <c r="AT967" s="16" t="n">
        <v>0.0354613812474207</v>
      </c>
      <c r="AU967" s="16"/>
      <c r="AV967" s="16" t="n">
        <v>0.0535700747127188</v>
      </c>
      <c r="AW967" s="16" t="n">
        <v>0.0338859355069077</v>
      </c>
      <c r="AX967" s="16" t="n">
        <v>0.0353758404890097</v>
      </c>
      <c r="AY967" s="16" t="n">
        <v>0.03794867046355</v>
      </c>
      <c r="AZ967" s="16" t="n">
        <v>0.0593191968018996</v>
      </c>
      <c r="BA967" s="16"/>
      <c r="BB967" s="16" t="n">
        <v>0.0205081751280756</v>
      </c>
      <c r="BC967" s="16" t="n">
        <v>0.108132515894473</v>
      </c>
      <c r="BD967" s="16" t="n">
        <v>0</v>
      </c>
      <c r="BE967" s="16"/>
      <c r="BF967" s="16" t="n">
        <v>0.0434159977392321</v>
      </c>
    </row>
    <row r="968">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row>
    <row r="969">
      <c r="B969" s="7" t="s">
        <v>326</v>
      </c>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row>
    <row r="970">
      <c r="B970" s="26" t="s">
        <v>317</v>
      </c>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row>
    <row r="971">
      <c r="B971" t="s">
        <v>223</v>
      </c>
      <c r="C971" s="16" t="n">
        <v>0.0865005713793956</v>
      </c>
      <c r="D971" s="16" t="n">
        <v>0.0938882201374563</v>
      </c>
      <c r="E971" s="16" t="n">
        <v>0.0794772553826809</v>
      </c>
      <c r="F971" s="16"/>
      <c r="G971" s="16" t="n">
        <v>0.0922285583598994</v>
      </c>
      <c r="H971" s="16" t="n">
        <v>0.0966852365727743</v>
      </c>
      <c r="I971" s="16" t="n">
        <v>0.105646465420071</v>
      </c>
      <c r="J971" s="16" t="n">
        <v>0.0665748974623441</v>
      </c>
      <c r="K971" s="16" t="n">
        <v>0.0865700976008935</v>
      </c>
      <c r="L971" s="16" t="n">
        <v>0.0747148774899843</v>
      </c>
      <c r="M971" s="16"/>
      <c r="N971" s="16" t="n">
        <v>0.108859869450044</v>
      </c>
      <c r="O971" s="16" t="n">
        <v>0.0842582560560812</v>
      </c>
      <c r="P971" s="16" t="n">
        <v>0.079200107961834</v>
      </c>
      <c r="Q971" s="16" t="n">
        <v>0.0678859273319142</v>
      </c>
      <c r="R971" s="16"/>
      <c r="S971" s="16" t="n">
        <v>0.0783473062274639</v>
      </c>
      <c r="T971" s="16" t="n">
        <v>0.073178063423419</v>
      </c>
      <c r="U971" s="16" t="n">
        <v>0.0659513303008277</v>
      </c>
      <c r="V971" s="16" t="n">
        <v>0.0697802921774091</v>
      </c>
      <c r="W971" s="16" t="n">
        <v>0.0863089455115305</v>
      </c>
      <c r="X971" s="16" t="n">
        <v>0.0915686995544418</v>
      </c>
      <c r="Y971" s="16" t="n">
        <v>0.0733494471225856</v>
      </c>
      <c r="Z971" s="16" t="n">
        <v>0.101231502481078</v>
      </c>
      <c r="AA971" s="16" t="n">
        <v>0.123598785318483</v>
      </c>
      <c r="AB971" s="16" t="n">
        <v>0.103911287041908</v>
      </c>
      <c r="AC971" s="16" t="n">
        <v>0.0731580801332182</v>
      </c>
      <c r="AD971" s="16" t="n">
        <v>0.124566762814927</v>
      </c>
      <c r="AE971" s="16"/>
      <c r="AF971" s="16" t="n">
        <v>0.093047781789057</v>
      </c>
      <c r="AG971" s="16" t="n">
        <v>0.0818959911576011</v>
      </c>
      <c r="AH971" s="16" t="n">
        <v>0.0660848032717667</v>
      </c>
      <c r="AI971" s="16"/>
      <c r="AJ971" s="16" t="n">
        <v>0.0748918770846523</v>
      </c>
      <c r="AK971" s="16" t="n">
        <v>0.0997120346117437</v>
      </c>
      <c r="AL971" s="16" t="n">
        <v>0.0581102151871539</v>
      </c>
      <c r="AM971" s="16" t="n">
        <v>0.184232049276577</v>
      </c>
      <c r="AN971" s="16" t="n">
        <v>0.0392613671464516</v>
      </c>
      <c r="AO971" s="16"/>
      <c r="AP971" s="16" t="n">
        <v>0.0775948888826949</v>
      </c>
      <c r="AQ971" s="16" t="n">
        <v>0.0860132415093287</v>
      </c>
      <c r="AR971" s="16" t="n">
        <v>0.0649639574963671</v>
      </c>
      <c r="AS971" s="16" t="n">
        <v>0.120575892807933</v>
      </c>
      <c r="AT971" s="16" t="n">
        <v>0.0435854842527364</v>
      </c>
      <c r="AU971" s="16"/>
      <c r="AV971" s="16" t="n">
        <v>0.0881590637611008</v>
      </c>
      <c r="AW971" s="16" t="n">
        <v>0.0725069408453638</v>
      </c>
      <c r="AX971" s="16" t="n">
        <v>0.0902334820145724</v>
      </c>
      <c r="AY971" s="16" t="n">
        <v>0.108392381285638</v>
      </c>
      <c r="AZ971" s="16" t="n">
        <v>0.116114896157088</v>
      </c>
      <c r="BA971" s="16"/>
      <c r="BB971" s="16" t="n">
        <v>0.052680624814935</v>
      </c>
      <c r="BC971" s="16" t="n">
        <v>0.116505922451594</v>
      </c>
      <c r="BD971" s="16" t="n">
        <v>0.0548603683053716</v>
      </c>
      <c r="BE971" s="16"/>
      <c r="BF971" s="16" t="n">
        <v>0.0690145149617238</v>
      </c>
    </row>
    <row r="972">
      <c r="B972" t="s">
        <v>224</v>
      </c>
      <c r="C972" s="16" t="n">
        <v>0.295922820625534</v>
      </c>
      <c r="D972" s="16" t="n">
        <v>0.305824732337357</v>
      </c>
      <c r="E972" s="16" t="n">
        <v>0.285750569022758</v>
      </c>
      <c r="F972" s="16"/>
      <c r="G972" s="16" t="n">
        <v>0.332457273104825</v>
      </c>
      <c r="H972" s="16" t="n">
        <v>0.318819177361484</v>
      </c>
      <c r="I972" s="16" t="n">
        <v>0.304515726825116</v>
      </c>
      <c r="J972" s="16" t="n">
        <v>0.293667863442385</v>
      </c>
      <c r="K972" s="16" t="n">
        <v>0.264122884861522</v>
      </c>
      <c r="L972" s="16" t="n">
        <v>0.269175418020507</v>
      </c>
      <c r="M972" s="16"/>
      <c r="N972" s="16" t="n">
        <v>0.313817587517683</v>
      </c>
      <c r="O972" s="16" t="n">
        <v>0.321380310778108</v>
      </c>
      <c r="P972" s="16" t="n">
        <v>0.281266605038857</v>
      </c>
      <c r="Q972" s="16" t="n">
        <v>0.262592124984877</v>
      </c>
      <c r="R972" s="16"/>
      <c r="S972" s="16" t="n">
        <v>0.31695585481145</v>
      </c>
      <c r="T972" s="16" t="n">
        <v>0.324459243931749</v>
      </c>
      <c r="U972" s="16" t="n">
        <v>0.258270953442936</v>
      </c>
      <c r="V972" s="16" t="n">
        <v>0.275878060771366</v>
      </c>
      <c r="W972" s="16" t="n">
        <v>0.247754494255923</v>
      </c>
      <c r="X972" s="16" t="n">
        <v>0.261583869147983</v>
      </c>
      <c r="Y972" s="16" t="n">
        <v>0.294193490734303</v>
      </c>
      <c r="Z972" s="16" t="n">
        <v>0.283631645556837</v>
      </c>
      <c r="AA972" s="16" t="n">
        <v>0.336291034833493</v>
      </c>
      <c r="AB972" s="16" t="n">
        <v>0.374321281873752</v>
      </c>
      <c r="AC972" s="16" t="n">
        <v>0.245426065666345</v>
      </c>
      <c r="AD972" s="16" t="n">
        <v>0.168590426075096</v>
      </c>
      <c r="AE972" s="16"/>
      <c r="AF972" s="16" t="n">
        <v>0.287719495787678</v>
      </c>
      <c r="AG972" s="16" t="n">
        <v>0.309359518517355</v>
      </c>
      <c r="AH972" s="16" t="n">
        <v>0.257337547037847</v>
      </c>
      <c r="AI972" s="16"/>
      <c r="AJ972" s="16" t="n">
        <v>0.293376449666036</v>
      </c>
      <c r="AK972" s="16" t="n">
        <v>0.331588304360299</v>
      </c>
      <c r="AL972" s="16" t="n">
        <v>0.307666227568372</v>
      </c>
      <c r="AM972" s="16" t="n">
        <v>0.190881510654746</v>
      </c>
      <c r="AN972" s="16" t="n">
        <v>0.22207581050511</v>
      </c>
      <c r="AO972" s="16"/>
      <c r="AP972" s="16" t="n">
        <v>0.296304776075231</v>
      </c>
      <c r="AQ972" s="16" t="n">
        <v>0.328584494105105</v>
      </c>
      <c r="AR972" s="16" t="n">
        <v>0.320489302139461</v>
      </c>
      <c r="AS972" s="16" t="n">
        <v>0.274585885046245</v>
      </c>
      <c r="AT972" s="16" t="n">
        <v>0.2359790098742</v>
      </c>
      <c r="AU972" s="16"/>
      <c r="AV972" s="16" t="n">
        <v>0.285750844588852</v>
      </c>
      <c r="AW972" s="16" t="n">
        <v>0.267868658259876</v>
      </c>
      <c r="AX972" s="16" t="n">
        <v>0.304883091522389</v>
      </c>
      <c r="AY972" s="16" t="n">
        <v>0.342144408687444</v>
      </c>
      <c r="AZ972" s="16" t="n">
        <v>0.165093704198244</v>
      </c>
      <c r="BA972" s="16"/>
      <c r="BB972" s="16" t="n">
        <v>0.313045691963094</v>
      </c>
      <c r="BC972" s="16" t="n">
        <v>0.2521557907249</v>
      </c>
      <c r="BD972" s="16" t="n">
        <v>0.250932286599796</v>
      </c>
      <c r="BE972" s="16"/>
      <c r="BF972" s="16" t="n">
        <v>0.289396129360596</v>
      </c>
    </row>
    <row r="973">
      <c r="B973" t="s">
        <v>225</v>
      </c>
      <c r="C973" s="16" t="n">
        <v>0.498421902885977</v>
      </c>
      <c r="D973" s="16" t="n">
        <v>0.49311667622131</v>
      </c>
      <c r="E973" s="16" t="n">
        <v>0.50370917606647</v>
      </c>
      <c r="F973" s="16"/>
      <c r="G973" s="16" t="n">
        <v>0.439789918754326</v>
      </c>
      <c r="H973" s="16" t="n">
        <v>0.428878575282316</v>
      </c>
      <c r="I973" s="16" t="n">
        <v>0.47423196079193</v>
      </c>
      <c r="J973" s="16" t="n">
        <v>0.528685801261961</v>
      </c>
      <c r="K973" s="16" t="n">
        <v>0.552023572869245</v>
      </c>
      <c r="L973" s="16" t="n">
        <v>0.553636435745851</v>
      </c>
      <c r="M973" s="16"/>
      <c r="N973" s="16" t="n">
        <v>0.482601374137669</v>
      </c>
      <c r="O973" s="16" t="n">
        <v>0.505641718210006</v>
      </c>
      <c r="P973" s="16" t="n">
        <v>0.478944087273602</v>
      </c>
      <c r="Q973" s="16" t="n">
        <v>0.528214856673774</v>
      </c>
      <c r="R973" s="16"/>
      <c r="S973" s="16" t="n">
        <v>0.483741028019751</v>
      </c>
      <c r="T973" s="16" t="n">
        <v>0.512062209716736</v>
      </c>
      <c r="U973" s="16" t="n">
        <v>0.564251328489218</v>
      </c>
      <c r="V973" s="16" t="n">
        <v>0.497755784102908</v>
      </c>
      <c r="W973" s="16" t="n">
        <v>0.546241483522721</v>
      </c>
      <c r="X973" s="16" t="n">
        <v>0.508977484123666</v>
      </c>
      <c r="Y973" s="16" t="n">
        <v>0.525765187356116</v>
      </c>
      <c r="Z973" s="16" t="n">
        <v>0.546299675624098</v>
      </c>
      <c r="AA973" s="16" t="n">
        <v>0.414725646808595</v>
      </c>
      <c r="AB973" s="16" t="n">
        <v>0.417930124216124</v>
      </c>
      <c r="AC973" s="16" t="n">
        <v>0.524350539173579</v>
      </c>
      <c r="AD973" s="16" t="n">
        <v>0.562496223953584</v>
      </c>
      <c r="AE973" s="16"/>
      <c r="AF973" s="16" t="n">
        <v>0.505738252232019</v>
      </c>
      <c r="AG973" s="16" t="n">
        <v>0.476634079990454</v>
      </c>
      <c r="AH973" s="16" t="n">
        <v>0.57950961470386</v>
      </c>
      <c r="AI973" s="16"/>
      <c r="AJ973" s="16" t="n">
        <v>0.512529134743787</v>
      </c>
      <c r="AK973" s="16" t="n">
        <v>0.43372735577121</v>
      </c>
      <c r="AL973" s="16" t="n">
        <v>0.556708704738662</v>
      </c>
      <c r="AM973" s="16" t="n">
        <v>0.535615368293953</v>
      </c>
      <c r="AN973" s="16" t="n">
        <v>0.629334172896914</v>
      </c>
      <c r="AO973" s="16"/>
      <c r="AP973" s="16" t="n">
        <v>0.497742026047978</v>
      </c>
      <c r="AQ973" s="16" t="n">
        <v>0.466538844678667</v>
      </c>
      <c r="AR973" s="16" t="n">
        <v>0.546461889810242</v>
      </c>
      <c r="AS973" s="16" t="n">
        <v>0.466747478106573</v>
      </c>
      <c r="AT973" s="16" t="n">
        <v>0.61973866656534</v>
      </c>
      <c r="AU973" s="16"/>
      <c r="AV973" s="16" t="n">
        <v>0.501268405310135</v>
      </c>
      <c r="AW973" s="16" t="n">
        <v>0.535662655536746</v>
      </c>
      <c r="AX973" s="16" t="n">
        <v>0.504835534766808</v>
      </c>
      <c r="AY973" s="16" t="n">
        <v>0.437144145788746</v>
      </c>
      <c r="AZ973" s="16" t="n">
        <v>0.516741484403878</v>
      </c>
      <c r="BA973" s="16"/>
      <c r="BB973" s="16" t="n">
        <v>0.535231567533747</v>
      </c>
      <c r="BC973" s="16" t="n">
        <v>0.495963295930749</v>
      </c>
      <c r="BD973" s="16" t="n">
        <v>0.612029751810883</v>
      </c>
      <c r="BE973" s="16"/>
      <c r="BF973" s="16" t="n">
        <v>0.531600975713622</v>
      </c>
    </row>
    <row r="974">
      <c r="B974" t="s">
        <v>226</v>
      </c>
      <c r="C974" s="16" t="n">
        <v>0.0883955184589174</v>
      </c>
      <c r="D974" s="16" t="n">
        <v>0.0727756132124669</v>
      </c>
      <c r="E974" s="16" t="n">
        <v>0.103783528219267</v>
      </c>
      <c r="F974" s="16"/>
      <c r="G974" s="16" t="n">
        <v>0.0912838758318254</v>
      </c>
      <c r="H974" s="16" t="n">
        <v>0.125729808218384</v>
      </c>
      <c r="I974" s="16" t="n">
        <v>0.097048280589882</v>
      </c>
      <c r="J974" s="16" t="n">
        <v>0.0882398805150024</v>
      </c>
      <c r="K974" s="16" t="n">
        <v>0.0804676832044328</v>
      </c>
      <c r="L974" s="16" t="n">
        <v>0.054276093901672</v>
      </c>
      <c r="M974" s="16"/>
      <c r="N974" s="16" t="n">
        <v>0.0797416691047445</v>
      </c>
      <c r="O974" s="16" t="n">
        <v>0.0678861295499347</v>
      </c>
      <c r="P974" s="16" t="n">
        <v>0.111183426296559</v>
      </c>
      <c r="Q974" s="16" t="n">
        <v>0.100650665325724</v>
      </c>
      <c r="R974" s="16"/>
      <c r="S974" s="16" t="n">
        <v>0.0999302671437604</v>
      </c>
      <c r="T974" s="16" t="n">
        <v>0.0748001042416733</v>
      </c>
      <c r="U974" s="16" t="n">
        <v>0.071158852560478</v>
      </c>
      <c r="V974" s="16" t="n">
        <v>0.117576440184761</v>
      </c>
      <c r="W974" s="16" t="n">
        <v>0.082404604053507</v>
      </c>
      <c r="X974" s="16" t="n">
        <v>0.104873944973535</v>
      </c>
      <c r="Y974" s="16" t="n">
        <v>0.0680337942642284</v>
      </c>
      <c r="Z974" s="16" t="n">
        <v>0.0387184947217477</v>
      </c>
      <c r="AA974" s="16" t="n">
        <v>0.10184926334538</v>
      </c>
      <c r="AB974" s="16" t="n">
        <v>0.057255190569757</v>
      </c>
      <c r="AC974" s="16" t="n">
        <v>0.142316594167431</v>
      </c>
      <c r="AD974" s="16" t="n">
        <v>0.0878373401430962</v>
      </c>
      <c r="AE974" s="16"/>
      <c r="AF974" s="16" t="n">
        <v>0.0791870133915715</v>
      </c>
      <c r="AG974" s="16" t="n">
        <v>0.101313669204342</v>
      </c>
      <c r="AH974" s="16" t="n">
        <v>0.0793916759043906</v>
      </c>
      <c r="AI974" s="16"/>
      <c r="AJ974" s="16" t="n">
        <v>0.0857382375734478</v>
      </c>
      <c r="AK974" s="16" t="n">
        <v>0.114503934941941</v>
      </c>
      <c r="AL974" s="16" t="n">
        <v>0.0368356258529147</v>
      </c>
      <c r="AM974" s="16" t="n">
        <v>0.0892710717747243</v>
      </c>
      <c r="AN974" s="16" t="n">
        <v>0.0918406085800237</v>
      </c>
      <c r="AO974" s="16"/>
      <c r="AP974" s="16" t="n">
        <v>0.0830280801795843</v>
      </c>
      <c r="AQ974" s="16" t="n">
        <v>0.101412827910926</v>
      </c>
      <c r="AR974" s="16" t="n">
        <v>0.056546168273561</v>
      </c>
      <c r="AS974" s="16" t="n">
        <v>0.0739407929501283</v>
      </c>
      <c r="AT974" s="16" t="n">
        <v>0.088662226983457</v>
      </c>
      <c r="AU974" s="16"/>
      <c r="AV974" s="16" t="n">
        <v>0.084509376261509</v>
      </c>
      <c r="AW974" s="16" t="n">
        <v>0.0982020276046577</v>
      </c>
      <c r="AX974" s="16" t="n">
        <v>0.0842802062485326</v>
      </c>
      <c r="AY974" s="16" t="n">
        <v>0.0886361345636008</v>
      </c>
      <c r="AZ974" s="16" t="n">
        <v>0.178791426816119</v>
      </c>
      <c r="BA974" s="16"/>
      <c r="BB974" s="16" t="n">
        <v>0.0927521705103278</v>
      </c>
      <c r="BC974" s="16" t="n">
        <v>0.0849068779252757</v>
      </c>
      <c r="BD974" s="16" t="n">
        <v>0.0666060828641715</v>
      </c>
      <c r="BE974" s="16"/>
      <c r="BF974" s="16" t="n">
        <v>0.0860022372386374</v>
      </c>
    </row>
    <row r="975">
      <c r="B975" t="s">
        <v>227</v>
      </c>
      <c r="C975" s="16" t="n">
        <v>0.0307591866501761</v>
      </c>
      <c r="D975" s="16" t="n">
        <v>0.0343947580914098</v>
      </c>
      <c r="E975" s="16" t="n">
        <v>0.0272794713088236</v>
      </c>
      <c r="F975" s="16"/>
      <c r="G975" s="16" t="n">
        <v>0.0442403739491249</v>
      </c>
      <c r="H975" s="16" t="n">
        <v>0.0298872025650414</v>
      </c>
      <c r="I975" s="16" t="n">
        <v>0.0185575663730008</v>
      </c>
      <c r="J975" s="16" t="n">
        <v>0.0228315573183075</v>
      </c>
      <c r="K975" s="16" t="n">
        <v>0.0168157614639074</v>
      </c>
      <c r="L975" s="16" t="n">
        <v>0.0481971748419855</v>
      </c>
      <c r="M975" s="16"/>
      <c r="N975" s="16" t="n">
        <v>0.0149794997898592</v>
      </c>
      <c r="O975" s="16" t="n">
        <v>0.0208335854058699</v>
      </c>
      <c r="P975" s="16" t="n">
        <v>0.049405773429149</v>
      </c>
      <c r="Q975" s="16" t="n">
        <v>0.040656425683711</v>
      </c>
      <c r="R975" s="16"/>
      <c r="S975" s="16" t="n">
        <v>0.0210255437975754</v>
      </c>
      <c r="T975" s="16" t="n">
        <v>0.0155003786864224</v>
      </c>
      <c r="U975" s="16" t="n">
        <v>0.0403675352065398</v>
      </c>
      <c r="V975" s="16" t="n">
        <v>0.0390094227635556</v>
      </c>
      <c r="W975" s="16" t="n">
        <v>0.0372904726563184</v>
      </c>
      <c r="X975" s="16" t="n">
        <v>0.0329960022003738</v>
      </c>
      <c r="Y975" s="16" t="n">
        <v>0.0386580805227672</v>
      </c>
      <c r="Z975" s="16" t="n">
        <v>0.0301186816162392</v>
      </c>
      <c r="AA975" s="16" t="n">
        <v>0.0235352696940482</v>
      </c>
      <c r="AB975" s="16" t="n">
        <v>0.0465821162984594</v>
      </c>
      <c r="AC975" s="16" t="n">
        <v>0.0147487208594274</v>
      </c>
      <c r="AD975" s="16" t="n">
        <v>0.0565092470132957</v>
      </c>
      <c r="AE975" s="16"/>
      <c r="AF975" s="16" t="n">
        <v>0.0343074567996747</v>
      </c>
      <c r="AG975" s="16" t="n">
        <v>0.0307967411302477</v>
      </c>
      <c r="AH975" s="16" t="n">
        <v>0.0176763590821355</v>
      </c>
      <c r="AI975" s="16"/>
      <c r="AJ975" s="16" t="n">
        <v>0.0334643009320769</v>
      </c>
      <c r="AK975" s="16" t="n">
        <v>0.0204683703148058</v>
      </c>
      <c r="AL975" s="16" t="n">
        <v>0.0406792266528967</v>
      </c>
      <c r="AM975" s="16" t="n">
        <v>0</v>
      </c>
      <c r="AN975" s="16" t="n">
        <v>0.0174880408715012</v>
      </c>
      <c r="AO975" s="16"/>
      <c r="AP975" s="16" t="n">
        <v>0.0453302288145113</v>
      </c>
      <c r="AQ975" s="16" t="n">
        <v>0.0174505917959739</v>
      </c>
      <c r="AR975" s="16" t="n">
        <v>0.0115386822803689</v>
      </c>
      <c r="AS975" s="16" t="n">
        <v>0.0641499510891209</v>
      </c>
      <c r="AT975" s="16" t="n">
        <v>0.0120346123242661</v>
      </c>
      <c r="AU975" s="16"/>
      <c r="AV975" s="16" t="n">
        <v>0.0403123100784036</v>
      </c>
      <c r="AW975" s="16" t="n">
        <v>0.0257597177533558</v>
      </c>
      <c r="AX975" s="16" t="n">
        <v>0.0157676854476982</v>
      </c>
      <c r="AY975" s="16" t="n">
        <v>0.0236829296745713</v>
      </c>
      <c r="AZ975" s="16" t="n">
        <v>0.0232584884246702</v>
      </c>
      <c r="BA975" s="16"/>
      <c r="BB975" s="16" t="n">
        <v>0.00628994517789644</v>
      </c>
      <c r="BC975" s="16" t="n">
        <v>0.050468112967481</v>
      </c>
      <c r="BD975" s="16" t="n">
        <v>0.0155715104197777</v>
      </c>
      <c r="BE975" s="16"/>
      <c r="BF975" s="16" t="n">
        <v>0.0239861427254206</v>
      </c>
    </row>
    <row r="97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row>
    <row r="977">
      <c r="B977" s="7" t="s">
        <v>327</v>
      </c>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row>
    <row r="978">
      <c r="B978" s="26" t="s">
        <v>317</v>
      </c>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row>
    <row r="979">
      <c r="B979" t="s">
        <v>223</v>
      </c>
      <c r="C979" s="16" t="n">
        <v>0.138428048594237</v>
      </c>
      <c r="D979" s="16" t="n">
        <v>0.155854212829469</v>
      </c>
      <c r="E979" s="16" t="n">
        <v>0.120639785951331</v>
      </c>
      <c r="F979" s="16"/>
      <c r="G979" s="16" t="n">
        <v>0.0705995117677804</v>
      </c>
      <c r="H979" s="16" t="n">
        <v>0.151120629208536</v>
      </c>
      <c r="I979" s="16" t="n">
        <v>0.165180237876192</v>
      </c>
      <c r="J979" s="16" t="n">
        <v>0.156092771091696</v>
      </c>
      <c r="K979" s="16" t="n">
        <v>0.152213722409866</v>
      </c>
      <c r="L979" s="16" t="n">
        <v>0.127685520380676</v>
      </c>
      <c r="M979" s="16"/>
      <c r="N979" s="16" t="n">
        <v>0.176719178238871</v>
      </c>
      <c r="O979" s="16" t="n">
        <v>0.135828815170137</v>
      </c>
      <c r="P979" s="16" t="n">
        <v>0.109120442679349</v>
      </c>
      <c r="Q979" s="16" t="n">
        <v>0.127158069364395</v>
      </c>
      <c r="R979" s="16"/>
      <c r="S979" s="16" t="n">
        <v>0.176058625881299</v>
      </c>
      <c r="T979" s="16" t="n">
        <v>0.145382695346711</v>
      </c>
      <c r="U979" s="16" t="n">
        <v>0.113449325748904</v>
      </c>
      <c r="V979" s="16" t="n">
        <v>0.150702186059497</v>
      </c>
      <c r="W979" s="16" t="n">
        <v>0.104043876313406</v>
      </c>
      <c r="X979" s="16" t="n">
        <v>0.133933483850291</v>
      </c>
      <c r="Y979" s="16" t="n">
        <v>0.115982497815556</v>
      </c>
      <c r="Z979" s="16" t="n">
        <v>0.10730321179571</v>
      </c>
      <c r="AA979" s="16" t="n">
        <v>0.161181374661195</v>
      </c>
      <c r="AB979" s="16" t="n">
        <v>0.142493806908429</v>
      </c>
      <c r="AC979" s="16" t="n">
        <v>0.133202312415671</v>
      </c>
      <c r="AD979" s="16" t="n">
        <v>0.0682080189652061</v>
      </c>
      <c r="AE979" s="16"/>
      <c r="AF979" s="16" t="n">
        <v>0.124005282182849</v>
      </c>
      <c r="AG979" s="16" t="n">
        <v>0.173099546048789</v>
      </c>
      <c r="AH979" s="16" t="n">
        <v>0.123673886960644</v>
      </c>
      <c r="AI979" s="16"/>
      <c r="AJ979" s="16" t="n">
        <v>0.0975104188267988</v>
      </c>
      <c r="AK979" s="16" t="n">
        <v>0.218606351961833</v>
      </c>
      <c r="AL979" s="16" t="n">
        <v>0.190379971800347</v>
      </c>
      <c r="AM979" s="16" t="n">
        <v>0</v>
      </c>
      <c r="AN979" s="16" t="n">
        <v>0.0911044988814526</v>
      </c>
      <c r="AO979" s="16"/>
      <c r="AP979" s="16" t="n">
        <v>0.0633259616289427</v>
      </c>
      <c r="AQ979" s="16" t="n">
        <v>0.238795644785445</v>
      </c>
      <c r="AR979" s="16" t="n">
        <v>0.119395479161125</v>
      </c>
      <c r="AS979" s="16" t="n">
        <v>0.0527950033503673</v>
      </c>
      <c r="AT979" s="16" t="n">
        <v>0.0554427828428325</v>
      </c>
      <c r="AU979" s="16"/>
      <c r="AV979" s="16" t="n">
        <v>0.130907694812377</v>
      </c>
      <c r="AW979" s="16" t="n">
        <v>0.116342035974371</v>
      </c>
      <c r="AX979" s="16" t="n">
        <v>0.146276280984786</v>
      </c>
      <c r="AY979" s="16" t="n">
        <v>0.203184789610881</v>
      </c>
      <c r="AZ979" s="16" t="n">
        <v>0.172660595853995</v>
      </c>
      <c r="BA979" s="16"/>
      <c r="BB979" s="16" t="n">
        <v>0.25228188239485</v>
      </c>
      <c r="BC979" s="16" t="n">
        <v>0.0499809505625595</v>
      </c>
      <c r="BD979" s="16" t="n">
        <v>0.0623205402022073</v>
      </c>
      <c r="BE979" s="16"/>
      <c r="BF979" s="16" t="n">
        <v>0.129478094238631</v>
      </c>
    </row>
    <row r="980">
      <c r="B980" t="s">
        <v>224</v>
      </c>
      <c r="C980" s="16" t="n">
        <v>0.338132052851439</v>
      </c>
      <c r="D980" s="16" t="n">
        <v>0.356942363372542</v>
      </c>
      <c r="E980" s="16" t="n">
        <v>0.320513272936291</v>
      </c>
      <c r="F980" s="16"/>
      <c r="G980" s="16" t="n">
        <v>0.300269827722789</v>
      </c>
      <c r="H980" s="16" t="n">
        <v>0.321767016474639</v>
      </c>
      <c r="I980" s="16" t="n">
        <v>0.338062550217566</v>
      </c>
      <c r="J980" s="16" t="n">
        <v>0.374637281719519</v>
      </c>
      <c r="K980" s="16" t="n">
        <v>0.321979590934859</v>
      </c>
      <c r="L980" s="16" t="n">
        <v>0.358136804688232</v>
      </c>
      <c r="M980" s="16"/>
      <c r="N980" s="16" t="n">
        <v>0.38308348162386</v>
      </c>
      <c r="O980" s="16" t="n">
        <v>0.36792197278861</v>
      </c>
      <c r="P980" s="16" t="n">
        <v>0.299729511123849</v>
      </c>
      <c r="Q980" s="16" t="n">
        <v>0.290424697734197</v>
      </c>
      <c r="R980" s="16"/>
      <c r="S980" s="16" t="n">
        <v>0.32639642402911</v>
      </c>
      <c r="T980" s="16" t="n">
        <v>0.382299056189279</v>
      </c>
      <c r="U980" s="16" t="n">
        <v>0.322390524350946</v>
      </c>
      <c r="V980" s="16" t="n">
        <v>0.320216030808637</v>
      </c>
      <c r="W980" s="16" t="n">
        <v>0.338938888285195</v>
      </c>
      <c r="X980" s="16" t="n">
        <v>0.302863437361829</v>
      </c>
      <c r="Y980" s="16" t="n">
        <v>0.35674350099856</v>
      </c>
      <c r="Z980" s="16" t="n">
        <v>0.379710662959527</v>
      </c>
      <c r="AA980" s="16" t="n">
        <v>0.354411500131944</v>
      </c>
      <c r="AB980" s="16" t="n">
        <v>0.318105723986544</v>
      </c>
      <c r="AC980" s="16" t="n">
        <v>0.312249718913435</v>
      </c>
      <c r="AD980" s="16" t="n">
        <v>0.339295886186523</v>
      </c>
      <c r="AE980" s="16"/>
      <c r="AF980" s="16" t="n">
        <v>0.307236269290352</v>
      </c>
      <c r="AG980" s="16" t="n">
        <v>0.381169274167645</v>
      </c>
      <c r="AH980" s="16" t="n">
        <v>0.297666168870045</v>
      </c>
      <c r="AI980" s="16"/>
      <c r="AJ980" s="16" t="n">
        <v>0.322708594542979</v>
      </c>
      <c r="AK980" s="16" t="n">
        <v>0.39062324454569</v>
      </c>
      <c r="AL980" s="16" t="n">
        <v>0.433302258205565</v>
      </c>
      <c r="AM980" s="16" t="n">
        <v>0.47682224631255</v>
      </c>
      <c r="AN980" s="16" t="n">
        <v>0.221252387130389</v>
      </c>
      <c r="AO980" s="16"/>
      <c r="AP980" s="16" t="n">
        <v>0.289385952617958</v>
      </c>
      <c r="AQ980" s="16" t="n">
        <v>0.41233522010082</v>
      </c>
      <c r="AR980" s="16" t="n">
        <v>0.385243611061307</v>
      </c>
      <c r="AS980" s="16" t="n">
        <v>0.332838027684923</v>
      </c>
      <c r="AT980" s="16" t="n">
        <v>0.211533626123719</v>
      </c>
      <c r="AU980" s="16"/>
      <c r="AV980" s="16" t="n">
        <v>0.308402522411009</v>
      </c>
      <c r="AW980" s="16" t="n">
        <v>0.318537916352036</v>
      </c>
      <c r="AX980" s="16" t="n">
        <v>0.399289846818367</v>
      </c>
      <c r="AY980" s="16" t="n">
        <v>0.34095936754255</v>
      </c>
      <c r="AZ980" s="16" t="n">
        <v>0.272281690272534</v>
      </c>
      <c r="BA980" s="16"/>
      <c r="BB980" s="16" t="n">
        <v>0.500494247174721</v>
      </c>
      <c r="BC980" s="16" t="n">
        <v>0.30452828947162</v>
      </c>
      <c r="BD980" s="16" t="n">
        <v>0.214787978782806</v>
      </c>
      <c r="BE980" s="16"/>
      <c r="BF980" s="16" t="n">
        <v>0.355913394811075</v>
      </c>
    </row>
    <row r="981">
      <c r="B981" t="s">
        <v>225</v>
      </c>
      <c r="C981" s="16" t="n">
        <v>0.326435449175066</v>
      </c>
      <c r="D981" s="16" t="n">
        <v>0.303228297240054</v>
      </c>
      <c r="E981" s="16" t="n">
        <v>0.34878085162865</v>
      </c>
      <c r="F981" s="16"/>
      <c r="G981" s="16" t="n">
        <v>0.401780299318023</v>
      </c>
      <c r="H981" s="16" t="n">
        <v>0.352121699313782</v>
      </c>
      <c r="I981" s="16" t="n">
        <v>0.325942239212438</v>
      </c>
      <c r="J981" s="16" t="n">
        <v>0.286864592711102</v>
      </c>
      <c r="K981" s="16" t="n">
        <v>0.331317147137836</v>
      </c>
      <c r="L981" s="16" t="n">
        <v>0.284501255517594</v>
      </c>
      <c r="M981" s="16"/>
      <c r="N981" s="16" t="n">
        <v>0.283461410136967</v>
      </c>
      <c r="O981" s="16" t="n">
        <v>0.330820500826131</v>
      </c>
      <c r="P981" s="16" t="n">
        <v>0.327307098906712</v>
      </c>
      <c r="Q981" s="16" t="n">
        <v>0.366087931076378</v>
      </c>
      <c r="R981" s="16"/>
      <c r="S981" s="16" t="n">
        <v>0.338663960630621</v>
      </c>
      <c r="T981" s="16" t="n">
        <v>0.319539661249306</v>
      </c>
      <c r="U981" s="16" t="n">
        <v>0.343029071046496</v>
      </c>
      <c r="V981" s="16" t="n">
        <v>0.331365556536227</v>
      </c>
      <c r="W981" s="16" t="n">
        <v>0.301815985995612</v>
      </c>
      <c r="X981" s="16" t="n">
        <v>0.291488733680351</v>
      </c>
      <c r="Y981" s="16" t="n">
        <v>0.27099510593948</v>
      </c>
      <c r="Z981" s="16" t="n">
        <v>0.304767783736432</v>
      </c>
      <c r="AA981" s="16" t="n">
        <v>0.288092385960894</v>
      </c>
      <c r="AB981" s="16" t="n">
        <v>0.370170083486656</v>
      </c>
      <c r="AC981" s="16" t="n">
        <v>0.383518570473215</v>
      </c>
      <c r="AD981" s="16" t="n">
        <v>0.488189533831643</v>
      </c>
      <c r="AE981" s="16"/>
      <c r="AF981" s="16" t="n">
        <v>0.326351160130558</v>
      </c>
      <c r="AG981" s="16" t="n">
        <v>0.272467181489929</v>
      </c>
      <c r="AH981" s="16" t="n">
        <v>0.453022644556882</v>
      </c>
      <c r="AI981" s="16"/>
      <c r="AJ981" s="16" t="n">
        <v>0.323783983771605</v>
      </c>
      <c r="AK981" s="16" t="n">
        <v>0.231553121108504</v>
      </c>
      <c r="AL981" s="16" t="n">
        <v>0.261892053264488</v>
      </c>
      <c r="AM981" s="16" t="n">
        <v>0.207438714748913</v>
      </c>
      <c r="AN981" s="16" t="n">
        <v>0.536067672102122</v>
      </c>
      <c r="AO981" s="16"/>
      <c r="AP981" s="16" t="n">
        <v>0.342594384076598</v>
      </c>
      <c r="AQ981" s="16" t="n">
        <v>0.226902265653639</v>
      </c>
      <c r="AR981" s="16" t="n">
        <v>0.318831515985093</v>
      </c>
      <c r="AS981" s="16" t="n">
        <v>0.317047555696282</v>
      </c>
      <c r="AT981" s="16" t="n">
        <v>0.55221582474684</v>
      </c>
      <c r="AU981" s="16"/>
      <c r="AV981" s="16" t="n">
        <v>0.317119343575139</v>
      </c>
      <c r="AW981" s="16" t="n">
        <v>0.371660759390523</v>
      </c>
      <c r="AX981" s="16" t="n">
        <v>0.302148192720722</v>
      </c>
      <c r="AY981" s="16" t="n">
        <v>0.260465137713541</v>
      </c>
      <c r="AZ981" s="16" t="n">
        <v>0.332357628925167</v>
      </c>
      <c r="BA981" s="16"/>
      <c r="BB981" s="16" t="n">
        <v>0.171945987303068</v>
      </c>
      <c r="BC981" s="16" t="n">
        <v>0.333668911512677</v>
      </c>
      <c r="BD981" s="16" t="n">
        <v>0.494189714777588</v>
      </c>
      <c r="BE981" s="16"/>
      <c r="BF981" s="16" t="n">
        <v>0.306327764632766</v>
      </c>
    </row>
    <row r="982">
      <c r="B982" t="s">
        <v>226</v>
      </c>
      <c r="C982" s="16" t="n">
        <v>0.138394583030411</v>
      </c>
      <c r="D982" s="16" t="n">
        <v>0.12436106805077</v>
      </c>
      <c r="E982" s="16" t="n">
        <v>0.152316137767263</v>
      </c>
      <c r="F982" s="16"/>
      <c r="G982" s="16" t="n">
        <v>0.184039592431014</v>
      </c>
      <c r="H982" s="16" t="n">
        <v>0.134441547541916</v>
      </c>
      <c r="I982" s="16" t="n">
        <v>0.117915006197965</v>
      </c>
      <c r="J982" s="16" t="n">
        <v>0.130945754357018</v>
      </c>
      <c r="K982" s="16" t="n">
        <v>0.131736712816195</v>
      </c>
      <c r="L982" s="16" t="n">
        <v>0.138536087104608</v>
      </c>
      <c r="M982" s="16"/>
      <c r="N982" s="16" t="n">
        <v>0.117195793117827</v>
      </c>
      <c r="O982" s="16" t="n">
        <v>0.108867433180048</v>
      </c>
      <c r="P982" s="16" t="n">
        <v>0.18787785136506</v>
      </c>
      <c r="Q982" s="16" t="n">
        <v>0.151069394815594</v>
      </c>
      <c r="R982" s="16"/>
      <c r="S982" s="16" t="n">
        <v>0.121660704851757</v>
      </c>
      <c r="T982" s="16" t="n">
        <v>0.101690761822811</v>
      </c>
      <c r="U982" s="16" t="n">
        <v>0.145805679013049</v>
      </c>
      <c r="V982" s="16" t="n">
        <v>0.156150992512241</v>
      </c>
      <c r="W982" s="16" t="n">
        <v>0.176547513504507</v>
      </c>
      <c r="X982" s="16" t="n">
        <v>0.223046322796695</v>
      </c>
      <c r="Y982" s="16" t="n">
        <v>0.172003515112154</v>
      </c>
      <c r="Z982" s="16" t="n">
        <v>0.152117248800846</v>
      </c>
      <c r="AA982" s="16" t="n">
        <v>0.13768356881432</v>
      </c>
      <c r="AB982" s="16" t="n">
        <v>0.0962756846074383</v>
      </c>
      <c r="AC982" s="16" t="n">
        <v>0.0857130603170087</v>
      </c>
      <c r="AD982" s="16" t="n">
        <v>0.0751353437020206</v>
      </c>
      <c r="AE982" s="16"/>
      <c r="AF982" s="16" t="n">
        <v>0.157683318053647</v>
      </c>
      <c r="AG982" s="16" t="n">
        <v>0.122739274908491</v>
      </c>
      <c r="AH982" s="16" t="n">
        <v>0.105641274960815</v>
      </c>
      <c r="AI982" s="16"/>
      <c r="AJ982" s="16" t="n">
        <v>0.174327117889901</v>
      </c>
      <c r="AK982" s="16" t="n">
        <v>0.118359870601229</v>
      </c>
      <c r="AL982" s="16" t="n">
        <v>0.0773416800497674</v>
      </c>
      <c r="AM982" s="16" t="n">
        <v>0.131585782773195</v>
      </c>
      <c r="AN982" s="16" t="n">
        <v>0.0968830360710049</v>
      </c>
      <c r="AO982" s="16"/>
      <c r="AP982" s="16" t="n">
        <v>0.192341526620086</v>
      </c>
      <c r="AQ982" s="16" t="n">
        <v>0.102358563220288</v>
      </c>
      <c r="AR982" s="16" t="n">
        <v>0.141414014627611</v>
      </c>
      <c r="AS982" s="16" t="n">
        <v>0.19162964681228</v>
      </c>
      <c r="AT982" s="16" t="n">
        <v>0.136463504312841</v>
      </c>
      <c r="AU982" s="16"/>
      <c r="AV982" s="16" t="n">
        <v>0.172657525069785</v>
      </c>
      <c r="AW982" s="16" t="n">
        <v>0.135190021366858</v>
      </c>
      <c r="AX982" s="16" t="n">
        <v>0.109286634413806</v>
      </c>
      <c r="AY982" s="16" t="n">
        <v>0.129468574394731</v>
      </c>
      <c r="AZ982" s="16" t="n">
        <v>0.200177686351106</v>
      </c>
      <c r="BA982" s="16"/>
      <c r="BB982" s="16" t="n">
        <v>0.0685928255533806</v>
      </c>
      <c r="BC982" s="16" t="n">
        <v>0.205197580759859</v>
      </c>
      <c r="BD982" s="16" t="n">
        <v>0.162755418708219</v>
      </c>
      <c r="BE982" s="16"/>
      <c r="BF982" s="16" t="n">
        <v>0.155087106621297</v>
      </c>
    </row>
    <row r="983">
      <c r="B983" t="s">
        <v>227</v>
      </c>
      <c r="C983" s="16" t="n">
        <v>0.0586098663488474</v>
      </c>
      <c r="D983" s="16" t="n">
        <v>0.0596140585071649</v>
      </c>
      <c r="E983" s="16" t="n">
        <v>0.0577499517164644</v>
      </c>
      <c r="F983" s="16"/>
      <c r="G983" s="16" t="n">
        <v>0.0433107687603945</v>
      </c>
      <c r="H983" s="16" t="n">
        <v>0.0405491074611263</v>
      </c>
      <c r="I983" s="16" t="n">
        <v>0.0528999664958395</v>
      </c>
      <c r="J983" s="16" t="n">
        <v>0.0514596001206653</v>
      </c>
      <c r="K983" s="16" t="n">
        <v>0.0627528267012436</v>
      </c>
      <c r="L983" s="16" t="n">
        <v>0.09114033230889</v>
      </c>
      <c r="M983" s="16"/>
      <c r="N983" s="16" t="n">
        <v>0.0395401368824748</v>
      </c>
      <c r="O983" s="16" t="n">
        <v>0.0565612780350734</v>
      </c>
      <c r="P983" s="16" t="n">
        <v>0.0759650959250303</v>
      </c>
      <c r="Q983" s="16" t="n">
        <v>0.065259907009436</v>
      </c>
      <c r="R983" s="16"/>
      <c r="S983" s="16" t="n">
        <v>0.0372202846072141</v>
      </c>
      <c r="T983" s="16" t="n">
        <v>0.0510878253918934</v>
      </c>
      <c r="U983" s="16" t="n">
        <v>0.0753253998406052</v>
      </c>
      <c r="V983" s="16" t="n">
        <v>0.0415652340833994</v>
      </c>
      <c r="W983" s="16" t="n">
        <v>0.0786537359012797</v>
      </c>
      <c r="X983" s="16" t="n">
        <v>0.0486680223108353</v>
      </c>
      <c r="Y983" s="16" t="n">
        <v>0.0842753801342498</v>
      </c>
      <c r="Z983" s="16" t="n">
        <v>0.0561010927074837</v>
      </c>
      <c r="AA983" s="16" t="n">
        <v>0.0586311704316467</v>
      </c>
      <c r="AB983" s="16" t="n">
        <v>0.0729547010109336</v>
      </c>
      <c r="AC983" s="16" t="n">
        <v>0.0853163378806704</v>
      </c>
      <c r="AD983" s="16" t="n">
        <v>0.0291712173146066</v>
      </c>
      <c r="AE983" s="16"/>
      <c r="AF983" s="16" t="n">
        <v>0.0847239703425938</v>
      </c>
      <c r="AG983" s="16" t="n">
        <v>0.0505247233851463</v>
      </c>
      <c r="AH983" s="16" t="n">
        <v>0.0199960246516144</v>
      </c>
      <c r="AI983" s="16"/>
      <c r="AJ983" s="16" t="n">
        <v>0.0816698849687164</v>
      </c>
      <c r="AK983" s="16" t="n">
        <v>0.0408574117827441</v>
      </c>
      <c r="AL983" s="16" t="n">
        <v>0.0370840366798328</v>
      </c>
      <c r="AM983" s="16" t="n">
        <v>0.184153256165342</v>
      </c>
      <c r="AN983" s="16" t="n">
        <v>0.0546924058150312</v>
      </c>
      <c r="AO983" s="16"/>
      <c r="AP983" s="16" t="n">
        <v>0.112352175056415</v>
      </c>
      <c r="AQ983" s="16" t="n">
        <v>0.0196083062398087</v>
      </c>
      <c r="AR983" s="16" t="n">
        <v>0.035115379164865</v>
      </c>
      <c r="AS983" s="16" t="n">
        <v>0.105689766456148</v>
      </c>
      <c r="AT983" s="16" t="n">
        <v>0.0443442619737674</v>
      </c>
      <c r="AU983" s="16"/>
      <c r="AV983" s="16" t="n">
        <v>0.070912914131691</v>
      </c>
      <c r="AW983" s="16" t="n">
        <v>0.0582692669162125</v>
      </c>
      <c r="AX983" s="16" t="n">
        <v>0.0429990450623183</v>
      </c>
      <c r="AY983" s="16" t="n">
        <v>0.0659221307382968</v>
      </c>
      <c r="AZ983" s="16" t="n">
        <v>0.0225223985971988</v>
      </c>
      <c r="BA983" s="16"/>
      <c r="BB983" s="16" t="n">
        <v>0.0066850575739806</v>
      </c>
      <c r="BC983" s="16" t="n">
        <v>0.106624267693284</v>
      </c>
      <c r="BD983" s="16" t="n">
        <v>0.0659463475291799</v>
      </c>
      <c r="BE983" s="16"/>
      <c r="BF983" s="16" t="n">
        <v>0.0531936396962309</v>
      </c>
    </row>
    <row r="984">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row>
    <row r="985">
      <c r="B985" s="7" t="s">
        <v>328</v>
      </c>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row>
    <row r="986">
      <c r="B986" s="26" t="s">
        <v>317</v>
      </c>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row>
    <row r="987">
      <c r="B987" t="s">
        <v>223</v>
      </c>
      <c r="C987" s="16" t="n">
        <v>0.109072143401474</v>
      </c>
      <c r="D987" s="16" t="n">
        <v>0.122997617222416</v>
      </c>
      <c r="E987" s="16" t="n">
        <v>0.0956657088452005</v>
      </c>
      <c r="F987" s="16"/>
      <c r="G987" s="16" t="n">
        <v>0.0599306638277894</v>
      </c>
      <c r="H987" s="16" t="n">
        <v>0.0958760499069409</v>
      </c>
      <c r="I987" s="16" t="n">
        <v>0.13972511460213</v>
      </c>
      <c r="J987" s="16" t="n">
        <v>0.127893447556427</v>
      </c>
      <c r="K987" s="16" t="n">
        <v>0.128765216134275</v>
      </c>
      <c r="L987" s="16" t="n">
        <v>0.0990223842032354</v>
      </c>
      <c r="M987" s="16"/>
      <c r="N987" s="16" t="n">
        <v>0.133023655339647</v>
      </c>
      <c r="O987" s="16" t="n">
        <v>0.103561158277513</v>
      </c>
      <c r="P987" s="16" t="n">
        <v>0.106825686661203</v>
      </c>
      <c r="Q987" s="16" t="n">
        <v>0.092379241669556</v>
      </c>
      <c r="R987" s="16"/>
      <c r="S987" s="16" t="n">
        <v>0.128704438585154</v>
      </c>
      <c r="T987" s="16" t="n">
        <v>0.0907063125757345</v>
      </c>
      <c r="U987" s="16" t="n">
        <v>0.0809665202936412</v>
      </c>
      <c r="V987" s="16" t="n">
        <v>0.122691762019747</v>
      </c>
      <c r="W987" s="16" t="n">
        <v>0.0931893568412239</v>
      </c>
      <c r="X987" s="16" t="n">
        <v>0.0956460791600465</v>
      </c>
      <c r="Y987" s="16" t="n">
        <v>0.104586622350319</v>
      </c>
      <c r="Z987" s="16" t="n">
        <v>0.118378309675088</v>
      </c>
      <c r="AA987" s="16" t="n">
        <v>0.133869644590013</v>
      </c>
      <c r="AB987" s="16" t="n">
        <v>0.0927525551612158</v>
      </c>
      <c r="AC987" s="16" t="n">
        <v>0.108060974903805</v>
      </c>
      <c r="AD987" s="16" t="n">
        <v>0.165470488211609</v>
      </c>
      <c r="AE987" s="16"/>
      <c r="AF987" s="16" t="n">
        <v>0.0945638758259939</v>
      </c>
      <c r="AG987" s="16" t="n">
        <v>0.130528752501061</v>
      </c>
      <c r="AH987" s="16" t="n">
        <v>0.108929976054622</v>
      </c>
      <c r="AI987" s="16"/>
      <c r="AJ987" s="16" t="n">
        <v>0.0648486033209048</v>
      </c>
      <c r="AK987" s="16" t="n">
        <v>0.191801768623931</v>
      </c>
      <c r="AL987" s="16" t="n">
        <v>0.110531961498891</v>
      </c>
      <c r="AM987" s="16" t="n">
        <v>0</v>
      </c>
      <c r="AN987" s="16" t="n">
        <v>0.0588188659945857</v>
      </c>
      <c r="AO987" s="16"/>
      <c r="AP987" s="16" t="n">
        <v>0.033934912735937</v>
      </c>
      <c r="AQ987" s="16" t="n">
        <v>0.200106468484123</v>
      </c>
      <c r="AR987" s="16" t="n">
        <v>0.0593185044714445</v>
      </c>
      <c r="AS987" s="16" t="n">
        <v>0.0396028716448424</v>
      </c>
      <c r="AT987" s="16" t="n">
        <v>0.0196315413564923</v>
      </c>
      <c r="AU987" s="16"/>
      <c r="AV987" s="16" t="n">
        <v>0.100444531866674</v>
      </c>
      <c r="AW987" s="16" t="n">
        <v>0.102313763726669</v>
      </c>
      <c r="AX987" s="16" t="n">
        <v>0.115255664290691</v>
      </c>
      <c r="AY987" s="16" t="n">
        <v>0.148512621613769</v>
      </c>
      <c r="AZ987" s="16" t="n">
        <v>0.118067241698992</v>
      </c>
      <c r="BA987" s="16"/>
      <c r="BB987" s="16" t="n">
        <v>0.210136343518379</v>
      </c>
      <c r="BC987" s="16" t="n">
        <v>0.0342601143714957</v>
      </c>
      <c r="BD987" s="16" t="n">
        <v>0.0379832528194153</v>
      </c>
      <c r="BE987" s="16"/>
      <c r="BF987" s="16" t="n">
        <v>0.0949738559726618</v>
      </c>
    </row>
    <row r="988">
      <c r="B988" t="s">
        <v>224</v>
      </c>
      <c r="C988" s="16" t="n">
        <v>0.314502008863352</v>
      </c>
      <c r="D988" s="16" t="n">
        <v>0.319351199637878</v>
      </c>
      <c r="E988" s="16" t="n">
        <v>0.30926472574346</v>
      </c>
      <c r="F988" s="16"/>
      <c r="G988" s="16" t="n">
        <v>0.278177170487315</v>
      </c>
      <c r="H988" s="16" t="n">
        <v>0.322603706854164</v>
      </c>
      <c r="I988" s="16" t="n">
        <v>0.300427886934868</v>
      </c>
      <c r="J988" s="16" t="n">
        <v>0.34387504272013</v>
      </c>
      <c r="K988" s="16" t="n">
        <v>0.288283162700745</v>
      </c>
      <c r="L988" s="16" t="n">
        <v>0.337325734689927</v>
      </c>
      <c r="M988" s="16"/>
      <c r="N988" s="16" t="n">
        <v>0.36502309975773</v>
      </c>
      <c r="O988" s="16" t="n">
        <v>0.3380224769829</v>
      </c>
      <c r="P988" s="16" t="n">
        <v>0.271111043323977</v>
      </c>
      <c r="Q988" s="16" t="n">
        <v>0.273667017805772</v>
      </c>
      <c r="R988" s="16"/>
      <c r="S988" s="16" t="n">
        <v>0.338218411766271</v>
      </c>
      <c r="T988" s="16" t="n">
        <v>0.375738870994087</v>
      </c>
      <c r="U988" s="16" t="n">
        <v>0.296691822299092</v>
      </c>
      <c r="V988" s="16" t="n">
        <v>0.302265423134884</v>
      </c>
      <c r="W988" s="16" t="n">
        <v>0.340329999786536</v>
      </c>
      <c r="X988" s="16" t="n">
        <v>0.254161740737308</v>
      </c>
      <c r="Y988" s="16" t="n">
        <v>0.293515677907051</v>
      </c>
      <c r="Z988" s="16" t="n">
        <v>0.338317491440395</v>
      </c>
      <c r="AA988" s="16" t="n">
        <v>0.350957886929327</v>
      </c>
      <c r="AB988" s="16" t="n">
        <v>0.256427180191254</v>
      </c>
      <c r="AC988" s="16" t="n">
        <v>0.299197297165132</v>
      </c>
      <c r="AD988" s="16" t="n">
        <v>0.231002366130498</v>
      </c>
      <c r="AE988" s="16"/>
      <c r="AF988" s="16" t="n">
        <v>0.279379717716754</v>
      </c>
      <c r="AG988" s="16" t="n">
        <v>0.365930058761626</v>
      </c>
      <c r="AH988" s="16" t="n">
        <v>0.2763872813712</v>
      </c>
      <c r="AI988" s="16"/>
      <c r="AJ988" s="16" t="n">
        <v>0.283929250153706</v>
      </c>
      <c r="AK988" s="16" t="n">
        <v>0.364632715655193</v>
      </c>
      <c r="AL988" s="16" t="n">
        <v>0.410976981472327</v>
      </c>
      <c r="AM988" s="16" t="n">
        <v>0.344364776836855</v>
      </c>
      <c r="AN988" s="16" t="n">
        <v>0.243138800158895</v>
      </c>
      <c r="AO988" s="16"/>
      <c r="AP988" s="16" t="n">
        <v>0.227293348329768</v>
      </c>
      <c r="AQ988" s="16" t="n">
        <v>0.391506081407287</v>
      </c>
      <c r="AR988" s="16" t="n">
        <v>0.389245404015448</v>
      </c>
      <c r="AS988" s="16" t="n">
        <v>0.310640706698375</v>
      </c>
      <c r="AT988" s="16" t="n">
        <v>0.22792414311994</v>
      </c>
      <c r="AU988" s="16"/>
      <c r="AV988" s="16" t="n">
        <v>0.317012357815965</v>
      </c>
      <c r="AW988" s="16" t="n">
        <v>0.296620159824861</v>
      </c>
      <c r="AX988" s="16" t="n">
        <v>0.34530722375895</v>
      </c>
      <c r="AY988" s="16" t="n">
        <v>0.327294188377633</v>
      </c>
      <c r="AZ988" s="16" t="n">
        <v>0.381279110854078</v>
      </c>
      <c r="BA988" s="16"/>
      <c r="BB988" s="16" t="n">
        <v>0.439144519634262</v>
      </c>
      <c r="BC988" s="16" t="n">
        <v>0.312640444844588</v>
      </c>
      <c r="BD988" s="16" t="n">
        <v>0.252138745913247</v>
      </c>
      <c r="BE988" s="16"/>
      <c r="BF988" s="16" t="n">
        <v>0.342234678553613</v>
      </c>
    </row>
    <row r="989">
      <c r="B989" t="s">
        <v>225</v>
      </c>
      <c r="C989" s="16" t="n">
        <v>0.346234074650515</v>
      </c>
      <c r="D989" s="16" t="n">
        <v>0.342386116511887</v>
      </c>
      <c r="E989" s="16" t="n">
        <v>0.3498163953653</v>
      </c>
      <c r="F989" s="16"/>
      <c r="G989" s="16" t="n">
        <v>0.359527764524597</v>
      </c>
      <c r="H989" s="16" t="n">
        <v>0.327848481239834</v>
      </c>
      <c r="I989" s="16" t="n">
        <v>0.35300163147862</v>
      </c>
      <c r="J989" s="16" t="n">
        <v>0.359548324618112</v>
      </c>
      <c r="K989" s="16" t="n">
        <v>0.37612411157129</v>
      </c>
      <c r="L989" s="16" t="n">
        <v>0.315935396597783</v>
      </c>
      <c r="M989" s="16"/>
      <c r="N989" s="16" t="n">
        <v>0.30504079748729</v>
      </c>
      <c r="O989" s="16" t="n">
        <v>0.352983057773834</v>
      </c>
      <c r="P989" s="16" t="n">
        <v>0.349521540115789</v>
      </c>
      <c r="Q989" s="16" t="n">
        <v>0.379512626928988</v>
      </c>
      <c r="R989" s="16"/>
      <c r="S989" s="16" t="n">
        <v>0.310948673799872</v>
      </c>
      <c r="T989" s="16" t="n">
        <v>0.328810832831266</v>
      </c>
      <c r="U989" s="16" t="n">
        <v>0.402823097661176</v>
      </c>
      <c r="V989" s="16" t="n">
        <v>0.370267352410611</v>
      </c>
      <c r="W989" s="16" t="n">
        <v>0.329297020180086</v>
      </c>
      <c r="X989" s="16" t="n">
        <v>0.319537864348335</v>
      </c>
      <c r="Y989" s="16" t="n">
        <v>0.352930730486991</v>
      </c>
      <c r="Z989" s="16" t="n">
        <v>0.342158901673573</v>
      </c>
      <c r="AA989" s="16" t="n">
        <v>0.308446298324099</v>
      </c>
      <c r="AB989" s="16" t="n">
        <v>0.332442838817781</v>
      </c>
      <c r="AC989" s="16" t="n">
        <v>0.406488887533043</v>
      </c>
      <c r="AD989" s="16" t="n">
        <v>0.547501662781902</v>
      </c>
      <c r="AE989" s="16"/>
      <c r="AF989" s="16" t="n">
        <v>0.357294401571867</v>
      </c>
      <c r="AG989" s="16" t="n">
        <v>0.298637997925361</v>
      </c>
      <c r="AH989" s="16" t="n">
        <v>0.44479925565789</v>
      </c>
      <c r="AI989" s="16"/>
      <c r="AJ989" s="16" t="n">
        <v>0.373097980426686</v>
      </c>
      <c r="AK989" s="16" t="n">
        <v>0.243738500092368</v>
      </c>
      <c r="AL989" s="16" t="n">
        <v>0.307349712196841</v>
      </c>
      <c r="AM989" s="16" t="n">
        <v>0.308898071991828</v>
      </c>
      <c r="AN989" s="16" t="n">
        <v>0.514059887297455</v>
      </c>
      <c r="AO989" s="16"/>
      <c r="AP989" s="16" t="n">
        <v>0.391687766396254</v>
      </c>
      <c r="AQ989" s="16" t="n">
        <v>0.251333602636273</v>
      </c>
      <c r="AR989" s="16" t="n">
        <v>0.324790258768302</v>
      </c>
      <c r="AS989" s="16" t="n">
        <v>0.31409404364441</v>
      </c>
      <c r="AT989" s="16" t="n">
        <v>0.538407574865249</v>
      </c>
      <c r="AU989" s="16"/>
      <c r="AV989" s="16" t="n">
        <v>0.353160937014129</v>
      </c>
      <c r="AW989" s="16" t="n">
        <v>0.368251736546474</v>
      </c>
      <c r="AX989" s="16" t="n">
        <v>0.320042992229389</v>
      </c>
      <c r="AY989" s="16" t="n">
        <v>0.300725204276283</v>
      </c>
      <c r="AZ989" s="16" t="n">
        <v>0.251543010754185</v>
      </c>
      <c r="BA989" s="16"/>
      <c r="BB989" s="16" t="n">
        <v>0.260082341354561</v>
      </c>
      <c r="BC989" s="16" t="n">
        <v>0.331147766135226</v>
      </c>
      <c r="BD989" s="16" t="n">
        <v>0.486750504761142</v>
      </c>
      <c r="BE989" s="16"/>
      <c r="BF989" s="16" t="n">
        <v>0.355393323172251</v>
      </c>
    </row>
    <row r="990">
      <c r="B990" t="s">
        <v>226</v>
      </c>
      <c r="C990" s="16" t="n">
        <v>0.151804990111645</v>
      </c>
      <c r="D990" s="16" t="n">
        <v>0.137387601696248</v>
      </c>
      <c r="E990" s="16" t="n">
        <v>0.166212051432364</v>
      </c>
      <c r="F990" s="16"/>
      <c r="G990" s="16" t="n">
        <v>0.193287597683386</v>
      </c>
      <c r="H990" s="16" t="n">
        <v>0.168936055907666</v>
      </c>
      <c r="I990" s="16" t="n">
        <v>0.157306316529957</v>
      </c>
      <c r="J990" s="16" t="n">
        <v>0.105038475392036</v>
      </c>
      <c r="K990" s="16" t="n">
        <v>0.136266845773362</v>
      </c>
      <c r="L990" s="16" t="n">
        <v>0.154142740123992</v>
      </c>
      <c r="M990" s="16"/>
      <c r="N990" s="16" t="n">
        <v>0.14581761416114</v>
      </c>
      <c r="O990" s="16" t="n">
        <v>0.140993307351781</v>
      </c>
      <c r="P990" s="16" t="n">
        <v>0.181961008864586</v>
      </c>
      <c r="Q990" s="16" t="n">
        <v>0.143355026880754</v>
      </c>
      <c r="R990" s="16"/>
      <c r="S990" s="16" t="n">
        <v>0.148913687118713</v>
      </c>
      <c r="T990" s="16" t="n">
        <v>0.150990108141431</v>
      </c>
      <c r="U990" s="16" t="n">
        <v>0.15074539857884</v>
      </c>
      <c r="V990" s="16" t="n">
        <v>0.133870155970095</v>
      </c>
      <c r="W990" s="16" t="n">
        <v>0.162246701406055</v>
      </c>
      <c r="X990" s="16" t="n">
        <v>0.222458975331605</v>
      </c>
      <c r="Y990" s="16" t="n">
        <v>0.147073015606973</v>
      </c>
      <c r="Z990" s="16" t="n">
        <v>0.136483209034296</v>
      </c>
      <c r="AA990" s="16" t="n">
        <v>0.135128935117749</v>
      </c>
      <c r="AB990" s="16" t="n">
        <v>0.184131950909237</v>
      </c>
      <c r="AC990" s="16" t="n">
        <v>0.112666789322706</v>
      </c>
      <c r="AD990" s="16" t="n">
        <v>0.0560254828759899</v>
      </c>
      <c r="AE990" s="16"/>
      <c r="AF990" s="16" t="n">
        <v>0.168774741710798</v>
      </c>
      <c r="AG990" s="16" t="n">
        <v>0.140393899595949</v>
      </c>
      <c r="AH990" s="16" t="n">
        <v>0.134287799345149</v>
      </c>
      <c r="AI990" s="16"/>
      <c r="AJ990" s="16" t="n">
        <v>0.180933957140429</v>
      </c>
      <c r="AK990" s="16" t="n">
        <v>0.14122349456267</v>
      </c>
      <c r="AL990" s="16" t="n">
        <v>0.112004546836585</v>
      </c>
      <c r="AM990" s="16" t="n">
        <v>0.183369752926427</v>
      </c>
      <c r="AN990" s="16" t="n">
        <v>0.113589905575139</v>
      </c>
      <c r="AO990" s="16"/>
      <c r="AP990" s="16" t="n">
        <v>0.234767097451286</v>
      </c>
      <c r="AQ990" s="16" t="n">
        <v>0.115003850903763</v>
      </c>
      <c r="AR990" s="16" t="n">
        <v>0.161865574513001</v>
      </c>
      <c r="AS990" s="16" t="n">
        <v>0.171480344983362</v>
      </c>
      <c r="AT990" s="16" t="n">
        <v>0.140616452966517</v>
      </c>
      <c r="AU990" s="16"/>
      <c r="AV990" s="16" t="n">
        <v>0.141804106187268</v>
      </c>
      <c r="AW990" s="16" t="n">
        <v>0.153566615780917</v>
      </c>
      <c r="AX990" s="16" t="n">
        <v>0.152286765379646</v>
      </c>
      <c r="AY990" s="16" t="n">
        <v>0.15672548854404</v>
      </c>
      <c r="AZ990" s="16" t="n">
        <v>0.143756321233413</v>
      </c>
      <c r="BA990" s="16"/>
      <c r="BB990" s="16" t="n">
        <v>0.0698850055941554</v>
      </c>
      <c r="BC990" s="16" t="n">
        <v>0.151277182451788</v>
      </c>
      <c r="BD990" s="16" t="n">
        <v>0.140748234751102</v>
      </c>
      <c r="BE990" s="16"/>
      <c r="BF990" s="16" t="n">
        <v>0.124433391632978</v>
      </c>
    </row>
    <row r="991">
      <c r="B991" t="s">
        <v>227</v>
      </c>
      <c r="C991" s="16" t="n">
        <v>0.0783867829730143</v>
      </c>
      <c r="D991" s="16" t="n">
        <v>0.0778774649315709</v>
      </c>
      <c r="E991" s="16" t="n">
        <v>0.0790411186136754</v>
      </c>
      <c r="F991" s="16"/>
      <c r="G991" s="16" t="n">
        <v>0.109076803476912</v>
      </c>
      <c r="H991" s="16" t="n">
        <v>0.0847357060913943</v>
      </c>
      <c r="I991" s="16" t="n">
        <v>0.0495390504544248</v>
      </c>
      <c r="J991" s="16" t="n">
        <v>0.0636447097132943</v>
      </c>
      <c r="K991" s="16" t="n">
        <v>0.070560663820329</v>
      </c>
      <c r="L991" s="16" t="n">
        <v>0.0935737443850631</v>
      </c>
      <c r="M991" s="16"/>
      <c r="N991" s="16" t="n">
        <v>0.0510948332541925</v>
      </c>
      <c r="O991" s="16" t="n">
        <v>0.0644399996139714</v>
      </c>
      <c r="P991" s="16" t="n">
        <v>0.0905807210344446</v>
      </c>
      <c r="Q991" s="16" t="n">
        <v>0.111086086714931</v>
      </c>
      <c r="R991" s="16"/>
      <c r="S991" s="16" t="n">
        <v>0.0732147887299902</v>
      </c>
      <c r="T991" s="16" t="n">
        <v>0.0537538754574815</v>
      </c>
      <c r="U991" s="16" t="n">
        <v>0.0687731611672505</v>
      </c>
      <c r="V991" s="16" t="n">
        <v>0.0709053064646625</v>
      </c>
      <c r="W991" s="16" t="n">
        <v>0.0749369217860985</v>
      </c>
      <c r="X991" s="16" t="n">
        <v>0.108195340422705</v>
      </c>
      <c r="Y991" s="16" t="n">
        <v>0.101893953648667</v>
      </c>
      <c r="Z991" s="16" t="n">
        <v>0.0646620881766488</v>
      </c>
      <c r="AA991" s="16" t="n">
        <v>0.0715972350388115</v>
      </c>
      <c r="AB991" s="16" t="n">
        <v>0.134245474920513</v>
      </c>
      <c r="AC991" s="16" t="n">
        <v>0.0735860510753132</v>
      </c>
      <c r="AD991" s="16" t="n">
        <v>0</v>
      </c>
      <c r="AE991" s="16"/>
      <c r="AF991" s="16" t="n">
        <v>0.0999872631745873</v>
      </c>
      <c r="AG991" s="16" t="n">
        <v>0.0645092912160024</v>
      </c>
      <c r="AH991" s="16" t="n">
        <v>0.0355956875711399</v>
      </c>
      <c r="AI991" s="16"/>
      <c r="AJ991" s="16" t="n">
        <v>0.0971902089582741</v>
      </c>
      <c r="AK991" s="16" t="n">
        <v>0.0586035210658385</v>
      </c>
      <c r="AL991" s="16" t="n">
        <v>0.0591367979953565</v>
      </c>
      <c r="AM991" s="16" t="n">
        <v>0.16336739824489</v>
      </c>
      <c r="AN991" s="16" t="n">
        <v>0.070392540973926</v>
      </c>
      <c r="AO991" s="16"/>
      <c r="AP991" s="16" t="n">
        <v>0.112316875086755</v>
      </c>
      <c r="AQ991" s="16" t="n">
        <v>0.0420499965685539</v>
      </c>
      <c r="AR991" s="16" t="n">
        <v>0.064780258231804</v>
      </c>
      <c r="AS991" s="16" t="n">
        <v>0.164182033029011</v>
      </c>
      <c r="AT991" s="16" t="n">
        <v>0.0734202876918009</v>
      </c>
      <c r="AU991" s="16"/>
      <c r="AV991" s="16" t="n">
        <v>0.0875780671159638</v>
      </c>
      <c r="AW991" s="16" t="n">
        <v>0.0792477241210787</v>
      </c>
      <c r="AX991" s="16" t="n">
        <v>0.0671073543413247</v>
      </c>
      <c r="AY991" s="16" t="n">
        <v>0.0667424971882759</v>
      </c>
      <c r="AZ991" s="16" t="n">
        <v>0.105354315459332</v>
      </c>
      <c r="BA991" s="16"/>
      <c r="BB991" s="16" t="n">
        <v>0.0207517898986418</v>
      </c>
      <c r="BC991" s="16" t="n">
        <v>0.170674492196903</v>
      </c>
      <c r="BD991" s="16" t="n">
        <v>0.0823792617550927</v>
      </c>
      <c r="BE991" s="16"/>
      <c r="BF991" s="16" t="n">
        <v>0.0829647506684964</v>
      </c>
    </row>
    <row r="992">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row>
    <row r="993">
      <c r="B993" s="7" t="s">
        <v>329</v>
      </c>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row>
    <row r="994">
      <c r="B994" s="26" t="s">
        <v>317</v>
      </c>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row>
    <row r="995">
      <c r="B995" t="s">
        <v>223</v>
      </c>
      <c r="C995" s="16" t="n">
        <v>0.137158869158397</v>
      </c>
      <c r="D995" s="16" t="n">
        <v>0.146372969769008</v>
      </c>
      <c r="E995" s="16" t="n">
        <v>0.128420291570113</v>
      </c>
      <c r="F995" s="16"/>
      <c r="G995" s="16" t="n">
        <v>0.0790918710873517</v>
      </c>
      <c r="H995" s="16" t="n">
        <v>0.131179087708159</v>
      </c>
      <c r="I995" s="16" t="n">
        <v>0.15116561752734</v>
      </c>
      <c r="J995" s="16" t="n">
        <v>0.159355895632298</v>
      </c>
      <c r="K995" s="16" t="n">
        <v>0.171071439346745</v>
      </c>
      <c r="L995" s="16" t="n">
        <v>0.128194219655636</v>
      </c>
      <c r="M995" s="16"/>
      <c r="N995" s="16" t="n">
        <v>0.171275257647682</v>
      </c>
      <c r="O995" s="16" t="n">
        <v>0.13035530323951</v>
      </c>
      <c r="P995" s="16" t="n">
        <v>0.116285456100641</v>
      </c>
      <c r="Q995" s="16" t="n">
        <v>0.127776428642481</v>
      </c>
      <c r="R995" s="16"/>
      <c r="S995" s="16" t="n">
        <v>0.158216299312253</v>
      </c>
      <c r="T995" s="16" t="n">
        <v>0.143633200551338</v>
      </c>
      <c r="U995" s="16" t="n">
        <v>0.111820314358744</v>
      </c>
      <c r="V995" s="16" t="n">
        <v>0.120797287488711</v>
      </c>
      <c r="W995" s="16" t="n">
        <v>0.140566624497077</v>
      </c>
      <c r="X995" s="16" t="n">
        <v>0.103892205577228</v>
      </c>
      <c r="Y995" s="16" t="n">
        <v>0.141864772444124</v>
      </c>
      <c r="Z995" s="16" t="n">
        <v>0.120575835650057</v>
      </c>
      <c r="AA995" s="16" t="n">
        <v>0.163122532016965</v>
      </c>
      <c r="AB995" s="16" t="n">
        <v>0.1682110227693</v>
      </c>
      <c r="AC995" s="16" t="n">
        <v>0.0923761474211526</v>
      </c>
      <c r="AD995" s="16" t="n">
        <v>0.117596221184876</v>
      </c>
      <c r="AE995" s="16"/>
      <c r="AF995" s="16" t="n">
        <v>0.121076033668044</v>
      </c>
      <c r="AG995" s="16" t="n">
        <v>0.171449536941885</v>
      </c>
      <c r="AH995" s="16" t="n">
        <v>0.124760509141789</v>
      </c>
      <c r="AI995" s="16"/>
      <c r="AJ995" s="16" t="n">
        <v>0.0913261566233044</v>
      </c>
      <c r="AK995" s="16" t="n">
        <v>0.218931347768424</v>
      </c>
      <c r="AL995" s="16" t="n">
        <v>0.187118968232483</v>
      </c>
      <c r="AM995" s="16" t="n">
        <v>0</v>
      </c>
      <c r="AN995" s="16" t="n">
        <v>0.0849891351034232</v>
      </c>
      <c r="AO995" s="16"/>
      <c r="AP995" s="16" t="n">
        <v>0.0538118118075752</v>
      </c>
      <c r="AQ995" s="16" t="n">
        <v>0.2411091085215</v>
      </c>
      <c r="AR995" s="16" t="n">
        <v>0.0962795995579318</v>
      </c>
      <c r="AS995" s="16" t="n">
        <v>0.0505992162786687</v>
      </c>
      <c r="AT995" s="16" t="n">
        <v>0.0404682007106554</v>
      </c>
      <c r="AU995" s="16"/>
      <c r="AV995" s="16" t="n">
        <v>0.133578387753728</v>
      </c>
      <c r="AW995" s="16" t="n">
        <v>0.124092192157037</v>
      </c>
      <c r="AX995" s="16" t="n">
        <v>0.135943964928568</v>
      </c>
      <c r="AY995" s="16" t="n">
        <v>0.175768323289934</v>
      </c>
      <c r="AZ995" s="16" t="n">
        <v>0.192144046033162</v>
      </c>
      <c r="BA995" s="16"/>
      <c r="BB995" s="16" t="n">
        <v>0.269914580139347</v>
      </c>
      <c r="BC995" s="16" t="n">
        <v>0.046507976458259</v>
      </c>
      <c r="BD995" s="16" t="n">
        <v>0.0377161039703142</v>
      </c>
      <c r="BE995" s="16"/>
      <c r="BF995" s="16" t="n">
        <v>0.124064194294212</v>
      </c>
    </row>
    <row r="996">
      <c r="B996" t="s">
        <v>224</v>
      </c>
      <c r="C996" s="16" t="n">
        <v>0.326511050032641</v>
      </c>
      <c r="D996" s="16" t="n">
        <v>0.348423570884926</v>
      </c>
      <c r="E996" s="16" t="n">
        <v>0.304612472307291</v>
      </c>
      <c r="F996" s="16"/>
      <c r="G996" s="16" t="n">
        <v>0.291545797547681</v>
      </c>
      <c r="H996" s="16" t="n">
        <v>0.353002291762021</v>
      </c>
      <c r="I996" s="16" t="n">
        <v>0.33497823865005</v>
      </c>
      <c r="J996" s="16" t="n">
        <v>0.347084350023263</v>
      </c>
      <c r="K996" s="16" t="n">
        <v>0.280234650765939</v>
      </c>
      <c r="L996" s="16" t="n">
        <v>0.335594215181929</v>
      </c>
      <c r="M996" s="16"/>
      <c r="N996" s="16" t="n">
        <v>0.376273401844525</v>
      </c>
      <c r="O996" s="16" t="n">
        <v>0.372446473678632</v>
      </c>
      <c r="P996" s="16" t="n">
        <v>0.275752126276973</v>
      </c>
      <c r="Q996" s="16" t="n">
        <v>0.26832851315297</v>
      </c>
      <c r="R996" s="16"/>
      <c r="S996" s="16" t="n">
        <v>0.339018800327316</v>
      </c>
      <c r="T996" s="16" t="n">
        <v>0.389677477235278</v>
      </c>
      <c r="U996" s="16" t="n">
        <v>0.337057628214669</v>
      </c>
      <c r="V996" s="16" t="n">
        <v>0.311405312068592</v>
      </c>
      <c r="W996" s="16" t="n">
        <v>0.297629948974377</v>
      </c>
      <c r="X996" s="16" t="n">
        <v>0.31591809738674</v>
      </c>
      <c r="Y996" s="16" t="n">
        <v>0.292900631208242</v>
      </c>
      <c r="Z996" s="16" t="n">
        <v>0.385079987920728</v>
      </c>
      <c r="AA996" s="16" t="n">
        <v>0.323955469913166</v>
      </c>
      <c r="AB996" s="16" t="n">
        <v>0.255844208776976</v>
      </c>
      <c r="AC996" s="16" t="n">
        <v>0.397759506739814</v>
      </c>
      <c r="AD996" s="16" t="n">
        <v>0.22232320880897</v>
      </c>
      <c r="AE996" s="16"/>
      <c r="AF996" s="16" t="n">
        <v>0.292320307075436</v>
      </c>
      <c r="AG996" s="16" t="n">
        <v>0.371079913647278</v>
      </c>
      <c r="AH996" s="16" t="n">
        <v>0.310845545708962</v>
      </c>
      <c r="AI996" s="16"/>
      <c r="AJ996" s="16" t="n">
        <v>0.289530100186834</v>
      </c>
      <c r="AK996" s="16" t="n">
        <v>0.368765400798537</v>
      </c>
      <c r="AL996" s="16" t="n">
        <v>0.46829883763916</v>
      </c>
      <c r="AM996" s="16" t="n">
        <v>0.29546757389796</v>
      </c>
      <c r="AN996" s="16" t="n">
        <v>0.266727582589132</v>
      </c>
      <c r="AO996" s="16"/>
      <c r="AP996" s="16" t="n">
        <v>0.263741023944539</v>
      </c>
      <c r="AQ996" s="16" t="n">
        <v>0.3999284699394</v>
      </c>
      <c r="AR996" s="16" t="n">
        <v>0.408508015422884</v>
      </c>
      <c r="AS996" s="16" t="n">
        <v>0.271500708969836</v>
      </c>
      <c r="AT996" s="16" t="n">
        <v>0.262944379344333</v>
      </c>
      <c r="AU996" s="16"/>
      <c r="AV996" s="16" t="n">
        <v>0.289811622340903</v>
      </c>
      <c r="AW996" s="16" t="n">
        <v>0.330196628946783</v>
      </c>
      <c r="AX996" s="16" t="n">
        <v>0.361691186688043</v>
      </c>
      <c r="AY996" s="16" t="n">
        <v>0.360414029295054</v>
      </c>
      <c r="AZ996" s="16" t="n">
        <v>0.238874999547497</v>
      </c>
      <c r="BA996" s="16"/>
      <c r="BB996" s="16" t="n">
        <v>0.432035819915383</v>
      </c>
      <c r="BC996" s="16" t="n">
        <v>0.268510932805241</v>
      </c>
      <c r="BD996" s="16" t="n">
        <v>0.237821997500451</v>
      </c>
      <c r="BE996" s="16"/>
      <c r="BF996" s="16" t="n">
        <v>0.316327952641882</v>
      </c>
    </row>
    <row r="997">
      <c r="B997" t="s">
        <v>225</v>
      </c>
      <c r="C997" s="16" t="n">
        <v>0.315334932186816</v>
      </c>
      <c r="D997" s="16" t="n">
        <v>0.291320358819283</v>
      </c>
      <c r="E997" s="16" t="n">
        <v>0.338577368737828</v>
      </c>
      <c r="F997" s="16"/>
      <c r="G997" s="16" t="n">
        <v>0.355316093112039</v>
      </c>
      <c r="H997" s="16" t="n">
        <v>0.291739167175922</v>
      </c>
      <c r="I997" s="16" t="n">
        <v>0.307643739635115</v>
      </c>
      <c r="J997" s="16" t="n">
        <v>0.297187002836387</v>
      </c>
      <c r="K997" s="16" t="n">
        <v>0.34256939498688</v>
      </c>
      <c r="L997" s="16" t="n">
        <v>0.31082814888583</v>
      </c>
      <c r="M997" s="16"/>
      <c r="N997" s="16" t="n">
        <v>0.256277324669289</v>
      </c>
      <c r="O997" s="16" t="n">
        <v>0.309618949989027</v>
      </c>
      <c r="P997" s="16" t="n">
        <v>0.341523144833952</v>
      </c>
      <c r="Q997" s="16" t="n">
        <v>0.362127538273378</v>
      </c>
      <c r="R997" s="16"/>
      <c r="S997" s="16" t="n">
        <v>0.311068670679394</v>
      </c>
      <c r="T997" s="16" t="n">
        <v>0.283300464765449</v>
      </c>
      <c r="U997" s="16" t="n">
        <v>0.331654425223394</v>
      </c>
      <c r="V997" s="16" t="n">
        <v>0.346745165162188</v>
      </c>
      <c r="W997" s="16" t="n">
        <v>0.320431682882211</v>
      </c>
      <c r="X997" s="16" t="n">
        <v>0.257643495576768</v>
      </c>
      <c r="Y997" s="16" t="n">
        <v>0.306286653737926</v>
      </c>
      <c r="Z997" s="16" t="n">
        <v>0.279989583812053</v>
      </c>
      <c r="AA997" s="16" t="n">
        <v>0.324745566218624</v>
      </c>
      <c r="AB997" s="16" t="n">
        <v>0.313108919926238</v>
      </c>
      <c r="AC997" s="16" t="n">
        <v>0.332551197678548</v>
      </c>
      <c r="AD997" s="16" t="n">
        <v>0.509890416603576</v>
      </c>
      <c r="AE997" s="16"/>
      <c r="AF997" s="16" t="n">
        <v>0.336866258769871</v>
      </c>
      <c r="AG997" s="16" t="n">
        <v>0.260759024911436</v>
      </c>
      <c r="AH997" s="16" t="n">
        <v>0.388466033763495</v>
      </c>
      <c r="AI997" s="16"/>
      <c r="AJ997" s="16" t="n">
        <v>0.35445297638169</v>
      </c>
      <c r="AK997" s="16" t="n">
        <v>0.238497526736068</v>
      </c>
      <c r="AL997" s="16" t="n">
        <v>0.179015039942061</v>
      </c>
      <c r="AM997" s="16" t="n">
        <v>0.296848789179864</v>
      </c>
      <c r="AN997" s="16" t="n">
        <v>0.429795454717234</v>
      </c>
      <c r="AO997" s="16"/>
      <c r="AP997" s="16" t="n">
        <v>0.372295035244442</v>
      </c>
      <c r="AQ997" s="16" t="n">
        <v>0.218539179734976</v>
      </c>
      <c r="AR997" s="16" t="n">
        <v>0.27063832084606</v>
      </c>
      <c r="AS997" s="16" t="n">
        <v>0.341735817886953</v>
      </c>
      <c r="AT997" s="16" t="n">
        <v>0.509504052171</v>
      </c>
      <c r="AU997" s="16"/>
      <c r="AV997" s="16" t="n">
        <v>0.335816974576762</v>
      </c>
      <c r="AW997" s="16" t="n">
        <v>0.330218079216953</v>
      </c>
      <c r="AX997" s="16" t="n">
        <v>0.29725351326477</v>
      </c>
      <c r="AY997" s="16" t="n">
        <v>0.256620262700511</v>
      </c>
      <c r="AZ997" s="16" t="n">
        <v>0.372776062082173</v>
      </c>
      <c r="BA997" s="16"/>
      <c r="BB997" s="16" t="n">
        <v>0.185315608216497</v>
      </c>
      <c r="BC997" s="16" t="n">
        <v>0.339068081354147</v>
      </c>
      <c r="BD997" s="16" t="n">
        <v>0.518128744157389</v>
      </c>
      <c r="BE997" s="16"/>
      <c r="BF997" s="16" t="n">
        <v>0.332498534612456</v>
      </c>
    </row>
    <row r="998">
      <c r="B998" t="s">
        <v>226</v>
      </c>
      <c r="C998" s="16" t="n">
        <v>0.14342677247013</v>
      </c>
      <c r="D998" s="16" t="n">
        <v>0.136165674390497</v>
      </c>
      <c r="E998" s="16" t="n">
        <v>0.150813075531599</v>
      </c>
      <c r="F998" s="16"/>
      <c r="G998" s="16" t="n">
        <v>0.192283537614428</v>
      </c>
      <c r="H998" s="16" t="n">
        <v>0.159940586997973</v>
      </c>
      <c r="I998" s="16" t="n">
        <v>0.13319703781574</v>
      </c>
      <c r="J998" s="16" t="n">
        <v>0.121342238325803</v>
      </c>
      <c r="K998" s="16" t="n">
        <v>0.127235586831137</v>
      </c>
      <c r="L998" s="16" t="n">
        <v>0.134744027404416</v>
      </c>
      <c r="M998" s="16"/>
      <c r="N998" s="16" t="n">
        <v>0.142395880663492</v>
      </c>
      <c r="O998" s="16" t="n">
        <v>0.106896231157753</v>
      </c>
      <c r="P998" s="16" t="n">
        <v>0.186480967818203</v>
      </c>
      <c r="Q998" s="16" t="n">
        <v>0.144655066003111</v>
      </c>
      <c r="R998" s="16"/>
      <c r="S998" s="16" t="n">
        <v>0.125893572359237</v>
      </c>
      <c r="T998" s="16" t="n">
        <v>0.122853773715278</v>
      </c>
      <c r="U998" s="16" t="n">
        <v>0.157297437109762</v>
      </c>
      <c r="V998" s="16" t="n">
        <v>0.135504372599749</v>
      </c>
      <c r="W998" s="16" t="n">
        <v>0.131667384923839</v>
      </c>
      <c r="X998" s="16" t="n">
        <v>0.27254348916271</v>
      </c>
      <c r="Y998" s="16" t="n">
        <v>0.139129858628667</v>
      </c>
      <c r="Z998" s="16" t="n">
        <v>0.145106469880071</v>
      </c>
      <c r="AA998" s="16" t="n">
        <v>0.110784673887338</v>
      </c>
      <c r="AB998" s="16" t="n">
        <v>0.141234227358674</v>
      </c>
      <c r="AC998" s="16" t="n">
        <v>0.126655723100698</v>
      </c>
      <c r="AD998" s="16" t="n">
        <v>0.104031513440251</v>
      </c>
      <c r="AE998" s="16"/>
      <c r="AF998" s="16" t="n">
        <v>0.148754686631894</v>
      </c>
      <c r="AG998" s="16" t="n">
        <v>0.136855018360401</v>
      </c>
      <c r="AH998" s="16" t="n">
        <v>0.131308301118749</v>
      </c>
      <c r="AI998" s="16"/>
      <c r="AJ998" s="16" t="n">
        <v>0.165285298855799</v>
      </c>
      <c r="AK998" s="16" t="n">
        <v>0.117561812988154</v>
      </c>
      <c r="AL998" s="16" t="n">
        <v>0.138001995986881</v>
      </c>
      <c r="AM998" s="16" t="n">
        <v>0.218407317575595</v>
      </c>
      <c r="AN998" s="16" t="n">
        <v>0.154233697623103</v>
      </c>
      <c r="AO998" s="16"/>
      <c r="AP998" s="16" t="n">
        <v>0.192823866267533</v>
      </c>
      <c r="AQ998" s="16" t="n">
        <v>0.101127065501809</v>
      </c>
      <c r="AR998" s="16" t="n">
        <v>0.163954296958803</v>
      </c>
      <c r="AS998" s="16" t="n">
        <v>0.199314780682465</v>
      </c>
      <c r="AT998" s="16" t="n">
        <v>0.121131563956614</v>
      </c>
      <c r="AU998" s="16"/>
      <c r="AV998" s="16" t="n">
        <v>0.160272610102862</v>
      </c>
      <c r="AW998" s="16" t="n">
        <v>0.132275554473071</v>
      </c>
      <c r="AX998" s="16" t="n">
        <v>0.136708836931187</v>
      </c>
      <c r="AY998" s="16" t="n">
        <v>0.143899184130416</v>
      </c>
      <c r="AZ998" s="16" t="n">
        <v>0.173682493739968</v>
      </c>
      <c r="BA998" s="16"/>
      <c r="BB998" s="16" t="n">
        <v>0.0848663363947265</v>
      </c>
      <c r="BC998" s="16" t="n">
        <v>0.204699828853117</v>
      </c>
      <c r="BD998" s="16" t="n">
        <v>0.14121787040577</v>
      </c>
      <c r="BE998" s="16"/>
      <c r="BF998" s="16" t="n">
        <v>0.150108162840354</v>
      </c>
    </row>
    <row r="999">
      <c r="B999" t="s">
        <v>227</v>
      </c>
      <c r="C999" s="16" t="n">
        <v>0.0775683761520155</v>
      </c>
      <c r="D999" s="16" t="n">
        <v>0.0777174261362866</v>
      </c>
      <c r="E999" s="16" t="n">
        <v>0.0775767918531705</v>
      </c>
      <c r="F999" s="16"/>
      <c r="G999" s="16" t="n">
        <v>0.0817627006385006</v>
      </c>
      <c r="H999" s="16" t="n">
        <v>0.0641388663559254</v>
      </c>
      <c r="I999" s="16" t="n">
        <v>0.073015366371755</v>
      </c>
      <c r="J999" s="16" t="n">
        <v>0.0750305131822486</v>
      </c>
      <c r="K999" s="16" t="n">
        <v>0.0788889280692992</v>
      </c>
      <c r="L999" s="16" t="n">
        <v>0.0906393888721893</v>
      </c>
      <c r="M999" s="16"/>
      <c r="N999" s="16" t="n">
        <v>0.0537781351750124</v>
      </c>
      <c r="O999" s="16" t="n">
        <v>0.0806830419350775</v>
      </c>
      <c r="P999" s="16" t="n">
        <v>0.0799583049702319</v>
      </c>
      <c r="Q999" s="16" t="n">
        <v>0.0971124539280611</v>
      </c>
      <c r="R999" s="16"/>
      <c r="S999" s="16" t="n">
        <v>0.0658026573217995</v>
      </c>
      <c r="T999" s="16" t="n">
        <v>0.0605350837326583</v>
      </c>
      <c r="U999" s="16" t="n">
        <v>0.0621701950934305</v>
      </c>
      <c r="V999" s="16" t="n">
        <v>0.0855478626807607</v>
      </c>
      <c r="W999" s="16" t="n">
        <v>0.109704358722496</v>
      </c>
      <c r="X999" s="16" t="n">
        <v>0.0500027122965536</v>
      </c>
      <c r="Y999" s="16" t="n">
        <v>0.119818083981042</v>
      </c>
      <c r="Z999" s="16" t="n">
        <v>0.0692481227370905</v>
      </c>
      <c r="AA999" s="16" t="n">
        <v>0.0773917579639067</v>
      </c>
      <c r="AB999" s="16" t="n">
        <v>0.121601621168812</v>
      </c>
      <c r="AC999" s="16" t="n">
        <v>0.050657425059788</v>
      </c>
      <c r="AD999" s="16" t="n">
        <v>0.0461586399623267</v>
      </c>
      <c r="AE999" s="16"/>
      <c r="AF999" s="16" t="n">
        <v>0.100982713854755</v>
      </c>
      <c r="AG999" s="16" t="n">
        <v>0.0598565061389999</v>
      </c>
      <c r="AH999" s="16" t="n">
        <v>0.0446196102670052</v>
      </c>
      <c r="AI999" s="16"/>
      <c r="AJ999" s="16" t="n">
        <v>0.0994054679523727</v>
      </c>
      <c r="AK999" s="16" t="n">
        <v>0.0562439117088166</v>
      </c>
      <c r="AL999" s="16" t="n">
        <v>0.027565158199415</v>
      </c>
      <c r="AM999" s="16" t="n">
        <v>0.189276319346582</v>
      </c>
      <c r="AN999" s="16" t="n">
        <v>0.0642541299671069</v>
      </c>
      <c r="AO999" s="16"/>
      <c r="AP999" s="16" t="n">
        <v>0.117328262735911</v>
      </c>
      <c r="AQ999" s="16" t="n">
        <v>0.0392961763023152</v>
      </c>
      <c r="AR999" s="16" t="n">
        <v>0.0606197672143204</v>
      </c>
      <c r="AS999" s="16" t="n">
        <v>0.136849476182078</v>
      </c>
      <c r="AT999" s="16" t="n">
        <v>0.0659518038173971</v>
      </c>
      <c r="AU999" s="16"/>
      <c r="AV999" s="16" t="n">
        <v>0.0805204052257453</v>
      </c>
      <c r="AW999" s="16" t="n">
        <v>0.0832175452061558</v>
      </c>
      <c r="AX999" s="16" t="n">
        <v>0.0684024981874315</v>
      </c>
      <c r="AY999" s="16" t="n">
        <v>0.0632982005840849</v>
      </c>
      <c r="AZ999" s="16" t="n">
        <v>0.0225223985971988</v>
      </c>
      <c r="BA999" s="16"/>
      <c r="BB999" s="16" t="n">
        <v>0.0278676553340473</v>
      </c>
      <c r="BC999" s="16" t="n">
        <v>0.141213180529236</v>
      </c>
      <c r="BD999" s="16" t="n">
        <v>0.0651152839660763</v>
      </c>
      <c r="BE999" s="16"/>
      <c r="BF999" s="16" t="n">
        <v>0.0770011556110959</v>
      </c>
    </row>
    <row r="1000">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row>
    <row r="1001">
      <c r="B1001" s="7" t="s">
        <v>330</v>
      </c>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c r="AD1001" s="16"/>
      <c r="AE1001" s="16"/>
      <c r="AF1001" s="16"/>
      <c r="AG1001" s="16"/>
      <c r="AH1001" s="16"/>
      <c r="AI1001" s="16"/>
      <c r="AJ1001" s="16"/>
      <c r="AK1001" s="16"/>
      <c r="AL1001" s="16"/>
      <c r="AM1001" s="16"/>
      <c r="AN1001" s="16"/>
      <c r="AO1001" s="16"/>
      <c r="AP1001" s="16"/>
      <c r="AQ1001" s="16"/>
      <c r="AR1001" s="16"/>
      <c r="AS1001" s="16"/>
      <c r="AT1001" s="16"/>
      <c r="AU1001" s="16"/>
      <c r="AV1001" s="16"/>
      <c r="AW1001" s="16"/>
      <c r="AX1001" s="16"/>
      <c r="AY1001" s="16"/>
      <c r="AZ1001" s="16"/>
      <c r="BA1001" s="16"/>
      <c r="BB1001" s="16"/>
      <c r="BC1001" s="16"/>
      <c r="BD1001" s="16"/>
      <c r="BE1001" s="16"/>
      <c r="BF1001" s="16"/>
    </row>
    <row r="1002">
      <c r="B1002" s="26" t="s">
        <v>317</v>
      </c>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c r="AI1002" s="16"/>
      <c r="AJ1002" s="16"/>
      <c r="AK1002" s="16"/>
      <c r="AL1002" s="16"/>
      <c r="AM1002" s="16"/>
      <c r="AN1002" s="16"/>
      <c r="AO1002" s="16"/>
      <c r="AP1002" s="16"/>
      <c r="AQ1002" s="16"/>
      <c r="AR1002" s="16"/>
      <c r="AS1002" s="16"/>
      <c r="AT1002" s="16"/>
      <c r="AU1002" s="16"/>
      <c r="AV1002" s="16"/>
      <c r="AW1002" s="16"/>
      <c r="AX1002" s="16"/>
      <c r="AY1002" s="16"/>
      <c r="AZ1002" s="16"/>
      <c r="BA1002" s="16"/>
      <c r="BB1002" s="16"/>
      <c r="BC1002" s="16"/>
      <c r="BD1002" s="16"/>
      <c r="BE1002" s="16"/>
      <c r="BF1002" s="16"/>
    </row>
    <row r="1003">
      <c r="B1003" t="s">
        <v>223</v>
      </c>
      <c r="C1003" s="16" t="n">
        <v>0.122250089962712</v>
      </c>
      <c r="D1003" s="16" t="n">
        <v>0.140713213190534</v>
      </c>
      <c r="E1003" s="16" t="n">
        <v>0.103374729511119</v>
      </c>
      <c r="F1003" s="16"/>
      <c r="G1003" s="16" t="n">
        <v>0.100489548061381</v>
      </c>
      <c r="H1003" s="16" t="n">
        <v>0.0895173168461488</v>
      </c>
      <c r="I1003" s="16" t="n">
        <v>0.133838709296067</v>
      </c>
      <c r="J1003" s="16" t="n">
        <v>0.13506484483933</v>
      </c>
      <c r="K1003" s="16" t="n">
        <v>0.139769466017687</v>
      </c>
      <c r="L1003" s="16" t="n">
        <v>0.131938350015349</v>
      </c>
      <c r="M1003" s="16"/>
      <c r="N1003" s="16" t="n">
        <v>0.161904825975173</v>
      </c>
      <c r="O1003" s="16" t="n">
        <v>0.11904479791944</v>
      </c>
      <c r="P1003" s="16" t="n">
        <v>0.105196897440424</v>
      </c>
      <c r="Q1003" s="16" t="n">
        <v>0.099554088337983</v>
      </c>
      <c r="R1003" s="16"/>
      <c r="S1003" s="16" t="n">
        <v>0.139591385853503</v>
      </c>
      <c r="T1003" s="16" t="n">
        <v>0.0878908785538108</v>
      </c>
      <c r="U1003" s="16" t="n">
        <v>0.0893550822545461</v>
      </c>
      <c r="V1003" s="16" t="n">
        <v>0.121013670125662</v>
      </c>
      <c r="W1003" s="16" t="n">
        <v>0.111923993007816</v>
      </c>
      <c r="X1003" s="16" t="n">
        <v>0.105229589032306</v>
      </c>
      <c r="Y1003" s="16" t="n">
        <v>0.167385170934242</v>
      </c>
      <c r="Z1003" s="16" t="n">
        <v>0.0808060037423387</v>
      </c>
      <c r="AA1003" s="16" t="n">
        <v>0.13136004204051</v>
      </c>
      <c r="AB1003" s="16" t="n">
        <v>0.161967702334698</v>
      </c>
      <c r="AC1003" s="16" t="n">
        <v>0.12417071606919</v>
      </c>
      <c r="AD1003" s="16" t="n">
        <v>0.137054610246552</v>
      </c>
      <c r="AE1003" s="16"/>
      <c r="AF1003" s="16" t="n">
        <v>0.105118791256556</v>
      </c>
      <c r="AG1003" s="16" t="n">
        <v>0.14689026625759</v>
      </c>
      <c r="AH1003" s="16" t="n">
        <v>0.0914707575443866</v>
      </c>
      <c r="AI1003" s="16"/>
      <c r="AJ1003" s="16" t="n">
        <v>0.0809434142381346</v>
      </c>
      <c r="AK1003" s="16" t="n">
        <v>0.193114414115365</v>
      </c>
      <c r="AL1003" s="16" t="n">
        <v>0.139128678821605</v>
      </c>
      <c r="AM1003" s="16" t="n">
        <v>0.125640857701148</v>
      </c>
      <c r="AN1003" s="16" t="n">
        <v>0.0596760461897814</v>
      </c>
      <c r="AO1003" s="16"/>
      <c r="AP1003" s="16" t="n">
        <v>0.0700674158385764</v>
      </c>
      <c r="AQ1003" s="16" t="n">
        <v>0.183156215391106</v>
      </c>
      <c r="AR1003" s="16" t="n">
        <v>0.102778985520254</v>
      </c>
      <c r="AS1003" s="16" t="n">
        <v>0.0703821258807418</v>
      </c>
      <c r="AT1003" s="16" t="n">
        <v>0.0643705948909618</v>
      </c>
      <c r="AU1003" s="16"/>
      <c r="AV1003" s="16" t="n">
        <v>0.112386419465886</v>
      </c>
      <c r="AW1003" s="16" t="n">
        <v>0.112941625634666</v>
      </c>
      <c r="AX1003" s="16" t="n">
        <v>0.120259085592973</v>
      </c>
      <c r="AY1003" s="16" t="n">
        <v>0.180738484023682</v>
      </c>
      <c r="AZ1003" s="16" t="n">
        <v>0.14261269697515</v>
      </c>
      <c r="BA1003" s="16"/>
      <c r="BB1003" s="16" t="n">
        <v>0.162945942155376</v>
      </c>
      <c r="BC1003" s="16" t="n">
        <v>0.0408557277740617</v>
      </c>
      <c r="BD1003" s="16" t="n">
        <v>0.0818332602418612</v>
      </c>
      <c r="BE1003" s="16"/>
      <c r="BF1003" s="16" t="n">
        <v>0.0905398145641969</v>
      </c>
    </row>
    <row r="1004">
      <c r="B1004" t="s">
        <v>224</v>
      </c>
      <c r="C1004" s="16" t="n">
        <v>0.388623280878855</v>
      </c>
      <c r="D1004" s="16" t="n">
        <v>0.418638417450871</v>
      </c>
      <c r="E1004" s="16" t="n">
        <v>0.360127702772157</v>
      </c>
      <c r="F1004" s="16"/>
      <c r="G1004" s="16" t="n">
        <v>0.335825835497437</v>
      </c>
      <c r="H1004" s="16" t="n">
        <v>0.387358198843467</v>
      </c>
      <c r="I1004" s="16" t="n">
        <v>0.393337254694454</v>
      </c>
      <c r="J1004" s="16" t="n">
        <v>0.411111879987477</v>
      </c>
      <c r="K1004" s="16" t="n">
        <v>0.365522125071579</v>
      </c>
      <c r="L1004" s="16" t="n">
        <v>0.418139957968251</v>
      </c>
      <c r="M1004" s="16"/>
      <c r="N1004" s="16" t="n">
        <v>0.443286231180736</v>
      </c>
      <c r="O1004" s="16" t="n">
        <v>0.401582688367928</v>
      </c>
      <c r="P1004" s="16" t="n">
        <v>0.356287776187264</v>
      </c>
      <c r="Q1004" s="16" t="n">
        <v>0.344067835908701</v>
      </c>
      <c r="R1004" s="16"/>
      <c r="S1004" s="16" t="n">
        <v>0.351856571560498</v>
      </c>
      <c r="T1004" s="16" t="n">
        <v>0.420096759939536</v>
      </c>
      <c r="U1004" s="16" t="n">
        <v>0.461842421693526</v>
      </c>
      <c r="V1004" s="16" t="n">
        <v>0.344425455388268</v>
      </c>
      <c r="W1004" s="16" t="n">
        <v>0.386907990734417</v>
      </c>
      <c r="X1004" s="16" t="n">
        <v>0.384670203215785</v>
      </c>
      <c r="Y1004" s="16" t="n">
        <v>0.360666768075313</v>
      </c>
      <c r="Z1004" s="16" t="n">
        <v>0.399676299937152</v>
      </c>
      <c r="AA1004" s="16" t="n">
        <v>0.42230750804287</v>
      </c>
      <c r="AB1004" s="16" t="n">
        <v>0.363136411978721</v>
      </c>
      <c r="AC1004" s="16" t="n">
        <v>0.368887371081327</v>
      </c>
      <c r="AD1004" s="16" t="n">
        <v>0.420832723959993</v>
      </c>
      <c r="AE1004" s="16"/>
      <c r="AF1004" s="16" t="n">
        <v>0.360461980836989</v>
      </c>
      <c r="AG1004" s="16" t="n">
        <v>0.44197760898329</v>
      </c>
      <c r="AH1004" s="16" t="n">
        <v>0.310301224474284</v>
      </c>
      <c r="AI1004" s="16"/>
      <c r="AJ1004" s="16" t="n">
        <v>0.389096871639365</v>
      </c>
      <c r="AK1004" s="16" t="n">
        <v>0.414946160828507</v>
      </c>
      <c r="AL1004" s="16" t="n">
        <v>0.464488044275318</v>
      </c>
      <c r="AM1004" s="16" t="n">
        <v>0.277976729883473</v>
      </c>
      <c r="AN1004" s="16" t="n">
        <v>0.264024071280095</v>
      </c>
      <c r="AO1004" s="16"/>
      <c r="AP1004" s="16" t="n">
        <v>0.336427157793379</v>
      </c>
      <c r="AQ1004" s="16" t="n">
        <v>0.44309914855056</v>
      </c>
      <c r="AR1004" s="16" t="n">
        <v>0.431036828348538</v>
      </c>
      <c r="AS1004" s="16" t="n">
        <v>0.347336728112099</v>
      </c>
      <c r="AT1004" s="16" t="n">
        <v>0.297757209366443</v>
      </c>
      <c r="AU1004" s="16"/>
      <c r="AV1004" s="16" t="n">
        <v>0.350143775716142</v>
      </c>
      <c r="AW1004" s="16" t="n">
        <v>0.383687395707653</v>
      </c>
      <c r="AX1004" s="16" t="n">
        <v>0.44148152983492</v>
      </c>
      <c r="AY1004" s="16" t="n">
        <v>0.402627579286172</v>
      </c>
      <c r="AZ1004" s="16" t="n">
        <v>0.176007954131105</v>
      </c>
      <c r="BA1004" s="16"/>
      <c r="BB1004" s="16" t="n">
        <v>0.495610330360053</v>
      </c>
      <c r="BC1004" s="16" t="n">
        <v>0.396304455280019</v>
      </c>
      <c r="BD1004" s="16" t="n">
        <v>0.351842786816028</v>
      </c>
      <c r="BE1004" s="16"/>
      <c r="BF1004" s="16" t="n">
        <v>0.435271193212229</v>
      </c>
    </row>
    <row r="1005">
      <c r="B1005" t="s">
        <v>225</v>
      </c>
      <c r="C1005" s="16" t="n">
        <v>0.337171753008463</v>
      </c>
      <c r="D1005" s="16" t="n">
        <v>0.292519234669669</v>
      </c>
      <c r="E1005" s="16" t="n">
        <v>0.380510957141721</v>
      </c>
      <c r="F1005" s="16"/>
      <c r="G1005" s="16" t="n">
        <v>0.372307067146318</v>
      </c>
      <c r="H1005" s="16" t="n">
        <v>0.330426524981109</v>
      </c>
      <c r="I1005" s="16" t="n">
        <v>0.339579895329193</v>
      </c>
      <c r="J1005" s="16" t="n">
        <v>0.324511656216803</v>
      </c>
      <c r="K1005" s="16" t="n">
        <v>0.376261298310069</v>
      </c>
      <c r="L1005" s="16" t="n">
        <v>0.301367864081388</v>
      </c>
      <c r="M1005" s="16"/>
      <c r="N1005" s="16" t="n">
        <v>0.263959611511647</v>
      </c>
      <c r="O1005" s="16" t="n">
        <v>0.342323587711593</v>
      </c>
      <c r="P1005" s="16" t="n">
        <v>0.346838780648113</v>
      </c>
      <c r="Q1005" s="16" t="n">
        <v>0.400609704086643</v>
      </c>
      <c r="R1005" s="16"/>
      <c r="S1005" s="16" t="n">
        <v>0.348138734250531</v>
      </c>
      <c r="T1005" s="16" t="n">
        <v>0.363901832776978</v>
      </c>
      <c r="U1005" s="16" t="n">
        <v>0.317918550577629</v>
      </c>
      <c r="V1005" s="16" t="n">
        <v>0.396990374203879</v>
      </c>
      <c r="W1005" s="16" t="n">
        <v>0.317819692135166</v>
      </c>
      <c r="X1005" s="16" t="n">
        <v>0.314479834250981</v>
      </c>
      <c r="Y1005" s="16" t="n">
        <v>0.295615438470082</v>
      </c>
      <c r="Z1005" s="16" t="n">
        <v>0.316649969133104</v>
      </c>
      <c r="AA1005" s="16" t="n">
        <v>0.306994287958704</v>
      </c>
      <c r="AB1005" s="16" t="n">
        <v>0.303679492148118</v>
      </c>
      <c r="AC1005" s="16" t="n">
        <v>0.387523488977429</v>
      </c>
      <c r="AD1005" s="16" t="n">
        <v>0.418028645195987</v>
      </c>
      <c r="AE1005" s="16"/>
      <c r="AF1005" s="16" t="n">
        <v>0.363542341327772</v>
      </c>
      <c r="AG1005" s="16" t="n">
        <v>0.26886945080309</v>
      </c>
      <c r="AH1005" s="16" t="n">
        <v>0.462652991077977</v>
      </c>
      <c r="AI1005" s="16"/>
      <c r="AJ1005" s="16" t="n">
        <v>0.358447552616599</v>
      </c>
      <c r="AK1005" s="16" t="n">
        <v>0.246568390558023</v>
      </c>
      <c r="AL1005" s="16" t="n">
        <v>0.283946671350543</v>
      </c>
      <c r="AM1005" s="16" t="n">
        <v>0.32917523016992</v>
      </c>
      <c r="AN1005" s="16" t="n">
        <v>0.515789059745947</v>
      </c>
      <c r="AO1005" s="16"/>
      <c r="AP1005" s="16" t="n">
        <v>0.36661751973355</v>
      </c>
      <c r="AQ1005" s="16" t="n">
        <v>0.254570850384926</v>
      </c>
      <c r="AR1005" s="16" t="n">
        <v>0.371289398244123</v>
      </c>
      <c r="AS1005" s="16" t="n">
        <v>0.377116699533629</v>
      </c>
      <c r="AT1005" s="16" t="n">
        <v>0.521440845708255</v>
      </c>
      <c r="AU1005" s="16"/>
      <c r="AV1005" s="16" t="n">
        <v>0.403667268118305</v>
      </c>
      <c r="AW1005" s="16" t="n">
        <v>0.359573214046934</v>
      </c>
      <c r="AX1005" s="16" t="n">
        <v>0.29085516150734</v>
      </c>
      <c r="AY1005" s="16" t="n">
        <v>0.246607889534139</v>
      </c>
      <c r="AZ1005" s="16" t="n">
        <v>0.41669415274849</v>
      </c>
      <c r="BA1005" s="16"/>
      <c r="BB1005" s="16" t="n">
        <v>0.254026374211233</v>
      </c>
      <c r="BC1005" s="16" t="n">
        <v>0.398557193976125</v>
      </c>
      <c r="BD1005" s="16" t="n">
        <v>0.460437705281138</v>
      </c>
      <c r="BE1005" s="16"/>
      <c r="BF1005" s="16" t="n">
        <v>0.353455783902768</v>
      </c>
    </row>
    <row r="1006">
      <c r="B1006" t="s">
        <v>226</v>
      </c>
      <c r="C1006" s="16" t="n">
        <v>0.106973951470964</v>
      </c>
      <c r="D1006" s="16" t="n">
        <v>0.101505102557051</v>
      </c>
      <c r="E1006" s="16" t="n">
        <v>0.112518583830767</v>
      </c>
      <c r="F1006" s="16"/>
      <c r="G1006" s="16" t="n">
        <v>0.149908123223343</v>
      </c>
      <c r="H1006" s="16" t="n">
        <v>0.140704159420048</v>
      </c>
      <c r="I1006" s="16" t="n">
        <v>0.101429522902812</v>
      </c>
      <c r="J1006" s="16" t="n">
        <v>0.0877703303925057</v>
      </c>
      <c r="K1006" s="16" t="n">
        <v>0.075295974314128</v>
      </c>
      <c r="L1006" s="16" t="n">
        <v>0.0922207756403431</v>
      </c>
      <c r="M1006" s="16"/>
      <c r="N1006" s="16" t="n">
        <v>0.0995091825873542</v>
      </c>
      <c r="O1006" s="16" t="n">
        <v>0.0860810007529688</v>
      </c>
      <c r="P1006" s="16" t="n">
        <v>0.145404717037115</v>
      </c>
      <c r="Q1006" s="16" t="n">
        <v>0.104706677857228</v>
      </c>
      <c r="R1006" s="16"/>
      <c r="S1006" s="16" t="n">
        <v>0.110513179772952</v>
      </c>
      <c r="T1006" s="16" t="n">
        <v>0.0950817813979955</v>
      </c>
      <c r="U1006" s="16" t="n">
        <v>0.0823233694889134</v>
      </c>
      <c r="V1006" s="16" t="n">
        <v>0.107177085992665</v>
      </c>
      <c r="W1006" s="16" t="n">
        <v>0.133812426221205</v>
      </c>
      <c r="X1006" s="16" t="n">
        <v>0.122497486184534</v>
      </c>
      <c r="Y1006" s="16" t="n">
        <v>0.127776329573276</v>
      </c>
      <c r="Z1006" s="16" t="n">
        <v>0.136259199379154</v>
      </c>
      <c r="AA1006" s="16" t="n">
        <v>0.102482550480453</v>
      </c>
      <c r="AB1006" s="16" t="n">
        <v>0.131990276800573</v>
      </c>
      <c r="AC1006" s="16" t="n">
        <v>0.0606915208790427</v>
      </c>
      <c r="AD1006" s="16" t="n">
        <v>0.0240840205974679</v>
      </c>
      <c r="AE1006" s="16"/>
      <c r="AF1006" s="16" t="n">
        <v>0.112351583161598</v>
      </c>
      <c r="AG1006" s="16" t="n">
        <v>0.10803285715899</v>
      </c>
      <c r="AH1006" s="16" t="n">
        <v>0.0991191424314264</v>
      </c>
      <c r="AI1006" s="16"/>
      <c r="AJ1006" s="16" t="n">
        <v>0.121094494928095</v>
      </c>
      <c r="AK1006" s="16" t="n">
        <v>0.105549400590886</v>
      </c>
      <c r="AL1006" s="16" t="n">
        <v>0.0883789072180219</v>
      </c>
      <c r="AM1006" s="16" t="n">
        <v>0.0423147109984703</v>
      </c>
      <c r="AN1006" s="16" t="n">
        <v>0.114294232596016</v>
      </c>
      <c r="AO1006" s="16"/>
      <c r="AP1006" s="16" t="n">
        <v>0.166499921882283</v>
      </c>
      <c r="AQ1006" s="16" t="n">
        <v>0.0898389264241699</v>
      </c>
      <c r="AR1006" s="16" t="n">
        <v>0.0504601944564118</v>
      </c>
      <c r="AS1006" s="16" t="n">
        <v>0.12938876463548</v>
      </c>
      <c r="AT1006" s="16" t="n">
        <v>0.0821198778464065</v>
      </c>
      <c r="AU1006" s="16"/>
      <c r="AV1006" s="16" t="n">
        <v>0.0892850502326406</v>
      </c>
      <c r="AW1006" s="16" t="n">
        <v>0.10008763381766</v>
      </c>
      <c r="AX1006" s="16" t="n">
        <v>0.11741681788235</v>
      </c>
      <c r="AY1006" s="16" t="n">
        <v>0.115386660047388</v>
      </c>
      <c r="AZ1006" s="16" t="n">
        <v>0.149254122626247</v>
      </c>
      <c r="BA1006" s="16"/>
      <c r="BB1006" s="16" t="n">
        <v>0.0660128558586951</v>
      </c>
      <c r="BC1006" s="16" t="n">
        <v>0.101992091731436</v>
      </c>
      <c r="BD1006" s="16" t="n">
        <v>0.0800917521608292</v>
      </c>
      <c r="BE1006" s="16"/>
      <c r="BF1006" s="16" t="n">
        <v>0.0797208459885152</v>
      </c>
    </row>
    <row r="1007">
      <c r="B1007" t="s">
        <v>227</v>
      </c>
      <c r="C1007" s="16" t="n">
        <v>0.0449809246790052</v>
      </c>
      <c r="D1007" s="16" t="n">
        <v>0.046624032131875</v>
      </c>
      <c r="E1007" s="16" t="n">
        <v>0.0434680267442361</v>
      </c>
      <c r="F1007" s="16"/>
      <c r="G1007" s="16" t="n">
        <v>0.0414694260715196</v>
      </c>
      <c r="H1007" s="16" t="n">
        <v>0.051993799909227</v>
      </c>
      <c r="I1007" s="16" t="n">
        <v>0.0318146177774729</v>
      </c>
      <c r="J1007" s="16" t="n">
        <v>0.0415412885638851</v>
      </c>
      <c r="K1007" s="16" t="n">
        <v>0.0431511362865377</v>
      </c>
      <c r="L1007" s="16" t="n">
        <v>0.0563330522946693</v>
      </c>
      <c r="M1007" s="16"/>
      <c r="N1007" s="16" t="n">
        <v>0.0313401487450904</v>
      </c>
      <c r="O1007" s="16" t="n">
        <v>0.0509679252480708</v>
      </c>
      <c r="P1007" s="16" t="n">
        <v>0.0462718286870839</v>
      </c>
      <c r="Q1007" s="16" t="n">
        <v>0.0510616938094451</v>
      </c>
      <c r="R1007" s="16"/>
      <c r="S1007" s="16" t="n">
        <v>0.0499001285625167</v>
      </c>
      <c r="T1007" s="16" t="n">
        <v>0.0330287473316799</v>
      </c>
      <c r="U1007" s="16" t="n">
        <v>0.0485605759853857</v>
      </c>
      <c r="V1007" s="16" t="n">
        <v>0.0303934142895257</v>
      </c>
      <c r="W1007" s="16" t="n">
        <v>0.0495358979013968</v>
      </c>
      <c r="X1007" s="16" t="n">
        <v>0.0731228873163946</v>
      </c>
      <c r="Y1007" s="16" t="n">
        <v>0.048556292947086</v>
      </c>
      <c r="Z1007" s="16" t="n">
        <v>0.0666085278082513</v>
      </c>
      <c r="AA1007" s="16" t="n">
        <v>0.0368556114774624</v>
      </c>
      <c r="AB1007" s="16" t="n">
        <v>0.0392261167378905</v>
      </c>
      <c r="AC1007" s="16" t="n">
        <v>0.0587269029930114</v>
      </c>
      <c r="AD1007" s="16" t="n">
        <v>0</v>
      </c>
      <c r="AE1007" s="16"/>
      <c r="AF1007" s="16" t="n">
        <v>0.0585253034170855</v>
      </c>
      <c r="AG1007" s="16" t="n">
        <v>0.0342298167970394</v>
      </c>
      <c r="AH1007" s="16" t="n">
        <v>0.0364558844719254</v>
      </c>
      <c r="AI1007" s="16"/>
      <c r="AJ1007" s="16" t="n">
        <v>0.0504176665778062</v>
      </c>
      <c r="AK1007" s="16" t="n">
        <v>0.0398216339072194</v>
      </c>
      <c r="AL1007" s="16" t="n">
        <v>0.0240576983345114</v>
      </c>
      <c r="AM1007" s="16" t="n">
        <v>0.224892471246989</v>
      </c>
      <c r="AN1007" s="16" t="n">
        <v>0.0462165901881604</v>
      </c>
      <c r="AO1007" s="16"/>
      <c r="AP1007" s="16" t="n">
        <v>0.0603879847522111</v>
      </c>
      <c r="AQ1007" s="16" t="n">
        <v>0.0293348592492376</v>
      </c>
      <c r="AR1007" s="16" t="n">
        <v>0.0444345934306734</v>
      </c>
      <c r="AS1007" s="16" t="n">
        <v>0.0757756818380505</v>
      </c>
      <c r="AT1007" s="16" t="n">
        <v>0.0343114721879337</v>
      </c>
      <c r="AU1007" s="16"/>
      <c r="AV1007" s="16" t="n">
        <v>0.0445174864670263</v>
      </c>
      <c r="AW1007" s="16" t="n">
        <v>0.0437101307930878</v>
      </c>
      <c r="AX1007" s="16" t="n">
        <v>0.0299874051824168</v>
      </c>
      <c r="AY1007" s="16" t="n">
        <v>0.0546393871086187</v>
      </c>
      <c r="AZ1007" s="16" t="n">
        <v>0.115431073519008</v>
      </c>
      <c r="BA1007" s="16"/>
      <c r="BB1007" s="16" t="n">
        <v>0.0214044974146435</v>
      </c>
      <c r="BC1007" s="16" t="n">
        <v>0.0622905312383585</v>
      </c>
      <c r="BD1007" s="16" t="n">
        <v>0.025794495500143</v>
      </c>
      <c r="BE1007" s="16"/>
      <c r="BF1007" s="16" t="n">
        <v>0.0410123623322912</v>
      </c>
    </row>
    <row r="1008">
      <c r="C1008" s="16"/>
      <c r="D1008" s="16"/>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c r="AD1008" s="16"/>
      <c r="AE1008" s="16"/>
      <c r="AF1008" s="16"/>
      <c r="AG1008" s="16"/>
      <c r="AH1008" s="16"/>
      <c r="AI1008" s="16"/>
      <c r="AJ1008" s="16"/>
      <c r="AK1008" s="16"/>
      <c r="AL1008" s="16"/>
      <c r="AM1008" s="16"/>
      <c r="AN1008" s="16"/>
      <c r="AO1008" s="16"/>
      <c r="AP1008" s="16"/>
      <c r="AQ1008" s="16"/>
      <c r="AR1008" s="16"/>
      <c r="AS1008" s="16"/>
      <c r="AT1008" s="16"/>
      <c r="AU1008" s="16"/>
      <c r="AV1008" s="16"/>
      <c r="AW1008" s="16"/>
      <c r="AX1008" s="16"/>
      <c r="AY1008" s="16"/>
      <c r="AZ1008" s="16"/>
      <c r="BA1008" s="16"/>
      <c r="BB1008" s="16"/>
      <c r="BC1008" s="16"/>
      <c r="BD1008" s="16"/>
      <c r="BE1008" s="16"/>
      <c r="BF1008" s="16"/>
    </row>
    <row r="1009">
      <c r="B1009" s="7" t="s">
        <v>338</v>
      </c>
      <c r="C1009" s="16"/>
      <c r="D1009" s="16"/>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c r="AD1009" s="16"/>
      <c r="AE1009" s="16"/>
      <c r="AF1009" s="16"/>
      <c r="AG1009" s="16"/>
      <c r="AH1009" s="16"/>
      <c r="AI1009" s="16"/>
      <c r="AJ1009" s="16"/>
      <c r="AK1009" s="16"/>
      <c r="AL1009" s="16"/>
      <c r="AM1009" s="16"/>
      <c r="AN1009" s="16"/>
      <c r="AO1009" s="16"/>
      <c r="AP1009" s="16"/>
      <c r="AQ1009" s="16"/>
      <c r="AR1009" s="16"/>
      <c r="AS1009" s="16"/>
      <c r="AT1009" s="16"/>
      <c r="AU1009" s="16"/>
      <c r="AV1009" s="16"/>
      <c r="AW1009" s="16"/>
      <c r="AX1009" s="16"/>
      <c r="AY1009" s="16"/>
      <c r="AZ1009" s="16"/>
      <c r="BA1009" s="16"/>
      <c r="BB1009" s="16"/>
      <c r="BC1009" s="16"/>
      <c r="BD1009" s="16"/>
      <c r="BE1009" s="16"/>
      <c r="BF1009" s="16"/>
    </row>
    <row r="1010">
      <c r="B1010" s="26" t="s">
        <v>317</v>
      </c>
      <c r="C1010" s="16"/>
      <c r="D1010" s="16"/>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c r="AM1010" s="16"/>
      <c r="AN1010" s="16"/>
      <c r="AO1010" s="16"/>
      <c r="AP1010" s="16"/>
      <c r="AQ1010" s="16"/>
      <c r="AR1010" s="16"/>
      <c r="AS1010" s="16"/>
      <c r="AT1010" s="16"/>
      <c r="AU1010" s="16"/>
      <c r="AV1010" s="16"/>
      <c r="AW1010" s="16"/>
      <c r="AX1010" s="16"/>
      <c r="AY1010" s="16"/>
      <c r="AZ1010" s="16"/>
      <c r="BA1010" s="16"/>
      <c r="BB1010" s="16"/>
      <c r="BC1010" s="16"/>
      <c r="BD1010" s="16"/>
      <c r="BE1010" s="16"/>
      <c r="BF1010" s="16"/>
    </row>
    <row r="1011">
      <c r="B1011" t="s">
        <v>331</v>
      </c>
      <c r="C1011" s="16" t="n">
        <v>0.162834889293766</v>
      </c>
      <c r="D1011" s="16" t="n">
        <v>0.185351188819168</v>
      </c>
      <c r="E1011" s="16" t="n">
        <v>0.139138582013828</v>
      </c>
      <c r="F1011" s="16"/>
      <c r="G1011" s="16" t="n">
        <v>0.153507280405266</v>
      </c>
      <c r="H1011" s="16" t="n">
        <v>0.0852356398063456</v>
      </c>
      <c r="I1011" s="16" t="n">
        <v>0.100737933078373</v>
      </c>
      <c r="J1011" s="16" t="n">
        <v>0.141964381422571</v>
      </c>
      <c r="K1011" s="16" t="n">
        <v>0.181198451867069</v>
      </c>
      <c r="L1011" s="16" t="n">
        <v>0.294508224462099</v>
      </c>
      <c r="M1011" s="16"/>
      <c r="N1011" s="16" t="n">
        <v>0.204304577891739</v>
      </c>
      <c r="O1011" s="16" t="n">
        <v>0.145598873496928</v>
      </c>
      <c r="P1011" s="16" t="n">
        <v>0.14536596951588</v>
      </c>
      <c r="Q1011" s="16" t="n">
        <v>0.15011726653995</v>
      </c>
      <c r="R1011" s="16"/>
      <c r="S1011" s="16" t="n">
        <v>0.167077463078513</v>
      </c>
      <c r="T1011" s="16" t="n">
        <v>0.174168825098383</v>
      </c>
      <c r="U1011" s="16" t="n">
        <v>0.108697295808911</v>
      </c>
      <c r="V1011" s="16" t="n">
        <v>0.183922820318753</v>
      </c>
      <c r="W1011" s="16" t="n">
        <v>0.227936898463057</v>
      </c>
      <c r="X1011" s="16" t="n">
        <v>0.145061848300662</v>
      </c>
      <c r="Y1011" s="16" t="n">
        <v>0.149461228836045</v>
      </c>
      <c r="Z1011" s="16" t="n">
        <v>0.200458059592405</v>
      </c>
      <c r="AA1011" s="16" t="n">
        <v>0.116442124414191</v>
      </c>
      <c r="AB1011" s="16" t="n">
        <v>0.2581833484684</v>
      </c>
      <c r="AC1011" s="16" t="n">
        <v>0.0850338500623103</v>
      </c>
      <c r="AD1011" s="16" t="n">
        <v>0.100989944671438</v>
      </c>
      <c r="AE1011" s="16"/>
      <c r="AF1011" s="16" t="n">
        <v>0.243710449974556</v>
      </c>
      <c r="AG1011" s="16" t="n">
        <v>0.12678451525733</v>
      </c>
      <c r="AH1011" s="16" t="n">
        <v>0.129949094384763</v>
      </c>
      <c r="AI1011" s="16"/>
      <c r="AJ1011" s="16" t="n">
        <v>0.370159596490618</v>
      </c>
      <c r="AK1011" s="16" t="n">
        <v>0.00856911436625227</v>
      </c>
      <c r="AL1011" s="16" t="n">
        <v>0.0535662406656514</v>
      </c>
      <c r="AM1011" s="16" t="n">
        <v>0</v>
      </c>
      <c r="AN1011" s="16" t="n">
        <v>0.0675434240620264</v>
      </c>
      <c r="AO1011" s="16"/>
      <c r="AP1011" s="16" t="n">
        <v>0.619367513940483</v>
      </c>
      <c r="AQ1011" s="16" t="n">
        <v>0.0318964365927834</v>
      </c>
      <c r="AR1011" s="16" t="n">
        <v>0.0957884461246932</v>
      </c>
      <c r="AS1011" s="16" t="n">
        <v>0.063262436510337</v>
      </c>
      <c r="AT1011" s="16" t="n">
        <v>0.0487438308042979</v>
      </c>
      <c r="AU1011" s="16"/>
      <c r="AV1011" s="16" t="n">
        <v>0.179825363102379</v>
      </c>
      <c r="AW1011" s="16" t="n">
        <v>0.109768656127719</v>
      </c>
      <c r="AX1011" s="16" t="n">
        <v>0.164086443964999</v>
      </c>
      <c r="AY1011" s="16" t="n">
        <v>0.179042453021574</v>
      </c>
      <c r="AZ1011" s="16" t="n">
        <v>0.113900838266249</v>
      </c>
      <c r="BA1011" s="16"/>
      <c r="BB1011" s="16" t="n">
        <v>0.0633731421643999</v>
      </c>
      <c r="BC1011" s="16" t="n">
        <v>0.0507546937274876</v>
      </c>
      <c r="BD1011" s="16" t="n">
        <v>0.0814167035772067</v>
      </c>
      <c r="BE1011" s="16"/>
      <c r="BF1011" s="16" t="n">
        <v>0.0698238261292183</v>
      </c>
    </row>
    <row r="1012">
      <c r="B1012" t="s">
        <v>332</v>
      </c>
      <c r="C1012" s="16" t="n">
        <v>0.330743138444061</v>
      </c>
      <c r="D1012" s="16" t="n">
        <v>0.353217859396068</v>
      </c>
      <c r="E1012" s="16" t="n">
        <v>0.307090588738512</v>
      </c>
      <c r="F1012" s="16"/>
      <c r="G1012" s="16" t="n">
        <v>0.316489100692782</v>
      </c>
      <c r="H1012" s="16" t="n">
        <v>0.368937509228123</v>
      </c>
      <c r="I1012" s="16" t="n">
        <v>0.480208676759772</v>
      </c>
      <c r="J1012" s="16" t="n">
        <v>0.296726426348843</v>
      </c>
      <c r="K1012" s="16" t="n">
        <v>0.261950970445886</v>
      </c>
      <c r="L1012" s="16" t="n">
        <v>0.256530227844609</v>
      </c>
      <c r="M1012" s="16"/>
      <c r="N1012" s="16" t="n">
        <v>0.328249952121513</v>
      </c>
      <c r="O1012" s="16" t="n">
        <v>0.331295074087765</v>
      </c>
      <c r="P1012" s="16" t="n">
        <v>0.318433472597347</v>
      </c>
      <c r="Q1012" s="16" t="n">
        <v>0.342117627492494</v>
      </c>
      <c r="R1012" s="16"/>
      <c r="S1012" s="16" t="n">
        <v>0.380638083318344</v>
      </c>
      <c r="T1012" s="16" t="n">
        <v>0.274235399880796</v>
      </c>
      <c r="U1012" s="16" t="n">
        <v>0.305947165062771</v>
      </c>
      <c r="V1012" s="16" t="n">
        <v>0.304893828912773</v>
      </c>
      <c r="W1012" s="16" t="n">
        <v>0.320838307124079</v>
      </c>
      <c r="X1012" s="16" t="n">
        <v>0.298943492574684</v>
      </c>
      <c r="Y1012" s="16" t="n">
        <v>0.357226951693801</v>
      </c>
      <c r="Z1012" s="16" t="n">
        <v>0.405971577734422</v>
      </c>
      <c r="AA1012" s="16" t="n">
        <v>0.447616378157805</v>
      </c>
      <c r="AB1012" s="16" t="n">
        <v>0.194463869091087</v>
      </c>
      <c r="AC1012" s="16" t="n">
        <v>0.350340255705025</v>
      </c>
      <c r="AD1012" s="16" t="n">
        <v>0.332907383146496</v>
      </c>
      <c r="AE1012" s="16"/>
      <c r="AF1012" s="16" t="n">
        <v>0.235844103421252</v>
      </c>
      <c r="AG1012" s="16" t="n">
        <v>0.41064404175037</v>
      </c>
      <c r="AH1012" s="16" t="n">
        <v>0.306071596969575</v>
      </c>
      <c r="AI1012" s="16"/>
      <c r="AJ1012" s="16" t="n">
        <v>0.158812213149105</v>
      </c>
      <c r="AK1012" s="16" t="n">
        <v>0.637113266125754</v>
      </c>
      <c r="AL1012" s="16" t="n">
        <v>0.288257673799936</v>
      </c>
      <c r="AM1012" s="16" t="n">
        <v>0.206842755370416</v>
      </c>
      <c r="AN1012" s="16" t="n">
        <v>0.232531773568001</v>
      </c>
      <c r="AO1012" s="16"/>
      <c r="AP1012" s="16" t="n">
        <v>0.0510121147781896</v>
      </c>
      <c r="AQ1012" s="16" t="n">
        <v>0.653536757193172</v>
      </c>
      <c r="AR1012" s="16" t="n">
        <v>0.176539034711268</v>
      </c>
      <c r="AS1012" s="16" t="n">
        <v>0</v>
      </c>
      <c r="AT1012" s="16" t="n">
        <v>0.133254393021108</v>
      </c>
      <c r="AU1012" s="16"/>
      <c r="AV1012" s="16" t="n">
        <v>0.312212241642949</v>
      </c>
      <c r="AW1012" s="16" t="n">
        <v>0.282653039912523</v>
      </c>
      <c r="AX1012" s="16" t="n">
        <v>0.337878940685014</v>
      </c>
      <c r="AY1012" s="16" t="n">
        <v>0.396321107293338</v>
      </c>
      <c r="AZ1012" s="16" t="n">
        <v>0.545203944023047</v>
      </c>
      <c r="BA1012" s="16"/>
      <c r="BB1012" s="16" t="n">
        <v>0.566484014160737</v>
      </c>
      <c r="BC1012" s="16" t="n">
        <v>0</v>
      </c>
      <c r="BD1012" s="16" t="n">
        <v>0.212285707080477</v>
      </c>
      <c r="BE1012" s="16"/>
      <c r="BF1012" s="16" t="n">
        <v>0.285673192867481</v>
      </c>
    </row>
    <row r="1013">
      <c r="B1013" t="s">
        <v>50</v>
      </c>
      <c r="C1013" s="16" t="n">
        <v>0.0280968332174564</v>
      </c>
      <c r="D1013" s="16" t="n">
        <v>0.0222541114443348</v>
      </c>
      <c r="E1013" s="16" t="n">
        <v>0.0342457534843445</v>
      </c>
      <c r="F1013" s="16"/>
      <c r="G1013" s="16" t="n">
        <v>0.0283435652029906</v>
      </c>
      <c r="H1013" s="16" t="n">
        <v>0.0560102131323258</v>
      </c>
      <c r="I1013" s="16" t="n">
        <v>0.0156197359602194</v>
      </c>
      <c r="J1013" s="16" t="n">
        <v>0.0206362747462122</v>
      </c>
      <c r="K1013" s="16" t="n">
        <v>0.0363039576402184</v>
      </c>
      <c r="L1013" s="16" t="n">
        <v>0.0148640384282026</v>
      </c>
      <c r="M1013" s="16"/>
      <c r="N1013" s="16" t="n">
        <v>0.0317760224523812</v>
      </c>
      <c r="O1013" s="16" t="n">
        <v>0.027126898569189</v>
      </c>
      <c r="P1013" s="16" t="n">
        <v>0.0302370953671629</v>
      </c>
      <c r="Q1013" s="16" t="n">
        <v>0.0240566499160661</v>
      </c>
      <c r="R1013" s="16"/>
      <c r="S1013" s="16" t="n">
        <v>0.0368593812001728</v>
      </c>
      <c r="T1013" s="16" t="n">
        <v>0.0347628607912671</v>
      </c>
      <c r="U1013" s="16" t="n">
        <v>0.0325153873662097</v>
      </c>
      <c r="V1013" s="16" t="n">
        <v>0.0270245043113201</v>
      </c>
      <c r="W1013" s="16" t="n">
        <v>0.0227623245293441</v>
      </c>
      <c r="X1013" s="16" t="n">
        <v>0.0225958354149487</v>
      </c>
      <c r="Y1013" s="16" t="n">
        <v>0.0332967138013396</v>
      </c>
      <c r="Z1013" s="16" t="n">
        <v>0</v>
      </c>
      <c r="AA1013" s="16" t="n">
        <v>0.0221996298507561</v>
      </c>
      <c r="AB1013" s="16" t="n">
        <v>0.0175705475481863</v>
      </c>
      <c r="AC1013" s="16" t="n">
        <v>0.0636208583625375</v>
      </c>
      <c r="AD1013" s="16" t="n">
        <v>0</v>
      </c>
      <c r="AE1013" s="16"/>
      <c r="AF1013" s="16" t="n">
        <v>0.0164146776485479</v>
      </c>
      <c r="AG1013" s="16" t="n">
        <v>0.0353717226219324</v>
      </c>
      <c r="AH1013" s="16" t="n">
        <v>0.032201520828308</v>
      </c>
      <c r="AI1013" s="16"/>
      <c r="AJ1013" s="16" t="n">
        <v>0.018511916517703</v>
      </c>
      <c r="AK1013" s="16" t="n">
        <v>0.0305184753503884</v>
      </c>
      <c r="AL1013" s="16" t="n">
        <v>0.0876207611028279</v>
      </c>
      <c r="AM1013" s="16" t="n">
        <v>0</v>
      </c>
      <c r="AN1013" s="16" t="n">
        <v>0.0279068850680669</v>
      </c>
      <c r="AO1013" s="16"/>
      <c r="AP1013" s="16" t="n">
        <v>0.0130301431982841</v>
      </c>
      <c r="AQ1013" s="16" t="n">
        <v>0.024387651971939</v>
      </c>
      <c r="AR1013" s="16" t="n">
        <v>0.186533582178565</v>
      </c>
      <c r="AS1013" s="16" t="n">
        <v>0</v>
      </c>
      <c r="AT1013" s="16" t="n">
        <v>0.014800335468386</v>
      </c>
      <c r="AU1013" s="16"/>
      <c r="AV1013" s="16" t="n">
        <v>0.00477630672444042</v>
      </c>
      <c r="AW1013" s="16" t="n">
        <v>0.0385424989560197</v>
      </c>
      <c r="AX1013" s="16" t="n">
        <v>0.0390724373710257</v>
      </c>
      <c r="AY1013" s="16" t="n">
        <v>0.0129378152854988</v>
      </c>
      <c r="AZ1013" s="16" t="n">
        <v>0.04290952859462</v>
      </c>
      <c r="BA1013" s="16"/>
      <c r="BB1013" s="16" t="n">
        <v>0.0117687365798326</v>
      </c>
      <c r="BC1013" s="16" t="n">
        <v>0</v>
      </c>
      <c r="BD1013" s="16" t="n">
        <v>0</v>
      </c>
      <c r="BE1013" s="16"/>
      <c r="BF1013" s="16" t="n">
        <v>0.0233883524904793</v>
      </c>
    </row>
    <row r="1014">
      <c r="B1014" t="s">
        <v>333</v>
      </c>
      <c r="C1014" s="16" t="n">
        <v>0.0969672722121779</v>
      </c>
      <c r="D1014" s="16" t="n">
        <v>0.110393781205722</v>
      </c>
      <c r="E1014" s="16" t="n">
        <v>0.0828371225199994</v>
      </c>
      <c r="F1014" s="16"/>
      <c r="G1014" s="16" t="n">
        <v>0.124591790196272</v>
      </c>
      <c r="H1014" s="16" t="n">
        <v>0.0902462235626597</v>
      </c>
      <c r="I1014" s="16" t="n">
        <v>0.0475470407079695</v>
      </c>
      <c r="J1014" s="16" t="n">
        <v>0.0806092456769324</v>
      </c>
      <c r="K1014" s="16" t="n">
        <v>0.128964831769252</v>
      </c>
      <c r="L1014" s="16" t="n">
        <v>0.11516520484245</v>
      </c>
      <c r="M1014" s="16"/>
      <c r="N1014" s="16" t="n">
        <v>0.118773254824446</v>
      </c>
      <c r="O1014" s="16" t="n">
        <v>0.0604351459215556</v>
      </c>
      <c r="P1014" s="16" t="n">
        <v>0.128207254716367</v>
      </c>
      <c r="Q1014" s="16" t="n">
        <v>0.0882998045182764</v>
      </c>
      <c r="R1014" s="16"/>
      <c r="S1014" s="16" t="n">
        <v>0.106947666804326</v>
      </c>
      <c r="T1014" s="16" t="n">
        <v>0.0887190100836987</v>
      </c>
      <c r="U1014" s="16" t="n">
        <v>0.114515150853942</v>
      </c>
      <c r="V1014" s="16" t="n">
        <v>0.162571993460633</v>
      </c>
      <c r="W1014" s="16" t="n">
        <v>0.0861311444678224</v>
      </c>
      <c r="X1014" s="16" t="n">
        <v>0.149858599969645</v>
      </c>
      <c r="Y1014" s="16" t="n">
        <v>0.114867751087468</v>
      </c>
      <c r="Z1014" s="16" t="n">
        <v>0.0620870902244688</v>
      </c>
      <c r="AA1014" s="16" t="n">
        <v>0.0661799573109725</v>
      </c>
      <c r="AB1014" s="16" t="n">
        <v>0.0404895425179544</v>
      </c>
      <c r="AC1014" s="16" t="n">
        <v>0.0440934249690826</v>
      </c>
      <c r="AD1014" s="16" t="n">
        <v>0.0874717104582044</v>
      </c>
      <c r="AE1014" s="16"/>
      <c r="AF1014" s="16" t="n">
        <v>0.18100266982571</v>
      </c>
      <c r="AG1014" s="16" t="n">
        <v>0.0393567707188311</v>
      </c>
      <c r="AH1014" s="16" t="n">
        <v>0.0639427344046924</v>
      </c>
      <c r="AI1014" s="16"/>
      <c r="AJ1014" s="16" t="n">
        <v>0.17456427270622</v>
      </c>
      <c r="AK1014" s="16" t="n">
        <v>0.0363662633047787</v>
      </c>
      <c r="AL1014" s="16" t="n">
        <v>0.0488799680368353</v>
      </c>
      <c r="AM1014" s="16" t="n">
        <v>0.625600745675917</v>
      </c>
      <c r="AN1014" s="16" t="n">
        <v>0.0686434667606655</v>
      </c>
      <c r="AO1014" s="16"/>
      <c r="AP1014" s="16" t="n">
        <v>0.11362127734757</v>
      </c>
      <c r="AQ1014" s="16" t="n">
        <v>0.0223163969800815</v>
      </c>
      <c r="AR1014" s="16" t="n">
        <v>0.0176439451322567</v>
      </c>
      <c r="AS1014" s="16" t="n">
        <v>0.77283807543672</v>
      </c>
      <c r="AT1014" s="16" t="n">
        <v>0.0539329297141285</v>
      </c>
      <c r="AU1014" s="16"/>
      <c r="AV1014" s="16" t="n">
        <v>0.0997390293034464</v>
      </c>
      <c r="AW1014" s="16" t="n">
        <v>0.138123196072729</v>
      </c>
      <c r="AX1014" s="16" t="n">
        <v>0.0530208573544864</v>
      </c>
      <c r="AY1014" s="16" t="n">
        <v>0.0538936730313736</v>
      </c>
      <c r="AZ1014" s="16" t="n">
        <v>0.142857423631704</v>
      </c>
      <c r="BA1014" s="16"/>
      <c r="BB1014" s="16" t="n">
        <v>0.0671150191845834</v>
      </c>
      <c r="BC1014" s="16" t="n">
        <v>0.845070642689203</v>
      </c>
      <c r="BD1014" s="16" t="n">
        <v>0.0634945996027824</v>
      </c>
      <c r="BE1014" s="16"/>
      <c r="BF1014" s="16" t="n">
        <v>0.24798032051198</v>
      </c>
    </row>
    <row r="1015">
      <c r="B1015" t="s">
        <v>334</v>
      </c>
      <c r="C1015" s="16" t="n">
        <v>0.0556459622376302</v>
      </c>
      <c r="D1015" s="16" t="n">
        <v>0.050255604743208</v>
      </c>
      <c r="E1015" s="16" t="n">
        <v>0.0613188112505169</v>
      </c>
      <c r="F1015" s="16"/>
      <c r="G1015" s="16" t="n">
        <v>0.0907102204454731</v>
      </c>
      <c r="H1015" s="16" t="n">
        <v>0.0808231723273635</v>
      </c>
      <c r="I1015" s="16" t="n">
        <v>0.0454410558360523</v>
      </c>
      <c r="J1015" s="16" t="n">
        <v>0.0377934185112599</v>
      </c>
      <c r="K1015" s="16" t="n">
        <v>0.0670067348033404</v>
      </c>
      <c r="L1015" s="16" t="n">
        <v>0.022321124569072</v>
      </c>
      <c r="M1015" s="16"/>
      <c r="N1015" s="16" t="n">
        <v>0.0640680045955333</v>
      </c>
      <c r="O1015" s="16" t="n">
        <v>0.0537072787863862</v>
      </c>
      <c r="P1015" s="16" t="n">
        <v>0.0560951378022414</v>
      </c>
      <c r="Q1015" s="16" t="n">
        <v>0.0497842644581675</v>
      </c>
      <c r="R1015" s="16"/>
      <c r="S1015" s="16" t="n">
        <v>0.0760278005164903</v>
      </c>
      <c r="T1015" s="16" t="n">
        <v>0.0484118122284333</v>
      </c>
      <c r="U1015" s="16" t="n">
        <v>0.0595917692231288</v>
      </c>
      <c r="V1015" s="16" t="n">
        <v>0.0509612251766116</v>
      </c>
      <c r="W1015" s="16" t="n">
        <v>0.0474867771749999</v>
      </c>
      <c r="X1015" s="16" t="n">
        <v>0.0596011559273922</v>
      </c>
      <c r="Y1015" s="16" t="n">
        <v>0.0516426506209536</v>
      </c>
      <c r="Z1015" s="16" t="n">
        <v>0</v>
      </c>
      <c r="AA1015" s="16" t="n">
        <v>0.0708262242488187</v>
      </c>
      <c r="AB1015" s="16" t="n">
        <v>0.0556107655283041</v>
      </c>
      <c r="AC1015" s="16" t="n">
        <v>0.0484588330217832</v>
      </c>
      <c r="AD1015" s="16" t="n">
        <v>0.0432434147459865</v>
      </c>
      <c r="AE1015" s="16"/>
      <c r="AF1015" s="16" t="n">
        <v>0.0207790949366148</v>
      </c>
      <c r="AG1015" s="16" t="n">
        <v>0.0692144627775943</v>
      </c>
      <c r="AH1015" s="16" t="n">
        <v>0.0513154347869614</v>
      </c>
      <c r="AI1015" s="16"/>
      <c r="AJ1015" s="16" t="n">
        <v>0.0211124089016949</v>
      </c>
      <c r="AK1015" s="16" t="n">
        <v>0.0649952023270798</v>
      </c>
      <c r="AL1015" s="16" t="n">
        <v>0.0919146761181219</v>
      </c>
      <c r="AM1015" s="16" t="n">
        <v>0</v>
      </c>
      <c r="AN1015" s="16" t="n">
        <v>0.0420781963179252</v>
      </c>
      <c r="AO1015" s="16"/>
      <c r="AP1015" s="16" t="n">
        <v>0.0196444496352929</v>
      </c>
      <c r="AQ1015" s="16" t="n">
        <v>0.0348247365634804</v>
      </c>
      <c r="AR1015" s="16" t="n">
        <v>0.0277674931526507</v>
      </c>
      <c r="AS1015" s="16" t="n">
        <v>0.0119025942349869</v>
      </c>
      <c r="AT1015" s="16" t="n">
        <v>0.00881154834996799</v>
      </c>
      <c r="AU1015" s="16"/>
      <c r="AV1015" s="16" t="n">
        <v>0.0374204849507124</v>
      </c>
      <c r="AW1015" s="16" t="n">
        <v>0.0643392261994083</v>
      </c>
      <c r="AX1015" s="16" t="n">
        <v>0.0820854587793012</v>
      </c>
      <c r="AY1015" s="16" t="n">
        <v>0.0734823430894189</v>
      </c>
      <c r="AZ1015" s="16" t="n">
        <v>0</v>
      </c>
      <c r="BA1015" s="16"/>
      <c r="BB1015" s="16" t="n">
        <v>0.044308940583443</v>
      </c>
      <c r="BC1015" s="16" t="n">
        <v>0</v>
      </c>
      <c r="BD1015" s="16" t="n">
        <v>0</v>
      </c>
      <c r="BE1015" s="16"/>
      <c r="BF1015" s="16" t="n">
        <v>0.027924286243648</v>
      </c>
    </row>
    <row r="1016">
      <c r="B1016" t="s">
        <v>335</v>
      </c>
      <c r="C1016" s="16" t="n">
        <v>0.0192282284592571</v>
      </c>
      <c r="D1016" s="16" t="n">
        <v>0.0204512905350935</v>
      </c>
      <c r="E1016" s="16" t="n">
        <v>0.0179410695840272</v>
      </c>
      <c r="F1016" s="16"/>
      <c r="G1016" s="16" t="n">
        <v>0</v>
      </c>
      <c r="H1016" s="16" t="n">
        <v>0</v>
      </c>
      <c r="I1016" s="16" t="n">
        <v>0.0649678214765656</v>
      </c>
      <c r="J1016" s="16" t="n">
        <v>0.0305351345817815</v>
      </c>
      <c r="K1016" s="16" t="n">
        <v>0</v>
      </c>
      <c r="L1016" s="16" t="n">
        <v>0.015861716545136</v>
      </c>
      <c r="M1016" s="16"/>
      <c r="N1016" s="16" t="n">
        <v>0.017142184734649</v>
      </c>
      <c r="O1016" s="16" t="n">
        <v>0.00833656987392196</v>
      </c>
      <c r="P1016" s="16" t="n">
        <v>0.0315372132757904</v>
      </c>
      <c r="Q1016" s="16" t="n">
        <v>0.0226386497318129</v>
      </c>
      <c r="R1016" s="16"/>
      <c r="S1016" s="16" t="n">
        <v>0</v>
      </c>
      <c r="T1016" s="16" t="n">
        <v>0.00627366473812413</v>
      </c>
      <c r="U1016" s="16" t="n">
        <v>0</v>
      </c>
      <c r="V1016" s="16" t="n">
        <v>0</v>
      </c>
      <c r="W1016" s="16" t="n">
        <v>0</v>
      </c>
      <c r="X1016" s="16" t="n">
        <v>0</v>
      </c>
      <c r="Y1016" s="16" t="n">
        <v>0</v>
      </c>
      <c r="Z1016" s="16" t="n">
        <v>0</v>
      </c>
      <c r="AA1016" s="16" t="n">
        <v>0</v>
      </c>
      <c r="AB1016" s="16" t="n">
        <v>0.191435646540488</v>
      </c>
      <c r="AC1016" s="16" t="n">
        <v>0</v>
      </c>
      <c r="AD1016" s="16" t="n">
        <v>0.0541351351438862</v>
      </c>
      <c r="AE1016" s="16"/>
      <c r="AF1016" s="16" t="n">
        <v>0.0134136908760473</v>
      </c>
      <c r="AG1016" s="16" t="n">
        <v>0.0350482013898361</v>
      </c>
      <c r="AH1016" s="16" t="n">
        <v>0</v>
      </c>
      <c r="AI1016" s="16"/>
      <c r="AJ1016" s="16" t="n">
        <v>0</v>
      </c>
      <c r="AK1016" s="16" t="n">
        <v>0.0158593296109144</v>
      </c>
      <c r="AL1016" s="16" t="n">
        <v>0</v>
      </c>
      <c r="AM1016" s="16" t="n">
        <v>0</v>
      </c>
      <c r="AN1016" s="16" t="n">
        <v>0.00691938313529851</v>
      </c>
      <c r="AO1016" s="16"/>
      <c r="AP1016" s="16" t="n">
        <v>0</v>
      </c>
      <c r="AQ1016" s="16" t="n">
        <v>0.00879179568897799</v>
      </c>
      <c r="AR1016" s="16" t="n">
        <v>0</v>
      </c>
      <c r="AS1016" s="16" t="n">
        <v>0</v>
      </c>
      <c r="AT1016" s="16" t="n">
        <v>0.0315723816206863</v>
      </c>
      <c r="AU1016" s="16"/>
      <c r="AV1016" s="16" t="n">
        <v>0.00885910254685798</v>
      </c>
      <c r="AW1016" s="16" t="n">
        <v>0.0304017969929769</v>
      </c>
      <c r="AX1016" s="16" t="n">
        <v>0.0282432141107085</v>
      </c>
      <c r="AY1016" s="16" t="n">
        <v>0.00891455826468152</v>
      </c>
      <c r="AZ1016" s="16" t="n">
        <v>0</v>
      </c>
      <c r="BA1016" s="16"/>
      <c r="BB1016" s="16" t="n">
        <v>0</v>
      </c>
      <c r="BC1016" s="16" t="n">
        <v>0</v>
      </c>
      <c r="BD1016" s="16" t="n">
        <v>0</v>
      </c>
      <c r="BE1016" s="16"/>
      <c r="BF1016" s="16" t="n">
        <v>0</v>
      </c>
    </row>
    <row r="1017">
      <c r="B1017" t="s">
        <v>336</v>
      </c>
      <c r="C1017" s="16" t="n">
        <v>0.0105259059494725</v>
      </c>
      <c r="D1017" s="16" t="n">
        <v>0.0146217759247878</v>
      </c>
      <c r="E1017" s="16" t="n">
        <v>0.0062153844357468</v>
      </c>
      <c r="F1017" s="16"/>
      <c r="G1017" s="16" t="n">
        <v>0.0311965990056427</v>
      </c>
      <c r="H1017" s="16" t="n">
        <v>0.00637461744687834</v>
      </c>
      <c r="I1017" s="16" t="n">
        <v>0</v>
      </c>
      <c r="J1017" s="16" t="n">
        <v>0.00617443263759534</v>
      </c>
      <c r="K1017" s="16" t="n">
        <v>0</v>
      </c>
      <c r="L1017" s="16" t="n">
        <v>0.0174117429340202</v>
      </c>
      <c r="M1017" s="16"/>
      <c r="N1017" s="16" t="n">
        <v>0</v>
      </c>
      <c r="O1017" s="16" t="n">
        <v>0.00845491835668663</v>
      </c>
      <c r="P1017" s="16" t="n">
        <v>0.0160494668872346</v>
      </c>
      <c r="Q1017" s="16" t="n">
        <v>0.0189014979832446</v>
      </c>
      <c r="R1017" s="16"/>
      <c r="S1017" s="16" t="n">
        <v>0</v>
      </c>
      <c r="T1017" s="16" t="n">
        <v>0</v>
      </c>
      <c r="U1017" s="16" t="n">
        <v>0</v>
      </c>
      <c r="V1017" s="16" t="n">
        <v>0</v>
      </c>
      <c r="W1017" s="16" t="n">
        <v>0</v>
      </c>
      <c r="X1017" s="16" t="n">
        <v>0</v>
      </c>
      <c r="Y1017" s="16" t="n">
        <v>0.024454107669327</v>
      </c>
      <c r="Z1017" s="16" t="n">
        <v>0.0267221896983994</v>
      </c>
      <c r="AA1017" s="16" t="n">
        <v>0.0294470096355601</v>
      </c>
      <c r="AB1017" s="16" t="n">
        <v>0</v>
      </c>
      <c r="AC1017" s="16" t="n">
        <v>0.0766035877327506</v>
      </c>
      <c r="AD1017" s="16" t="n">
        <v>0</v>
      </c>
      <c r="AE1017" s="16"/>
      <c r="AF1017" s="16" t="n">
        <v>0.00996504929559706</v>
      </c>
      <c r="AG1017" s="16" t="n">
        <v>0.00707635860974412</v>
      </c>
      <c r="AH1017" s="16" t="n">
        <v>0.00861499741557197</v>
      </c>
      <c r="AI1017" s="16"/>
      <c r="AJ1017" s="16" t="n">
        <v>0.0100275463566618</v>
      </c>
      <c r="AK1017" s="16" t="n">
        <v>0.00375270944156325</v>
      </c>
      <c r="AL1017" s="16" t="n">
        <v>0</v>
      </c>
      <c r="AM1017" s="16" t="n">
        <v>0</v>
      </c>
      <c r="AN1017" s="16" t="n">
        <v>0.00839028753513091</v>
      </c>
      <c r="AO1017" s="16"/>
      <c r="AP1017" s="16" t="n">
        <v>0.0104049912327098</v>
      </c>
      <c r="AQ1017" s="16" t="n">
        <v>0.00623937878316294</v>
      </c>
      <c r="AR1017" s="16" t="n">
        <v>0</v>
      </c>
      <c r="AS1017" s="16" t="n">
        <v>0.0145961918269618</v>
      </c>
      <c r="AT1017" s="16" t="n">
        <v>0</v>
      </c>
      <c r="AU1017" s="16"/>
      <c r="AV1017" s="16" t="n">
        <v>0.0248297221935045</v>
      </c>
      <c r="AW1017" s="16" t="n">
        <v>0.0114557173251628</v>
      </c>
      <c r="AX1017" s="16" t="n">
        <v>0.00573164470399818</v>
      </c>
      <c r="AY1017" s="16" t="n">
        <v>0</v>
      </c>
      <c r="AZ1017" s="16" t="n">
        <v>0</v>
      </c>
      <c r="BA1017" s="16"/>
      <c r="BB1017" s="16" t="n">
        <v>0</v>
      </c>
      <c r="BC1017" s="16" t="n">
        <v>0</v>
      </c>
      <c r="BD1017" s="16" t="n">
        <v>0</v>
      </c>
      <c r="BE1017" s="16"/>
      <c r="BF1017" s="16" t="n">
        <v>0.00865791084374771</v>
      </c>
    </row>
    <row r="1018">
      <c r="B1018" t="s">
        <v>301</v>
      </c>
      <c r="C1018" s="16" t="n">
        <v>0.000890814493335012</v>
      </c>
      <c r="D1018" s="16" t="n">
        <v>0.00173726899430625</v>
      </c>
      <c r="E1018" s="16" t="n">
        <v>0</v>
      </c>
      <c r="F1018" s="16"/>
      <c r="G1018" s="16" t="n">
        <v>0</v>
      </c>
      <c r="H1018" s="16" t="n">
        <v>0</v>
      </c>
      <c r="I1018" s="16" t="n">
        <v>0</v>
      </c>
      <c r="J1018" s="16" t="n">
        <v>0.00538571389438147</v>
      </c>
      <c r="K1018" s="16" t="n">
        <v>0</v>
      </c>
      <c r="L1018" s="16" t="n">
        <v>0</v>
      </c>
      <c r="M1018" s="16"/>
      <c r="N1018" s="16" t="n">
        <v>0</v>
      </c>
      <c r="O1018" s="16" t="n">
        <v>0.00332959103309626</v>
      </c>
      <c r="P1018" s="16" t="n">
        <v>0</v>
      </c>
      <c r="Q1018" s="16" t="n">
        <v>0</v>
      </c>
      <c r="R1018" s="16"/>
      <c r="S1018" s="16" t="n">
        <v>0.00658124426430587</v>
      </c>
      <c r="T1018" s="16" t="n">
        <v>0</v>
      </c>
      <c r="U1018" s="16" t="n">
        <v>0</v>
      </c>
      <c r="V1018" s="16" t="n">
        <v>0</v>
      </c>
      <c r="W1018" s="16" t="n">
        <v>0</v>
      </c>
      <c r="X1018" s="16" t="n">
        <v>0</v>
      </c>
      <c r="Y1018" s="16" t="n">
        <v>0</v>
      </c>
      <c r="Z1018" s="16" t="n">
        <v>0</v>
      </c>
      <c r="AA1018" s="16" t="n">
        <v>0</v>
      </c>
      <c r="AB1018" s="16" t="n">
        <v>0</v>
      </c>
      <c r="AC1018" s="16" t="n">
        <v>0</v>
      </c>
      <c r="AD1018" s="16" t="n">
        <v>0</v>
      </c>
      <c r="AE1018" s="16"/>
      <c r="AF1018" s="16" t="n">
        <v>0.00254424537310353</v>
      </c>
      <c r="AG1018" s="16" t="n">
        <v>0</v>
      </c>
      <c r="AH1018" s="16" t="n">
        <v>0</v>
      </c>
      <c r="AI1018" s="16"/>
      <c r="AJ1018" s="16" t="n">
        <v>0</v>
      </c>
      <c r="AK1018" s="16" t="n">
        <v>0</v>
      </c>
      <c r="AL1018" s="16" t="n">
        <v>0</v>
      </c>
      <c r="AM1018" s="16" t="n">
        <v>0</v>
      </c>
      <c r="AN1018" s="16" t="n">
        <v>0</v>
      </c>
      <c r="AO1018" s="16"/>
      <c r="AP1018" s="16" t="n">
        <v>0</v>
      </c>
      <c r="AQ1018" s="16" t="n">
        <v>0</v>
      </c>
      <c r="AR1018" s="16" t="n">
        <v>0</v>
      </c>
      <c r="AS1018" s="16" t="n">
        <v>0</v>
      </c>
      <c r="AT1018" s="16" t="n">
        <v>0</v>
      </c>
      <c r="AU1018" s="16"/>
      <c r="AV1018" s="16" t="n">
        <v>0</v>
      </c>
      <c r="AW1018" s="16" t="n">
        <v>0.00346071434566632</v>
      </c>
      <c r="AX1018" s="16" t="n">
        <v>0</v>
      </c>
      <c r="AY1018" s="16" t="n">
        <v>0</v>
      </c>
      <c r="AZ1018" s="16" t="n">
        <v>0</v>
      </c>
      <c r="BA1018" s="16"/>
      <c r="BB1018" s="16" t="n">
        <v>0</v>
      </c>
      <c r="BC1018" s="16" t="n">
        <v>0</v>
      </c>
      <c r="BD1018" s="16" t="n">
        <v>0</v>
      </c>
      <c r="BE1018" s="16"/>
      <c r="BF1018" s="16" t="n">
        <v>0</v>
      </c>
    </row>
    <row r="1019">
      <c r="B1019" t="s">
        <v>337</v>
      </c>
      <c r="C1019" s="16" t="n">
        <v>0.184495538476539</v>
      </c>
      <c r="D1019" s="16" t="n">
        <v>0.164966526011722</v>
      </c>
      <c r="E1019" s="16" t="n">
        <v>0.205048004467584</v>
      </c>
      <c r="F1019" s="16"/>
      <c r="G1019" s="16" t="n">
        <v>0.109171103557091</v>
      </c>
      <c r="H1019" s="16" t="n">
        <v>0.187749138250367</v>
      </c>
      <c r="I1019" s="16" t="n">
        <v>0.106620696681828</v>
      </c>
      <c r="J1019" s="16" t="n">
        <v>0.260208377098672</v>
      </c>
      <c r="K1019" s="16" t="n">
        <v>0.255292212278951</v>
      </c>
      <c r="L1019" s="16" t="n">
        <v>0.196693002823081</v>
      </c>
      <c r="M1019" s="16"/>
      <c r="N1019" s="16" t="n">
        <v>0.158768179987036</v>
      </c>
      <c r="O1019" s="16" t="n">
        <v>0.238675582818448</v>
      </c>
      <c r="P1019" s="16" t="n">
        <v>0.160422602437917</v>
      </c>
      <c r="Q1019" s="16" t="n">
        <v>0.177660739409701</v>
      </c>
      <c r="R1019" s="16"/>
      <c r="S1019" s="16" t="n">
        <v>0.0998657048330593</v>
      </c>
      <c r="T1019" s="16" t="n">
        <v>0.225663219085214</v>
      </c>
      <c r="U1019" s="16" t="n">
        <v>0.286589618426133</v>
      </c>
      <c r="V1019" s="16" t="n">
        <v>0.145631762002129</v>
      </c>
      <c r="W1019" s="16" t="n">
        <v>0.210816371652564</v>
      </c>
      <c r="X1019" s="16" t="n">
        <v>0.181196724057243</v>
      </c>
      <c r="Y1019" s="16" t="n">
        <v>0.214583005670843</v>
      </c>
      <c r="Z1019" s="16" t="n">
        <v>0.239473590171197</v>
      </c>
      <c r="AA1019" s="16" t="n">
        <v>0.177795187067234</v>
      </c>
      <c r="AB1019" s="16" t="n">
        <v>0.163123567283621</v>
      </c>
      <c r="AC1019" s="16" t="n">
        <v>0.185566182701616</v>
      </c>
      <c r="AD1019" s="16" t="n">
        <v>0.155486073808642</v>
      </c>
      <c r="AE1019" s="16"/>
      <c r="AF1019" s="16" t="n">
        <v>0.194445426487735</v>
      </c>
      <c r="AG1019" s="16" t="n">
        <v>0.178578925882517</v>
      </c>
      <c r="AH1019" s="16" t="n">
        <v>0.233857340471215</v>
      </c>
      <c r="AI1019" s="16"/>
      <c r="AJ1019" s="16" t="n">
        <v>0.169679139503376</v>
      </c>
      <c r="AK1019" s="16" t="n">
        <v>0.118525511636877</v>
      </c>
      <c r="AL1019" s="16" t="n">
        <v>0.325253824596446</v>
      </c>
      <c r="AM1019" s="16" t="n">
        <v>0</v>
      </c>
      <c r="AN1019" s="16" t="n">
        <v>0.337138584189335</v>
      </c>
      <c r="AO1019" s="16"/>
      <c r="AP1019" s="16" t="n">
        <v>0.110240217074669</v>
      </c>
      <c r="AQ1019" s="16" t="n">
        <v>0.126716909588752</v>
      </c>
      <c r="AR1019" s="16" t="n">
        <v>0.287943557352045</v>
      </c>
      <c r="AS1019" s="16" t="n">
        <v>0.0637849189970047</v>
      </c>
      <c r="AT1019" s="16" t="n">
        <v>0.464346537094929</v>
      </c>
      <c r="AU1019" s="16"/>
      <c r="AV1019" s="16" t="n">
        <v>0.193301426139849</v>
      </c>
      <c r="AW1019" s="16" t="n">
        <v>0.203913115432856</v>
      </c>
      <c r="AX1019" s="16" t="n">
        <v>0.195895775424787</v>
      </c>
      <c r="AY1019" s="16" t="n">
        <v>0.160620462949011</v>
      </c>
      <c r="AZ1019" s="16" t="n">
        <v>0.0539209785623902</v>
      </c>
      <c r="BA1019" s="16"/>
      <c r="BB1019" s="16" t="n">
        <v>0.173684227354853</v>
      </c>
      <c r="BC1019" s="16" t="n">
        <v>0.0635200506739039</v>
      </c>
      <c r="BD1019" s="16" t="n">
        <v>0.44670013500528</v>
      </c>
      <c r="BE1019" s="16"/>
      <c r="BF1019" s="16" t="n">
        <v>0.243109155410235</v>
      </c>
    </row>
    <row r="1020">
      <c r="B1020" t="s">
        <v>83</v>
      </c>
      <c r="C1020" s="16" t="n">
        <v>0.110571417216306</v>
      </c>
      <c r="D1020" s="16" t="n">
        <v>0.0767505929255899</v>
      </c>
      <c r="E1020" s="16" t="n">
        <v>0.146164683505441</v>
      </c>
      <c r="F1020" s="16"/>
      <c r="G1020" s="16" t="n">
        <v>0.145990340494482</v>
      </c>
      <c r="H1020" s="16" t="n">
        <v>0.124623486245938</v>
      </c>
      <c r="I1020" s="16" t="n">
        <v>0.13885703949922</v>
      </c>
      <c r="J1020" s="16" t="n">
        <v>0.119966595081752</v>
      </c>
      <c r="K1020" s="16" t="n">
        <v>0.0692828411952836</v>
      </c>
      <c r="L1020" s="16" t="n">
        <v>0.0666447175513309</v>
      </c>
      <c r="M1020" s="16"/>
      <c r="N1020" s="16" t="n">
        <v>0.0769178233927029</v>
      </c>
      <c r="O1020" s="16" t="n">
        <v>0.123040067056023</v>
      </c>
      <c r="P1020" s="16" t="n">
        <v>0.11365178740006</v>
      </c>
      <c r="Q1020" s="16" t="n">
        <v>0.126423499950289</v>
      </c>
      <c r="R1020" s="16"/>
      <c r="S1020" s="16" t="n">
        <v>0.126002655984789</v>
      </c>
      <c r="T1020" s="16" t="n">
        <v>0.147765208094084</v>
      </c>
      <c r="U1020" s="16" t="n">
        <v>0.0921436132589053</v>
      </c>
      <c r="V1020" s="16" t="n">
        <v>0.124993865817781</v>
      </c>
      <c r="W1020" s="16" t="n">
        <v>0.0840281765881337</v>
      </c>
      <c r="X1020" s="16" t="n">
        <v>0.142742343755425</v>
      </c>
      <c r="Y1020" s="16" t="n">
        <v>0.054467590620223</v>
      </c>
      <c r="Z1020" s="16" t="n">
        <v>0.0652874925791078</v>
      </c>
      <c r="AA1020" s="16" t="n">
        <v>0.0694934893146625</v>
      </c>
      <c r="AB1020" s="16" t="n">
        <v>0.0791227130219597</v>
      </c>
      <c r="AC1020" s="16" t="n">
        <v>0.146283007444895</v>
      </c>
      <c r="AD1020" s="16" t="n">
        <v>0.225766338025348</v>
      </c>
      <c r="AE1020" s="16"/>
      <c r="AF1020" s="16" t="n">
        <v>0.0818805921608359</v>
      </c>
      <c r="AG1020" s="16" t="n">
        <v>0.0979250009918449</v>
      </c>
      <c r="AH1020" s="16" t="n">
        <v>0.174047280738913</v>
      </c>
      <c r="AI1020" s="16"/>
      <c r="AJ1020" s="16" t="n">
        <v>0.0771329063746212</v>
      </c>
      <c r="AK1020" s="16" t="n">
        <v>0.0843001278363922</v>
      </c>
      <c r="AL1020" s="16" t="n">
        <v>0.104506855680182</v>
      </c>
      <c r="AM1020" s="16" t="n">
        <v>0.167556498953667</v>
      </c>
      <c r="AN1020" s="16" t="n">
        <v>0.20884799936355</v>
      </c>
      <c r="AO1020" s="16"/>
      <c r="AP1020" s="16" t="n">
        <v>0.0626792927928002</v>
      </c>
      <c r="AQ1020" s="16" t="n">
        <v>0.0912899366376504</v>
      </c>
      <c r="AR1020" s="16" t="n">
        <v>0.207783941348521</v>
      </c>
      <c r="AS1020" s="16" t="n">
        <v>0.0736157829939892</v>
      </c>
      <c r="AT1020" s="16" t="n">
        <v>0.244538043926496</v>
      </c>
      <c r="AU1020" s="16"/>
      <c r="AV1020" s="16" t="n">
        <v>0.139036323395861</v>
      </c>
      <c r="AW1020" s="16" t="n">
        <v>0.117342038634938</v>
      </c>
      <c r="AX1020" s="16" t="n">
        <v>0.0939852276056801</v>
      </c>
      <c r="AY1020" s="16" t="n">
        <v>0.114787587065105</v>
      </c>
      <c r="AZ1020" s="16" t="n">
        <v>0.101207286921989</v>
      </c>
      <c r="BA1020" s="16"/>
      <c r="BB1020" s="16" t="n">
        <v>0.0732659199721514</v>
      </c>
      <c r="BC1020" s="16" t="n">
        <v>0.0406546129094054</v>
      </c>
      <c r="BD1020" s="16" t="n">
        <v>0.196102854734254</v>
      </c>
      <c r="BE1020" s="16"/>
      <c r="BF1020" s="16" t="n">
        <v>0.0934429555032111</v>
      </c>
    </row>
    <row r="1021">
      <c r="C1021" s="16"/>
      <c r="D1021" s="16"/>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c r="AL1021" s="16"/>
      <c r="AM1021" s="16"/>
      <c r="AN1021" s="16"/>
      <c r="AO1021" s="16"/>
      <c r="AP1021" s="16"/>
      <c r="AQ1021" s="16"/>
      <c r="AR1021" s="16"/>
      <c r="AS1021" s="16"/>
      <c r="AT1021" s="16"/>
      <c r="AU1021" s="16"/>
      <c r="AV1021" s="16"/>
      <c r="AW1021" s="16"/>
      <c r="AX1021" s="16"/>
      <c r="AY1021" s="16"/>
      <c r="AZ1021" s="16"/>
      <c r="BA1021" s="16"/>
      <c r="BB1021" s="16"/>
      <c r="BC1021" s="16"/>
      <c r="BD1021" s="16"/>
      <c r="BE1021" s="16"/>
      <c r="BF1021" s="16"/>
    </row>
    <row r="1022">
      <c r="B1022" s="7" t="s">
        <v>339</v>
      </c>
      <c r="C1022" s="16"/>
      <c r="D1022" s="16"/>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row>
    <row r="1023">
      <c r="B1023" s="26" t="s">
        <v>317</v>
      </c>
      <c r="C1023" s="16"/>
      <c r="D1023" s="16"/>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c r="AD1023" s="16"/>
      <c r="AE1023" s="16"/>
      <c r="AF1023" s="16"/>
      <c r="AG1023" s="16"/>
      <c r="AH1023" s="16"/>
      <c r="AI1023" s="16"/>
      <c r="AJ1023" s="16"/>
      <c r="AK1023" s="16"/>
      <c r="AL1023" s="16"/>
      <c r="AM1023" s="16"/>
      <c r="AN1023" s="16"/>
      <c r="AO1023" s="16"/>
      <c r="AP1023" s="16"/>
      <c r="AQ1023" s="16"/>
      <c r="AR1023" s="16"/>
      <c r="AS1023" s="16"/>
      <c r="AT1023" s="16"/>
      <c r="AU1023" s="16"/>
      <c r="AV1023" s="16"/>
      <c r="AW1023" s="16"/>
      <c r="AX1023" s="16"/>
      <c r="AY1023" s="16"/>
      <c r="AZ1023" s="16"/>
      <c r="BA1023" s="16"/>
      <c r="BB1023" s="16"/>
      <c r="BC1023" s="16"/>
      <c r="BD1023" s="16"/>
      <c r="BE1023" s="16"/>
      <c r="BF1023" s="16"/>
    </row>
    <row r="1024">
      <c r="B1024" t="s">
        <v>331</v>
      </c>
      <c r="C1024" s="16" t="n">
        <v>0.0689530387121606</v>
      </c>
      <c r="D1024" s="16" t="n">
        <v>0.0730565459576943</v>
      </c>
      <c r="E1024" s="16" t="n">
        <v>0.0650863856321576</v>
      </c>
      <c r="F1024" s="16"/>
      <c r="G1024" s="16" t="n">
        <v>0.0518235709480232</v>
      </c>
      <c r="H1024" s="16" t="n">
        <v>0.0976760303050787</v>
      </c>
      <c r="I1024" s="16" t="n">
        <v>0.0872139370808102</v>
      </c>
      <c r="J1024" s="16" t="n">
        <v>0.0162054396971435</v>
      </c>
      <c r="K1024" s="16" t="n">
        <v>0.0856897661150837</v>
      </c>
      <c r="L1024" s="16" t="n">
        <v>0.0749194072461223</v>
      </c>
      <c r="M1024" s="16"/>
      <c r="N1024" s="16" t="n">
        <v>0.0829854330503279</v>
      </c>
      <c r="O1024" s="16" t="n">
        <v>0.0743367996087999</v>
      </c>
      <c r="P1024" s="16" t="n">
        <v>0.0800825518700459</v>
      </c>
      <c r="Q1024" s="16" t="n">
        <v>0.0415183471254751</v>
      </c>
      <c r="R1024" s="16"/>
      <c r="S1024" s="16" t="n">
        <v>0.0914443549882223</v>
      </c>
      <c r="T1024" s="16" t="n">
        <v>0.0670048583309658</v>
      </c>
      <c r="U1024" s="16" t="n">
        <v>0.0568209279950829</v>
      </c>
      <c r="V1024" s="16" t="n">
        <v>0.0677060932809619</v>
      </c>
      <c r="W1024" s="16" t="n">
        <v>0.106844413415202</v>
      </c>
      <c r="X1024" s="16" t="n">
        <v>0.0570822432003287</v>
      </c>
      <c r="Y1024" s="16" t="n">
        <v>0.0577079326683813</v>
      </c>
      <c r="Z1024" s="16" t="n">
        <v>0.143291961905752</v>
      </c>
      <c r="AA1024" s="16" t="n">
        <v>0.0495126301422592</v>
      </c>
      <c r="AB1024" s="16" t="n">
        <v>0.0502408419559455</v>
      </c>
      <c r="AC1024" s="16" t="n">
        <v>0.0226547841673484</v>
      </c>
      <c r="AD1024" s="16" t="n">
        <v>0.139700459329605</v>
      </c>
      <c r="AE1024" s="16"/>
      <c r="AF1024" s="16" t="n">
        <v>0.0809065128777642</v>
      </c>
      <c r="AG1024" s="16" t="n">
        <v>0.0667957903475198</v>
      </c>
      <c r="AH1024" s="16" t="n">
        <v>0.0704229145751204</v>
      </c>
      <c r="AI1024" s="16"/>
      <c r="AJ1024" s="16" t="n">
        <v>0.149583923511316</v>
      </c>
      <c r="AK1024" s="16" t="n">
        <v>0.0118149851757437</v>
      </c>
      <c r="AL1024" s="16" t="n">
        <v>0.0122652196433598</v>
      </c>
      <c r="AM1024" s="16" t="n">
        <v>0</v>
      </c>
      <c r="AN1024" s="16" t="n">
        <v>0.0659722032981469</v>
      </c>
      <c r="AO1024" s="16"/>
      <c r="AP1024" s="16" t="n">
        <v>0.258990962155902</v>
      </c>
      <c r="AQ1024" s="16" t="n">
        <v>0.0241292775422264</v>
      </c>
      <c r="AR1024" s="16" t="n">
        <v>0.0236423896200443</v>
      </c>
      <c r="AS1024" s="16" t="n">
        <v>0</v>
      </c>
      <c r="AT1024" s="16" t="n">
        <v>0.0365611607205587</v>
      </c>
      <c r="AU1024" s="16"/>
      <c r="AV1024" s="16" t="n">
        <v>0.0529650135847223</v>
      </c>
      <c r="AW1024" s="16" t="n">
        <v>0.080584688091678</v>
      </c>
      <c r="AX1024" s="16" t="n">
        <v>0.0684669474408639</v>
      </c>
      <c r="AY1024" s="16" t="n">
        <v>0.0842725642029976</v>
      </c>
      <c r="AZ1024" s="16" t="n">
        <v>0.0485527979027345</v>
      </c>
      <c r="BA1024" s="16"/>
      <c r="BB1024" s="16" t="n">
        <v>0.0650726046206742</v>
      </c>
      <c r="BC1024" s="16" t="n">
        <v>0</v>
      </c>
      <c r="BD1024" s="16" t="n">
        <v>0.0968896569743331</v>
      </c>
      <c r="BE1024" s="16"/>
      <c r="BF1024" s="16" t="n">
        <v>0.0448333487178042</v>
      </c>
    </row>
    <row r="1025">
      <c r="B1025" t="s">
        <v>332</v>
      </c>
      <c r="C1025" s="16" t="n">
        <v>0.429225589191332</v>
      </c>
      <c r="D1025" s="16" t="n">
        <v>0.456385832252636</v>
      </c>
      <c r="E1025" s="16" t="n">
        <v>0.403585441482854</v>
      </c>
      <c r="F1025" s="16"/>
      <c r="G1025" s="16" t="n">
        <v>0.370842600647718</v>
      </c>
      <c r="H1025" s="16" t="n">
        <v>0.462134755768002</v>
      </c>
      <c r="I1025" s="16" t="n">
        <v>0.428187168045592</v>
      </c>
      <c r="J1025" s="16" t="n">
        <v>0.477979556133715</v>
      </c>
      <c r="K1025" s="16" t="n">
        <v>0.345510431087579</v>
      </c>
      <c r="L1025" s="16" t="n">
        <v>0.45520688940088</v>
      </c>
      <c r="M1025" s="16"/>
      <c r="N1025" s="16" t="n">
        <v>0.458496854238857</v>
      </c>
      <c r="O1025" s="16" t="n">
        <v>0.394764705238961</v>
      </c>
      <c r="P1025" s="16" t="n">
        <v>0.410121054360127</v>
      </c>
      <c r="Q1025" s="16" t="n">
        <v>0.446329258744967</v>
      </c>
      <c r="R1025" s="16"/>
      <c r="S1025" s="16" t="n">
        <v>0.419838710232021</v>
      </c>
      <c r="T1025" s="16" t="n">
        <v>0.382354726311981</v>
      </c>
      <c r="U1025" s="16" t="n">
        <v>0.505285332631106</v>
      </c>
      <c r="V1025" s="16" t="n">
        <v>0.420671975682033</v>
      </c>
      <c r="W1025" s="16" t="n">
        <v>0.458220234893038</v>
      </c>
      <c r="X1025" s="16" t="n">
        <v>0.525450298244109</v>
      </c>
      <c r="Y1025" s="16" t="n">
        <v>0.440755439625879</v>
      </c>
      <c r="Z1025" s="16" t="n">
        <v>0.390641820860716</v>
      </c>
      <c r="AA1025" s="16" t="n">
        <v>0.45832002822058</v>
      </c>
      <c r="AB1025" s="16" t="n">
        <v>0.419713004734991</v>
      </c>
      <c r="AC1025" s="16" t="n">
        <v>0.31430027728501</v>
      </c>
      <c r="AD1025" s="16" t="n">
        <v>0.2046979127555</v>
      </c>
      <c r="AE1025" s="16"/>
      <c r="AF1025" s="16" t="n">
        <v>0.35878234181475</v>
      </c>
      <c r="AG1025" s="16" t="n">
        <v>0.524726888967221</v>
      </c>
      <c r="AH1025" s="16" t="n">
        <v>0.369594986165051</v>
      </c>
      <c r="AI1025" s="16"/>
      <c r="AJ1025" s="16" t="n">
        <v>0.357947441602316</v>
      </c>
      <c r="AK1025" s="16" t="n">
        <v>0.709383432161751</v>
      </c>
      <c r="AL1025" s="16" t="n">
        <v>0.358493701261994</v>
      </c>
      <c r="AM1025" s="16" t="n">
        <v>0.12058765884604</v>
      </c>
      <c r="AN1025" s="16" t="n">
        <v>0.201453519439562</v>
      </c>
      <c r="AO1025" s="16"/>
      <c r="AP1025" s="16" t="n">
        <v>0.302219801641865</v>
      </c>
      <c r="AQ1025" s="16" t="n">
        <v>0.743387842556012</v>
      </c>
      <c r="AR1025" s="16" t="n">
        <v>0.349791669761178</v>
      </c>
      <c r="AS1025" s="16" t="n">
        <v>0.110166993922513</v>
      </c>
      <c r="AT1025" s="16" t="n">
        <v>0.171981388747685</v>
      </c>
      <c r="AU1025" s="16"/>
      <c r="AV1025" s="16" t="n">
        <v>0.411957922987287</v>
      </c>
      <c r="AW1025" s="16" t="n">
        <v>0.409030548277677</v>
      </c>
      <c r="AX1025" s="16" t="n">
        <v>0.456223963237201</v>
      </c>
      <c r="AY1025" s="16" t="n">
        <v>0.505147238750968</v>
      </c>
      <c r="AZ1025" s="16" t="n">
        <v>0.407291778907097</v>
      </c>
      <c r="BA1025" s="16"/>
      <c r="BB1025" s="16" t="n">
        <v>0.762922584525323</v>
      </c>
      <c r="BC1025" s="16" t="n">
        <v>0.1457104315311</v>
      </c>
      <c r="BD1025" s="16" t="n">
        <v>0.254895430459078</v>
      </c>
      <c r="BE1025" s="16"/>
      <c r="BF1025" s="16" t="n">
        <v>0.418309307977774</v>
      </c>
    </row>
    <row r="1026">
      <c r="B1026" t="s">
        <v>50</v>
      </c>
      <c r="C1026" s="16" t="n">
        <v>0.0371641899285088</v>
      </c>
      <c r="D1026" s="16" t="n">
        <v>0.0298420750519556</v>
      </c>
      <c r="E1026" s="16" t="n">
        <v>0.0443443912453309</v>
      </c>
      <c r="F1026" s="16"/>
      <c r="G1026" s="16" t="n">
        <v>0.0499809446904109</v>
      </c>
      <c r="H1026" s="16" t="n">
        <v>0.0254810963208768</v>
      </c>
      <c r="I1026" s="16" t="n">
        <v>0.0586069712189614</v>
      </c>
      <c r="J1026" s="16" t="n">
        <v>0.0498941203640559</v>
      </c>
      <c r="K1026" s="16" t="n">
        <v>0.0281260238882489</v>
      </c>
      <c r="L1026" s="16" t="n">
        <v>0.0155435011925787</v>
      </c>
      <c r="M1026" s="16"/>
      <c r="N1026" s="16" t="n">
        <v>0.0556234075230056</v>
      </c>
      <c r="O1026" s="16" t="n">
        <v>0.0445442536871107</v>
      </c>
      <c r="P1026" s="16" t="n">
        <v>0.031594656628243</v>
      </c>
      <c r="Q1026" s="16" t="n">
        <v>0.0166083426414694</v>
      </c>
      <c r="R1026" s="16"/>
      <c r="S1026" s="16" t="n">
        <v>0.0770903196300143</v>
      </c>
      <c r="T1026" s="16" t="n">
        <v>0.0474813891585884</v>
      </c>
      <c r="U1026" s="16" t="n">
        <v>0.0340273587247279</v>
      </c>
      <c r="V1026" s="16" t="n">
        <v>0.0458948353620136</v>
      </c>
      <c r="W1026" s="16" t="n">
        <v>0.0129005034241595</v>
      </c>
      <c r="X1026" s="16" t="n">
        <v>0.0194783924162063</v>
      </c>
      <c r="Y1026" s="16" t="n">
        <v>0.0217613467031346</v>
      </c>
      <c r="Z1026" s="16" t="n">
        <v>0.078143867721581</v>
      </c>
      <c r="AA1026" s="16" t="n">
        <v>0.0186505529958694</v>
      </c>
      <c r="AB1026" s="16" t="n">
        <v>0.0108850085156496</v>
      </c>
      <c r="AC1026" s="16" t="n">
        <v>0.0517221735297378</v>
      </c>
      <c r="AD1026" s="16" t="n">
        <v>0</v>
      </c>
      <c r="AE1026" s="16"/>
      <c r="AF1026" s="16" t="n">
        <v>0.0324481400266561</v>
      </c>
      <c r="AG1026" s="16" t="n">
        <v>0.0353607066980867</v>
      </c>
      <c r="AH1026" s="16" t="n">
        <v>0.0481272031045293</v>
      </c>
      <c r="AI1026" s="16"/>
      <c r="AJ1026" s="16" t="n">
        <v>0.0181926697760961</v>
      </c>
      <c r="AK1026" s="16" t="n">
        <v>0.0139422664350188</v>
      </c>
      <c r="AL1026" s="16" t="n">
        <v>0.205935728973713</v>
      </c>
      <c r="AM1026" s="16" t="n">
        <v>0.0580744823081877</v>
      </c>
      <c r="AN1026" s="16" t="n">
        <v>0.038609144664952</v>
      </c>
      <c r="AO1026" s="16"/>
      <c r="AP1026" s="16" t="n">
        <v>0.0181232190843636</v>
      </c>
      <c r="AQ1026" s="16" t="n">
        <v>0.0130541477843468</v>
      </c>
      <c r="AR1026" s="16" t="n">
        <v>0.306744165620149</v>
      </c>
      <c r="AS1026" s="16" t="n">
        <v>0</v>
      </c>
      <c r="AT1026" s="16" t="n">
        <v>0.0205743222871065</v>
      </c>
      <c r="AU1026" s="16"/>
      <c r="AV1026" s="16" t="n">
        <v>0.0255491920502886</v>
      </c>
      <c r="AW1026" s="16" t="n">
        <v>0.0231821258348854</v>
      </c>
      <c r="AX1026" s="16" t="n">
        <v>0.050902930808321</v>
      </c>
      <c r="AY1026" s="16" t="n">
        <v>0.0549659570924902</v>
      </c>
      <c r="AZ1026" s="16" t="n">
        <v>0.0937633349490838</v>
      </c>
      <c r="BA1026" s="16"/>
      <c r="BB1026" s="16" t="n">
        <v>0.0140724543503846</v>
      </c>
      <c r="BC1026" s="16" t="n">
        <v>0</v>
      </c>
      <c r="BD1026" s="16" t="n">
        <v>0</v>
      </c>
      <c r="BE1026" s="16"/>
      <c r="BF1026" s="16" t="n">
        <v>0.021345288849839</v>
      </c>
    </row>
    <row r="1027">
      <c r="B1027" t="s">
        <v>333</v>
      </c>
      <c r="C1027" s="16" t="n">
        <v>0.143791647973673</v>
      </c>
      <c r="D1027" s="16" t="n">
        <v>0.156625249414351</v>
      </c>
      <c r="E1027" s="16" t="n">
        <v>0.131572886853387</v>
      </c>
      <c r="F1027" s="16"/>
      <c r="G1027" s="16" t="n">
        <v>0.139063181396529</v>
      </c>
      <c r="H1027" s="16" t="n">
        <v>0.111632347170585</v>
      </c>
      <c r="I1027" s="16" t="n">
        <v>0.104199622135553</v>
      </c>
      <c r="J1027" s="16" t="n">
        <v>0.166478748219862</v>
      </c>
      <c r="K1027" s="16" t="n">
        <v>0.170205704976433</v>
      </c>
      <c r="L1027" s="16" t="n">
        <v>0.169186447340639</v>
      </c>
      <c r="M1027" s="16"/>
      <c r="N1027" s="16" t="n">
        <v>0.133869535154362</v>
      </c>
      <c r="O1027" s="16" t="n">
        <v>0.142590369948711</v>
      </c>
      <c r="P1027" s="16" t="n">
        <v>0.188662481751696</v>
      </c>
      <c r="Q1027" s="16" t="n">
        <v>0.12035077403034</v>
      </c>
      <c r="R1027" s="16"/>
      <c r="S1027" s="16" t="n">
        <v>0.155543004586418</v>
      </c>
      <c r="T1027" s="16" t="n">
        <v>0.113832139678943</v>
      </c>
      <c r="U1027" s="16" t="n">
        <v>0.141044724213849</v>
      </c>
      <c r="V1027" s="16" t="n">
        <v>0.207640323585309</v>
      </c>
      <c r="W1027" s="16" t="n">
        <v>0.127980527291845</v>
      </c>
      <c r="X1027" s="16" t="n">
        <v>0.127420540449802</v>
      </c>
      <c r="Y1027" s="16" t="n">
        <v>0.201134273940458</v>
      </c>
      <c r="Z1027" s="16" t="n">
        <v>0.196509850137468</v>
      </c>
      <c r="AA1027" s="16" t="n">
        <v>0.139016474656019</v>
      </c>
      <c r="AB1027" s="16" t="n">
        <v>0.0758984663372722</v>
      </c>
      <c r="AC1027" s="16" t="n">
        <v>0.13645609925933</v>
      </c>
      <c r="AD1027" s="16" t="n">
        <v>0.147948420486985</v>
      </c>
      <c r="AE1027" s="16"/>
      <c r="AF1027" s="16" t="n">
        <v>0.257641001820861</v>
      </c>
      <c r="AG1027" s="16" t="n">
        <v>0.0609767640752952</v>
      </c>
      <c r="AH1027" s="16" t="n">
        <v>0.0982246197045485</v>
      </c>
      <c r="AI1027" s="16"/>
      <c r="AJ1027" s="16" t="n">
        <v>0.242502153920617</v>
      </c>
      <c r="AK1027" s="16" t="n">
        <v>0.0384247319549378</v>
      </c>
      <c r="AL1027" s="16" t="n">
        <v>0.0917328115214727</v>
      </c>
      <c r="AM1027" s="16" t="n">
        <v>0.628623464106572</v>
      </c>
      <c r="AN1027" s="16" t="n">
        <v>0.0962032494484631</v>
      </c>
      <c r="AO1027" s="16"/>
      <c r="AP1027" s="16" t="n">
        <v>0.180325632750382</v>
      </c>
      <c r="AQ1027" s="16" t="n">
        <v>0.044833586143066</v>
      </c>
      <c r="AR1027" s="16" t="n">
        <v>0.0646903688268627</v>
      </c>
      <c r="AS1027" s="16" t="n">
        <v>0.751739429531809</v>
      </c>
      <c r="AT1027" s="16" t="n">
        <v>0.135565226493088</v>
      </c>
      <c r="AU1027" s="16"/>
      <c r="AV1027" s="16" t="n">
        <v>0.16348420119992</v>
      </c>
      <c r="AW1027" s="16" t="n">
        <v>0.161014479202888</v>
      </c>
      <c r="AX1027" s="16" t="n">
        <v>0.0935574506441753</v>
      </c>
      <c r="AY1027" s="16" t="n">
        <v>0.137676601315523</v>
      </c>
      <c r="AZ1027" s="16" t="n">
        <v>0.0946387212535838</v>
      </c>
      <c r="BA1027" s="16"/>
      <c r="BB1027" s="16" t="n">
        <v>0.0579022251623792</v>
      </c>
      <c r="BC1027" s="16" t="n">
        <v>0.754677483355329</v>
      </c>
      <c r="BD1027" s="16" t="n">
        <v>0.200453334783282</v>
      </c>
      <c r="BE1027" s="16"/>
      <c r="BF1027" s="16" t="n">
        <v>0.301715403657189</v>
      </c>
    </row>
    <row r="1028">
      <c r="B1028" t="s">
        <v>334</v>
      </c>
      <c r="C1028" s="16" t="n">
        <v>0.080085951840253</v>
      </c>
      <c r="D1028" s="16" t="n">
        <v>0.0777805788152395</v>
      </c>
      <c r="E1028" s="16" t="n">
        <v>0.082466473236302</v>
      </c>
      <c r="F1028" s="16"/>
      <c r="G1028" s="16" t="n">
        <v>0.173101253523187</v>
      </c>
      <c r="H1028" s="16" t="n">
        <v>0.0672596551268889</v>
      </c>
      <c r="I1028" s="16" t="n">
        <v>0.101300943237026</v>
      </c>
      <c r="J1028" s="16" t="n">
        <v>0.0753382883587209</v>
      </c>
      <c r="K1028" s="16" t="n">
        <v>0.0649436442049026</v>
      </c>
      <c r="L1028" s="16" t="n">
        <v>0.0265221578682557</v>
      </c>
      <c r="M1028" s="16"/>
      <c r="N1028" s="16" t="n">
        <v>0.0803558533875855</v>
      </c>
      <c r="O1028" s="16" t="n">
        <v>0.0973903548590968</v>
      </c>
      <c r="P1028" s="16" t="n">
        <v>0.0739108019037694</v>
      </c>
      <c r="Q1028" s="16" t="n">
        <v>0.0664516996857852</v>
      </c>
      <c r="R1028" s="16"/>
      <c r="S1028" s="16" t="n">
        <v>0.0365649519079067</v>
      </c>
      <c r="T1028" s="16" t="n">
        <v>0.0969809775947571</v>
      </c>
      <c r="U1028" s="16" t="n">
        <v>0.084876322292929</v>
      </c>
      <c r="V1028" s="16" t="n">
        <v>0.0555351418187478</v>
      </c>
      <c r="W1028" s="16" t="n">
        <v>0.056833322400853</v>
      </c>
      <c r="X1028" s="16" t="n">
        <v>0.125966975235582</v>
      </c>
      <c r="Y1028" s="16" t="n">
        <v>0.0881782789130044</v>
      </c>
      <c r="Z1028" s="16" t="n">
        <v>0.032856741266111</v>
      </c>
      <c r="AA1028" s="16" t="n">
        <v>0.132816462683083</v>
      </c>
      <c r="AB1028" s="16" t="n">
        <v>0.070249035220057</v>
      </c>
      <c r="AC1028" s="16" t="n">
        <v>0.0717828977752809</v>
      </c>
      <c r="AD1028" s="16" t="n">
        <v>0.0896976168688238</v>
      </c>
      <c r="AE1028" s="16"/>
      <c r="AF1028" s="16" t="n">
        <v>0.0339953572330361</v>
      </c>
      <c r="AG1028" s="16" t="n">
        <v>0.0943454692781237</v>
      </c>
      <c r="AH1028" s="16" t="n">
        <v>0.0969046327610246</v>
      </c>
      <c r="AI1028" s="16"/>
      <c r="AJ1028" s="16" t="n">
        <v>0.0187314649221138</v>
      </c>
      <c r="AK1028" s="16" t="n">
        <v>0.0776831156309848</v>
      </c>
      <c r="AL1028" s="16" t="n">
        <v>0.106131306846239</v>
      </c>
      <c r="AM1028" s="16" t="n">
        <v>0</v>
      </c>
      <c r="AN1028" s="16" t="n">
        <v>0.11278518397787</v>
      </c>
      <c r="AO1028" s="16"/>
      <c r="AP1028" s="16" t="n">
        <v>0.0153856835733549</v>
      </c>
      <c r="AQ1028" s="16" t="n">
        <v>0.0565574731325165</v>
      </c>
      <c r="AR1028" s="16" t="n">
        <v>0.0369426958993329</v>
      </c>
      <c r="AS1028" s="16" t="n">
        <v>0.0246160660518909</v>
      </c>
      <c r="AT1028" s="16" t="n">
        <v>0.0700980070145687</v>
      </c>
      <c r="AU1028" s="16"/>
      <c r="AV1028" s="16" t="n">
        <v>0.0779513239753062</v>
      </c>
      <c r="AW1028" s="16" t="n">
        <v>0.0797141757819735</v>
      </c>
      <c r="AX1028" s="16" t="n">
        <v>0.085383679316819</v>
      </c>
      <c r="AY1028" s="16" t="n">
        <v>0.081864160699917</v>
      </c>
      <c r="AZ1028" s="16" t="n">
        <v>0.121662962895453</v>
      </c>
      <c r="BA1028" s="16"/>
      <c r="BB1028" s="16" t="n">
        <v>0</v>
      </c>
      <c r="BC1028" s="16" t="n">
        <v>0.0186523320839913</v>
      </c>
      <c r="BD1028" s="16" t="n">
        <v>0</v>
      </c>
      <c r="BE1028" s="16"/>
      <c r="BF1028" s="16" t="n">
        <v>0.020551853653233</v>
      </c>
    </row>
    <row r="1029">
      <c r="B1029" t="s">
        <v>335</v>
      </c>
      <c r="C1029" s="16" t="n">
        <v>0.0228464886412373</v>
      </c>
      <c r="D1029" s="16" t="n">
        <v>0.0231280142641409</v>
      </c>
      <c r="E1029" s="16" t="n">
        <v>0.0226129569477763</v>
      </c>
      <c r="F1029" s="16"/>
      <c r="G1029" s="16" t="n">
        <v>0.0301771721967051</v>
      </c>
      <c r="H1029" s="16" t="n">
        <v>0.0377816215486555</v>
      </c>
      <c r="I1029" s="16" t="n">
        <v>0.0413880521762446</v>
      </c>
      <c r="J1029" s="16" t="n">
        <v>0.0212974052788418</v>
      </c>
      <c r="K1029" s="16" t="n">
        <v>0.0113006010053145</v>
      </c>
      <c r="L1029" s="16" t="n">
        <v>0</v>
      </c>
      <c r="M1029" s="16"/>
      <c r="N1029" s="16" t="n">
        <v>0.0144979635077909</v>
      </c>
      <c r="O1029" s="16" t="n">
        <v>0.0205598292436402</v>
      </c>
      <c r="P1029" s="16" t="n">
        <v>0.0369947423428765</v>
      </c>
      <c r="Q1029" s="16" t="n">
        <v>0.0222197564079644</v>
      </c>
      <c r="R1029" s="16"/>
      <c r="S1029" s="16" t="n">
        <v>0.00942298104220735</v>
      </c>
      <c r="T1029" s="16" t="n">
        <v>0.0276580154063228</v>
      </c>
      <c r="U1029" s="16" t="n">
        <v>0</v>
      </c>
      <c r="V1029" s="16" t="n">
        <v>0</v>
      </c>
      <c r="W1029" s="16" t="n">
        <v>0</v>
      </c>
      <c r="X1029" s="16" t="n">
        <v>0.0106239503652063</v>
      </c>
      <c r="Y1029" s="16" t="n">
        <v>0</v>
      </c>
      <c r="Z1029" s="16" t="n">
        <v>0</v>
      </c>
      <c r="AA1029" s="16" t="n">
        <v>0.00861909297942655</v>
      </c>
      <c r="AB1029" s="16" t="n">
        <v>0.145765299162731</v>
      </c>
      <c r="AC1029" s="16" t="n">
        <v>0.0227300971445756</v>
      </c>
      <c r="AD1029" s="16" t="n">
        <v>0</v>
      </c>
      <c r="AE1029" s="16"/>
      <c r="AF1029" s="16" t="n">
        <v>0.0178322836897761</v>
      </c>
      <c r="AG1029" s="16" t="n">
        <v>0.0296396331320076</v>
      </c>
      <c r="AH1029" s="16" t="n">
        <v>0.0105204473755708</v>
      </c>
      <c r="AI1029" s="16"/>
      <c r="AJ1029" s="16" t="n">
        <v>0.0054428273097381</v>
      </c>
      <c r="AK1029" s="16" t="n">
        <v>0.0228368890733981</v>
      </c>
      <c r="AL1029" s="16" t="n">
        <v>0.013500016328648</v>
      </c>
      <c r="AM1029" s="16" t="n">
        <v>0</v>
      </c>
      <c r="AN1029" s="16" t="n">
        <v>0.0142083245748666</v>
      </c>
      <c r="AO1029" s="16"/>
      <c r="AP1029" s="16" t="n">
        <v>0.00556676001158534</v>
      </c>
      <c r="AQ1029" s="16" t="n">
        <v>0.0196773355516234</v>
      </c>
      <c r="AR1029" s="16" t="n">
        <v>0</v>
      </c>
      <c r="AS1029" s="16" t="n">
        <v>0.0231787687036433</v>
      </c>
      <c r="AT1029" s="16" t="n">
        <v>0.0179506076132063</v>
      </c>
      <c r="AU1029" s="16"/>
      <c r="AV1029" s="16" t="n">
        <v>0.0130687531156435</v>
      </c>
      <c r="AW1029" s="16" t="n">
        <v>0.0292681186097514</v>
      </c>
      <c r="AX1029" s="16" t="n">
        <v>0.0187910091280207</v>
      </c>
      <c r="AY1029" s="16" t="n">
        <v>0.0455986241641061</v>
      </c>
      <c r="AZ1029" s="16" t="n">
        <v>0</v>
      </c>
      <c r="BA1029" s="16"/>
      <c r="BB1029" s="16" t="n">
        <v>0</v>
      </c>
      <c r="BC1029" s="16" t="n">
        <v>0</v>
      </c>
      <c r="BD1029" s="16" t="n">
        <v>0.0316148532867511</v>
      </c>
      <c r="BE1029" s="16"/>
      <c r="BF1029" s="16" t="n">
        <v>0.00483179312913253</v>
      </c>
    </row>
    <row r="1030">
      <c r="B1030" t="s">
        <v>336</v>
      </c>
      <c r="C1030" s="16" t="n">
        <v>0.00918072429513159</v>
      </c>
      <c r="D1030" s="16" t="n">
        <v>0.00499041622966059</v>
      </c>
      <c r="E1030" s="16" t="n">
        <v>0.0132686368622179</v>
      </c>
      <c r="F1030" s="16"/>
      <c r="G1030" s="16" t="n">
        <v>0.00806746733795963</v>
      </c>
      <c r="H1030" s="16" t="n">
        <v>0.0271380524293429</v>
      </c>
      <c r="I1030" s="16" t="n">
        <v>0.00558876230500539</v>
      </c>
      <c r="J1030" s="16" t="n">
        <v>0</v>
      </c>
      <c r="K1030" s="16" t="n">
        <v>0</v>
      </c>
      <c r="L1030" s="16" t="n">
        <v>0.0123700363759898</v>
      </c>
      <c r="M1030" s="16"/>
      <c r="N1030" s="16" t="n">
        <v>0.00366360618867781</v>
      </c>
      <c r="O1030" s="16" t="n">
        <v>0.0176735605249946</v>
      </c>
      <c r="P1030" s="16" t="n">
        <v>0.00596857346305337</v>
      </c>
      <c r="Q1030" s="16" t="n">
        <v>0.00985829452814506</v>
      </c>
      <c r="R1030" s="16"/>
      <c r="S1030" s="16" t="n">
        <v>0.00692533920530173</v>
      </c>
      <c r="T1030" s="16" t="n">
        <v>0</v>
      </c>
      <c r="U1030" s="16" t="n">
        <v>0.0119150228975098</v>
      </c>
      <c r="V1030" s="16" t="n">
        <v>0</v>
      </c>
      <c r="W1030" s="16" t="n">
        <v>0.0181477154998787</v>
      </c>
      <c r="X1030" s="16" t="n">
        <v>0</v>
      </c>
      <c r="Y1030" s="16" t="n">
        <v>0</v>
      </c>
      <c r="Z1030" s="16" t="n">
        <v>0</v>
      </c>
      <c r="AA1030" s="16" t="n">
        <v>0</v>
      </c>
      <c r="AB1030" s="16" t="n">
        <v>0</v>
      </c>
      <c r="AC1030" s="16" t="n">
        <v>0.131980950489662</v>
      </c>
      <c r="AD1030" s="16" t="n">
        <v>0</v>
      </c>
      <c r="AE1030" s="16"/>
      <c r="AF1030" s="16" t="n">
        <v>0.00739569698413762</v>
      </c>
      <c r="AG1030" s="16" t="n">
        <v>0.0132615561761788</v>
      </c>
      <c r="AH1030" s="16" t="n">
        <v>0</v>
      </c>
      <c r="AI1030" s="16"/>
      <c r="AJ1030" s="16" t="n">
        <v>0.00750750246067741</v>
      </c>
      <c r="AK1030" s="16" t="n">
        <v>0.0146230203746078</v>
      </c>
      <c r="AL1030" s="16" t="n">
        <v>0.0141850734286737</v>
      </c>
      <c r="AM1030" s="16" t="n">
        <v>0</v>
      </c>
      <c r="AN1030" s="16" t="n">
        <v>0</v>
      </c>
      <c r="AO1030" s="16"/>
      <c r="AP1030" s="16" t="n">
        <v>0</v>
      </c>
      <c r="AQ1030" s="16" t="n">
        <v>0.00812236742100504</v>
      </c>
      <c r="AR1030" s="16" t="n">
        <v>0.0155327386410938</v>
      </c>
      <c r="AS1030" s="16" t="n">
        <v>0.0135936002305571</v>
      </c>
      <c r="AT1030" s="16" t="n">
        <v>0</v>
      </c>
      <c r="AU1030" s="16"/>
      <c r="AV1030" s="16" t="n">
        <v>0</v>
      </c>
      <c r="AW1030" s="16" t="n">
        <v>0.0208168678928819</v>
      </c>
      <c r="AX1030" s="16" t="n">
        <v>0.00835962921862576</v>
      </c>
      <c r="AY1030" s="16" t="n">
        <v>0.00812016299072048</v>
      </c>
      <c r="AZ1030" s="16" t="n">
        <v>0</v>
      </c>
      <c r="BA1030" s="16"/>
      <c r="BB1030" s="16" t="n">
        <v>0</v>
      </c>
      <c r="BC1030" s="16" t="n">
        <v>0.0200810915034497</v>
      </c>
      <c r="BD1030" s="16" t="n">
        <v>0</v>
      </c>
      <c r="BE1030" s="16"/>
      <c r="BF1030" s="16" t="n">
        <v>0.014650413595897</v>
      </c>
    </row>
    <row r="1031">
      <c r="B1031" t="s">
        <v>301</v>
      </c>
      <c r="C1031" s="16" t="n">
        <v>0.00176075105255444</v>
      </c>
      <c r="D1031" s="16" t="n">
        <v>0.00181831564650848</v>
      </c>
      <c r="E1031" s="16" t="n">
        <v>0.00170789946876179</v>
      </c>
      <c r="F1031" s="16"/>
      <c r="G1031" s="16" t="n">
        <v>0</v>
      </c>
      <c r="H1031" s="16" t="n">
        <v>0</v>
      </c>
      <c r="I1031" s="16" t="n">
        <v>0.00485837353565866</v>
      </c>
      <c r="J1031" s="16" t="n">
        <v>0</v>
      </c>
      <c r="K1031" s="16" t="n">
        <v>0.00667184007130586</v>
      </c>
      <c r="L1031" s="16" t="n">
        <v>0</v>
      </c>
      <c r="M1031" s="16"/>
      <c r="N1031" s="16" t="n">
        <v>0.00318481380684348</v>
      </c>
      <c r="O1031" s="16" t="n">
        <v>0.00370035327602162</v>
      </c>
      <c r="P1031" s="16" t="n">
        <v>0</v>
      </c>
      <c r="Q1031" s="16" t="n">
        <v>0</v>
      </c>
      <c r="R1031" s="16"/>
      <c r="S1031" s="16" t="n">
        <v>0.0128629864810937</v>
      </c>
      <c r="T1031" s="16" t="n">
        <v>0</v>
      </c>
      <c r="U1031" s="16" t="n">
        <v>0</v>
      </c>
      <c r="V1031" s="16" t="n">
        <v>0</v>
      </c>
      <c r="W1031" s="16" t="n">
        <v>0</v>
      </c>
      <c r="X1031" s="16" t="n">
        <v>0</v>
      </c>
      <c r="Y1031" s="16" t="n">
        <v>0</v>
      </c>
      <c r="Z1031" s="16" t="n">
        <v>0</v>
      </c>
      <c r="AA1031" s="16" t="n">
        <v>0</v>
      </c>
      <c r="AB1031" s="16" t="n">
        <v>0</v>
      </c>
      <c r="AC1031" s="16" t="n">
        <v>0</v>
      </c>
      <c r="AD1031" s="16" t="n">
        <v>0</v>
      </c>
      <c r="AE1031" s="16"/>
      <c r="AF1031" s="16" t="n">
        <v>0</v>
      </c>
      <c r="AG1031" s="16" t="n">
        <v>0.00219218841392391</v>
      </c>
      <c r="AH1031" s="16" t="n">
        <v>0.00705862343789958</v>
      </c>
      <c r="AI1031" s="16"/>
      <c r="AJ1031" s="16" t="n">
        <v>0</v>
      </c>
      <c r="AK1031" s="16" t="n">
        <v>0.00301444612522701</v>
      </c>
      <c r="AL1031" s="16" t="n">
        <v>0</v>
      </c>
      <c r="AM1031" s="16" t="n">
        <v>0</v>
      </c>
      <c r="AN1031" s="16" t="n">
        <v>0.00810843056342297</v>
      </c>
      <c r="AO1031" s="16"/>
      <c r="AP1031" s="16" t="n">
        <v>0</v>
      </c>
      <c r="AQ1031" s="16" t="n">
        <v>0</v>
      </c>
      <c r="AR1031" s="16" t="n">
        <v>0</v>
      </c>
      <c r="AS1031" s="16" t="n">
        <v>0</v>
      </c>
      <c r="AT1031" s="16" t="n">
        <v>0</v>
      </c>
      <c r="AU1031" s="16"/>
      <c r="AV1031" s="16" t="n">
        <v>0</v>
      </c>
      <c r="AW1031" s="16" t="n">
        <v>0</v>
      </c>
      <c r="AX1031" s="16" t="n">
        <v>0</v>
      </c>
      <c r="AY1031" s="16" t="n">
        <v>0.0150822282746747</v>
      </c>
      <c r="AZ1031" s="16" t="n">
        <v>0</v>
      </c>
      <c r="BA1031" s="16"/>
      <c r="BB1031" s="16" t="n">
        <v>0</v>
      </c>
      <c r="BC1031" s="16" t="n">
        <v>0</v>
      </c>
      <c r="BD1031" s="16" t="n">
        <v>0</v>
      </c>
      <c r="BE1031" s="16"/>
      <c r="BF1031" s="16" t="n">
        <v>0</v>
      </c>
    </row>
    <row r="1032">
      <c r="B1032" t="s">
        <v>337</v>
      </c>
      <c r="C1032" s="16" t="n">
        <v>0.13939979551492</v>
      </c>
      <c r="D1032" s="16" t="n">
        <v>0.131237984759767</v>
      </c>
      <c r="E1032" s="16" t="n">
        <v>0.145822806526319</v>
      </c>
      <c r="F1032" s="16"/>
      <c r="G1032" s="16" t="n">
        <v>0.0911266217529246</v>
      </c>
      <c r="H1032" s="16" t="n">
        <v>0.110036197768579</v>
      </c>
      <c r="I1032" s="16" t="n">
        <v>0.102109801223526</v>
      </c>
      <c r="J1032" s="16" t="n">
        <v>0.154505623552383</v>
      </c>
      <c r="K1032" s="16" t="n">
        <v>0.189918264847862</v>
      </c>
      <c r="L1032" s="16" t="n">
        <v>0.17944764157048</v>
      </c>
      <c r="M1032" s="16"/>
      <c r="N1032" s="16" t="n">
        <v>0.11753220966744</v>
      </c>
      <c r="O1032" s="16" t="n">
        <v>0.140972504250411</v>
      </c>
      <c r="P1032" s="16" t="n">
        <v>0.107326166614191</v>
      </c>
      <c r="Q1032" s="16" t="n">
        <v>0.184175144514757</v>
      </c>
      <c r="R1032" s="16"/>
      <c r="S1032" s="16" t="n">
        <v>0.0774934963612037</v>
      </c>
      <c r="T1032" s="16" t="n">
        <v>0.182051036462076</v>
      </c>
      <c r="U1032" s="16" t="n">
        <v>0.0846837595839847</v>
      </c>
      <c r="V1032" s="16" t="n">
        <v>0.112735770002031</v>
      </c>
      <c r="W1032" s="16" t="n">
        <v>0.219073283075023</v>
      </c>
      <c r="X1032" s="16" t="n">
        <v>0.120722433174946</v>
      </c>
      <c r="Y1032" s="16" t="n">
        <v>0.180197104876289</v>
      </c>
      <c r="Z1032" s="16" t="n">
        <v>0.0923940250823329</v>
      </c>
      <c r="AA1032" s="16" t="n">
        <v>0.147134360851718</v>
      </c>
      <c r="AB1032" s="16" t="n">
        <v>0.1658212143895</v>
      </c>
      <c r="AC1032" s="16" t="n">
        <v>0.098249930615151</v>
      </c>
      <c r="AD1032" s="16" t="n">
        <v>0.328257973690263</v>
      </c>
      <c r="AE1032" s="16"/>
      <c r="AF1032" s="16" t="n">
        <v>0.157048594646203</v>
      </c>
      <c r="AG1032" s="16" t="n">
        <v>0.11325339843871</v>
      </c>
      <c r="AH1032" s="16" t="n">
        <v>0.191909667863204</v>
      </c>
      <c r="AI1032" s="16"/>
      <c r="AJ1032" s="16" t="n">
        <v>0.144652225608123</v>
      </c>
      <c r="AK1032" s="16" t="n">
        <v>0.0615150757968877</v>
      </c>
      <c r="AL1032" s="16" t="n">
        <v>0.141336023341842</v>
      </c>
      <c r="AM1032" s="16" t="n">
        <v>0.127218800742532</v>
      </c>
      <c r="AN1032" s="16" t="n">
        <v>0.32520259157579</v>
      </c>
      <c r="AO1032" s="16"/>
      <c r="AP1032" s="16" t="n">
        <v>0.151342767258362</v>
      </c>
      <c r="AQ1032" s="16" t="n">
        <v>0.0491771131177219</v>
      </c>
      <c r="AR1032" s="16" t="n">
        <v>0.120706314644318</v>
      </c>
      <c r="AS1032" s="16" t="n">
        <v>0.0511722418852728</v>
      </c>
      <c r="AT1032" s="16" t="n">
        <v>0.350890020742065</v>
      </c>
      <c r="AU1032" s="16"/>
      <c r="AV1032" s="16" t="n">
        <v>0.168584193040854</v>
      </c>
      <c r="AW1032" s="16" t="n">
        <v>0.117504674109327</v>
      </c>
      <c r="AX1032" s="16" t="n">
        <v>0.154055838709545</v>
      </c>
      <c r="AY1032" s="16" t="n">
        <v>0.0502843890005091</v>
      </c>
      <c r="AZ1032" s="16" t="n">
        <v>0.109898509029393</v>
      </c>
      <c r="BA1032" s="16"/>
      <c r="BB1032" s="16" t="n">
        <v>0.0726577790953079</v>
      </c>
      <c r="BC1032" s="16" t="n">
        <v>0.0608786615261306</v>
      </c>
      <c r="BD1032" s="16" t="n">
        <v>0.284001731917003</v>
      </c>
      <c r="BE1032" s="16"/>
      <c r="BF1032" s="16" t="n">
        <v>0.131351305803031</v>
      </c>
    </row>
    <row r="1033">
      <c r="B1033" t="s">
        <v>83</v>
      </c>
      <c r="C1033" s="16" t="n">
        <v>0.0675918228502288</v>
      </c>
      <c r="D1033" s="16" t="n">
        <v>0.0451349876080471</v>
      </c>
      <c r="E1033" s="16" t="n">
        <v>0.0895321217448938</v>
      </c>
      <c r="F1033" s="16"/>
      <c r="G1033" s="16" t="n">
        <v>0.0858171875065421</v>
      </c>
      <c r="H1033" s="16" t="n">
        <v>0.0608602435619913</v>
      </c>
      <c r="I1033" s="16" t="n">
        <v>0.0665463690416223</v>
      </c>
      <c r="J1033" s="16" t="n">
        <v>0.0383008183952773</v>
      </c>
      <c r="K1033" s="16" t="n">
        <v>0.0976337238032704</v>
      </c>
      <c r="L1033" s="16" t="n">
        <v>0.0668039190050553</v>
      </c>
      <c r="M1033" s="16"/>
      <c r="N1033" s="16" t="n">
        <v>0.0497903234751103</v>
      </c>
      <c r="O1033" s="16" t="n">
        <v>0.0634672693622527</v>
      </c>
      <c r="P1033" s="16" t="n">
        <v>0.0653389710659984</v>
      </c>
      <c r="Q1033" s="16" t="n">
        <v>0.0924883823210973</v>
      </c>
      <c r="R1033" s="16"/>
      <c r="S1033" s="16" t="n">
        <v>0.112813855565611</v>
      </c>
      <c r="T1033" s="16" t="n">
        <v>0.082636857056366</v>
      </c>
      <c r="U1033" s="16" t="n">
        <v>0.0813465516608109</v>
      </c>
      <c r="V1033" s="16" t="n">
        <v>0.0898158602689037</v>
      </c>
      <c r="W1033" s="16" t="n">
        <v>0</v>
      </c>
      <c r="X1033" s="16" t="n">
        <v>0.0132551669138194</v>
      </c>
      <c r="Y1033" s="16" t="n">
        <v>0.0102656232728536</v>
      </c>
      <c r="Z1033" s="16" t="n">
        <v>0.0661617330260386</v>
      </c>
      <c r="AA1033" s="16" t="n">
        <v>0.0459303974710456</v>
      </c>
      <c r="AB1033" s="16" t="n">
        <v>0.061427129683854</v>
      </c>
      <c r="AC1033" s="16" t="n">
        <v>0.150122789733904</v>
      </c>
      <c r="AD1033" s="16" t="n">
        <v>0.0896976168688238</v>
      </c>
      <c r="AE1033" s="16"/>
      <c r="AF1033" s="16" t="n">
        <v>0.0539500709068156</v>
      </c>
      <c r="AG1033" s="16" t="n">
        <v>0.0594476044729331</v>
      </c>
      <c r="AH1033" s="16" t="n">
        <v>0.107236905013052</v>
      </c>
      <c r="AI1033" s="16"/>
      <c r="AJ1033" s="16" t="n">
        <v>0.0554397908890028</v>
      </c>
      <c r="AK1033" s="16" t="n">
        <v>0.0467620372714427</v>
      </c>
      <c r="AL1033" s="16" t="n">
        <v>0.0564201186540586</v>
      </c>
      <c r="AM1033" s="16" t="n">
        <v>0.0654955939966688</v>
      </c>
      <c r="AN1033" s="16" t="n">
        <v>0.137457352456927</v>
      </c>
      <c r="AO1033" s="16"/>
      <c r="AP1033" s="16" t="n">
        <v>0.0680451735241854</v>
      </c>
      <c r="AQ1033" s="16" t="n">
        <v>0.0410608567514812</v>
      </c>
      <c r="AR1033" s="16" t="n">
        <v>0.081949656987021</v>
      </c>
      <c r="AS1033" s="16" t="n">
        <v>0.0255328996743136</v>
      </c>
      <c r="AT1033" s="16" t="n">
        <v>0.196379266381722</v>
      </c>
      <c r="AU1033" s="16"/>
      <c r="AV1033" s="16" t="n">
        <v>0.0864394000459779</v>
      </c>
      <c r="AW1033" s="16" t="n">
        <v>0.0788843221989382</v>
      </c>
      <c r="AX1033" s="16" t="n">
        <v>0.0642585514964285</v>
      </c>
      <c r="AY1033" s="16" t="n">
        <v>0.0169880735080942</v>
      </c>
      <c r="AZ1033" s="16" t="n">
        <v>0.124191895062655</v>
      </c>
      <c r="BA1033" s="16"/>
      <c r="BB1033" s="16" t="n">
        <v>0.0273723522459309</v>
      </c>
      <c r="BC1033" s="16" t="n">
        <v>0</v>
      </c>
      <c r="BD1033" s="16" t="n">
        <v>0.132144992579552</v>
      </c>
      <c r="BE1033" s="16"/>
      <c r="BF1033" s="16" t="n">
        <v>0.0424112846161005</v>
      </c>
    </row>
    <row r="1034">
      <c r="C1034" s="16"/>
      <c r="D1034" s="16"/>
      <c r="E1034" s="16"/>
      <c r="F1034" s="16"/>
      <c r="G1034" s="16"/>
      <c r="H1034" s="16"/>
      <c r="I1034" s="16"/>
      <c r="J1034" s="16"/>
      <c r="K1034" s="16"/>
      <c r="L1034" s="16"/>
      <c r="M1034" s="16"/>
      <c r="N1034" s="16"/>
      <c r="O1034" s="16"/>
      <c r="P1034" s="16"/>
      <c r="Q1034" s="16"/>
      <c r="R1034" s="16"/>
      <c r="S1034" s="16"/>
      <c r="T1034" s="16"/>
      <c r="U1034" s="16"/>
      <c r="V1034" s="16"/>
      <c r="W1034" s="16"/>
      <c r="X1034" s="16"/>
      <c r="Y1034" s="16"/>
      <c r="Z1034" s="16"/>
      <c r="AA1034" s="16"/>
      <c r="AB1034" s="16"/>
      <c r="AC1034" s="16"/>
      <c r="AD1034" s="16"/>
      <c r="AE1034" s="16"/>
      <c r="AF1034" s="16"/>
      <c r="AG1034" s="16"/>
      <c r="AH1034" s="16"/>
      <c r="AI1034" s="16"/>
      <c r="AJ1034" s="16"/>
      <c r="AK1034" s="16"/>
      <c r="AL1034" s="16"/>
      <c r="AM1034" s="16"/>
      <c r="AN1034" s="16"/>
      <c r="AO1034" s="16"/>
      <c r="AP1034" s="16"/>
      <c r="AQ1034" s="16"/>
      <c r="AR1034" s="16"/>
      <c r="AS1034" s="16"/>
      <c r="AT1034" s="16"/>
      <c r="AU1034" s="16"/>
      <c r="AV1034" s="16"/>
      <c r="AW1034" s="16"/>
      <c r="AX1034" s="16"/>
      <c r="AY1034" s="16"/>
      <c r="AZ1034" s="16"/>
      <c r="BA1034" s="16"/>
      <c r="BB1034" s="16"/>
      <c r="BC1034" s="16"/>
      <c r="BD1034" s="16"/>
      <c r="BE1034" s="16"/>
      <c r="BF1034" s="16"/>
    </row>
    <row r="1035">
      <c r="B1035" s="7" t="s">
        <v>340</v>
      </c>
      <c r="C1035" s="16"/>
      <c r="D1035" s="16"/>
      <c r="E1035" s="16"/>
      <c r="F1035" s="16"/>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c r="AD1035" s="16"/>
      <c r="AE1035" s="16"/>
      <c r="AF1035" s="16"/>
      <c r="AG1035" s="16"/>
      <c r="AH1035" s="16"/>
      <c r="AI1035" s="16"/>
      <c r="AJ1035" s="16"/>
      <c r="AK1035" s="16"/>
      <c r="AL1035" s="16"/>
      <c r="AM1035" s="16"/>
      <c r="AN1035" s="16"/>
      <c r="AO1035" s="16"/>
      <c r="AP1035" s="16"/>
      <c r="AQ1035" s="16"/>
      <c r="AR1035" s="16"/>
      <c r="AS1035" s="16"/>
      <c r="AT1035" s="16"/>
      <c r="AU1035" s="16"/>
      <c r="AV1035" s="16"/>
      <c r="AW1035" s="16"/>
      <c r="AX1035" s="16"/>
      <c r="AY1035" s="16"/>
      <c r="AZ1035" s="16"/>
      <c r="BA1035" s="16"/>
      <c r="BB1035" s="16"/>
      <c r="BC1035" s="16"/>
      <c r="BD1035" s="16"/>
      <c r="BE1035" s="16"/>
      <c r="BF1035" s="16"/>
    </row>
    <row r="1036">
      <c r="B1036" s="26" t="s">
        <v>317</v>
      </c>
      <c r="C1036" s="16"/>
      <c r="D1036" s="16"/>
      <c r="E1036" s="16"/>
      <c r="F1036" s="16"/>
      <c r="G1036" s="16"/>
      <c r="H1036" s="16"/>
      <c r="I1036" s="16"/>
      <c r="J1036" s="16"/>
      <c r="K1036" s="16"/>
      <c r="L1036" s="16"/>
      <c r="M1036" s="16"/>
      <c r="N1036" s="16"/>
      <c r="O1036" s="16"/>
      <c r="P1036" s="16"/>
      <c r="Q1036" s="16"/>
      <c r="R1036" s="16"/>
      <c r="S1036" s="16"/>
      <c r="T1036" s="16"/>
      <c r="U1036" s="16"/>
      <c r="V1036" s="16"/>
      <c r="W1036" s="16"/>
      <c r="X1036" s="16"/>
      <c r="Y1036" s="16"/>
      <c r="Z1036" s="16"/>
      <c r="AA1036" s="16"/>
      <c r="AB1036" s="16"/>
      <c r="AC1036" s="16"/>
      <c r="AD1036" s="16"/>
      <c r="AE1036" s="16"/>
      <c r="AF1036" s="16"/>
      <c r="AG1036" s="16"/>
      <c r="AH1036" s="16"/>
      <c r="AI1036" s="16"/>
      <c r="AJ1036" s="16"/>
      <c r="AK1036" s="16"/>
      <c r="AL1036" s="16"/>
      <c r="AM1036" s="16"/>
      <c r="AN1036" s="16"/>
      <c r="AO1036" s="16"/>
      <c r="AP1036" s="16"/>
      <c r="AQ1036" s="16"/>
      <c r="AR1036" s="16"/>
      <c r="AS1036" s="16"/>
      <c r="AT1036" s="16"/>
      <c r="AU1036" s="16"/>
      <c r="AV1036" s="16"/>
      <c r="AW1036" s="16"/>
      <c r="AX1036" s="16"/>
      <c r="AY1036" s="16"/>
      <c r="AZ1036" s="16"/>
      <c r="BA1036" s="16"/>
      <c r="BB1036" s="16"/>
      <c r="BC1036" s="16"/>
      <c r="BD1036" s="16"/>
      <c r="BE1036" s="16"/>
      <c r="BF1036" s="16"/>
    </row>
    <row r="1037">
      <c r="B1037" t="s">
        <v>331</v>
      </c>
      <c r="C1037" s="16" t="n">
        <v>0.318915979358538</v>
      </c>
      <c r="D1037" s="16" t="n">
        <v>0.351099958892431</v>
      </c>
      <c r="E1037" s="16" t="n">
        <v>0.288851667553269</v>
      </c>
      <c r="F1037" s="16"/>
      <c r="G1037" s="16" t="n">
        <v>0.3043558437781</v>
      </c>
      <c r="H1037" s="16" t="n">
        <v>0.297931889015738</v>
      </c>
      <c r="I1037" s="16" t="n">
        <v>0.403802335918572</v>
      </c>
      <c r="J1037" s="16" t="n">
        <v>0.34119280829328</v>
      </c>
      <c r="K1037" s="16" t="n">
        <v>0.333507175097339</v>
      </c>
      <c r="L1037" s="16" t="n">
        <v>0.240321894670264</v>
      </c>
      <c r="M1037" s="16"/>
      <c r="N1037" s="16" t="n">
        <v>0.31646849955521</v>
      </c>
      <c r="O1037" s="16" t="n">
        <v>0.298139663565617</v>
      </c>
      <c r="P1037" s="16" t="n">
        <v>0.330498512738275</v>
      </c>
      <c r="Q1037" s="16" t="n">
        <v>0.328803048854625</v>
      </c>
      <c r="R1037" s="16"/>
      <c r="S1037" s="16" t="n">
        <v>0.335632107877943</v>
      </c>
      <c r="T1037" s="16" t="n">
        <v>0.292906051690799</v>
      </c>
      <c r="U1037" s="16" t="n">
        <v>0.324684805694929</v>
      </c>
      <c r="V1037" s="16" t="n">
        <v>0.322361008147115</v>
      </c>
      <c r="W1037" s="16" t="n">
        <v>0.339462651183624</v>
      </c>
      <c r="X1037" s="16" t="n">
        <v>0.336041059305789</v>
      </c>
      <c r="Y1037" s="16" t="n">
        <v>0.354020925419259</v>
      </c>
      <c r="Z1037" s="16" t="n">
        <v>0.306566441509978</v>
      </c>
      <c r="AA1037" s="16" t="n">
        <v>0.309759568332788</v>
      </c>
      <c r="AB1037" s="16" t="n">
        <v>0.29356857065313</v>
      </c>
      <c r="AC1037" s="16" t="n">
        <v>0.40908320590114</v>
      </c>
      <c r="AD1037" s="16" t="n">
        <v>0.119511397651811</v>
      </c>
      <c r="AE1037" s="16"/>
      <c r="AF1037" s="16" t="n">
        <v>0.263448666978672</v>
      </c>
      <c r="AG1037" s="16" t="n">
        <v>0.374581251848239</v>
      </c>
      <c r="AH1037" s="16" t="n">
        <v>0.29387969609151</v>
      </c>
      <c r="AI1037" s="16"/>
      <c r="AJ1037" s="16" t="n">
        <v>0.19896199925227</v>
      </c>
      <c r="AK1037" s="16" t="n">
        <v>0.486825174699079</v>
      </c>
      <c r="AL1037" s="16" t="n">
        <v>0.326164849748938</v>
      </c>
      <c r="AM1037" s="16" t="n">
        <v>0.251734842376248</v>
      </c>
      <c r="AN1037" s="16" t="n">
        <v>0.233182424627337</v>
      </c>
      <c r="AO1037" s="16"/>
      <c r="AP1037" s="16" t="n">
        <v>0.10457254314027</v>
      </c>
      <c r="AQ1037" s="16" t="n">
        <v>0.464479583960026</v>
      </c>
      <c r="AR1037" s="16" t="n">
        <v>0.344465677783651</v>
      </c>
      <c r="AS1037" s="16" t="n">
        <v>0.277811270568304</v>
      </c>
      <c r="AT1037" s="16" t="n">
        <v>0.132176365943116</v>
      </c>
      <c r="AU1037" s="16"/>
      <c r="AV1037" s="16" t="n">
        <v>0.329297879023692</v>
      </c>
      <c r="AW1037" s="16" t="n">
        <v>0.314814268473703</v>
      </c>
      <c r="AX1037" s="16" t="n">
        <v>0.321369145735991</v>
      </c>
      <c r="AY1037" s="16" t="n">
        <v>0.33751183525938</v>
      </c>
      <c r="AZ1037" s="16" t="n">
        <v>0.246103969198456</v>
      </c>
      <c r="BA1037" s="16"/>
      <c r="BB1037" s="16" t="n">
        <v>0.48605757206279</v>
      </c>
      <c r="BC1037" s="16" t="n">
        <v>0.239237969363991</v>
      </c>
      <c r="BD1037" s="16" t="n">
        <v>0.0843274484342338</v>
      </c>
      <c r="BE1037" s="16"/>
      <c r="BF1037" s="16" t="n">
        <v>0.298995540406731</v>
      </c>
    </row>
    <row r="1038">
      <c r="B1038" t="s">
        <v>332</v>
      </c>
      <c r="C1038" s="16" t="n">
        <v>0.213709056054458</v>
      </c>
      <c r="D1038" s="16" t="n">
        <v>0.248392600282993</v>
      </c>
      <c r="E1038" s="16" t="n">
        <v>0.183088780881595</v>
      </c>
      <c r="F1038" s="16"/>
      <c r="G1038" s="16" t="n">
        <v>0.141012570937888</v>
      </c>
      <c r="H1038" s="16" t="n">
        <v>0.188615321605963</v>
      </c>
      <c r="I1038" s="16" t="n">
        <v>0.15977066952138</v>
      </c>
      <c r="J1038" s="16" t="n">
        <v>0.235842995751328</v>
      </c>
      <c r="K1038" s="16" t="n">
        <v>0.257105898787989</v>
      </c>
      <c r="L1038" s="16" t="n">
        <v>0.279693155521348</v>
      </c>
      <c r="M1038" s="16"/>
      <c r="N1038" s="16" t="n">
        <v>0.24475082686918</v>
      </c>
      <c r="O1038" s="16" t="n">
        <v>0.228006772107774</v>
      </c>
      <c r="P1038" s="16" t="n">
        <v>0.20079717664164</v>
      </c>
      <c r="Q1038" s="16" t="n">
        <v>0.173973558475675</v>
      </c>
      <c r="R1038" s="16"/>
      <c r="S1038" s="16" t="n">
        <v>0.189985708494483</v>
      </c>
      <c r="T1038" s="16" t="n">
        <v>0.207813185578864</v>
      </c>
      <c r="U1038" s="16" t="n">
        <v>0.23825385224931</v>
      </c>
      <c r="V1038" s="16" t="n">
        <v>0.201276434946921</v>
      </c>
      <c r="W1038" s="16" t="n">
        <v>0.183827660762136</v>
      </c>
      <c r="X1038" s="16" t="n">
        <v>0.21226395544891</v>
      </c>
      <c r="Y1038" s="16" t="n">
        <v>0.236499837422237</v>
      </c>
      <c r="Z1038" s="16" t="n">
        <v>0.267039091480964</v>
      </c>
      <c r="AA1038" s="16" t="n">
        <v>0.253670317146938</v>
      </c>
      <c r="AB1038" s="16" t="n">
        <v>0.179402122731134</v>
      </c>
      <c r="AC1038" s="16" t="n">
        <v>0.197532935549666</v>
      </c>
      <c r="AD1038" s="16" t="n">
        <v>0.271311292232475</v>
      </c>
      <c r="AE1038" s="16"/>
      <c r="AF1038" s="16" t="n">
        <v>0.309767733785942</v>
      </c>
      <c r="AG1038" s="16" t="n">
        <v>0.172884504645883</v>
      </c>
      <c r="AH1038" s="16" t="n">
        <v>0.131923717803904</v>
      </c>
      <c r="AI1038" s="16"/>
      <c r="AJ1038" s="16" t="n">
        <v>0.343112759345818</v>
      </c>
      <c r="AK1038" s="16" t="n">
        <v>0.155436257466712</v>
      </c>
      <c r="AL1038" s="16" t="n">
        <v>0.133826627378744</v>
      </c>
      <c r="AM1038" s="16" t="n">
        <v>0</v>
      </c>
      <c r="AN1038" s="16" t="n">
        <v>0.144119139375745</v>
      </c>
      <c r="AO1038" s="16"/>
      <c r="AP1038" s="16" t="n">
        <v>0.420070859024156</v>
      </c>
      <c r="AQ1038" s="16" t="n">
        <v>0.112377935631368</v>
      </c>
      <c r="AR1038" s="16" t="n">
        <v>0.115612466972291</v>
      </c>
      <c r="AS1038" s="16" t="n">
        <v>0.356042431172074</v>
      </c>
      <c r="AT1038" s="16" t="n">
        <v>0.179480774302348</v>
      </c>
      <c r="AU1038" s="16"/>
      <c r="AV1038" s="16" t="n">
        <v>0.23069260732035</v>
      </c>
      <c r="AW1038" s="16" t="n">
        <v>0.215767262233088</v>
      </c>
      <c r="AX1038" s="16" t="n">
        <v>0.172164475181059</v>
      </c>
      <c r="AY1038" s="16" t="n">
        <v>0.238700866243287</v>
      </c>
      <c r="AZ1038" s="16" t="n">
        <v>0.236419957444424</v>
      </c>
      <c r="BA1038" s="16"/>
      <c r="BB1038" s="16" t="n">
        <v>0.0417363609773345</v>
      </c>
      <c r="BC1038" s="16" t="n">
        <v>0.500592368625881</v>
      </c>
      <c r="BD1038" s="16" t="n">
        <v>0.353345336739681</v>
      </c>
      <c r="BE1038" s="16"/>
      <c r="BF1038" s="16" t="n">
        <v>0.247887881555666</v>
      </c>
    </row>
    <row r="1039">
      <c r="B1039" t="s">
        <v>50</v>
      </c>
      <c r="C1039" s="16" t="n">
        <v>0.0554496131364778</v>
      </c>
      <c r="D1039" s="16" t="n">
        <v>0.0479200655568391</v>
      </c>
      <c r="E1039" s="16" t="n">
        <v>0.0624777373530024</v>
      </c>
      <c r="F1039" s="16"/>
      <c r="G1039" s="16" t="n">
        <v>0.0363131284266331</v>
      </c>
      <c r="H1039" s="16" t="n">
        <v>0.0839285513246956</v>
      </c>
      <c r="I1039" s="16" t="n">
        <v>0.040977984066454</v>
      </c>
      <c r="J1039" s="16" t="n">
        <v>0.0654864658863972</v>
      </c>
      <c r="K1039" s="16" t="n">
        <v>0.0389724365410379</v>
      </c>
      <c r="L1039" s="16" t="n">
        <v>0.0581780375148514</v>
      </c>
      <c r="M1039" s="16"/>
      <c r="N1039" s="16" t="n">
        <v>0.0666619942474096</v>
      </c>
      <c r="O1039" s="16" t="n">
        <v>0.0493900867873336</v>
      </c>
      <c r="P1039" s="16" t="n">
        <v>0.0581888777052438</v>
      </c>
      <c r="Q1039" s="16" t="n">
        <v>0.0420019096951006</v>
      </c>
      <c r="R1039" s="16"/>
      <c r="S1039" s="16" t="n">
        <v>0.0771775259656009</v>
      </c>
      <c r="T1039" s="16" t="n">
        <v>0.0870745070478517</v>
      </c>
      <c r="U1039" s="16" t="n">
        <v>0.0644754675946868</v>
      </c>
      <c r="V1039" s="16" t="n">
        <v>0.0457289513854164</v>
      </c>
      <c r="W1039" s="16" t="n">
        <v>0.0581986777846868</v>
      </c>
      <c r="X1039" s="16" t="n">
        <v>0.0351362616389363</v>
      </c>
      <c r="Y1039" s="16" t="n">
        <v>0.0324236761167551</v>
      </c>
      <c r="Z1039" s="16" t="n">
        <v>0.104938480686847</v>
      </c>
      <c r="AA1039" s="16" t="n">
        <v>0.0359918445948875</v>
      </c>
      <c r="AB1039" s="16" t="n">
        <v>0.0340628872210884</v>
      </c>
      <c r="AC1039" s="16" t="n">
        <v>0.0617833335288147</v>
      </c>
      <c r="AD1039" s="16" t="n">
        <v>0</v>
      </c>
      <c r="AE1039" s="16"/>
      <c r="AF1039" s="16" t="n">
        <v>0.065792259543243</v>
      </c>
      <c r="AG1039" s="16" t="n">
        <v>0.0585800045296879</v>
      </c>
      <c r="AH1039" s="16" t="n">
        <v>0.0185229751929322</v>
      </c>
      <c r="AI1039" s="16"/>
      <c r="AJ1039" s="16" t="n">
        <v>0.0788817652232078</v>
      </c>
      <c r="AK1039" s="16" t="n">
        <v>0.0560894269331178</v>
      </c>
      <c r="AL1039" s="16" t="n">
        <v>0.046254841049263</v>
      </c>
      <c r="AM1039" s="16" t="n">
        <v>0</v>
      </c>
      <c r="AN1039" s="16" t="n">
        <v>0.0220203332681364</v>
      </c>
      <c r="AO1039" s="16"/>
      <c r="AP1039" s="16" t="n">
        <v>0.0808075502513649</v>
      </c>
      <c r="AQ1039" s="16" t="n">
        <v>0.0451213361098694</v>
      </c>
      <c r="AR1039" s="16" t="n">
        <v>0.0798180600058959</v>
      </c>
      <c r="AS1039" s="16" t="n">
        <v>0.0870991396349678</v>
      </c>
      <c r="AT1039" s="16" t="n">
        <v>0.0529175713903557</v>
      </c>
      <c r="AU1039" s="16"/>
      <c r="AV1039" s="16" t="n">
        <v>0.0280846660235214</v>
      </c>
      <c r="AW1039" s="16" t="n">
        <v>0.0439592493778399</v>
      </c>
      <c r="AX1039" s="16" t="n">
        <v>0.0842179900394558</v>
      </c>
      <c r="AY1039" s="16" t="n">
        <v>0.0341410105612849</v>
      </c>
      <c r="AZ1039" s="16" t="n">
        <v>0.16323301421779</v>
      </c>
      <c r="BA1039" s="16"/>
      <c r="BB1039" s="16" t="n">
        <v>0</v>
      </c>
      <c r="BC1039" s="16" t="n">
        <v>0.100138561792105</v>
      </c>
      <c r="BD1039" s="16" t="n">
        <v>0.124774573489904</v>
      </c>
      <c r="BE1039" s="16"/>
      <c r="BF1039" s="16" t="n">
        <v>0.0699116625031893</v>
      </c>
    </row>
    <row r="1040">
      <c r="B1040" t="s">
        <v>333</v>
      </c>
      <c r="C1040" s="16" t="n">
        <v>0.0821182453119702</v>
      </c>
      <c r="D1040" s="16" t="n">
        <v>0.0825034506251704</v>
      </c>
      <c r="E1040" s="16" t="n">
        <v>0.0820762450517898</v>
      </c>
      <c r="F1040" s="16"/>
      <c r="G1040" s="16" t="n">
        <v>0.151149592792216</v>
      </c>
      <c r="H1040" s="16" t="n">
        <v>0.0626092466255432</v>
      </c>
      <c r="I1040" s="16" t="n">
        <v>0.0570760520956007</v>
      </c>
      <c r="J1040" s="16" t="n">
        <v>0.0530415291772631</v>
      </c>
      <c r="K1040" s="16" t="n">
        <v>0.068381101300693</v>
      </c>
      <c r="L1040" s="16" t="n">
        <v>0.114139176146353</v>
      </c>
      <c r="M1040" s="16"/>
      <c r="N1040" s="16" t="n">
        <v>0.0702294557925402</v>
      </c>
      <c r="O1040" s="16" t="n">
        <v>0.0986495188432151</v>
      </c>
      <c r="P1040" s="16" t="n">
        <v>0.073680642407768</v>
      </c>
      <c r="Q1040" s="16" t="n">
        <v>0.0880283066081188</v>
      </c>
      <c r="R1040" s="16"/>
      <c r="S1040" s="16" t="n">
        <v>0.111715442049278</v>
      </c>
      <c r="T1040" s="16" t="n">
        <v>0.104804853983062</v>
      </c>
      <c r="U1040" s="16" t="n">
        <v>0.108605632386884</v>
      </c>
      <c r="V1040" s="16" t="n">
        <v>0.0456573603175147</v>
      </c>
      <c r="W1040" s="16" t="n">
        <v>0.120011520013049</v>
      </c>
      <c r="X1040" s="16" t="n">
        <v>0.0865578661251851</v>
      </c>
      <c r="Y1040" s="16" t="n">
        <v>0.0526056114081208</v>
      </c>
      <c r="Z1040" s="16" t="n">
        <v>0.0430649003124172</v>
      </c>
      <c r="AA1040" s="16" t="n">
        <v>0.0346716890766589</v>
      </c>
      <c r="AB1040" s="16" t="n">
        <v>0.0750277267377387</v>
      </c>
      <c r="AC1040" s="16" t="n">
        <v>0.0651621727742058</v>
      </c>
      <c r="AD1040" s="16" t="n">
        <v>0.097826703224417</v>
      </c>
      <c r="AE1040" s="16"/>
      <c r="AF1040" s="16" t="n">
        <v>0.0438105543168416</v>
      </c>
      <c r="AG1040" s="16" t="n">
        <v>0.101148118570309</v>
      </c>
      <c r="AH1040" s="16" t="n">
        <v>0.10366995008663</v>
      </c>
      <c r="AI1040" s="16"/>
      <c r="AJ1040" s="16" t="n">
        <v>0.0516660844290196</v>
      </c>
      <c r="AK1040" s="16" t="n">
        <v>0.0797368561606775</v>
      </c>
      <c r="AL1040" s="16" t="n">
        <v>0.147005447933893</v>
      </c>
      <c r="AM1040" s="16" t="n">
        <v>0</v>
      </c>
      <c r="AN1040" s="16" t="n">
        <v>0.0976405549940458</v>
      </c>
      <c r="AO1040" s="16"/>
      <c r="AP1040" s="16" t="n">
        <v>0.049264843040533</v>
      </c>
      <c r="AQ1040" s="16" t="n">
        <v>0.0893715810397563</v>
      </c>
      <c r="AR1040" s="16" t="n">
        <v>0.102826003346814</v>
      </c>
      <c r="AS1040" s="16" t="n">
        <v>0.0982006316943049</v>
      </c>
      <c r="AT1040" s="16" t="n">
        <v>0.0577632854712599</v>
      </c>
      <c r="AU1040" s="16"/>
      <c r="AV1040" s="16" t="n">
        <v>0.0615174832877859</v>
      </c>
      <c r="AW1040" s="16" t="n">
        <v>0.0843573052889178</v>
      </c>
      <c r="AX1040" s="16" t="n">
        <v>0.0838794713001077</v>
      </c>
      <c r="AY1040" s="16" t="n">
        <v>0.0994357069173815</v>
      </c>
      <c r="AZ1040" s="16" t="n">
        <v>0.0573051754742542</v>
      </c>
      <c r="BA1040" s="16"/>
      <c r="BB1040" s="16" t="n">
        <v>0.0619560617854636</v>
      </c>
      <c r="BC1040" s="16" t="n">
        <v>0.0868556071524258</v>
      </c>
      <c r="BD1040" s="16" t="n">
        <v>0</v>
      </c>
      <c r="BE1040" s="16"/>
      <c r="BF1040" s="16" t="n">
        <v>0.0632917885601147</v>
      </c>
    </row>
    <row r="1041">
      <c r="B1041" t="s">
        <v>334</v>
      </c>
      <c r="C1041" s="16" t="n">
        <v>0.0346118862875973</v>
      </c>
      <c r="D1041" s="16" t="n">
        <v>0.0348109677100723</v>
      </c>
      <c r="E1041" s="16" t="n">
        <v>0.0345609181029949</v>
      </c>
      <c r="F1041" s="16"/>
      <c r="G1041" s="16" t="n">
        <v>0.0355551693030941</v>
      </c>
      <c r="H1041" s="16" t="n">
        <v>0.0392599599677705</v>
      </c>
      <c r="I1041" s="16" t="n">
        <v>0.034874889173519</v>
      </c>
      <c r="J1041" s="16" t="n">
        <v>0.0440386901098612</v>
      </c>
      <c r="K1041" s="16" t="n">
        <v>0.00536057584060033</v>
      </c>
      <c r="L1041" s="16" t="n">
        <v>0.0427224219619197</v>
      </c>
      <c r="M1041" s="16"/>
      <c r="N1041" s="16" t="n">
        <v>0.0445186598201099</v>
      </c>
      <c r="O1041" s="16" t="n">
        <v>0.0125698014499096</v>
      </c>
      <c r="P1041" s="16" t="n">
        <v>0.0421139885646298</v>
      </c>
      <c r="Q1041" s="16" t="n">
        <v>0.0402960917890536</v>
      </c>
      <c r="R1041" s="16"/>
      <c r="S1041" s="16" t="n">
        <v>0.0225216804427408</v>
      </c>
      <c r="T1041" s="16" t="n">
        <v>0.028443995102807</v>
      </c>
      <c r="U1041" s="16" t="n">
        <v>0</v>
      </c>
      <c r="V1041" s="16" t="n">
        <v>0.0762714662855839</v>
      </c>
      <c r="W1041" s="16" t="n">
        <v>0.0459610910753215</v>
      </c>
      <c r="X1041" s="16" t="n">
        <v>0.0467896917416037</v>
      </c>
      <c r="Y1041" s="16" t="n">
        <v>0.0509811473654285</v>
      </c>
      <c r="Z1041" s="16" t="n">
        <v>0.0646012400958531</v>
      </c>
      <c r="AA1041" s="16" t="n">
        <v>0.0289527854932152</v>
      </c>
      <c r="AB1041" s="16" t="n">
        <v>0.0189504216712509</v>
      </c>
      <c r="AC1041" s="16" t="n">
        <v>0</v>
      </c>
      <c r="AD1041" s="16" t="n">
        <v>0.052123799061655</v>
      </c>
      <c r="AE1041" s="16"/>
      <c r="AF1041" s="16" t="n">
        <v>0.0474100820741967</v>
      </c>
      <c r="AG1041" s="16" t="n">
        <v>0.0224011128573333</v>
      </c>
      <c r="AH1041" s="16" t="n">
        <v>0.0556031207964672</v>
      </c>
      <c r="AI1041" s="16"/>
      <c r="AJ1041" s="16" t="n">
        <v>0.0360778881702879</v>
      </c>
      <c r="AK1041" s="16" t="n">
        <v>0.0233500958659272</v>
      </c>
      <c r="AL1041" s="16" t="n">
        <v>0.0397284088439391</v>
      </c>
      <c r="AM1041" s="16" t="n">
        <v>0.340964752267711</v>
      </c>
      <c r="AN1041" s="16" t="n">
        <v>0.0460425264261597</v>
      </c>
      <c r="AO1041" s="16"/>
      <c r="AP1041" s="16" t="n">
        <v>0.0586481976211228</v>
      </c>
      <c r="AQ1041" s="16" t="n">
        <v>0.0268288452704196</v>
      </c>
      <c r="AR1041" s="16" t="n">
        <v>0</v>
      </c>
      <c r="AS1041" s="16" t="n">
        <v>0.0555712521988351</v>
      </c>
      <c r="AT1041" s="16" t="n">
        <v>0.0268407700711653</v>
      </c>
      <c r="AU1041" s="16"/>
      <c r="AV1041" s="16" t="n">
        <v>0.0727121510875019</v>
      </c>
      <c r="AW1041" s="16" t="n">
        <v>0.0241442589844317</v>
      </c>
      <c r="AX1041" s="16" t="n">
        <v>0.0124699261690132</v>
      </c>
      <c r="AY1041" s="16" t="n">
        <v>0.0478679205136265</v>
      </c>
      <c r="AZ1041" s="16" t="n">
        <v>0</v>
      </c>
      <c r="BA1041" s="16"/>
      <c r="BB1041" s="16" t="n">
        <v>0.0523883265030076</v>
      </c>
      <c r="BC1041" s="16" t="n">
        <v>0.0167551328564779</v>
      </c>
      <c r="BD1041" s="16" t="n">
        <v>0</v>
      </c>
      <c r="BE1041" s="16"/>
      <c r="BF1041" s="16" t="n">
        <v>0.0231188951288446</v>
      </c>
    </row>
    <row r="1042">
      <c r="B1042" t="s">
        <v>335</v>
      </c>
      <c r="C1042" s="16" t="n">
        <v>0.0371322978794141</v>
      </c>
      <c r="D1042" s="16" t="n">
        <v>0.0405738543853543</v>
      </c>
      <c r="E1042" s="16" t="n">
        <v>0.0341534604232205</v>
      </c>
      <c r="F1042" s="16"/>
      <c r="G1042" s="16" t="n">
        <v>0.0232342033900007</v>
      </c>
      <c r="H1042" s="16" t="n">
        <v>0.0320128306051546</v>
      </c>
      <c r="I1042" s="16" t="n">
        <v>0.055332297810729</v>
      </c>
      <c r="J1042" s="16" t="n">
        <v>0.025767553138964</v>
      </c>
      <c r="K1042" s="16" t="n">
        <v>0.0414721239589895</v>
      </c>
      <c r="L1042" s="16" t="n">
        <v>0.0410433000891304</v>
      </c>
      <c r="M1042" s="16"/>
      <c r="N1042" s="16" t="n">
        <v>0.0515299183263503</v>
      </c>
      <c r="O1042" s="16" t="n">
        <v>0.0253032414596024</v>
      </c>
      <c r="P1042" s="16" t="n">
        <v>0.0238150718516664</v>
      </c>
      <c r="Q1042" s="16" t="n">
        <v>0.0473106588717938</v>
      </c>
      <c r="R1042" s="16"/>
      <c r="S1042" s="16" t="n">
        <v>0.0397585188871521</v>
      </c>
      <c r="T1042" s="16" t="n">
        <v>0.0147326711818272</v>
      </c>
      <c r="U1042" s="16" t="n">
        <v>0.014294875706771</v>
      </c>
      <c r="V1042" s="16" t="n">
        <v>0.0509101386705161</v>
      </c>
      <c r="W1042" s="16" t="n">
        <v>0.0517366076807398</v>
      </c>
      <c r="X1042" s="16" t="n">
        <v>0</v>
      </c>
      <c r="Y1042" s="16" t="n">
        <v>0.0310230831476916</v>
      </c>
      <c r="Z1042" s="16" t="n">
        <v>0.0214360449706085</v>
      </c>
      <c r="AA1042" s="16" t="n">
        <v>0.027229851956492</v>
      </c>
      <c r="AB1042" s="16" t="n">
        <v>0.127440490451585</v>
      </c>
      <c r="AC1042" s="16" t="n">
        <v>0.0255394462280231</v>
      </c>
      <c r="AD1042" s="16" t="n">
        <v>0.0383157042897686</v>
      </c>
      <c r="AE1042" s="16"/>
      <c r="AF1042" s="16" t="n">
        <v>0.0324161739319149</v>
      </c>
      <c r="AG1042" s="16" t="n">
        <v>0.0420189783117364</v>
      </c>
      <c r="AH1042" s="16" t="n">
        <v>0.0537207198325794</v>
      </c>
      <c r="AI1042" s="16"/>
      <c r="AJ1042" s="16" t="n">
        <v>0.0397344768868578</v>
      </c>
      <c r="AK1042" s="16" t="n">
        <v>0.0285448957207097</v>
      </c>
      <c r="AL1042" s="16" t="n">
        <v>0.0365570603484173</v>
      </c>
      <c r="AM1042" s="16" t="n">
        <v>0.0753911726476538</v>
      </c>
      <c r="AN1042" s="16" t="n">
        <v>0.0665550500587917</v>
      </c>
      <c r="AO1042" s="16"/>
      <c r="AP1042" s="16" t="n">
        <v>0.0453322019773287</v>
      </c>
      <c r="AQ1042" s="16" t="n">
        <v>0.0305273178526156</v>
      </c>
      <c r="AR1042" s="16" t="n">
        <v>0.0429417374647108</v>
      </c>
      <c r="AS1042" s="16" t="n">
        <v>0.00987372850202996</v>
      </c>
      <c r="AT1042" s="16" t="n">
        <v>0.0299735693609161</v>
      </c>
      <c r="AU1042" s="16"/>
      <c r="AV1042" s="16" t="n">
        <v>0.0474614374917868</v>
      </c>
      <c r="AW1042" s="16" t="n">
        <v>0.0187637001470763</v>
      </c>
      <c r="AX1042" s="16" t="n">
        <v>0.0400134596239168</v>
      </c>
      <c r="AY1042" s="16" t="n">
        <v>0.0312469811908828</v>
      </c>
      <c r="AZ1042" s="16" t="n">
        <v>0</v>
      </c>
      <c r="BA1042" s="16"/>
      <c r="BB1042" s="16" t="n">
        <v>0.03784602171394</v>
      </c>
      <c r="BC1042" s="16" t="n">
        <v>0</v>
      </c>
      <c r="BD1042" s="16" t="n">
        <v>0.0512090677172137</v>
      </c>
      <c r="BE1042" s="16"/>
      <c r="BF1042" s="16" t="n">
        <v>0.029837600233613</v>
      </c>
    </row>
    <row r="1043">
      <c r="B1043" t="s">
        <v>336</v>
      </c>
      <c r="C1043" s="16" t="n">
        <v>0.0147151686252551</v>
      </c>
      <c r="D1043" s="16" t="n">
        <v>0.0144467337962332</v>
      </c>
      <c r="E1043" s="16" t="n">
        <v>0.0150133418350428</v>
      </c>
      <c r="F1043" s="16"/>
      <c r="G1043" s="16" t="n">
        <v>0.0332759771139371</v>
      </c>
      <c r="H1043" s="16" t="n">
        <v>0.0140402958485503</v>
      </c>
      <c r="I1043" s="16" t="n">
        <v>0.0185911682344681</v>
      </c>
      <c r="J1043" s="16" t="n">
        <v>0.0105205869702553</v>
      </c>
      <c r="K1043" s="16" t="n">
        <v>0</v>
      </c>
      <c r="L1043" s="16" t="n">
        <v>0.0145416058283882</v>
      </c>
      <c r="M1043" s="16"/>
      <c r="N1043" s="16" t="n">
        <v>0.0249846806140593</v>
      </c>
      <c r="O1043" s="16" t="n">
        <v>0.00361680731093147</v>
      </c>
      <c r="P1043" s="16" t="n">
        <v>0.0250736149856579</v>
      </c>
      <c r="Q1043" s="16" t="n">
        <v>0.00378411998850893</v>
      </c>
      <c r="R1043" s="16"/>
      <c r="S1043" s="16" t="n">
        <v>0.00595022635027129</v>
      </c>
      <c r="T1043" s="16" t="n">
        <v>0.00658396830014413</v>
      </c>
      <c r="U1043" s="16" t="n">
        <v>0</v>
      </c>
      <c r="V1043" s="16" t="n">
        <v>0</v>
      </c>
      <c r="W1043" s="16" t="n">
        <v>0.0230909908544396</v>
      </c>
      <c r="X1043" s="16" t="n">
        <v>0.0257383919979983</v>
      </c>
      <c r="Y1043" s="16" t="n">
        <v>0.00962101573589397</v>
      </c>
      <c r="Z1043" s="16" t="n">
        <v>0.0197524683623143</v>
      </c>
      <c r="AA1043" s="16" t="n">
        <v>0.0346036049553722</v>
      </c>
      <c r="AB1043" s="16" t="n">
        <v>0.0244347611803739</v>
      </c>
      <c r="AC1043" s="16" t="n">
        <v>0</v>
      </c>
      <c r="AD1043" s="16" t="n">
        <v>0.0460857416845987</v>
      </c>
      <c r="AE1043" s="16"/>
      <c r="AF1043" s="16" t="n">
        <v>0.0139465311820367</v>
      </c>
      <c r="AG1043" s="16" t="n">
        <v>0.0163802313746731</v>
      </c>
      <c r="AH1043" s="16" t="n">
        <v>0.00729280819954864</v>
      </c>
      <c r="AI1043" s="16"/>
      <c r="AJ1043" s="16" t="n">
        <v>0.0178631721500569</v>
      </c>
      <c r="AK1043" s="16" t="n">
        <v>0.0108261077561391</v>
      </c>
      <c r="AL1043" s="16" t="n">
        <v>0.0138823243312236</v>
      </c>
      <c r="AM1043" s="16" t="n">
        <v>0</v>
      </c>
      <c r="AN1043" s="16" t="n">
        <v>0.0238190321613261</v>
      </c>
      <c r="AO1043" s="16"/>
      <c r="AP1043" s="16" t="n">
        <v>0.0278484212366196</v>
      </c>
      <c r="AQ1043" s="16" t="n">
        <v>0.0140550607967246</v>
      </c>
      <c r="AR1043" s="16" t="n">
        <v>0.0143872413414522</v>
      </c>
      <c r="AS1043" s="16" t="n">
        <v>0</v>
      </c>
      <c r="AT1043" s="16" t="n">
        <v>0.0280784732761322</v>
      </c>
      <c r="AU1043" s="16"/>
      <c r="AV1043" s="16" t="n">
        <v>0.00659003294015532</v>
      </c>
      <c r="AW1043" s="16" t="n">
        <v>0.0209738701876222</v>
      </c>
      <c r="AX1043" s="16" t="n">
        <v>0.0170778449877846</v>
      </c>
      <c r="AY1043" s="16" t="n">
        <v>0.0130831796458097</v>
      </c>
      <c r="AZ1043" s="16" t="n">
        <v>0.118605510482926</v>
      </c>
      <c r="BA1043" s="16"/>
      <c r="BB1043" s="16" t="n">
        <v>0.0133628485567546</v>
      </c>
      <c r="BC1043" s="16" t="n">
        <v>0</v>
      </c>
      <c r="BD1043" s="16" t="n">
        <v>0.0293689110637679</v>
      </c>
      <c r="BE1043" s="16"/>
      <c r="BF1043" s="16" t="n">
        <v>0.0102354876329376</v>
      </c>
    </row>
    <row r="1044">
      <c r="B1044" t="s">
        <v>301</v>
      </c>
      <c r="C1044" s="16" t="n">
        <v>0.00429722419882758</v>
      </c>
      <c r="D1044" s="16" t="n">
        <v>0.00608964703981808</v>
      </c>
      <c r="E1044" s="16" t="n">
        <v>0.00268956843223887</v>
      </c>
      <c r="F1044" s="16"/>
      <c r="G1044" s="16" t="n">
        <v>0</v>
      </c>
      <c r="H1044" s="16" t="n">
        <v>0.0191282146790742</v>
      </c>
      <c r="I1044" s="16" t="n">
        <v>0</v>
      </c>
      <c r="J1044" s="16" t="n">
        <v>0.00505956062442423</v>
      </c>
      <c r="K1044" s="16" t="n">
        <v>0</v>
      </c>
      <c r="L1044" s="16" t="n">
        <v>0</v>
      </c>
      <c r="M1044" s="16"/>
      <c r="N1044" s="16" t="n">
        <v>0.00386580117839222</v>
      </c>
      <c r="O1044" s="16" t="n">
        <v>0.0123831561095799</v>
      </c>
      <c r="P1044" s="16" t="n">
        <v>0</v>
      </c>
      <c r="Q1044" s="16" t="n">
        <v>0</v>
      </c>
      <c r="R1044" s="16"/>
      <c r="S1044" s="16" t="n">
        <v>0.0121807451038868</v>
      </c>
      <c r="T1044" s="16" t="n">
        <v>0</v>
      </c>
      <c r="U1044" s="16" t="n">
        <v>0</v>
      </c>
      <c r="V1044" s="16" t="n">
        <v>0</v>
      </c>
      <c r="W1044" s="16" t="n">
        <v>0</v>
      </c>
      <c r="X1044" s="16" t="n">
        <v>0</v>
      </c>
      <c r="Y1044" s="16" t="n">
        <v>0</v>
      </c>
      <c r="Z1044" s="16" t="n">
        <v>0</v>
      </c>
      <c r="AA1044" s="16" t="n">
        <v>0</v>
      </c>
      <c r="AB1044" s="16" t="n">
        <v>0.0124990989021201</v>
      </c>
      <c r="AC1044" s="16" t="n">
        <v>0</v>
      </c>
      <c r="AD1044" s="16" t="n">
        <v>0.0404607883632645</v>
      </c>
      <c r="AE1044" s="16"/>
      <c r="AF1044" s="16" t="n">
        <v>0.00247123914097617</v>
      </c>
      <c r="AG1044" s="16" t="n">
        <v>0.00586483555901319</v>
      </c>
      <c r="AH1044" s="16" t="n">
        <v>0.00717392534403149</v>
      </c>
      <c r="AI1044" s="16"/>
      <c r="AJ1044" s="16" t="n">
        <v>0.00260596334426939</v>
      </c>
      <c r="AK1044" s="16" t="n">
        <v>0</v>
      </c>
      <c r="AL1044" s="16" t="n">
        <v>0</v>
      </c>
      <c r="AM1044" s="16" t="n">
        <v>0</v>
      </c>
      <c r="AN1044" s="16" t="n">
        <v>0</v>
      </c>
      <c r="AO1044" s="16"/>
      <c r="AP1044" s="16" t="n">
        <v>0.00465680885776937</v>
      </c>
      <c r="AQ1044" s="16" t="n">
        <v>0</v>
      </c>
      <c r="AR1044" s="16" t="n">
        <v>0</v>
      </c>
      <c r="AS1044" s="16" t="n">
        <v>0</v>
      </c>
      <c r="AT1044" s="16" t="n">
        <v>0</v>
      </c>
      <c r="AU1044" s="16"/>
      <c r="AV1044" s="16" t="n">
        <v>0.00647341877116259</v>
      </c>
      <c r="AW1044" s="16" t="n">
        <v>0.00350011094062611</v>
      </c>
      <c r="AX1044" s="16" t="n">
        <v>0.00771295456601536</v>
      </c>
      <c r="AY1044" s="16" t="n">
        <v>0</v>
      </c>
      <c r="AZ1044" s="16" t="n">
        <v>0</v>
      </c>
      <c r="BA1044" s="16"/>
      <c r="BB1044" s="16" t="n">
        <v>0</v>
      </c>
      <c r="BC1044" s="16" t="n">
        <v>0</v>
      </c>
      <c r="BD1044" s="16" t="n">
        <v>0</v>
      </c>
      <c r="BE1044" s="16"/>
      <c r="BF1044" s="16" t="n">
        <v>0</v>
      </c>
    </row>
    <row r="1045">
      <c r="B1045" t="s">
        <v>337</v>
      </c>
      <c r="C1045" s="16" t="n">
        <v>0.0749637551350144</v>
      </c>
      <c r="D1045" s="16" t="n">
        <v>0.0683471184133067</v>
      </c>
      <c r="E1045" s="16" t="n">
        <v>0.0812378342805364</v>
      </c>
      <c r="F1045" s="16"/>
      <c r="G1045" s="16" t="n">
        <v>0.0369623053348809</v>
      </c>
      <c r="H1045" s="16" t="n">
        <v>0.112993104283827</v>
      </c>
      <c r="I1045" s="16" t="n">
        <v>0.0582110398245619</v>
      </c>
      <c r="J1045" s="16" t="n">
        <v>0.0798591482243783</v>
      </c>
      <c r="K1045" s="16" t="n">
        <v>0.0747658700821668</v>
      </c>
      <c r="L1045" s="16" t="n">
        <v>0.0757122494707466</v>
      </c>
      <c r="M1045" s="16"/>
      <c r="N1045" s="16" t="n">
        <v>0.0668019327868524</v>
      </c>
      <c r="O1045" s="16" t="n">
        <v>0.0967507862031892</v>
      </c>
      <c r="P1045" s="16" t="n">
        <v>0.0642593008961429</v>
      </c>
      <c r="Q1045" s="16" t="n">
        <v>0.0722647352261181</v>
      </c>
      <c r="R1045" s="16"/>
      <c r="S1045" s="16" t="n">
        <v>0.0538832601714901</v>
      </c>
      <c r="T1045" s="16" t="n">
        <v>0.10467114052863</v>
      </c>
      <c r="U1045" s="16" t="n">
        <v>0.0688587928896952</v>
      </c>
      <c r="V1045" s="16" t="n">
        <v>0.0705462877915014</v>
      </c>
      <c r="W1045" s="16" t="n">
        <v>0.0547373781821504</v>
      </c>
      <c r="X1045" s="16" t="n">
        <v>0.0928939989832464</v>
      </c>
      <c r="Y1045" s="16" t="n">
        <v>0.0706369995941803</v>
      </c>
      <c r="Z1045" s="16" t="n">
        <v>0.0460787909958148</v>
      </c>
      <c r="AA1045" s="16" t="n">
        <v>0.099023797813584</v>
      </c>
      <c r="AB1045" s="16" t="n">
        <v>0.0657323105223921</v>
      </c>
      <c r="AC1045" s="16" t="n">
        <v>0.0649589920607094</v>
      </c>
      <c r="AD1045" s="16" t="n">
        <v>0.0899114718592265</v>
      </c>
      <c r="AE1045" s="16"/>
      <c r="AF1045" s="16" t="n">
        <v>0.0745689141126508</v>
      </c>
      <c r="AG1045" s="16" t="n">
        <v>0.0793033784617698</v>
      </c>
      <c r="AH1045" s="16" t="n">
        <v>0.0784302375708044</v>
      </c>
      <c r="AI1045" s="16"/>
      <c r="AJ1045" s="16" t="n">
        <v>0.0811811294084409</v>
      </c>
      <c r="AK1045" s="16" t="n">
        <v>0.0683971101727694</v>
      </c>
      <c r="AL1045" s="16" t="n">
        <v>0.106971027081745</v>
      </c>
      <c r="AM1045" s="16" t="n">
        <v>0</v>
      </c>
      <c r="AN1045" s="16" t="n">
        <v>0.0645444710519914</v>
      </c>
      <c r="AO1045" s="16"/>
      <c r="AP1045" s="16" t="n">
        <v>0.0618740973604349</v>
      </c>
      <c r="AQ1045" s="16" t="n">
        <v>0.0821695939966976</v>
      </c>
      <c r="AR1045" s="16" t="n">
        <v>0.0947125790509588</v>
      </c>
      <c r="AS1045" s="16" t="n">
        <v>0.0480077040460161</v>
      </c>
      <c r="AT1045" s="16" t="n">
        <v>0.116409207652095</v>
      </c>
      <c r="AU1045" s="16"/>
      <c r="AV1045" s="16" t="n">
        <v>0.0686072940967152</v>
      </c>
      <c r="AW1045" s="16" t="n">
        <v>0.0721474309528833</v>
      </c>
      <c r="AX1045" s="16" t="n">
        <v>0.09977867330787</v>
      </c>
      <c r="AY1045" s="16" t="n">
        <v>0.0697276186189097</v>
      </c>
      <c r="AZ1045" s="16" t="n">
        <v>0</v>
      </c>
      <c r="BA1045" s="16"/>
      <c r="BB1045" s="16" t="n">
        <v>0.164963162737352</v>
      </c>
      <c r="BC1045" s="16" t="n">
        <v>0.0564203602091197</v>
      </c>
      <c r="BD1045" s="16" t="n">
        <v>0.091360821890682</v>
      </c>
      <c r="BE1045" s="16"/>
      <c r="BF1045" s="16" t="n">
        <v>0.101276760879527</v>
      </c>
    </row>
    <row r="1046">
      <c r="B1046" t="s">
        <v>83</v>
      </c>
      <c r="C1046" s="16" t="n">
        <v>0.164086774012447</v>
      </c>
      <c r="D1046" s="16" t="n">
        <v>0.105815603297782</v>
      </c>
      <c r="E1046" s="16" t="n">
        <v>0.21585044608631</v>
      </c>
      <c r="F1046" s="16"/>
      <c r="G1046" s="16" t="n">
        <v>0.238141208923249</v>
      </c>
      <c r="H1046" s="16" t="n">
        <v>0.149480586043684</v>
      </c>
      <c r="I1046" s="16" t="n">
        <v>0.171363563354715</v>
      </c>
      <c r="J1046" s="16" t="n">
        <v>0.139190661823848</v>
      </c>
      <c r="K1046" s="16" t="n">
        <v>0.180434818391184</v>
      </c>
      <c r="L1046" s="16" t="n">
        <v>0.133648158796999</v>
      </c>
      <c r="M1046" s="16"/>
      <c r="N1046" s="16" t="n">
        <v>0.110188230809897</v>
      </c>
      <c r="O1046" s="16" t="n">
        <v>0.175190166162847</v>
      </c>
      <c r="P1046" s="16" t="n">
        <v>0.181572814208976</v>
      </c>
      <c r="Q1046" s="16" t="n">
        <v>0.203537570491006</v>
      </c>
      <c r="R1046" s="16"/>
      <c r="S1046" s="16" t="n">
        <v>0.151194784657154</v>
      </c>
      <c r="T1046" s="16" t="n">
        <v>0.152969626586015</v>
      </c>
      <c r="U1046" s="16" t="n">
        <v>0.180826573477724</v>
      </c>
      <c r="V1046" s="16" t="n">
        <v>0.187248352455431</v>
      </c>
      <c r="W1046" s="16" t="n">
        <v>0.122973422463853</v>
      </c>
      <c r="X1046" s="16" t="n">
        <v>0.164578774758331</v>
      </c>
      <c r="Y1046" s="16" t="n">
        <v>0.162187703790434</v>
      </c>
      <c r="Z1046" s="16" t="n">
        <v>0.126522541585204</v>
      </c>
      <c r="AA1046" s="16" t="n">
        <v>0.176096540630064</v>
      </c>
      <c r="AB1046" s="16" t="n">
        <v>0.168881609929187</v>
      </c>
      <c r="AC1046" s="16" t="n">
        <v>0.175939913957441</v>
      </c>
      <c r="AD1046" s="16" t="n">
        <v>0.244453101632784</v>
      </c>
      <c r="AE1046" s="16"/>
      <c r="AF1046" s="16" t="n">
        <v>0.146367844933527</v>
      </c>
      <c r="AG1046" s="16" t="n">
        <v>0.126837583841355</v>
      </c>
      <c r="AH1046" s="16" t="n">
        <v>0.249782849081593</v>
      </c>
      <c r="AI1046" s="16"/>
      <c r="AJ1046" s="16" t="n">
        <v>0.149914761789771</v>
      </c>
      <c r="AK1046" s="16" t="n">
        <v>0.0907940752248675</v>
      </c>
      <c r="AL1046" s="16" t="n">
        <v>0.149609413283838</v>
      </c>
      <c r="AM1046" s="16" t="n">
        <v>0.331909232708387</v>
      </c>
      <c r="AN1046" s="16" t="n">
        <v>0.302076468036467</v>
      </c>
      <c r="AO1046" s="16"/>
      <c r="AP1046" s="16" t="n">
        <v>0.146924477490401</v>
      </c>
      <c r="AQ1046" s="16" t="n">
        <v>0.135068745342523</v>
      </c>
      <c r="AR1046" s="16" t="n">
        <v>0.205236234034227</v>
      </c>
      <c r="AS1046" s="16" t="n">
        <v>0.0673938421834684</v>
      </c>
      <c r="AT1046" s="16" t="n">
        <v>0.376359982532612</v>
      </c>
      <c r="AU1046" s="16"/>
      <c r="AV1046" s="16" t="n">
        <v>0.148563029957329</v>
      </c>
      <c r="AW1046" s="16" t="n">
        <v>0.201572543413812</v>
      </c>
      <c r="AX1046" s="16" t="n">
        <v>0.161316059088787</v>
      </c>
      <c r="AY1046" s="16" t="n">
        <v>0.128284881049438</v>
      </c>
      <c r="AZ1046" s="16" t="n">
        <v>0.178332373182151</v>
      </c>
      <c r="BA1046" s="16"/>
      <c r="BB1046" s="16" t="n">
        <v>0.141689645663358</v>
      </c>
      <c r="BC1046" s="16" t="n">
        <v>0</v>
      </c>
      <c r="BD1046" s="16" t="n">
        <v>0.265613840664517</v>
      </c>
      <c r="BE1046" s="16"/>
      <c r="BF1046" s="16" t="n">
        <v>0.155444383099377</v>
      </c>
    </row>
    <row r="1047">
      <c r="C1047" s="16"/>
      <c r="D1047" s="16"/>
      <c r="E1047" s="16"/>
      <c r="F1047" s="16"/>
      <c r="G1047" s="16"/>
      <c r="H1047" s="16"/>
      <c r="I1047" s="16"/>
      <c r="J1047" s="16"/>
      <c r="K1047" s="16"/>
      <c r="L1047" s="16"/>
      <c r="M1047" s="16"/>
      <c r="N1047" s="16"/>
      <c r="O1047" s="16"/>
      <c r="P1047" s="16"/>
      <c r="Q1047" s="16"/>
      <c r="R1047" s="16"/>
      <c r="S1047" s="16"/>
      <c r="T1047" s="16"/>
      <c r="U1047" s="16"/>
      <c r="V1047" s="16"/>
      <c r="W1047" s="16"/>
      <c r="X1047" s="16"/>
      <c r="Y1047" s="16"/>
      <c r="Z1047" s="16"/>
      <c r="AA1047" s="16"/>
      <c r="AB1047" s="16"/>
      <c r="AC1047" s="16"/>
      <c r="AD1047" s="16"/>
      <c r="AE1047" s="16"/>
      <c r="AF1047" s="16"/>
      <c r="AG1047" s="16"/>
      <c r="AH1047" s="16"/>
      <c r="AI1047" s="16"/>
      <c r="AJ1047" s="16"/>
      <c r="AK1047" s="16"/>
      <c r="AL1047" s="16"/>
      <c r="AM1047" s="16"/>
      <c r="AN1047" s="16"/>
      <c r="AO1047" s="16"/>
      <c r="AP1047" s="16"/>
      <c r="AQ1047" s="16"/>
      <c r="AR1047" s="16"/>
      <c r="AS1047" s="16"/>
      <c r="AT1047" s="16"/>
      <c r="AU1047" s="16"/>
      <c r="AV1047" s="16"/>
      <c r="AW1047" s="16"/>
      <c r="AX1047" s="16"/>
      <c r="AY1047" s="16"/>
      <c r="AZ1047" s="16"/>
      <c r="BA1047" s="16"/>
      <c r="BB1047" s="16"/>
      <c r="BC1047" s="16"/>
      <c r="BD1047" s="16"/>
      <c r="BE1047" s="16"/>
      <c r="BF1047" s="16"/>
    </row>
    <row r="1048">
      <c r="B1048" s="7" t="s">
        <v>341</v>
      </c>
      <c r="C1048" s="16"/>
      <c r="D1048" s="16"/>
      <c r="E1048" s="16"/>
      <c r="F1048" s="16"/>
      <c r="G1048" s="16"/>
      <c r="H1048" s="16"/>
      <c r="I1048" s="16"/>
      <c r="J1048" s="16"/>
      <c r="K1048" s="16"/>
      <c r="L1048" s="16"/>
      <c r="M1048" s="16"/>
      <c r="N1048" s="16"/>
      <c r="O1048" s="16"/>
      <c r="P1048" s="16"/>
      <c r="Q1048" s="16"/>
      <c r="R1048" s="16"/>
      <c r="S1048" s="16"/>
      <c r="T1048" s="16"/>
      <c r="U1048" s="16"/>
      <c r="V1048" s="16"/>
      <c r="W1048" s="16"/>
      <c r="X1048" s="16"/>
      <c r="Y1048" s="16"/>
      <c r="Z1048" s="16"/>
      <c r="AA1048" s="16"/>
      <c r="AB1048" s="16"/>
      <c r="AC1048" s="16"/>
      <c r="AD1048" s="16"/>
      <c r="AE1048" s="16"/>
      <c r="AF1048" s="16"/>
      <c r="AG1048" s="16"/>
      <c r="AH1048" s="16"/>
      <c r="AI1048" s="16"/>
      <c r="AJ1048" s="16"/>
      <c r="AK1048" s="16"/>
      <c r="AL1048" s="16"/>
      <c r="AM1048" s="16"/>
      <c r="AN1048" s="16"/>
      <c r="AO1048" s="16"/>
      <c r="AP1048" s="16"/>
      <c r="AQ1048" s="16"/>
      <c r="AR1048" s="16"/>
      <c r="AS1048" s="16"/>
      <c r="AT1048" s="16"/>
      <c r="AU1048" s="16"/>
      <c r="AV1048" s="16"/>
      <c r="AW1048" s="16"/>
      <c r="AX1048" s="16"/>
      <c r="AY1048" s="16"/>
      <c r="AZ1048" s="16"/>
      <c r="BA1048" s="16"/>
      <c r="BB1048" s="16"/>
      <c r="BC1048" s="16"/>
      <c r="BD1048" s="16"/>
      <c r="BE1048" s="16"/>
      <c r="BF1048" s="16"/>
    </row>
    <row r="1049">
      <c r="B1049" s="26" t="s">
        <v>317</v>
      </c>
      <c r="C1049" s="16"/>
      <c r="D1049" s="16"/>
      <c r="E1049" s="16"/>
      <c r="F1049" s="16"/>
      <c r="G1049" s="16"/>
      <c r="H1049" s="16"/>
      <c r="I1049" s="16"/>
      <c r="J1049" s="16"/>
      <c r="K1049" s="16"/>
      <c r="L1049" s="16"/>
      <c r="M1049" s="16"/>
      <c r="N1049" s="16"/>
      <c r="O1049" s="16"/>
      <c r="P1049" s="16"/>
      <c r="Q1049" s="16"/>
      <c r="R1049" s="16"/>
      <c r="S1049" s="16"/>
      <c r="T1049" s="16"/>
      <c r="U1049" s="16"/>
      <c r="V1049" s="16"/>
      <c r="W1049" s="16"/>
      <c r="X1049" s="16"/>
      <c r="Y1049" s="16"/>
      <c r="Z1049" s="16"/>
      <c r="AA1049" s="16"/>
      <c r="AB1049" s="16"/>
      <c r="AC1049" s="16"/>
      <c r="AD1049" s="16"/>
      <c r="AE1049" s="16"/>
      <c r="AF1049" s="16"/>
      <c r="AG1049" s="16"/>
      <c r="AH1049" s="16"/>
      <c r="AI1049" s="16"/>
      <c r="AJ1049" s="16"/>
      <c r="AK1049" s="16"/>
      <c r="AL1049" s="16"/>
      <c r="AM1049" s="16"/>
      <c r="AN1049" s="16"/>
      <c r="AO1049" s="16"/>
      <c r="AP1049" s="16"/>
      <c r="AQ1049" s="16"/>
      <c r="AR1049" s="16"/>
      <c r="AS1049" s="16"/>
      <c r="AT1049" s="16"/>
      <c r="AU1049" s="16"/>
      <c r="AV1049" s="16"/>
      <c r="AW1049" s="16"/>
      <c r="AX1049" s="16"/>
      <c r="AY1049" s="16"/>
      <c r="AZ1049" s="16"/>
      <c r="BA1049" s="16"/>
      <c r="BB1049" s="16"/>
      <c r="BC1049" s="16"/>
      <c r="BD1049" s="16"/>
      <c r="BE1049" s="16"/>
      <c r="BF1049" s="16"/>
    </row>
    <row r="1050">
      <c r="B1050" t="s">
        <v>331</v>
      </c>
      <c r="C1050" s="16" t="n">
        <v>0.199062919243998</v>
      </c>
      <c r="D1050" s="16" t="n">
        <v>0.198186680091514</v>
      </c>
      <c r="E1050" s="16" t="n">
        <v>0.200373322048738</v>
      </c>
      <c r="F1050" s="16"/>
      <c r="G1050" s="16" t="n">
        <v>0.0618768808151943</v>
      </c>
      <c r="H1050" s="16" t="n">
        <v>0.127470295935589</v>
      </c>
      <c r="I1050" s="16" t="n">
        <v>0.124834355646797</v>
      </c>
      <c r="J1050" s="16" t="n">
        <v>0.161059145742545</v>
      </c>
      <c r="K1050" s="16" t="n">
        <v>0.191960881682496</v>
      </c>
      <c r="L1050" s="16" t="n">
        <v>0.419001417568763</v>
      </c>
      <c r="M1050" s="16"/>
      <c r="N1050" s="16" t="n">
        <v>0.231685897902407</v>
      </c>
      <c r="O1050" s="16" t="n">
        <v>0.21517551914012</v>
      </c>
      <c r="P1050" s="16" t="n">
        <v>0.155985041113535</v>
      </c>
      <c r="Q1050" s="16" t="n">
        <v>0.184950376651482</v>
      </c>
      <c r="R1050" s="16"/>
      <c r="S1050" s="16" t="n">
        <v>0.209815319430771</v>
      </c>
      <c r="T1050" s="16" t="n">
        <v>0.229585805297834</v>
      </c>
      <c r="U1050" s="16" t="n">
        <v>0.20659090150043</v>
      </c>
      <c r="V1050" s="16" t="n">
        <v>0.215209820759943</v>
      </c>
      <c r="W1050" s="16" t="n">
        <v>0.252596026129498</v>
      </c>
      <c r="X1050" s="16" t="n">
        <v>0.181263382931836</v>
      </c>
      <c r="Y1050" s="16" t="n">
        <v>0.220095672539615</v>
      </c>
      <c r="Z1050" s="16" t="n">
        <v>0.318176625146926</v>
      </c>
      <c r="AA1050" s="16" t="n">
        <v>0.152798982751836</v>
      </c>
      <c r="AB1050" s="16" t="n">
        <v>0.207038842685982</v>
      </c>
      <c r="AC1050" s="16" t="n">
        <v>0.0662557616947407</v>
      </c>
      <c r="AD1050" s="16" t="n">
        <v>0.0526052414026694</v>
      </c>
      <c r="AE1050" s="16"/>
      <c r="AF1050" s="16" t="n">
        <v>0.31374154199276</v>
      </c>
      <c r="AG1050" s="16" t="n">
        <v>0.15273856410204</v>
      </c>
      <c r="AH1050" s="16" t="n">
        <v>0.11998254422763</v>
      </c>
      <c r="AI1050" s="16"/>
      <c r="AJ1050" s="16" t="n">
        <v>0.470630868417168</v>
      </c>
      <c r="AK1050" s="16" t="n">
        <v>0.0162078331045805</v>
      </c>
      <c r="AL1050" s="16" t="n">
        <v>0.0676726229177581</v>
      </c>
      <c r="AM1050" s="16" t="n">
        <v>0.074635444254722</v>
      </c>
      <c r="AN1050" s="16" t="n">
        <v>0.107189844655675</v>
      </c>
      <c r="AO1050" s="16"/>
      <c r="AP1050" s="16" t="n">
        <v>0.866289603815346</v>
      </c>
      <c r="AQ1050" s="16" t="n">
        <v>0.00686015461072843</v>
      </c>
      <c r="AR1050" s="16" t="n">
        <v>0.0813953249289626</v>
      </c>
      <c r="AS1050" s="16" t="n">
        <v>0.0730432388219484</v>
      </c>
      <c r="AT1050" s="16" t="n">
        <v>0.184003708560243</v>
      </c>
      <c r="AU1050" s="16"/>
      <c r="AV1050" s="16" t="n">
        <v>0.260040104842341</v>
      </c>
      <c r="AW1050" s="16" t="n">
        <v>0.133938944673019</v>
      </c>
      <c r="AX1050" s="16" t="n">
        <v>0.180321864572042</v>
      </c>
      <c r="AY1050" s="16" t="n">
        <v>0.221076038010997</v>
      </c>
      <c r="AZ1050" s="16" t="n">
        <v>0.0963556925363735</v>
      </c>
      <c r="BA1050" s="16"/>
      <c r="BB1050" s="16" t="n">
        <v>0</v>
      </c>
      <c r="BC1050" s="16" t="n">
        <v>0.0847770629666638</v>
      </c>
      <c r="BD1050" s="16" t="n">
        <v>0.297531366851126</v>
      </c>
      <c r="BE1050" s="16"/>
      <c r="BF1050" s="16" t="n">
        <v>0.114542395928213</v>
      </c>
    </row>
    <row r="1051">
      <c r="B1051" t="s">
        <v>332</v>
      </c>
      <c r="C1051" s="16" t="n">
        <v>0.405919207574398</v>
      </c>
      <c r="D1051" s="16" t="n">
        <v>0.427576999262074</v>
      </c>
      <c r="E1051" s="16" t="n">
        <v>0.385477520043031</v>
      </c>
      <c r="F1051" s="16"/>
      <c r="G1051" s="16" t="n">
        <v>0.511844828181563</v>
      </c>
      <c r="H1051" s="16" t="n">
        <v>0.506668139540786</v>
      </c>
      <c r="I1051" s="16" t="n">
        <v>0.423359096651762</v>
      </c>
      <c r="J1051" s="16" t="n">
        <v>0.425421303330266</v>
      </c>
      <c r="K1051" s="16" t="n">
        <v>0.381361893414178</v>
      </c>
      <c r="L1051" s="16" t="n">
        <v>0.257626647904956</v>
      </c>
      <c r="M1051" s="16"/>
      <c r="N1051" s="16" t="n">
        <v>0.446986649971968</v>
      </c>
      <c r="O1051" s="16" t="n">
        <v>0.390033980347138</v>
      </c>
      <c r="P1051" s="16" t="n">
        <v>0.429043109346749</v>
      </c>
      <c r="Q1051" s="16" t="n">
        <v>0.365331817942628</v>
      </c>
      <c r="R1051" s="16"/>
      <c r="S1051" s="16" t="n">
        <v>0.465067399566692</v>
      </c>
      <c r="T1051" s="16" t="n">
        <v>0.364697304506821</v>
      </c>
      <c r="U1051" s="16" t="n">
        <v>0.358537474759137</v>
      </c>
      <c r="V1051" s="16" t="n">
        <v>0.357404739994207</v>
      </c>
      <c r="W1051" s="16" t="n">
        <v>0.293227164521874</v>
      </c>
      <c r="X1051" s="16" t="n">
        <v>0.441214981996243</v>
      </c>
      <c r="Y1051" s="16" t="n">
        <v>0.411486794166391</v>
      </c>
      <c r="Z1051" s="16" t="n">
        <v>0.341247661162939</v>
      </c>
      <c r="AA1051" s="16" t="n">
        <v>0.543628197088407</v>
      </c>
      <c r="AB1051" s="16" t="n">
        <v>0.266794575073868</v>
      </c>
      <c r="AC1051" s="16" t="n">
        <v>0.620812521235475</v>
      </c>
      <c r="AD1051" s="16" t="n">
        <v>0.304979250269393</v>
      </c>
      <c r="AE1051" s="16"/>
      <c r="AF1051" s="16" t="n">
        <v>0.26056770167176</v>
      </c>
      <c r="AG1051" s="16" t="n">
        <v>0.522107496776404</v>
      </c>
      <c r="AH1051" s="16" t="n">
        <v>0.387636636513072</v>
      </c>
      <c r="AI1051" s="16"/>
      <c r="AJ1051" s="16" t="n">
        <v>0.172062466240116</v>
      </c>
      <c r="AK1051" s="16" t="n">
        <v>0.779159393070345</v>
      </c>
      <c r="AL1051" s="16" t="n">
        <v>0.311708470937745</v>
      </c>
      <c r="AM1051" s="16" t="n">
        <v>0.236971663034618</v>
      </c>
      <c r="AN1051" s="16" t="n">
        <v>0.277170321595247</v>
      </c>
      <c r="AO1051" s="16"/>
      <c r="AP1051" s="16" t="n">
        <v>0.0135296281876273</v>
      </c>
      <c r="AQ1051" s="16" t="n">
        <v>0.855568362907332</v>
      </c>
      <c r="AR1051" s="16" t="n">
        <v>0.200039150737045</v>
      </c>
      <c r="AS1051" s="16" t="n">
        <v>0.0289460389590317</v>
      </c>
      <c r="AT1051" s="16" t="n">
        <v>0.14091152221814</v>
      </c>
      <c r="AU1051" s="16"/>
      <c r="AV1051" s="16" t="n">
        <v>0.357145229255201</v>
      </c>
      <c r="AW1051" s="16" t="n">
        <v>0.396310800412291</v>
      </c>
      <c r="AX1051" s="16" t="n">
        <v>0.439779758518726</v>
      </c>
      <c r="AY1051" s="16" t="n">
        <v>0.511767417856875</v>
      </c>
      <c r="AZ1051" s="16" t="n">
        <v>0.599254960274177</v>
      </c>
      <c r="BA1051" s="16"/>
      <c r="BB1051" s="16" t="n">
        <v>0.817733467190035</v>
      </c>
      <c r="BC1051" s="16" t="n">
        <v>0.0295636192818986</v>
      </c>
      <c r="BD1051" s="16" t="n">
        <v>0.0736556324919715</v>
      </c>
      <c r="BE1051" s="16"/>
      <c r="BF1051" s="16" t="n">
        <v>0.316555918694082</v>
      </c>
    </row>
    <row r="1052">
      <c r="B1052" t="s">
        <v>50</v>
      </c>
      <c r="C1052" s="16" t="n">
        <v>0.0424543890712487</v>
      </c>
      <c r="D1052" s="16" t="n">
        <v>0.046467704502604</v>
      </c>
      <c r="E1052" s="16" t="n">
        <v>0.0363497861766257</v>
      </c>
      <c r="F1052" s="16"/>
      <c r="G1052" s="16" t="n">
        <v>0.0230879370258966</v>
      </c>
      <c r="H1052" s="16" t="n">
        <v>0.047294245551372</v>
      </c>
      <c r="I1052" s="16" t="n">
        <v>0.0575887768951669</v>
      </c>
      <c r="J1052" s="16" t="n">
        <v>0.0150888237906263</v>
      </c>
      <c r="K1052" s="16" t="n">
        <v>0.0500807137880436</v>
      </c>
      <c r="L1052" s="16" t="n">
        <v>0.0555484809580088</v>
      </c>
      <c r="M1052" s="16"/>
      <c r="N1052" s="16" t="n">
        <v>0.0442967527351416</v>
      </c>
      <c r="O1052" s="16" t="n">
        <v>0.0332768465521701</v>
      </c>
      <c r="P1052" s="16" t="n">
        <v>0.0563237298437097</v>
      </c>
      <c r="Q1052" s="16" t="n">
        <v>0.0393734597281617</v>
      </c>
      <c r="R1052" s="16"/>
      <c r="S1052" s="16" t="n">
        <v>0.0347212311603425</v>
      </c>
      <c r="T1052" s="16" t="n">
        <v>0.0443135189156331</v>
      </c>
      <c r="U1052" s="16" t="n">
        <v>0.041518585449421</v>
      </c>
      <c r="V1052" s="16" t="n">
        <v>0.0439221226052359</v>
      </c>
      <c r="W1052" s="16" t="n">
        <v>0.0579651738194848</v>
      </c>
      <c r="X1052" s="16" t="n">
        <v>0.070839965833131</v>
      </c>
      <c r="Y1052" s="16" t="n">
        <v>0.0379971031468087</v>
      </c>
      <c r="Z1052" s="16" t="n">
        <v>0.0410717849293269</v>
      </c>
      <c r="AA1052" s="16" t="n">
        <v>0.0328507345132969</v>
      </c>
      <c r="AB1052" s="16" t="n">
        <v>0.0529012771968485</v>
      </c>
      <c r="AC1052" s="16" t="n">
        <v>0</v>
      </c>
      <c r="AD1052" s="16" t="n">
        <v>0.0425142350941221</v>
      </c>
      <c r="AE1052" s="16"/>
      <c r="AF1052" s="16" t="n">
        <v>0.04011274605373</v>
      </c>
      <c r="AG1052" s="16" t="n">
        <v>0.0549752833455576</v>
      </c>
      <c r="AH1052" s="16" t="n">
        <v>0.0151478932252633</v>
      </c>
      <c r="AI1052" s="16"/>
      <c r="AJ1052" s="16" t="n">
        <v>0.0275864354632609</v>
      </c>
      <c r="AK1052" s="16" t="n">
        <v>0.0146763409589705</v>
      </c>
      <c r="AL1052" s="16" t="n">
        <v>0.321734416804409</v>
      </c>
      <c r="AM1052" s="16" t="n">
        <v>0</v>
      </c>
      <c r="AN1052" s="16" t="n">
        <v>0.0151010089498966</v>
      </c>
      <c r="AO1052" s="16"/>
      <c r="AP1052" s="16" t="n">
        <v>0.0140294390135507</v>
      </c>
      <c r="AQ1052" s="16" t="n">
        <v>0.0138150934471703</v>
      </c>
      <c r="AR1052" s="16" t="n">
        <v>0.424779482269665</v>
      </c>
      <c r="AS1052" s="16" t="n">
        <v>0.0114274936538432</v>
      </c>
      <c r="AT1052" s="16" t="n">
        <v>0.0168293013801111</v>
      </c>
      <c r="AU1052" s="16"/>
      <c r="AV1052" s="16" t="n">
        <v>0.0364663594982169</v>
      </c>
      <c r="AW1052" s="16" t="n">
        <v>0.02966550775213</v>
      </c>
      <c r="AX1052" s="16" t="n">
        <v>0.0497638837669345</v>
      </c>
      <c r="AY1052" s="16" t="n">
        <v>0.02264653190942</v>
      </c>
      <c r="AZ1052" s="16" t="n">
        <v>0.0492743726122934</v>
      </c>
      <c r="BA1052" s="16"/>
      <c r="BB1052" s="16" t="n">
        <v>0.0162989648038257</v>
      </c>
      <c r="BC1052" s="16" t="n">
        <v>0</v>
      </c>
      <c r="BD1052" s="16" t="n">
        <v>0.0402108812436873</v>
      </c>
      <c r="BE1052" s="16"/>
      <c r="BF1052" s="16" t="n">
        <v>0.042525765586887</v>
      </c>
    </row>
    <row r="1053">
      <c r="B1053" t="s">
        <v>333</v>
      </c>
      <c r="C1053" s="16" t="n">
        <v>0.0868590411148054</v>
      </c>
      <c r="D1053" s="16" t="n">
        <v>0.0957885276234583</v>
      </c>
      <c r="E1053" s="16" t="n">
        <v>0.0782503778315476</v>
      </c>
      <c r="F1053" s="16"/>
      <c r="G1053" s="16" t="n">
        <v>0.139436044028605</v>
      </c>
      <c r="H1053" s="16" t="n">
        <v>0.0462664774917333</v>
      </c>
      <c r="I1053" s="16" t="n">
        <v>0.0568999466898829</v>
      </c>
      <c r="J1053" s="16" t="n">
        <v>0.114088861074564</v>
      </c>
      <c r="K1053" s="16" t="n">
        <v>0.0757691740213495</v>
      </c>
      <c r="L1053" s="16" t="n">
        <v>0.0929706886536573</v>
      </c>
      <c r="M1053" s="16"/>
      <c r="N1053" s="16" t="n">
        <v>0.0790311866344637</v>
      </c>
      <c r="O1053" s="16" t="n">
        <v>0.0936919944625389</v>
      </c>
      <c r="P1053" s="16" t="n">
        <v>0.0724412426169003</v>
      </c>
      <c r="Q1053" s="16" t="n">
        <v>0.0958041370022888</v>
      </c>
      <c r="R1053" s="16"/>
      <c r="S1053" s="16" t="n">
        <v>0.0937754763675694</v>
      </c>
      <c r="T1053" s="16" t="n">
        <v>0.0717570656739122</v>
      </c>
      <c r="U1053" s="16" t="n">
        <v>0.126083093117415</v>
      </c>
      <c r="V1053" s="16" t="n">
        <v>0.125319835964519</v>
      </c>
      <c r="W1053" s="16" t="n">
        <v>0.0892404449462349</v>
      </c>
      <c r="X1053" s="16" t="n">
        <v>0.0887135716122764</v>
      </c>
      <c r="Y1053" s="16" t="n">
        <v>0.123794332673945</v>
      </c>
      <c r="Z1053" s="16" t="n">
        <v>0.0830145882010414</v>
      </c>
      <c r="AA1053" s="16" t="n">
        <v>0.0650933547583923</v>
      </c>
      <c r="AB1053" s="16" t="n">
        <v>0.0164620579217706</v>
      </c>
      <c r="AC1053" s="16" t="n">
        <v>0.105955654086492</v>
      </c>
      <c r="AD1053" s="16" t="n">
        <v>0.040138915028773</v>
      </c>
      <c r="AE1053" s="16"/>
      <c r="AF1053" s="16" t="n">
        <v>0.163122743401725</v>
      </c>
      <c r="AG1053" s="16" t="n">
        <v>0.0177325011095637</v>
      </c>
      <c r="AH1053" s="16" t="n">
        <v>0.070387967277379</v>
      </c>
      <c r="AI1053" s="16"/>
      <c r="AJ1053" s="16" t="n">
        <v>0.143950106345019</v>
      </c>
      <c r="AK1053" s="16" t="n">
        <v>0.0258355546004681</v>
      </c>
      <c r="AL1053" s="16" t="n">
        <v>0</v>
      </c>
      <c r="AM1053" s="16" t="n">
        <v>0.535430182764065</v>
      </c>
      <c r="AN1053" s="16" t="n">
        <v>0.0990330972794617</v>
      </c>
      <c r="AO1053" s="16"/>
      <c r="AP1053" s="16" t="n">
        <v>0.0293489653339466</v>
      </c>
      <c r="AQ1053" s="16" t="n">
        <v>0.006119168555308</v>
      </c>
      <c r="AR1053" s="16" t="n">
        <v>0.0200944794450505</v>
      </c>
      <c r="AS1053" s="16" t="n">
        <v>0.789457688259015</v>
      </c>
      <c r="AT1053" s="16" t="n">
        <v>0.0169776552990804</v>
      </c>
      <c r="AU1053" s="16"/>
      <c r="AV1053" s="16" t="n">
        <v>0.0942576762770292</v>
      </c>
      <c r="AW1053" s="16" t="n">
        <v>0.116403089424297</v>
      </c>
      <c r="AX1053" s="16" t="n">
        <v>0.0583337803507536</v>
      </c>
      <c r="AY1053" s="16" t="n">
        <v>0.0373961803300758</v>
      </c>
      <c r="AZ1053" s="16" t="n">
        <v>0.0366951892934796</v>
      </c>
      <c r="BA1053" s="16"/>
      <c r="BB1053" s="16" t="n">
        <v>0.0117643719699372</v>
      </c>
      <c r="BC1053" s="16" t="n">
        <v>0.768161203825441</v>
      </c>
      <c r="BD1053" s="16" t="n">
        <v>0.0206356766335012</v>
      </c>
      <c r="BE1053" s="16"/>
      <c r="BF1053" s="16" t="n">
        <v>0.240621853725815</v>
      </c>
    </row>
    <row r="1054">
      <c r="B1054" t="s">
        <v>334</v>
      </c>
      <c r="C1054" s="16" t="n">
        <v>0.0432909521726379</v>
      </c>
      <c r="D1054" s="16" t="n">
        <v>0.0369347720693841</v>
      </c>
      <c r="E1054" s="16" t="n">
        <v>0.0496545607841094</v>
      </c>
      <c r="F1054" s="16"/>
      <c r="G1054" s="16" t="n">
        <v>0.108168323085231</v>
      </c>
      <c r="H1054" s="16" t="n">
        <v>0.0733251814758246</v>
      </c>
      <c r="I1054" s="16" t="n">
        <v>0.0352932833543434</v>
      </c>
      <c r="J1054" s="16" t="n">
        <v>0.0468401215351655</v>
      </c>
      <c r="K1054" s="16" t="n">
        <v>0.0136778100547058</v>
      </c>
      <c r="L1054" s="16" t="n">
        <v>0.00492605505228238</v>
      </c>
      <c r="M1054" s="16"/>
      <c r="N1054" s="16" t="n">
        <v>0.0323196576586441</v>
      </c>
      <c r="O1054" s="16" t="n">
        <v>0.0403401370563219</v>
      </c>
      <c r="P1054" s="16" t="n">
        <v>0.0495915006625485</v>
      </c>
      <c r="Q1054" s="16" t="n">
        <v>0.0490149296116765</v>
      </c>
      <c r="R1054" s="16"/>
      <c r="S1054" s="16" t="n">
        <v>0.0216025787376867</v>
      </c>
      <c r="T1054" s="16" t="n">
        <v>0.045987886087249</v>
      </c>
      <c r="U1054" s="16" t="n">
        <v>0.0423508193797908</v>
      </c>
      <c r="V1054" s="16" t="n">
        <v>0.0648149825388746</v>
      </c>
      <c r="W1054" s="16" t="n">
        <v>0.02207753722758</v>
      </c>
      <c r="X1054" s="16" t="n">
        <v>0.0443847848857876</v>
      </c>
      <c r="Y1054" s="16" t="n">
        <v>0.0572861200984887</v>
      </c>
      <c r="Z1054" s="16" t="n">
        <v>0.0443920723042937</v>
      </c>
      <c r="AA1054" s="16" t="n">
        <v>0.0488884434307926</v>
      </c>
      <c r="AB1054" s="16" t="n">
        <v>0.0456316480162291</v>
      </c>
      <c r="AC1054" s="16" t="n">
        <v>0.0485722998413877</v>
      </c>
      <c r="AD1054" s="16" t="n">
        <v>0.0486290479485588</v>
      </c>
      <c r="AE1054" s="16"/>
      <c r="AF1054" s="16" t="n">
        <v>0.0203910477468936</v>
      </c>
      <c r="AG1054" s="16" t="n">
        <v>0.0512860897183048</v>
      </c>
      <c r="AH1054" s="16" t="n">
        <v>0.0367387036535891</v>
      </c>
      <c r="AI1054" s="16"/>
      <c r="AJ1054" s="16" t="n">
        <v>0.0118883689808623</v>
      </c>
      <c r="AK1054" s="16" t="n">
        <v>0.0483273527320071</v>
      </c>
      <c r="AL1054" s="16" t="n">
        <v>0.0328482442207286</v>
      </c>
      <c r="AM1054" s="16" t="n">
        <v>0</v>
      </c>
      <c r="AN1054" s="16" t="n">
        <v>0.0230594264534414</v>
      </c>
      <c r="AO1054" s="16"/>
      <c r="AP1054" s="16" t="n">
        <v>0.0129971220002069</v>
      </c>
      <c r="AQ1054" s="16" t="n">
        <v>0.0270504472836049</v>
      </c>
      <c r="AR1054" s="16" t="n">
        <v>0</v>
      </c>
      <c r="AS1054" s="16" t="n">
        <v>0</v>
      </c>
      <c r="AT1054" s="16" t="n">
        <v>0.0399156145734202</v>
      </c>
      <c r="AU1054" s="16"/>
      <c r="AV1054" s="16" t="n">
        <v>0.0313698835542309</v>
      </c>
      <c r="AW1054" s="16" t="n">
        <v>0.0599114643806173</v>
      </c>
      <c r="AX1054" s="16" t="n">
        <v>0.0374204454129902</v>
      </c>
      <c r="AY1054" s="16" t="n">
        <v>0.0761893504492841</v>
      </c>
      <c r="AZ1054" s="16" t="n">
        <v>0.0960634538271587</v>
      </c>
      <c r="BA1054" s="16"/>
      <c r="BB1054" s="16" t="n">
        <v>0</v>
      </c>
      <c r="BC1054" s="16" t="n">
        <v>0</v>
      </c>
      <c r="BD1054" s="16" t="n">
        <v>0</v>
      </c>
      <c r="BE1054" s="16"/>
      <c r="BF1054" s="16" t="n">
        <v>0.0162290962415666</v>
      </c>
    </row>
    <row r="1055">
      <c r="B1055" t="s">
        <v>335</v>
      </c>
      <c r="C1055" s="16" t="n">
        <v>0.0174713711399084</v>
      </c>
      <c r="D1055" s="16" t="n">
        <v>0.0121484060199135</v>
      </c>
      <c r="E1055" s="16" t="n">
        <v>0.02275842538548</v>
      </c>
      <c r="F1055" s="16"/>
      <c r="G1055" s="16" t="n">
        <v>0.00734083570064577</v>
      </c>
      <c r="H1055" s="16" t="n">
        <v>0.0253385520152305</v>
      </c>
      <c r="I1055" s="16" t="n">
        <v>0.0339991888854447</v>
      </c>
      <c r="J1055" s="16" t="n">
        <v>0.0117203871916198</v>
      </c>
      <c r="K1055" s="16" t="n">
        <v>0.0175082591061338</v>
      </c>
      <c r="L1055" s="16" t="n">
        <v>0.0106215969417887</v>
      </c>
      <c r="M1055" s="16"/>
      <c r="N1055" s="16" t="n">
        <v>0.00841745799937731</v>
      </c>
      <c r="O1055" s="16" t="n">
        <v>0.0131409807832226</v>
      </c>
      <c r="P1055" s="16" t="n">
        <v>0.0233924729763556</v>
      </c>
      <c r="Q1055" s="16" t="n">
        <v>0.0266032142091567</v>
      </c>
      <c r="R1055" s="16"/>
      <c r="S1055" s="16" t="n">
        <v>0.00809480019181263</v>
      </c>
      <c r="T1055" s="16" t="n">
        <v>0</v>
      </c>
      <c r="U1055" s="16" t="n">
        <v>0</v>
      </c>
      <c r="V1055" s="16" t="n">
        <v>0</v>
      </c>
      <c r="W1055" s="16" t="n">
        <v>0</v>
      </c>
      <c r="X1055" s="16" t="n">
        <v>0.0108992990315564</v>
      </c>
      <c r="Y1055" s="16" t="n">
        <v>0.00941157544192982</v>
      </c>
      <c r="Z1055" s="16" t="n">
        <v>0.0187866257881622</v>
      </c>
      <c r="AA1055" s="16" t="n">
        <v>0</v>
      </c>
      <c r="AB1055" s="16" t="n">
        <v>0.165861346810291</v>
      </c>
      <c r="AC1055" s="16" t="n">
        <v>0</v>
      </c>
      <c r="AD1055" s="16" t="n">
        <v>0</v>
      </c>
      <c r="AE1055" s="16"/>
      <c r="AF1055" s="16" t="n">
        <v>0.0117223290947293</v>
      </c>
      <c r="AG1055" s="16" t="n">
        <v>0.0267490249771273</v>
      </c>
      <c r="AH1055" s="16" t="n">
        <v>0.00788685245806626</v>
      </c>
      <c r="AI1055" s="16"/>
      <c r="AJ1055" s="16" t="n">
        <v>0.00229420406959701</v>
      </c>
      <c r="AK1055" s="16" t="n">
        <v>0.00955302756947677</v>
      </c>
      <c r="AL1055" s="16" t="n">
        <v>0</v>
      </c>
      <c r="AM1055" s="16" t="n">
        <v>0</v>
      </c>
      <c r="AN1055" s="16" t="n">
        <v>0.0126147037793479</v>
      </c>
      <c r="AO1055" s="16"/>
      <c r="AP1055" s="16" t="n">
        <v>0</v>
      </c>
      <c r="AQ1055" s="16" t="n">
        <v>0.00477694904757262</v>
      </c>
      <c r="AR1055" s="16" t="n">
        <v>0</v>
      </c>
      <c r="AS1055" s="16" t="n">
        <v>0</v>
      </c>
      <c r="AT1055" s="16" t="n">
        <v>0.011362663967349</v>
      </c>
      <c r="AU1055" s="16"/>
      <c r="AV1055" s="16" t="n">
        <v>0.013829658526771</v>
      </c>
      <c r="AW1055" s="16" t="n">
        <v>0.0138210843364172</v>
      </c>
      <c r="AX1055" s="16" t="n">
        <v>0.0214511458459755</v>
      </c>
      <c r="AY1055" s="16" t="n">
        <v>0.0204014553866669</v>
      </c>
      <c r="AZ1055" s="16" t="n">
        <v>0</v>
      </c>
      <c r="BA1055" s="16"/>
      <c r="BB1055" s="16" t="n">
        <v>0.0124234418257136</v>
      </c>
      <c r="BC1055" s="16" t="n">
        <v>0</v>
      </c>
      <c r="BD1055" s="16" t="n">
        <v>0</v>
      </c>
      <c r="BE1055" s="16"/>
      <c r="BF1055" s="16" t="n">
        <v>0.00427625016757604</v>
      </c>
    </row>
    <row r="1056">
      <c r="B1056" t="s">
        <v>336</v>
      </c>
      <c r="C1056" s="16" t="n">
        <v>0.00193295468197569</v>
      </c>
      <c r="D1056" s="16" t="n">
        <v>0.00172908112201782</v>
      </c>
      <c r="E1056" s="16" t="n">
        <v>0.00213828768521018</v>
      </c>
      <c r="F1056" s="16"/>
      <c r="G1056" s="16" t="n">
        <v>0</v>
      </c>
      <c r="H1056" s="16" t="n">
        <v>0.00647989439690398</v>
      </c>
      <c r="I1056" s="16" t="n">
        <v>0.00553135232423853</v>
      </c>
      <c r="J1056" s="16" t="n">
        <v>0</v>
      </c>
      <c r="K1056" s="16" t="n">
        <v>0</v>
      </c>
      <c r="L1056" s="16" t="n">
        <v>0</v>
      </c>
      <c r="M1056" s="16"/>
      <c r="N1056" s="16" t="n">
        <v>0</v>
      </c>
      <c r="O1056" s="16" t="n">
        <v>0.00402068787434917</v>
      </c>
      <c r="P1056" s="16" t="n">
        <v>0</v>
      </c>
      <c r="Q1056" s="16" t="n">
        <v>0.00330030364283085</v>
      </c>
      <c r="R1056" s="16"/>
      <c r="S1056" s="16" t="n">
        <v>0</v>
      </c>
      <c r="T1056" s="16" t="n">
        <v>0</v>
      </c>
      <c r="U1056" s="16" t="n">
        <v>0</v>
      </c>
      <c r="V1056" s="16" t="n">
        <v>0</v>
      </c>
      <c r="W1056" s="16" t="n">
        <v>0</v>
      </c>
      <c r="X1056" s="16" t="n">
        <v>0</v>
      </c>
      <c r="Y1056" s="16" t="n">
        <v>0</v>
      </c>
      <c r="Z1056" s="16" t="n">
        <v>0</v>
      </c>
      <c r="AA1056" s="16" t="n">
        <v>0.00766317959213931</v>
      </c>
      <c r="AB1056" s="16" t="n">
        <v>0</v>
      </c>
      <c r="AC1056" s="16" t="n">
        <v>0.0201929921269985</v>
      </c>
      <c r="AD1056" s="16" t="n">
        <v>0</v>
      </c>
      <c r="AE1056" s="16"/>
      <c r="AF1056" s="16" t="n">
        <v>0</v>
      </c>
      <c r="AG1056" s="16" t="n">
        <v>0.0046944427320471</v>
      </c>
      <c r="AH1056" s="16" t="n">
        <v>0</v>
      </c>
      <c r="AI1056" s="16"/>
      <c r="AJ1056" s="16" t="n">
        <v>0</v>
      </c>
      <c r="AK1056" s="16" t="n">
        <v>0.0027632953507132</v>
      </c>
      <c r="AL1056" s="16" t="n">
        <v>0</v>
      </c>
      <c r="AM1056" s="16" t="n">
        <v>0</v>
      </c>
      <c r="AN1056" s="16" t="n">
        <v>0</v>
      </c>
      <c r="AO1056" s="16"/>
      <c r="AP1056" s="16" t="n">
        <v>0</v>
      </c>
      <c r="AQ1056" s="16" t="n">
        <v>0.00207163129560346</v>
      </c>
      <c r="AR1056" s="16" t="n">
        <v>0</v>
      </c>
      <c r="AS1056" s="16" t="n">
        <v>0</v>
      </c>
      <c r="AT1056" s="16" t="n">
        <v>0</v>
      </c>
      <c r="AU1056" s="16"/>
      <c r="AV1056" s="16" t="n">
        <v>0</v>
      </c>
      <c r="AW1056" s="16" t="n">
        <v>0.00802020244457241</v>
      </c>
      <c r="AX1056" s="16" t="n">
        <v>0</v>
      </c>
      <c r="AY1056" s="16" t="n">
        <v>0</v>
      </c>
      <c r="AZ1056" s="16" t="n">
        <v>0</v>
      </c>
      <c r="BA1056" s="16"/>
      <c r="BB1056" s="16" t="n">
        <v>0</v>
      </c>
      <c r="BC1056" s="16" t="n">
        <v>0</v>
      </c>
      <c r="BD1056" s="16" t="n">
        <v>0</v>
      </c>
      <c r="BE1056" s="16"/>
      <c r="BF1056" s="16" t="n">
        <v>0</v>
      </c>
    </row>
    <row r="1057">
      <c r="B1057" t="s">
        <v>301</v>
      </c>
      <c r="C1057" s="16" t="n">
        <v>0.00312397801449135</v>
      </c>
      <c r="D1057" s="16" t="n">
        <v>0.00449016480789161</v>
      </c>
      <c r="E1057" s="16" t="n">
        <v>0.00178407426185672</v>
      </c>
      <c r="F1057" s="16"/>
      <c r="G1057" s="16" t="n">
        <v>0.00882989124988729</v>
      </c>
      <c r="H1057" s="16" t="n">
        <v>0.00540648150060764</v>
      </c>
      <c r="I1057" s="16" t="n">
        <v>0</v>
      </c>
      <c r="J1057" s="16" t="n">
        <v>0.00613616428902326</v>
      </c>
      <c r="K1057" s="16" t="n">
        <v>0</v>
      </c>
      <c r="L1057" s="16" t="n">
        <v>0</v>
      </c>
      <c r="M1057" s="16"/>
      <c r="N1057" s="16" t="n">
        <v>0</v>
      </c>
      <c r="O1057" s="16" t="n">
        <v>0.00779571141570122</v>
      </c>
      <c r="P1057" s="16" t="n">
        <v>0.00504487558084518</v>
      </c>
      <c r="Q1057" s="16" t="n">
        <v>0</v>
      </c>
      <c r="R1057" s="16"/>
      <c r="S1057" s="16" t="n">
        <v>0</v>
      </c>
      <c r="T1057" s="16" t="n">
        <v>0</v>
      </c>
      <c r="U1057" s="16" t="n">
        <v>0</v>
      </c>
      <c r="V1057" s="16" t="n">
        <v>0</v>
      </c>
      <c r="W1057" s="16" t="n">
        <v>0.0158527207430115</v>
      </c>
      <c r="X1057" s="16" t="n">
        <v>0</v>
      </c>
      <c r="Y1057" s="16" t="n">
        <v>0</v>
      </c>
      <c r="Z1057" s="16" t="n">
        <v>0</v>
      </c>
      <c r="AA1057" s="16" t="n">
        <v>0.0173028116295795</v>
      </c>
      <c r="AB1057" s="16" t="n">
        <v>0</v>
      </c>
      <c r="AC1057" s="16" t="n">
        <v>0</v>
      </c>
      <c r="AD1057" s="16" t="n">
        <v>0</v>
      </c>
      <c r="AE1057" s="16"/>
      <c r="AF1057" s="16" t="n">
        <v>0.00281221486158098</v>
      </c>
      <c r="AG1057" s="16" t="n">
        <v>0</v>
      </c>
      <c r="AH1057" s="16" t="n">
        <v>0.0166526170440124</v>
      </c>
      <c r="AI1057" s="16"/>
      <c r="AJ1057" s="16" t="n">
        <v>0.00292998287387273</v>
      </c>
      <c r="AK1057" s="16" t="n">
        <v>0.00289198447724357</v>
      </c>
      <c r="AL1057" s="16" t="n">
        <v>0</v>
      </c>
      <c r="AM1057" s="16" t="n">
        <v>0</v>
      </c>
      <c r="AN1057" s="16" t="n">
        <v>0.00998839651633595</v>
      </c>
      <c r="AO1057" s="16"/>
      <c r="AP1057" s="16" t="n">
        <v>0</v>
      </c>
      <c r="AQ1057" s="16" t="n">
        <v>0</v>
      </c>
      <c r="AR1057" s="16" t="n">
        <v>0</v>
      </c>
      <c r="AS1057" s="16" t="n">
        <v>0</v>
      </c>
      <c r="AT1057" s="16" t="n">
        <v>0</v>
      </c>
      <c r="AU1057" s="16"/>
      <c r="AV1057" s="16" t="n">
        <v>0.00545746790352127</v>
      </c>
      <c r="AW1057" s="16" t="n">
        <v>0.00803285495417125</v>
      </c>
      <c r="AX1057" s="16" t="n">
        <v>0</v>
      </c>
      <c r="AY1057" s="16" t="n">
        <v>0</v>
      </c>
      <c r="AZ1057" s="16" t="n">
        <v>0</v>
      </c>
      <c r="BA1057" s="16"/>
      <c r="BB1057" s="16" t="n">
        <v>0</v>
      </c>
      <c r="BC1057" s="16" t="n">
        <v>0</v>
      </c>
      <c r="BD1057" s="16" t="n">
        <v>0</v>
      </c>
      <c r="BE1057" s="16"/>
      <c r="BF1057" s="16" t="n">
        <v>0.00546130133819964</v>
      </c>
    </row>
    <row r="1058">
      <c r="B1058" t="s">
        <v>337</v>
      </c>
      <c r="C1058" s="16" t="n">
        <v>0.0881881249668565</v>
      </c>
      <c r="D1058" s="16" t="n">
        <v>0.105911164871208</v>
      </c>
      <c r="E1058" s="16" t="n">
        <v>0.0709129577501574</v>
      </c>
      <c r="F1058" s="16"/>
      <c r="G1058" s="16" t="n">
        <v>0.04811871303491</v>
      </c>
      <c r="H1058" s="16" t="n">
        <v>0.0791956299323326</v>
      </c>
      <c r="I1058" s="16" t="n">
        <v>0.103608724371978</v>
      </c>
      <c r="J1058" s="16" t="n">
        <v>0.0943451674639593</v>
      </c>
      <c r="K1058" s="16" t="n">
        <v>0.125226357502106</v>
      </c>
      <c r="L1058" s="16" t="n">
        <v>0.0786721268029235</v>
      </c>
      <c r="M1058" s="16"/>
      <c r="N1058" s="16" t="n">
        <v>0.0701872839209863</v>
      </c>
      <c r="O1058" s="16" t="n">
        <v>0.0916027167854004</v>
      </c>
      <c r="P1058" s="16" t="n">
        <v>0.0839279603409454</v>
      </c>
      <c r="Q1058" s="16" t="n">
        <v>0.107093886630321</v>
      </c>
      <c r="R1058" s="16"/>
      <c r="S1058" s="16" t="n">
        <v>0.0593700801351163</v>
      </c>
      <c r="T1058" s="16" t="n">
        <v>0.123760798713637</v>
      </c>
      <c r="U1058" s="16" t="n">
        <v>0.102157546878617</v>
      </c>
      <c r="V1058" s="16" t="n">
        <v>0.115810227424444</v>
      </c>
      <c r="W1058" s="16" t="n">
        <v>0.0873950733135639</v>
      </c>
      <c r="X1058" s="16" t="n">
        <v>0.0348961584832477</v>
      </c>
      <c r="Y1058" s="16" t="n">
        <v>0.111126295039027</v>
      </c>
      <c r="Z1058" s="16" t="n">
        <v>0.0646775188612479</v>
      </c>
      <c r="AA1058" s="16" t="n">
        <v>0.0460484473193255</v>
      </c>
      <c r="AB1058" s="16" t="n">
        <v>0.115959055735511</v>
      </c>
      <c r="AC1058" s="16" t="n">
        <v>0.0483337408377529</v>
      </c>
      <c r="AD1058" s="16" t="n">
        <v>0.233104281459009</v>
      </c>
      <c r="AE1058" s="16"/>
      <c r="AF1058" s="16" t="n">
        <v>0.0914358777579734</v>
      </c>
      <c r="AG1058" s="16" t="n">
        <v>0.0668940819485097</v>
      </c>
      <c r="AH1058" s="16" t="n">
        <v>0.159987269105428</v>
      </c>
      <c r="AI1058" s="16"/>
      <c r="AJ1058" s="16" t="n">
        <v>0.0797770268147049</v>
      </c>
      <c r="AK1058" s="16" t="n">
        <v>0.0449010643140434</v>
      </c>
      <c r="AL1058" s="16" t="n">
        <v>0.112325216655165</v>
      </c>
      <c r="AM1058" s="16" t="n">
        <v>0.0718881986500551</v>
      </c>
      <c r="AN1058" s="16" t="n">
        <v>0.176079559926034</v>
      </c>
      <c r="AO1058" s="16"/>
      <c r="AP1058" s="16" t="n">
        <v>0.0468242456179555</v>
      </c>
      <c r="AQ1058" s="16" t="n">
        <v>0.0347457543699298</v>
      </c>
      <c r="AR1058" s="16" t="n">
        <v>0.124061524558335</v>
      </c>
      <c r="AS1058" s="16" t="n">
        <v>0.0559940404760363</v>
      </c>
      <c r="AT1058" s="16" t="n">
        <v>0.15640044540935</v>
      </c>
      <c r="AU1058" s="16"/>
      <c r="AV1058" s="16" t="n">
        <v>0.0894567378829257</v>
      </c>
      <c r="AW1058" s="16" t="n">
        <v>0.0694356290273518</v>
      </c>
      <c r="AX1058" s="16" t="n">
        <v>0.10691858824289</v>
      </c>
      <c r="AY1058" s="16" t="n">
        <v>0.0593866592886952</v>
      </c>
      <c r="AZ1058" s="16" t="n">
        <v>0.0412514154313616</v>
      </c>
      <c r="BA1058" s="16"/>
      <c r="BB1058" s="16" t="n">
        <v>0.0448011670266197</v>
      </c>
      <c r="BC1058" s="16" t="n">
        <v>0.0540753533685206</v>
      </c>
      <c r="BD1058" s="16" t="n">
        <v>0.265623371145756</v>
      </c>
      <c r="BE1058" s="16"/>
      <c r="BF1058" s="16" t="n">
        <v>0.110142031310381</v>
      </c>
    </row>
    <row r="1059">
      <c r="B1059" t="s">
        <v>83</v>
      </c>
      <c r="C1059" s="16" t="n">
        <v>0.111697062019681</v>
      </c>
      <c r="D1059" s="16" t="n">
        <v>0.0707664996299354</v>
      </c>
      <c r="E1059" s="16" t="n">
        <v>0.152300688033244</v>
      </c>
      <c r="F1059" s="16"/>
      <c r="G1059" s="16" t="n">
        <v>0.091296546878067</v>
      </c>
      <c r="H1059" s="16" t="n">
        <v>0.0825551021596198</v>
      </c>
      <c r="I1059" s="16" t="n">
        <v>0.158885275180386</v>
      </c>
      <c r="J1059" s="16" t="n">
        <v>0.12530002558223</v>
      </c>
      <c r="K1059" s="16" t="n">
        <v>0.144414910430987</v>
      </c>
      <c r="L1059" s="16" t="n">
        <v>0.0806329861176206</v>
      </c>
      <c r="M1059" s="16"/>
      <c r="N1059" s="16" t="n">
        <v>0.0870751131770124</v>
      </c>
      <c r="O1059" s="16" t="n">
        <v>0.110921425583038</v>
      </c>
      <c r="P1059" s="16" t="n">
        <v>0.124250067518411</v>
      </c>
      <c r="Q1059" s="16" t="n">
        <v>0.128527874581454</v>
      </c>
      <c r="R1059" s="16"/>
      <c r="S1059" s="16" t="n">
        <v>0.107553114410009</v>
      </c>
      <c r="T1059" s="16" t="n">
        <v>0.119897620804914</v>
      </c>
      <c r="U1059" s="16" t="n">
        <v>0.12276157891519</v>
      </c>
      <c r="V1059" s="16" t="n">
        <v>0.077518270712777</v>
      </c>
      <c r="W1059" s="16" t="n">
        <v>0.181645859298754</v>
      </c>
      <c r="X1059" s="16" t="n">
        <v>0.127787855225922</v>
      </c>
      <c r="Y1059" s="16" t="n">
        <v>0.0288021068937953</v>
      </c>
      <c r="Z1059" s="16" t="n">
        <v>0.088633123606063</v>
      </c>
      <c r="AA1059" s="16" t="n">
        <v>0.0857258489162303</v>
      </c>
      <c r="AB1059" s="16" t="n">
        <v>0.1293511965595</v>
      </c>
      <c r="AC1059" s="16" t="n">
        <v>0.0898770301771539</v>
      </c>
      <c r="AD1059" s="16" t="n">
        <v>0.278029028797475</v>
      </c>
      <c r="AE1059" s="16"/>
      <c r="AF1059" s="16" t="n">
        <v>0.0960937974188487</v>
      </c>
      <c r="AG1059" s="16" t="n">
        <v>0.102822515290446</v>
      </c>
      <c r="AH1059" s="16" t="n">
        <v>0.185579516495559</v>
      </c>
      <c r="AI1059" s="16"/>
      <c r="AJ1059" s="16" t="n">
        <v>0.0888805407953991</v>
      </c>
      <c r="AK1059" s="16" t="n">
        <v>0.0556841538221518</v>
      </c>
      <c r="AL1059" s="16" t="n">
        <v>0.153711028464194</v>
      </c>
      <c r="AM1059" s="16" t="n">
        <v>0.0810745112965401</v>
      </c>
      <c r="AN1059" s="16" t="n">
        <v>0.27976364084456</v>
      </c>
      <c r="AO1059" s="16"/>
      <c r="AP1059" s="16" t="n">
        <v>0.0169809960313673</v>
      </c>
      <c r="AQ1059" s="16" t="n">
        <v>0.0489924384827505</v>
      </c>
      <c r="AR1059" s="16" t="n">
        <v>0.149630038060942</v>
      </c>
      <c r="AS1059" s="16" t="n">
        <v>0.0411314998301251</v>
      </c>
      <c r="AT1059" s="16" t="n">
        <v>0.433599088592307</v>
      </c>
      <c r="AU1059" s="16"/>
      <c r="AV1059" s="16" t="n">
        <v>0.111976882259763</v>
      </c>
      <c r="AW1059" s="16" t="n">
        <v>0.164460422595133</v>
      </c>
      <c r="AX1059" s="16" t="n">
        <v>0.106010533289688</v>
      </c>
      <c r="AY1059" s="16" t="n">
        <v>0.051136366767986</v>
      </c>
      <c r="AZ1059" s="16" t="n">
        <v>0.0811049160251564</v>
      </c>
      <c r="BA1059" s="16"/>
      <c r="BB1059" s="16" t="n">
        <v>0.0969785871838687</v>
      </c>
      <c r="BC1059" s="16" t="n">
        <v>0.0634227605574756</v>
      </c>
      <c r="BD1059" s="16" t="n">
        <v>0.302343071633958</v>
      </c>
      <c r="BE1059" s="16"/>
      <c r="BF1059" s="16" t="n">
        <v>0.149645387007281</v>
      </c>
    </row>
    <row r="1060">
      <c r="C1060" s="16"/>
      <c r="D1060" s="16"/>
      <c r="E1060" s="16"/>
      <c r="F1060" s="16"/>
      <c r="G1060" s="16"/>
      <c r="H1060" s="16"/>
      <c r="I1060" s="16"/>
      <c r="J1060" s="16"/>
      <c r="K1060" s="16"/>
      <c r="L1060" s="16"/>
      <c r="M1060" s="16"/>
      <c r="N1060" s="16"/>
      <c r="O1060" s="16"/>
      <c r="P1060" s="16"/>
      <c r="Q1060" s="16"/>
      <c r="R1060" s="16"/>
      <c r="S1060" s="16"/>
      <c r="T1060" s="16"/>
      <c r="U1060" s="16"/>
      <c r="V1060" s="16"/>
      <c r="W1060" s="16"/>
      <c r="X1060" s="16"/>
      <c r="Y1060" s="16"/>
      <c r="Z1060" s="16"/>
      <c r="AA1060" s="16"/>
      <c r="AB1060" s="16"/>
      <c r="AC1060" s="16"/>
      <c r="AD1060" s="16"/>
      <c r="AE1060" s="16"/>
      <c r="AF1060" s="16"/>
      <c r="AG1060" s="16"/>
      <c r="AH1060" s="16"/>
      <c r="AI1060" s="16"/>
      <c r="AJ1060" s="16"/>
      <c r="AK1060" s="16"/>
      <c r="AL1060" s="16"/>
      <c r="AM1060" s="16"/>
      <c r="AN1060" s="16"/>
      <c r="AO1060" s="16"/>
      <c r="AP1060" s="16"/>
      <c r="AQ1060" s="16"/>
      <c r="AR1060" s="16"/>
      <c r="AS1060" s="16"/>
      <c r="AT1060" s="16"/>
      <c r="AU1060" s="16"/>
      <c r="AV1060" s="16"/>
      <c r="AW1060" s="16"/>
      <c r="AX1060" s="16"/>
      <c r="AY1060" s="16"/>
      <c r="AZ1060" s="16"/>
      <c r="BA1060" s="16"/>
      <c r="BB1060" s="16"/>
      <c r="BC1060" s="16"/>
      <c r="BD1060" s="16"/>
      <c r="BE1060" s="16"/>
      <c r="BF1060" s="16"/>
    </row>
    <row r="1061">
      <c r="B1061" s="7" t="s">
        <v>342</v>
      </c>
      <c r="C1061" s="16"/>
      <c r="D1061" s="16"/>
      <c r="E1061" s="16"/>
      <c r="F1061" s="16"/>
      <c r="G1061" s="16"/>
      <c r="H1061" s="16"/>
      <c r="I1061" s="16"/>
      <c r="J1061" s="16"/>
      <c r="K1061" s="16"/>
      <c r="L1061" s="16"/>
      <c r="M1061" s="16"/>
      <c r="N1061" s="16"/>
      <c r="O1061" s="16"/>
      <c r="P1061" s="16"/>
      <c r="Q1061" s="16"/>
      <c r="R1061" s="16"/>
      <c r="S1061" s="16"/>
      <c r="T1061" s="16"/>
      <c r="U1061" s="16"/>
      <c r="V1061" s="16"/>
      <c r="W1061" s="16"/>
      <c r="X1061" s="16"/>
      <c r="Y1061" s="16"/>
      <c r="Z1061" s="16"/>
      <c r="AA1061" s="16"/>
      <c r="AB1061" s="16"/>
      <c r="AC1061" s="16"/>
      <c r="AD1061" s="16"/>
      <c r="AE1061" s="16"/>
      <c r="AF1061" s="16"/>
      <c r="AG1061" s="16"/>
      <c r="AH1061" s="16"/>
      <c r="AI1061" s="16"/>
      <c r="AJ1061" s="16"/>
      <c r="AK1061" s="16"/>
      <c r="AL1061" s="16"/>
      <c r="AM1061" s="16"/>
      <c r="AN1061" s="16"/>
      <c r="AO1061" s="16"/>
      <c r="AP1061" s="16"/>
      <c r="AQ1061" s="16"/>
      <c r="AR1061" s="16"/>
      <c r="AS1061" s="16"/>
      <c r="AT1061" s="16"/>
      <c r="AU1061" s="16"/>
      <c r="AV1061" s="16"/>
      <c r="AW1061" s="16"/>
      <c r="AX1061" s="16"/>
      <c r="AY1061" s="16"/>
      <c r="AZ1061" s="16"/>
      <c r="BA1061" s="16"/>
      <c r="BB1061" s="16"/>
      <c r="BC1061" s="16"/>
      <c r="BD1061" s="16"/>
      <c r="BE1061" s="16"/>
      <c r="BF1061" s="16"/>
    </row>
    <row r="1062">
      <c r="B1062" s="26" t="s">
        <v>317</v>
      </c>
      <c r="C1062" s="16"/>
      <c r="D1062" s="16"/>
      <c r="E1062" s="16"/>
      <c r="F1062" s="16"/>
      <c r="G1062" s="16"/>
      <c r="H1062" s="16"/>
      <c r="I1062" s="16"/>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6"/>
      <c r="AW1062" s="16"/>
      <c r="AX1062" s="16"/>
      <c r="AY1062" s="16"/>
      <c r="AZ1062" s="16"/>
      <c r="BA1062" s="16"/>
      <c r="BB1062" s="16"/>
      <c r="BC1062" s="16"/>
      <c r="BD1062" s="16"/>
      <c r="BE1062" s="16"/>
      <c r="BF1062" s="16"/>
    </row>
    <row r="1063">
      <c r="B1063" t="s">
        <v>331</v>
      </c>
      <c r="C1063" s="16" t="n">
        <v>0.105816016273626</v>
      </c>
      <c r="D1063" s="16" t="n">
        <v>0.117432597446</v>
      </c>
      <c r="E1063" s="16" t="n">
        <v>0.0951250858112387</v>
      </c>
      <c r="F1063" s="16"/>
      <c r="G1063" s="16" t="n">
        <v>0.0306930461499235</v>
      </c>
      <c r="H1063" s="16" t="n">
        <v>0.135976986921592</v>
      </c>
      <c r="I1063" s="16" t="n">
        <v>0.0657759860001944</v>
      </c>
      <c r="J1063" s="16" t="n">
        <v>0.104057307343332</v>
      </c>
      <c r="K1063" s="16" t="n">
        <v>0.0769974086129489</v>
      </c>
      <c r="L1063" s="16" t="n">
        <v>0.195535931918406</v>
      </c>
      <c r="M1063" s="16"/>
      <c r="N1063" s="16" t="n">
        <v>0.127242049125264</v>
      </c>
      <c r="O1063" s="16" t="n">
        <v>0.0963614754995513</v>
      </c>
      <c r="P1063" s="16" t="n">
        <v>0.125698869619531</v>
      </c>
      <c r="Q1063" s="16" t="n">
        <v>0.0745984748591625</v>
      </c>
      <c r="R1063" s="16"/>
      <c r="S1063" s="16" t="n">
        <v>0.144903797193965</v>
      </c>
      <c r="T1063" s="16" t="n">
        <v>0.0745019265883631</v>
      </c>
      <c r="U1063" s="16" t="n">
        <v>0.0360342582255721</v>
      </c>
      <c r="V1063" s="16" t="n">
        <v>0.237910014430754</v>
      </c>
      <c r="W1063" s="16" t="n">
        <v>0.216831176836866</v>
      </c>
      <c r="X1063" s="16" t="n">
        <v>0.0969173881098776</v>
      </c>
      <c r="Y1063" s="16" t="n">
        <v>0.105301127637244</v>
      </c>
      <c r="Z1063" s="16" t="n">
        <v>0.161944601657149</v>
      </c>
      <c r="AA1063" s="16" t="n">
        <v>0.0452539580053656</v>
      </c>
      <c r="AB1063" s="16" t="n">
        <v>0.0575926935666626</v>
      </c>
      <c r="AC1063" s="16" t="n">
        <v>0.0453828839867143</v>
      </c>
      <c r="AD1063" s="16" t="n">
        <v>0</v>
      </c>
      <c r="AE1063" s="16"/>
      <c r="AF1063" s="16" t="n">
        <v>0.159586855142474</v>
      </c>
      <c r="AG1063" s="16" t="n">
        <v>0.0861160080216999</v>
      </c>
      <c r="AH1063" s="16" t="n">
        <v>0.0851274008214475</v>
      </c>
      <c r="AI1063" s="16"/>
      <c r="AJ1063" s="16" t="n">
        <v>0.255254929712709</v>
      </c>
      <c r="AK1063" s="16" t="n">
        <v>0.00830698640117366</v>
      </c>
      <c r="AL1063" s="16" t="n">
        <v>0.0280238049445636</v>
      </c>
      <c r="AM1063" s="16" t="n">
        <v>0</v>
      </c>
      <c r="AN1063" s="16" t="n">
        <v>0.0712594615806131</v>
      </c>
      <c r="AO1063" s="16"/>
      <c r="AP1063" s="16" t="n">
        <v>0.458096811664034</v>
      </c>
      <c r="AQ1063" s="16" t="n">
        <v>0.00796122134471693</v>
      </c>
      <c r="AR1063" s="16" t="n">
        <v>0</v>
      </c>
      <c r="AS1063" s="16" t="n">
        <v>0.0271333926617357</v>
      </c>
      <c r="AT1063" s="16" t="n">
        <v>0.0476873983035899</v>
      </c>
      <c r="AU1063" s="16"/>
      <c r="AV1063" s="16" t="n">
        <v>0.119121454465775</v>
      </c>
      <c r="AW1063" s="16" t="n">
        <v>0.0911988028260349</v>
      </c>
      <c r="AX1063" s="16" t="n">
        <v>0.0841635569408624</v>
      </c>
      <c r="AY1063" s="16" t="n">
        <v>0.124223736539717</v>
      </c>
      <c r="AZ1063" s="16" t="n">
        <v>0.0521927203209954</v>
      </c>
      <c r="BA1063" s="16"/>
      <c r="BB1063" s="16" t="n">
        <v>0.0122791862122786</v>
      </c>
      <c r="BC1063" s="16" t="n">
        <v>0.0404311357771347</v>
      </c>
      <c r="BD1063" s="16" t="n">
        <v>0.12142207174614</v>
      </c>
      <c r="BE1063" s="16"/>
      <c r="BF1063" s="16" t="n">
        <v>0.0369121100046988</v>
      </c>
    </row>
    <row r="1064">
      <c r="B1064" t="s">
        <v>332</v>
      </c>
      <c r="C1064" s="16" t="n">
        <v>0.461682221923665</v>
      </c>
      <c r="D1064" s="16" t="n">
        <v>0.464058025090202</v>
      </c>
      <c r="E1064" s="16" t="n">
        <v>0.45949573124548</v>
      </c>
      <c r="F1064" s="16"/>
      <c r="G1064" s="16" t="n">
        <v>0.488974876368088</v>
      </c>
      <c r="H1064" s="16" t="n">
        <v>0.524346172868022</v>
      </c>
      <c r="I1064" s="16" t="n">
        <v>0.54539615316956</v>
      </c>
      <c r="J1064" s="16" t="n">
        <v>0.468213226689906</v>
      </c>
      <c r="K1064" s="16" t="n">
        <v>0.371736086887686</v>
      </c>
      <c r="L1064" s="16" t="n">
        <v>0.372368594702534</v>
      </c>
      <c r="M1064" s="16"/>
      <c r="N1064" s="16" t="n">
        <v>0.485587858197096</v>
      </c>
      <c r="O1064" s="16" t="n">
        <v>0.464236963856129</v>
      </c>
      <c r="P1064" s="16" t="n">
        <v>0.390548652894347</v>
      </c>
      <c r="Q1064" s="16" t="n">
        <v>0.493241514286034</v>
      </c>
      <c r="R1064" s="16"/>
      <c r="S1064" s="16" t="n">
        <v>0.468858220026693</v>
      </c>
      <c r="T1064" s="16" t="n">
        <v>0.504584304574205</v>
      </c>
      <c r="U1064" s="16" t="n">
        <v>0.448012776989682</v>
      </c>
      <c r="V1064" s="16" t="n">
        <v>0.42668327546865</v>
      </c>
      <c r="W1064" s="16" t="n">
        <v>0.394159556561948</v>
      </c>
      <c r="X1064" s="16" t="n">
        <v>0.45106067586923</v>
      </c>
      <c r="Y1064" s="16" t="n">
        <v>0.505688472654512</v>
      </c>
      <c r="Z1064" s="16" t="n">
        <v>0.347301803742666</v>
      </c>
      <c r="AA1064" s="16" t="n">
        <v>0.607877194963113</v>
      </c>
      <c r="AB1064" s="16" t="n">
        <v>0.36746457208749</v>
      </c>
      <c r="AC1064" s="16" t="n">
        <v>0.413284602921881</v>
      </c>
      <c r="AD1064" s="16" t="n">
        <v>0.469745779370418</v>
      </c>
      <c r="AE1064" s="16"/>
      <c r="AF1064" s="16" t="n">
        <v>0.337564133401433</v>
      </c>
      <c r="AG1064" s="16" t="n">
        <v>0.547413245594001</v>
      </c>
      <c r="AH1064" s="16" t="n">
        <v>0.546687440573863</v>
      </c>
      <c r="AI1064" s="16"/>
      <c r="AJ1064" s="16" t="n">
        <v>0.272581480709774</v>
      </c>
      <c r="AK1064" s="16" t="n">
        <v>0.723085931700391</v>
      </c>
      <c r="AL1064" s="16" t="n">
        <v>0.526801688003516</v>
      </c>
      <c r="AM1064" s="16" t="n">
        <v>0.255954951856173</v>
      </c>
      <c r="AN1064" s="16" t="n">
        <v>0.388418220626191</v>
      </c>
      <c r="AO1064" s="16"/>
      <c r="AP1064" s="16" t="n">
        <v>0.155133237161025</v>
      </c>
      <c r="AQ1064" s="16" t="n">
        <v>0.801960042696478</v>
      </c>
      <c r="AR1064" s="16" t="n">
        <v>0.477519062028131</v>
      </c>
      <c r="AS1064" s="16" t="n">
        <v>0.07400923581459</v>
      </c>
      <c r="AT1064" s="16" t="n">
        <v>0.230592072656391</v>
      </c>
      <c r="AU1064" s="16"/>
      <c r="AV1064" s="16" t="n">
        <v>0.461360783543746</v>
      </c>
      <c r="AW1064" s="16" t="n">
        <v>0.452158244526944</v>
      </c>
      <c r="AX1064" s="16" t="n">
        <v>0.51251151810367</v>
      </c>
      <c r="AY1064" s="16" t="n">
        <v>0.540381535166612</v>
      </c>
      <c r="AZ1064" s="16" t="n">
        <v>0.283470103044724</v>
      </c>
      <c r="BA1064" s="16"/>
      <c r="BB1064" s="16" t="n">
        <v>0.801082521587495</v>
      </c>
      <c r="BC1064" s="16" t="n">
        <v>0.0535906595555564</v>
      </c>
      <c r="BD1064" s="16" t="n">
        <v>0.199621079470209</v>
      </c>
      <c r="BE1064" s="16"/>
      <c r="BF1064" s="16" t="n">
        <v>0.406885518710448</v>
      </c>
    </row>
    <row r="1065">
      <c r="B1065" t="s">
        <v>50</v>
      </c>
      <c r="C1065" s="16" t="n">
        <v>0.0470045697350699</v>
      </c>
      <c r="D1065" s="16" t="n">
        <v>0.0368266752208534</v>
      </c>
      <c r="E1065" s="16" t="n">
        <v>0.0563714532346466</v>
      </c>
      <c r="F1065" s="16"/>
      <c r="G1065" s="16" t="n">
        <v>0.0425896221451209</v>
      </c>
      <c r="H1065" s="16" t="n">
        <v>0.0790506465305779</v>
      </c>
      <c r="I1065" s="16" t="n">
        <v>0.0469021217026582</v>
      </c>
      <c r="J1065" s="16" t="n">
        <v>0.0401036174406476</v>
      </c>
      <c r="K1065" s="16" t="n">
        <v>0.0424143872700675</v>
      </c>
      <c r="L1065" s="16" t="n">
        <v>0.0308074454873422</v>
      </c>
      <c r="M1065" s="16"/>
      <c r="N1065" s="16" t="n">
        <v>0.05187415345289</v>
      </c>
      <c r="O1065" s="16" t="n">
        <v>0.0426211975757343</v>
      </c>
      <c r="P1065" s="16" t="n">
        <v>0.0422209910757061</v>
      </c>
      <c r="Q1065" s="16" t="n">
        <v>0.0512122283570222</v>
      </c>
      <c r="R1065" s="16"/>
      <c r="S1065" s="16" t="n">
        <v>0.0465068698762355</v>
      </c>
      <c r="T1065" s="16" t="n">
        <v>0.0284405680322813</v>
      </c>
      <c r="U1065" s="16" t="n">
        <v>0.0413005137705541</v>
      </c>
      <c r="V1065" s="16" t="n">
        <v>0.0672378113635516</v>
      </c>
      <c r="W1065" s="16" t="n">
        <v>0.0400431528236661</v>
      </c>
      <c r="X1065" s="16" t="n">
        <v>0.062626626343077</v>
      </c>
      <c r="Y1065" s="16" t="n">
        <v>0.0233111892783197</v>
      </c>
      <c r="Z1065" s="16" t="n">
        <v>0.0505659405292075</v>
      </c>
      <c r="AA1065" s="16" t="n">
        <v>0.0522378504133487</v>
      </c>
      <c r="AB1065" s="16" t="n">
        <v>0.0542642743398537</v>
      </c>
      <c r="AC1065" s="16" t="n">
        <v>0.083857845607939</v>
      </c>
      <c r="AD1065" s="16" t="n">
        <v>0</v>
      </c>
      <c r="AE1065" s="16"/>
      <c r="AF1065" s="16" t="n">
        <v>0.0344492831441923</v>
      </c>
      <c r="AG1065" s="16" t="n">
        <v>0.058437342321292</v>
      </c>
      <c r="AH1065" s="16" t="n">
        <v>0.0445501692280028</v>
      </c>
      <c r="AI1065" s="16"/>
      <c r="AJ1065" s="16" t="n">
        <v>0.0332341607617104</v>
      </c>
      <c r="AK1065" s="16" t="n">
        <v>0.0285516023454086</v>
      </c>
      <c r="AL1065" s="16" t="n">
        <v>0.208226822667954</v>
      </c>
      <c r="AM1065" s="16" t="n">
        <v>0</v>
      </c>
      <c r="AN1065" s="16" t="n">
        <v>0.0594094137647131</v>
      </c>
      <c r="AO1065" s="16"/>
      <c r="AP1065" s="16" t="n">
        <v>0.0189773949188805</v>
      </c>
      <c r="AQ1065" s="16" t="n">
        <v>0.0309537447411329</v>
      </c>
      <c r="AR1065" s="16" t="n">
        <v>0.311281325284324</v>
      </c>
      <c r="AS1065" s="16" t="n">
        <v>0</v>
      </c>
      <c r="AT1065" s="16" t="n">
        <v>0.0539475625489287</v>
      </c>
      <c r="AU1065" s="16"/>
      <c r="AV1065" s="16" t="n">
        <v>0.0370993626503021</v>
      </c>
      <c r="AW1065" s="16" t="n">
        <v>0.0418714377279664</v>
      </c>
      <c r="AX1065" s="16" t="n">
        <v>0.0558245492243192</v>
      </c>
      <c r="AY1065" s="16" t="n">
        <v>0.0163170888294516</v>
      </c>
      <c r="AZ1065" s="16" t="n">
        <v>0.279779272015812</v>
      </c>
      <c r="BA1065" s="16"/>
      <c r="BB1065" s="16" t="n">
        <v>0.063253848911071</v>
      </c>
      <c r="BC1065" s="16" t="n">
        <v>0</v>
      </c>
      <c r="BD1065" s="16" t="n">
        <v>0.0287944658465415</v>
      </c>
      <c r="BE1065" s="16"/>
      <c r="BF1065" s="16" t="n">
        <v>0.0455207554954533</v>
      </c>
    </row>
    <row r="1066">
      <c r="B1066" t="s">
        <v>333</v>
      </c>
      <c r="C1066" s="16" t="n">
        <v>0.0847630179976623</v>
      </c>
      <c r="D1066" s="16" t="n">
        <v>0.0929534016732334</v>
      </c>
      <c r="E1066" s="16" t="n">
        <v>0.0772252733689723</v>
      </c>
      <c r="F1066" s="16"/>
      <c r="G1066" s="16" t="n">
        <v>0.0892380725655939</v>
      </c>
      <c r="H1066" s="16" t="n">
        <v>0.0556977207579433</v>
      </c>
      <c r="I1066" s="16" t="n">
        <v>0.0878797819114716</v>
      </c>
      <c r="J1066" s="16" t="n">
        <v>0.127364841911434</v>
      </c>
      <c r="K1066" s="16" t="n">
        <v>0.103265872548474</v>
      </c>
      <c r="L1066" s="16" t="n">
        <v>0.0532014467397135</v>
      </c>
      <c r="M1066" s="16"/>
      <c r="N1066" s="16" t="n">
        <v>0.0796419728083331</v>
      </c>
      <c r="O1066" s="16" t="n">
        <v>0.0920158812650489</v>
      </c>
      <c r="P1066" s="16" t="n">
        <v>0.0927961413040871</v>
      </c>
      <c r="Q1066" s="16" t="n">
        <v>0.0733476923937984</v>
      </c>
      <c r="R1066" s="16"/>
      <c r="S1066" s="16" t="n">
        <v>0.0837309829947506</v>
      </c>
      <c r="T1066" s="16" t="n">
        <v>0.0501400634270519</v>
      </c>
      <c r="U1066" s="16" t="n">
        <v>0.0867474483588902</v>
      </c>
      <c r="V1066" s="16" t="n">
        <v>0.109232051683834</v>
      </c>
      <c r="W1066" s="16" t="n">
        <v>0.128758570610038</v>
      </c>
      <c r="X1066" s="16" t="n">
        <v>0.0825625940200514</v>
      </c>
      <c r="Y1066" s="16" t="n">
        <v>0.129972793483726</v>
      </c>
      <c r="Z1066" s="16" t="n">
        <v>0.092847911845829</v>
      </c>
      <c r="AA1066" s="16" t="n">
        <v>0.0496436062496524</v>
      </c>
      <c r="AB1066" s="16" t="n">
        <v>0.0758530124956271</v>
      </c>
      <c r="AC1066" s="16" t="n">
        <v>0.107033574275177</v>
      </c>
      <c r="AD1066" s="16" t="n">
        <v>0.0549262211111156</v>
      </c>
      <c r="AE1066" s="16"/>
      <c r="AF1066" s="16" t="n">
        <v>0.160088468350455</v>
      </c>
      <c r="AG1066" s="16" t="n">
        <v>0.0249114170561425</v>
      </c>
      <c r="AH1066" s="16" t="n">
        <v>0.0717700554213239</v>
      </c>
      <c r="AI1066" s="16"/>
      <c r="AJ1066" s="16" t="n">
        <v>0.143950138325594</v>
      </c>
      <c r="AK1066" s="16" t="n">
        <v>0.0201972088548334</v>
      </c>
      <c r="AL1066" s="16" t="n">
        <v>0.0417590885680909</v>
      </c>
      <c r="AM1066" s="16" t="n">
        <v>0.666008387755856</v>
      </c>
      <c r="AN1066" s="16" t="n">
        <v>0.0976867123788267</v>
      </c>
      <c r="AO1066" s="16"/>
      <c r="AP1066" s="16" t="n">
        <v>0.0395121748257167</v>
      </c>
      <c r="AQ1066" s="16" t="n">
        <v>0.0195004553918397</v>
      </c>
      <c r="AR1066" s="16" t="n">
        <v>0.0176180737349636</v>
      </c>
      <c r="AS1066" s="16" t="n">
        <v>0.772401823852582</v>
      </c>
      <c r="AT1066" s="16" t="n">
        <v>0.0208171181227437</v>
      </c>
      <c r="AU1066" s="16"/>
      <c r="AV1066" s="16" t="n">
        <v>0.0587945932579791</v>
      </c>
      <c r="AW1066" s="16" t="n">
        <v>0.0969474972978933</v>
      </c>
      <c r="AX1066" s="16" t="n">
        <v>0.0541677659838768</v>
      </c>
      <c r="AY1066" s="16" t="n">
        <v>0.0959823436926753</v>
      </c>
      <c r="AZ1066" s="16" t="n">
        <v>0.180030633321437</v>
      </c>
      <c r="BA1066" s="16"/>
      <c r="BB1066" s="16" t="n">
        <v>0.0521401700806378</v>
      </c>
      <c r="BC1066" s="16" t="n">
        <v>0.769254180917518</v>
      </c>
      <c r="BD1066" s="16" t="n">
        <v>0.0397910679310002</v>
      </c>
      <c r="BE1066" s="16"/>
      <c r="BF1066" s="16" t="n">
        <v>0.248215626477816</v>
      </c>
    </row>
    <row r="1067">
      <c r="B1067" t="s">
        <v>334</v>
      </c>
      <c r="C1067" s="16" t="n">
        <v>0.0435600448324992</v>
      </c>
      <c r="D1067" s="16" t="n">
        <v>0.0474743017648875</v>
      </c>
      <c r="E1067" s="16" t="n">
        <v>0.0399576898835577</v>
      </c>
      <c r="F1067" s="16"/>
      <c r="G1067" s="16" t="n">
        <v>0.132708878275566</v>
      </c>
      <c r="H1067" s="16" t="n">
        <v>0.0264928072754216</v>
      </c>
      <c r="I1067" s="16" t="n">
        <v>0.0412442876099459</v>
      </c>
      <c r="J1067" s="16" t="n">
        <v>0.0305550535899356</v>
      </c>
      <c r="K1067" s="16" t="n">
        <v>0.0367768381153609</v>
      </c>
      <c r="L1067" s="16" t="n">
        <v>0.0093234882883253</v>
      </c>
      <c r="M1067" s="16"/>
      <c r="N1067" s="16" t="n">
        <v>0.0499983353502633</v>
      </c>
      <c r="O1067" s="16" t="n">
        <v>0.0451816621295975</v>
      </c>
      <c r="P1067" s="16" t="n">
        <v>0.0559834983601456</v>
      </c>
      <c r="Q1067" s="16" t="n">
        <v>0.0240226631711458</v>
      </c>
      <c r="R1067" s="16"/>
      <c r="S1067" s="16" t="n">
        <v>0.0354266392181755</v>
      </c>
      <c r="T1067" s="16" t="n">
        <v>0.0446782792959384</v>
      </c>
      <c r="U1067" s="16" t="n">
        <v>0.0536266822434258</v>
      </c>
      <c r="V1067" s="16" t="n">
        <v>0.0236172826857116</v>
      </c>
      <c r="W1067" s="16" t="n">
        <v>0</v>
      </c>
      <c r="X1067" s="16" t="n">
        <v>0.0801332532352078</v>
      </c>
      <c r="Y1067" s="16" t="n">
        <v>0.0742909102352672</v>
      </c>
      <c r="Z1067" s="16" t="n">
        <v>0.0630193156894117</v>
      </c>
      <c r="AA1067" s="16" t="n">
        <v>0.0371353177049681</v>
      </c>
      <c r="AB1067" s="16" t="n">
        <v>0.0379347023337364</v>
      </c>
      <c r="AC1067" s="16" t="n">
        <v>0.0663841043651557</v>
      </c>
      <c r="AD1067" s="16" t="n">
        <v>0</v>
      </c>
      <c r="AE1067" s="16"/>
      <c r="AF1067" s="16" t="n">
        <v>0.0199876160576364</v>
      </c>
      <c r="AG1067" s="16" t="n">
        <v>0.0517232201677929</v>
      </c>
      <c r="AH1067" s="16" t="n">
        <v>0.021659436664492</v>
      </c>
      <c r="AI1067" s="16"/>
      <c r="AJ1067" s="16" t="n">
        <v>0.0169688858634564</v>
      </c>
      <c r="AK1067" s="16" t="n">
        <v>0.0443064176131706</v>
      </c>
      <c r="AL1067" s="16" t="n">
        <v>0.0323965024765837</v>
      </c>
      <c r="AM1067" s="16" t="n">
        <v>0</v>
      </c>
      <c r="AN1067" s="16" t="n">
        <v>0.0271391587592179</v>
      </c>
      <c r="AO1067" s="16"/>
      <c r="AP1067" s="16" t="n">
        <v>0.0132574702985543</v>
      </c>
      <c r="AQ1067" s="16" t="n">
        <v>0.0241464784472306</v>
      </c>
      <c r="AR1067" s="16" t="n">
        <v>0.030797619928773</v>
      </c>
      <c r="AS1067" s="16" t="n">
        <v>0</v>
      </c>
      <c r="AT1067" s="16" t="n">
        <v>0.0244521377411256</v>
      </c>
      <c r="AU1067" s="16"/>
      <c r="AV1067" s="16" t="n">
        <v>0.033864424502255</v>
      </c>
      <c r="AW1067" s="16" t="n">
        <v>0.0334426431838151</v>
      </c>
      <c r="AX1067" s="16" t="n">
        <v>0.0561453684017345</v>
      </c>
      <c r="AY1067" s="16" t="n">
        <v>0.0679045738565773</v>
      </c>
      <c r="AZ1067" s="16" t="n">
        <v>0</v>
      </c>
      <c r="BA1067" s="16"/>
      <c r="BB1067" s="16" t="n">
        <v>0.02442964258463</v>
      </c>
      <c r="BC1067" s="16" t="n">
        <v>0</v>
      </c>
      <c r="BD1067" s="16" t="n">
        <v>0.0482064941556357</v>
      </c>
      <c r="BE1067" s="16"/>
      <c r="BF1067" s="16" t="n">
        <v>0.0239371773993015</v>
      </c>
    </row>
    <row r="1068">
      <c r="B1068" t="s">
        <v>335</v>
      </c>
      <c r="C1068" s="16" t="n">
        <v>0.0275089989338695</v>
      </c>
      <c r="D1068" s="16" t="n">
        <v>0.0383856541672398</v>
      </c>
      <c r="E1068" s="16" t="n">
        <v>0.0174990344668834</v>
      </c>
      <c r="F1068" s="16"/>
      <c r="G1068" s="16" t="n">
        <v>0.0188872864754153</v>
      </c>
      <c r="H1068" s="16" t="n">
        <v>0.0135960668743712</v>
      </c>
      <c r="I1068" s="16" t="n">
        <v>0.0602053009018688</v>
      </c>
      <c r="J1068" s="16" t="n">
        <v>0.0379555978533185</v>
      </c>
      <c r="K1068" s="16" t="n">
        <v>0.0300270039669875</v>
      </c>
      <c r="L1068" s="16" t="n">
        <v>0.00657208851636047</v>
      </c>
      <c r="M1068" s="16"/>
      <c r="N1068" s="16" t="n">
        <v>0.0130162820457506</v>
      </c>
      <c r="O1068" s="16" t="n">
        <v>0.0194444151240642</v>
      </c>
      <c r="P1068" s="16" t="n">
        <v>0.0479774210092326</v>
      </c>
      <c r="Q1068" s="16" t="n">
        <v>0.034381927568143</v>
      </c>
      <c r="R1068" s="16"/>
      <c r="S1068" s="16" t="n">
        <v>0.0090603220315632</v>
      </c>
      <c r="T1068" s="16" t="n">
        <v>0.0195993759212557</v>
      </c>
      <c r="U1068" s="16" t="n">
        <v>0</v>
      </c>
      <c r="V1068" s="16" t="n">
        <v>0</v>
      </c>
      <c r="W1068" s="16" t="n">
        <v>0</v>
      </c>
      <c r="X1068" s="16" t="n">
        <v>0</v>
      </c>
      <c r="Y1068" s="16" t="n">
        <v>0</v>
      </c>
      <c r="Z1068" s="16" t="n">
        <v>0</v>
      </c>
      <c r="AA1068" s="16" t="n">
        <v>0.0102944766643617</v>
      </c>
      <c r="AB1068" s="16" t="n">
        <v>0.209048840754335</v>
      </c>
      <c r="AC1068" s="16" t="n">
        <v>0</v>
      </c>
      <c r="AD1068" s="16" t="n">
        <v>0.112099529325159</v>
      </c>
      <c r="AE1068" s="16"/>
      <c r="AF1068" s="16" t="n">
        <v>0.0150513079476953</v>
      </c>
      <c r="AG1068" s="16" t="n">
        <v>0.050649778138903</v>
      </c>
      <c r="AH1068" s="16" t="n">
        <v>0.0128855031457683</v>
      </c>
      <c r="AI1068" s="16"/>
      <c r="AJ1068" s="16" t="n">
        <v>0.00290246786159351</v>
      </c>
      <c r="AK1068" s="16" t="n">
        <v>0.0319680439787588</v>
      </c>
      <c r="AL1068" s="16" t="n">
        <v>0.0176013066625389</v>
      </c>
      <c r="AM1068" s="16" t="n">
        <v>0</v>
      </c>
      <c r="AN1068" s="16" t="n">
        <v>0.0139687541651989</v>
      </c>
      <c r="AO1068" s="16"/>
      <c r="AP1068" s="16" t="n">
        <v>0.00636844761548121</v>
      </c>
      <c r="AQ1068" s="16" t="n">
        <v>0.0196848651277509</v>
      </c>
      <c r="AR1068" s="16" t="n">
        <v>0</v>
      </c>
      <c r="AS1068" s="16" t="n">
        <v>0.013775146305372</v>
      </c>
      <c r="AT1068" s="16" t="n">
        <v>0.0121266133847745</v>
      </c>
      <c r="AU1068" s="16"/>
      <c r="AV1068" s="16" t="n">
        <v>0.0074854571519541</v>
      </c>
      <c r="AW1068" s="16" t="n">
        <v>0.0386655060823363</v>
      </c>
      <c r="AX1068" s="16" t="n">
        <v>0.033529212497077</v>
      </c>
      <c r="AY1068" s="16" t="n">
        <v>0.0220138780302046</v>
      </c>
      <c r="AZ1068" s="16" t="n">
        <v>0</v>
      </c>
      <c r="BA1068" s="16"/>
      <c r="BB1068" s="16" t="n">
        <v>0</v>
      </c>
      <c r="BC1068" s="16" t="n">
        <v>0.0205261766401889</v>
      </c>
      <c r="BD1068" s="16" t="n">
        <v>0</v>
      </c>
      <c r="BE1068" s="16"/>
      <c r="BF1068" s="16" t="n">
        <v>0.00577530270298787</v>
      </c>
    </row>
    <row r="1069">
      <c r="B1069" t="s">
        <v>336</v>
      </c>
      <c r="C1069" s="16" t="n">
        <v>0.00931486827549551</v>
      </c>
      <c r="D1069" s="16" t="n">
        <v>0.00316881731342895</v>
      </c>
      <c r="E1069" s="16" t="n">
        <v>0.014971179928532</v>
      </c>
      <c r="F1069" s="16"/>
      <c r="G1069" s="16" t="n">
        <v>0.015927878767679</v>
      </c>
      <c r="H1069" s="16" t="n">
        <v>0.0194947815930763</v>
      </c>
      <c r="I1069" s="16" t="n">
        <v>0.00472147009833495</v>
      </c>
      <c r="J1069" s="16" t="n">
        <v>0.00422978625068254</v>
      </c>
      <c r="K1069" s="16" t="n">
        <v>0.00607933223125674</v>
      </c>
      <c r="L1069" s="16" t="n">
        <v>0.00598983492346015</v>
      </c>
      <c r="M1069" s="16"/>
      <c r="N1069" s="16" t="n">
        <v>0.0163979594130784</v>
      </c>
      <c r="O1069" s="16" t="n">
        <v>0</v>
      </c>
      <c r="P1069" s="16" t="n">
        <v>0.0104649120323277</v>
      </c>
      <c r="Q1069" s="16" t="n">
        <v>0.0096434294031779</v>
      </c>
      <c r="R1069" s="16"/>
      <c r="S1069" s="16" t="n">
        <v>0.0225947725430215</v>
      </c>
      <c r="T1069" s="16" t="n">
        <v>0</v>
      </c>
      <c r="U1069" s="16" t="n">
        <v>0.0125547972647876</v>
      </c>
      <c r="V1069" s="16" t="n">
        <v>0</v>
      </c>
      <c r="W1069" s="16" t="n">
        <v>0.0271263981512333</v>
      </c>
      <c r="X1069" s="16" t="n">
        <v>0.010273255288201</v>
      </c>
      <c r="Y1069" s="16" t="n">
        <v>0</v>
      </c>
      <c r="Z1069" s="16" t="n">
        <v>0</v>
      </c>
      <c r="AA1069" s="16" t="n">
        <v>0.0112594635503075</v>
      </c>
      <c r="AB1069" s="16" t="n">
        <v>0</v>
      </c>
      <c r="AC1069" s="16" t="n">
        <v>0.0226917114719779</v>
      </c>
      <c r="AD1069" s="16" t="n">
        <v>0</v>
      </c>
      <c r="AE1069" s="16"/>
      <c r="AF1069" s="16" t="n">
        <v>0.00866528349915148</v>
      </c>
      <c r="AG1069" s="16" t="n">
        <v>0.00644318835831187</v>
      </c>
      <c r="AH1069" s="16" t="n">
        <v>0.0102152725888282</v>
      </c>
      <c r="AI1069" s="16"/>
      <c r="AJ1069" s="16" t="n">
        <v>0.00984022780253595</v>
      </c>
      <c r="AK1069" s="16" t="n">
        <v>0.016162875946115</v>
      </c>
      <c r="AL1069" s="16" t="n">
        <v>0</v>
      </c>
      <c r="AM1069" s="16" t="n">
        <v>0</v>
      </c>
      <c r="AN1069" s="16" t="n">
        <v>0.00961670626885873</v>
      </c>
      <c r="AO1069" s="16"/>
      <c r="AP1069" s="16" t="n">
        <v>0.0045417229579172</v>
      </c>
      <c r="AQ1069" s="16" t="n">
        <v>0.01617185692302</v>
      </c>
      <c r="AR1069" s="16" t="n">
        <v>0</v>
      </c>
      <c r="AS1069" s="16" t="n">
        <v>0</v>
      </c>
      <c r="AT1069" s="16" t="n">
        <v>0</v>
      </c>
      <c r="AU1069" s="16"/>
      <c r="AV1069" s="16" t="n">
        <v>0.0155240366463827</v>
      </c>
      <c r="AW1069" s="16" t="n">
        <v>0.00472432318095865</v>
      </c>
      <c r="AX1069" s="16" t="n">
        <v>0.00832998723936498</v>
      </c>
      <c r="AY1069" s="16" t="n">
        <v>0.0231217017813751</v>
      </c>
      <c r="AZ1069" s="16" t="n">
        <v>0</v>
      </c>
      <c r="BA1069" s="16"/>
      <c r="BB1069" s="16" t="n">
        <v>0.0278882275231387</v>
      </c>
      <c r="BC1069" s="16" t="n">
        <v>0</v>
      </c>
      <c r="BD1069" s="16" t="n">
        <v>0</v>
      </c>
      <c r="BE1069" s="16"/>
      <c r="BF1069" s="16" t="n">
        <v>0.0146479650477144</v>
      </c>
    </row>
    <row r="1070">
      <c r="B1070" t="s">
        <v>301</v>
      </c>
      <c r="C1070" s="16" t="n">
        <v>0.00354283799300712</v>
      </c>
      <c r="D1070" s="16" t="n">
        <v>0.00538343712538359</v>
      </c>
      <c r="E1070" s="16" t="n">
        <v>0.00184890437851441</v>
      </c>
      <c r="F1070" s="16"/>
      <c r="G1070" s="16" t="n">
        <v>0.0111030036569025</v>
      </c>
      <c r="H1070" s="16" t="n">
        <v>0</v>
      </c>
      <c r="I1070" s="16" t="n">
        <v>0</v>
      </c>
      <c r="J1070" s="16" t="n">
        <v>0.00559824870780467</v>
      </c>
      <c r="K1070" s="16" t="n">
        <v>0</v>
      </c>
      <c r="L1070" s="16" t="n">
        <v>0.00503768206639234</v>
      </c>
      <c r="M1070" s="16"/>
      <c r="N1070" s="16" t="n">
        <v>0.0091806205933243</v>
      </c>
      <c r="O1070" s="16" t="n">
        <v>0.00384940220601632</v>
      </c>
      <c r="P1070" s="16" t="n">
        <v>0</v>
      </c>
      <c r="Q1070" s="16" t="n">
        <v>0</v>
      </c>
      <c r="R1070" s="16"/>
      <c r="S1070" s="16" t="n">
        <v>0.00681488775995747</v>
      </c>
      <c r="T1070" s="16" t="n">
        <v>0</v>
      </c>
      <c r="U1070" s="16" t="n">
        <v>0</v>
      </c>
      <c r="V1070" s="16" t="n">
        <v>0</v>
      </c>
      <c r="W1070" s="16" t="n">
        <v>0</v>
      </c>
      <c r="X1070" s="16" t="n">
        <v>0</v>
      </c>
      <c r="Y1070" s="16" t="n">
        <v>0</v>
      </c>
      <c r="Z1070" s="16" t="n">
        <v>0</v>
      </c>
      <c r="AA1070" s="16" t="n">
        <v>0.00898217960603038</v>
      </c>
      <c r="AB1070" s="16" t="n">
        <v>0.0173303356502</v>
      </c>
      <c r="AC1070" s="16" t="n">
        <v>0</v>
      </c>
      <c r="AD1070" s="16" t="n">
        <v>0</v>
      </c>
      <c r="AE1070" s="16"/>
      <c r="AF1070" s="16" t="n">
        <v>0.0051562923782894</v>
      </c>
      <c r="AG1070" s="16" t="n">
        <v>0</v>
      </c>
      <c r="AH1070" s="16" t="n">
        <v>0</v>
      </c>
      <c r="AI1070" s="16"/>
      <c r="AJ1070" s="16" t="n">
        <v>0.00266113260595326</v>
      </c>
      <c r="AK1070" s="16" t="n">
        <v>0</v>
      </c>
      <c r="AL1070" s="16" t="n">
        <v>0.0228737933252254</v>
      </c>
      <c r="AM1070" s="16" t="n">
        <v>0</v>
      </c>
      <c r="AN1070" s="16" t="n">
        <v>0</v>
      </c>
      <c r="AO1070" s="16"/>
      <c r="AP1070" s="16" t="n">
        <v>0.0048760611800609</v>
      </c>
      <c r="AQ1070" s="16" t="n">
        <v>0</v>
      </c>
      <c r="AR1070" s="16" t="n">
        <v>0</v>
      </c>
      <c r="AS1070" s="16" t="n">
        <v>0.0214364583634693</v>
      </c>
      <c r="AT1070" s="16" t="n">
        <v>0</v>
      </c>
      <c r="AU1070" s="16"/>
      <c r="AV1070" s="16" t="n">
        <v>0</v>
      </c>
      <c r="AW1070" s="16" t="n">
        <v>0.0107164170402054</v>
      </c>
      <c r="AX1070" s="16" t="n">
        <v>0.0034392946054883</v>
      </c>
      <c r="AY1070" s="16" t="n">
        <v>0</v>
      </c>
      <c r="AZ1070" s="16" t="n">
        <v>0</v>
      </c>
      <c r="BA1070" s="16"/>
      <c r="BB1070" s="16" t="n">
        <v>0</v>
      </c>
      <c r="BC1070" s="16" t="n">
        <v>0</v>
      </c>
      <c r="BD1070" s="16" t="n">
        <v>0</v>
      </c>
      <c r="BE1070" s="16"/>
      <c r="BF1070" s="16" t="n">
        <v>0</v>
      </c>
    </row>
    <row r="1071">
      <c r="B1071" t="s">
        <v>337</v>
      </c>
      <c r="C1071" s="16" t="n">
        <v>0.10016426816794</v>
      </c>
      <c r="D1071" s="16" t="n">
        <v>0.108321453005179</v>
      </c>
      <c r="E1071" s="16" t="n">
        <v>0.0926570769754772</v>
      </c>
      <c r="F1071" s="16"/>
      <c r="G1071" s="16" t="n">
        <v>0.0454643613067494</v>
      </c>
      <c r="H1071" s="16" t="n">
        <v>0.0701259249289182</v>
      </c>
      <c r="I1071" s="16" t="n">
        <v>0.0543531512185411</v>
      </c>
      <c r="J1071" s="16" t="n">
        <v>0.115931549284327</v>
      </c>
      <c r="K1071" s="16" t="n">
        <v>0.146153055524585</v>
      </c>
      <c r="L1071" s="16" t="n">
        <v>0.161166440199104</v>
      </c>
      <c r="M1071" s="16"/>
      <c r="N1071" s="16" t="n">
        <v>0.0907294604078066</v>
      </c>
      <c r="O1071" s="16" t="n">
        <v>0.107716353583823</v>
      </c>
      <c r="P1071" s="16" t="n">
        <v>0.0886997031339915</v>
      </c>
      <c r="Q1071" s="16" t="n">
        <v>0.111983216994423</v>
      </c>
      <c r="R1071" s="16"/>
      <c r="S1071" s="16" t="n">
        <v>0.0457387260310963</v>
      </c>
      <c r="T1071" s="16" t="n">
        <v>0.114862187712475</v>
      </c>
      <c r="U1071" s="16" t="n">
        <v>0.148979178469662</v>
      </c>
      <c r="V1071" s="16" t="n">
        <v>0.0909623701936143</v>
      </c>
      <c r="W1071" s="16" t="n">
        <v>0.13772376114655</v>
      </c>
      <c r="X1071" s="16" t="n">
        <v>0.0551544255495691</v>
      </c>
      <c r="Y1071" s="16" t="n">
        <v>0.126491894257755</v>
      </c>
      <c r="Z1071" s="16" t="n">
        <v>0.133175822474116</v>
      </c>
      <c r="AA1071" s="16" t="n">
        <v>0.084267871159718</v>
      </c>
      <c r="AB1071" s="16" t="n">
        <v>0.0813460293663661</v>
      </c>
      <c r="AC1071" s="16" t="n">
        <v>0.171085032259124</v>
      </c>
      <c r="AD1071" s="16" t="n">
        <v>0.112726827029525</v>
      </c>
      <c r="AE1071" s="16"/>
      <c r="AF1071" s="16" t="n">
        <v>0.133998000479853</v>
      </c>
      <c r="AG1071" s="16" t="n">
        <v>0.07854037691065</v>
      </c>
      <c r="AH1071" s="16" t="n">
        <v>0.0915435959504946</v>
      </c>
      <c r="AI1071" s="16"/>
      <c r="AJ1071" s="16" t="n">
        <v>0.12958617361617</v>
      </c>
      <c r="AK1071" s="16" t="n">
        <v>0.0513362478624404</v>
      </c>
      <c r="AL1071" s="16" t="n">
        <v>0.0701742915068142</v>
      </c>
      <c r="AM1071" s="16" t="n">
        <v>0.0780366603879708</v>
      </c>
      <c r="AN1071" s="16" t="n">
        <v>0.114072109793368</v>
      </c>
      <c r="AO1071" s="16"/>
      <c r="AP1071" s="16" t="n">
        <v>0.130673741083563</v>
      </c>
      <c r="AQ1071" s="16" t="n">
        <v>0.0262300599884499</v>
      </c>
      <c r="AR1071" s="16" t="n">
        <v>0.0480269755393717</v>
      </c>
      <c r="AS1071" s="16" t="n">
        <v>0.066944254386571</v>
      </c>
      <c r="AT1071" s="16" t="n">
        <v>0.238087563025449</v>
      </c>
      <c r="AU1071" s="16"/>
      <c r="AV1071" s="16" t="n">
        <v>0.111714769709787</v>
      </c>
      <c r="AW1071" s="16" t="n">
        <v>0.116514261222248</v>
      </c>
      <c r="AX1071" s="16" t="n">
        <v>0.0873847140141001</v>
      </c>
      <c r="AY1071" s="16" t="n">
        <v>0.0443235899292458</v>
      </c>
      <c r="AZ1071" s="16" t="n">
        <v>0</v>
      </c>
      <c r="BA1071" s="16"/>
      <c r="BB1071" s="16" t="n">
        <v>0.0189264031007491</v>
      </c>
      <c r="BC1071" s="16" t="n">
        <v>0.079989178993133</v>
      </c>
      <c r="BD1071" s="16" t="n">
        <v>0.264445315260412</v>
      </c>
      <c r="BE1071" s="16"/>
      <c r="BF1071" s="16" t="n">
        <v>0.126829664670374</v>
      </c>
    </row>
    <row r="1072">
      <c r="B1072" t="s">
        <v>83</v>
      </c>
      <c r="C1072" s="16" t="n">
        <v>0.116643155867166</v>
      </c>
      <c r="D1072" s="16" t="n">
        <v>0.0859956371935918</v>
      </c>
      <c r="E1072" s="16" t="n">
        <v>0.144848570706698</v>
      </c>
      <c r="F1072" s="16"/>
      <c r="G1072" s="16" t="n">
        <v>0.124412974288961</v>
      </c>
      <c r="H1072" s="16" t="n">
        <v>0.0752188922500775</v>
      </c>
      <c r="I1072" s="16" t="n">
        <v>0.0935217473874247</v>
      </c>
      <c r="J1072" s="16" t="n">
        <v>0.0659907709286124</v>
      </c>
      <c r="K1072" s="16" t="n">
        <v>0.186550014842633</v>
      </c>
      <c r="L1072" s="16" t="n">
        <v>0.159997047158362</v>
      </c>
      <c r="M1072" s="16"/>
      <c r="N1072" s="16" t="n">
        <v>0.0763313086061941</v>
      </c>
      <c r="O1072" s="16" t="n">
        <v>0.128572648760035</v>
      </c>
      <c r="P1072" s="16" t="n">
        <v>0.145609810570631</v>
      </c>
      <c r="Q1072" s="16" t="n">
        <v>0.127568852967094</v>
      </c>
      <c r="R1072" s="16"/>
      <c r="S1072" s="16" t="n">
        <v>0.136364782324542</v>
      </c>
      <c r="T1072" s="16" t="n">
        <v>0.16319329444843</v>
      </c>
      <c r="U1072" s="16" t="n">
        <v>0.172744344677426</v>
      </c>
      <c r="V1072" s="16" t="n">
        <v>0.0443571941738849</v>
      </c>
      <c r="W1072" s="16" t="n">
        <v>0.0553573838696979</v>
      </c>
      <c r="X1072" s="16" t="n">
        <v>0.161271781584786</v>
      </c>
      <c r="Y1072" s="16" t="n">
        <v>0.0349436124531768</v>
      </c>
      <c r="Z1072" s="16" t="n">
        <v>0.15114460406162</v>
      </c>
      <c r="AA1072" s="16" t="n">
        <v>0.0930480816831349</v>
      </c>
      <c r="AB1072" s="16" t="n">
        <v>0.0991655394057292</v>
      </c>
      <c r="AC1072" s="16" t="n">
        <v>0.0902802451120309</v>
      </c>
      <c r="AD1072" s="16" t="n">
        <v>0.250501643163782</v>
      </c>
      <c r="AE1072" s="16"/>
      <c r="AF1072" s="16" t="n">
        <v>0.12545275959882</v>
      </c>
      <c r="AG1072" s="16" t="n">
        <v>0.0957654234312066</v>
      </c>
      <c r="AH1072" s="16" t="n">
        <v>0.115561125605779</v>
      </c>
      <c r="AI1072" s="16"/>
      <c r="AJ1072" s="16" t="n">
        <v>0.133020402740503</v>
      </c>
      <c r="AK1072" s="16" t="n">
        <v>0.0760846852977084</v>
      </c>
      <c r="AL1072" s="16" t="n">
        <v>0.0521427018447133</v>
      </c>
      <c r="AM1072" s="16" t="n">
        <v>0</v>
      </c>
      <c r="AN1072" s="16" t="n">
        <v>0.218429462663012</v>
      </c>
      <c r="AO1072" s="16"/>
      <c r="AP1072" s="16" t="n">
        <v>0.168562938294766</v>
      </c>
      <c r="AQ1072" s="16" t="n">
        <v>0.0533912753393815</v>
      </c>
      <c r="AR1072" s="16" t="n">
        <v>0.114756943484436</v>
      </c>
      <c r="AS1072" s="16" t="n">
        <v>0.0242996886156795</v>
      </c>
      <c r="AT1072" s="16" t="n">
        <v>0.372289534216998</v>
      </c>
      <c r="AU1072" s="16"/>
      <c r="AV1072" s="16" t="n">
        <v>0.155035118071819</v>
      </c>
      <c r="AW1072" s="16" t="n">
        <v>0.113760866911599</v>
      </c>
      <c r="AX1072" s="16" t="n">
        <v>0.104504032989507</v>
      </c>
      <c r="AY1072" s="16" t="n">
        <v>0.0657315521741412</v>
      </c>
      <c r="AZ1072" s="16" t="n">
        <v>0.204527271297032</v>
      </c>
      <c r="BA1072" s="16"/>
      <c r="BB1072" s="16" t="n">
        <v>0</v>
      </c>
      <c r="BC1072" s="16" t="n">
        <v>0.0362086681164694</v>
      </c>
      <c r="BD1072" s="16" t="n">
        <v>0.297719505590061</v>
      </c>
      <c r="BE1072" s="16"/>
      <c r="BF1072" s="16" t="n">
        <v>0.0912758794912059</v>
      </c>
    </row>
    <row r="1073">
      <c r="C1073" s="16"/>
      <c r="D1073" s="16"/>
      <c r="E1073" s="16"/>
      <c r="F1073" s="16"/>
      <c r="G1073" s="16"/>
      <c r="H1073" s="16"/>
      <c r="I1073" s="16"/>
      <c r="J1073" s="16"/>
      <c r="K1073" s="16"/>
      <c r="L1073" s="16"/>
      <c r="M1073" s="16"/>
      <c r="N1073" s="16"/>
      <c r="O1073" s="16"/>
      <c r="P1073" s="16"/>
      <c r="Q1073" s="16"/>
      <c r="R1073" s="16"/>
      <c r="S1073" s="16"/>
      <c r="T1073" s="16"/>
      <c r="U1073" s="16"/>
      <c r="V1073" s="16"/>
      <c r="W1073" s="16"/>
      <c r="X1073" s="16"/>
      <c r="Y1073" s="16"/>
      <c r="Z1073" s="16"/>
      <c r="AA1073" s="16"/>
      <c r="AB1073" s="16"/>
      <c r="AC1073" s="16"/>
      <c r="AD1073" s="16"/>
      <c r="AE1073" s="16"/>
      <c r="AF1073" s="16"/>
      <c r="AG1073" s="16"/>
      <c r="AH1073" s="16"/>
      <c r="AI1073" s="16"/>
      <c r="AJ1073" s="16"/>
      <c r="AK1073" s="16"/>
      <c r="AL1073" s="16"/>
      <c r="AM1073" s="16"/>
      <c r="AN1073" s="16"/>
      <c r="AO1073" s="16"/>
      <c r="AP1073" s="16"/>
      <c r="AQ1073" s="16"/>
      <c r="AR1073" s="16"/>
      <c r="AS1073" s="16"/>
      <c r="AT1073" s="16"/>
      <c r="AU1073" s="16"/>
      <c r="AV1073" s="16"/>
      <c r="AW1073" s="16"/>
      <c r="AX1073" s="16"/>
      <c r="AY1073" s="16"/>
      <c r="AZ1073" s="16"/>
      <c r="BA1073" s="16"/>
      <c r="BB1073" s="16"/>
      <c r="BC1073" s="16"/>
      <c r="BD1073" s="16"/>
      <c r="BE1073" s="16"/>
      <c r="BF1073" s="16"/>
    </row>
    <row r="1074">
      <c r="B1074" s="7" t="s">
        <v>343</v>
      </c>
      <c r="C1074" s="16"/>
      <c r="D1074" s="16"/>
      <c r="E1074" s="16"/>
      <c r="F1074" s="16"/>
      <c r="G1074" s="16"/>
      <c r="H1074" s="16"/>
      <c r="I1074" s="16"/>
      <c r="J1074" s="16"/>
      <c r="K1074" s="16"/>
      <c r="L1074" s="16"/>
      <c r="M1074" s="16"/>
      <c r="N1074" s="16"/>
      <c r="O1074" s="16"/>
      <c r="P1074" s="16"/>
      <c r="Q1074" s="16"/>
      <c r="R1074" s="16"/>
      <c r="S1074" s="16"/>
      <c r="T1074" s="16"/>
      <c r="U1074" s="16"/>
      <c r="V1074" s="16"/>
      <c r="W1074" s="16"/>
      <c r="X1074" s="16"/>
      <c r="Y1074" s="16"/>
      <c r="Z1074" s="16"/>
      <c r="AA1074" s="16"/>
      <c r="AB1074" s="16"/>
      <c r="AC1074" s="16"/>
      <c r="AD1074" s="16"/>
      <c r="AE1074" s="16"/>
      <c r="AF1074" s="16"/>
      <c r="AG1074" s="16"/>
      <c r="AH1074" s="16"/>
      <c r="AI1074" s="16"/>
      <c r="AJ1074" s="16"/>
      <c r="AK1074" s="16"/>
      <c r="AL1074" s="16"/>
      <c r="AM1074" s="16"/>
      <c r="AN1074" s="16"/>
      <c r="AO1074" s="16"/>
      <c r="AP1074" s="16"/>
      <c r="AQ1074" s="16"/>
      <c r="AR1074" s="16"/>
      <c r="AS1074" s="16"/>
      <c r="AT1074" s="16"/>
      <c r="AU1074" s="16"/>
      <c r="AV1074" s="16"/>
      <c r="AW1074" s="16"/>
      <c r="AX1074" s="16"/>
      <c r="AY1074" s="16"/>
      <c r="AZ1074" s="16"/>
      <c r="BA1074" s="16"/>
      <c r="BB1074" s="16"/>
      <c r="BC1074" s="16"/>
      <c r="BD1074" s="16"/>
      <c r="BE1074" s="16"/>
      <c r="BF1074" s="16"/>
    </row>
    <row r="1075">
      <c r="B1075" s="26" t="s">
        <v>317</v>
      </c>
      <c r="C1075" s="16"/>
      <c r="D1075" s="16"/>
      <c r="E1075" s="16"/>
      <c r="F1075" s="16"/>
      <c r="G1075" s="16"/>
      <c r="H1075" s="16"/>
      <c r="I1075" s="16"/>
      <c r="J1075" s="16"/>
      <c r="K1075" s="16"/>
      <c r="L1075" s="16"/>
      <c r="M1075" s="16"/>
      <c r="N1075" s="16"/>
      <c r="O1075" s="16"/>
      <c r="P1075" s="16"/>
      <c r="Q1075" s="16"/>
      <c r="R1075" s="16"/>
      <c r="S1075" s="16"/>
      <c r="T1075" s="16"/>
      <c r="U1075" s="16"/>
      <c r="V1075" s="16"/>
      <c r="W1075" s="16"/>
      <c r="X1075" s="16"/>
      <c r="Y1075" s="16"/>
      <c r="Z1075" s="16"/>
      <c r="AA1075" s="16"/>
      <c r="AB1075" s="16"/>
      <c r="AC1075" s="16"/>
      <c r="AD1075" s="16"/>
      <c r="AE1075" s="16"/>
      <c r="AF1075" s="16"/>
      <c r="AG1075" s="16"/>
      <c r="AH1075" s="16"/>
      <c r="AI1075" s="16"/>
      <c r="AJ1075" s="16"/>
      <c r="AK1075" s="16"/>
      <c r="AL1075" s="16"/>
      <c r="AM1075" s="16"/>
      <c r="AN1075" s="16"/>
      <c r="AO1075" s="16"/>
      <c r="AP1075" s="16"/>
      <c r="AQ1075" s="16"/>
      <c r="AR1075" s="16"/>
      <c r="AS1075" s="16"/>
      <c r="AT1075" s="16"/>
      <c r="AU1075" s="16"/>
      <c r="AV1075" s="16"/>
      <c r="AW1075" s="16"/>
      <c r="AX1075" s="16"/>
      <c r="AY1075" s="16"/>
      <c r="AZ1075" s="16"/>
      <c r="BA1075" s="16"/>
      <c r="BB1075" s="16"/>
      <c r="BC1075" s="16"/>
      <c r="BD1075" s="16"/>
      <c r="BE1075" s="16"/>
      <c r="BF1075" s="16"/>
    </row>
    <row r="1076">
      <c r="B1076" t="s">
        <v>331</v>
      </c>
      <c r="C1076" s="16" t="n">
        <v>0.0961678014332292</v>
      </c>
      <c r="D1076" s="16" t="n">
        <v>0.111774722932926</v>
      </c>
      <c r="E1076" s="16" t="n">
        <v>0.0804267956556118</v>
      </c>
      <c r="F1076" s="16"/>
      <c r="G1076" s="16" t="n">
        <v>0.126267534096121</v>
      </c>
      <c r="H1076" s="16" t="n">
        <v>0.109005467561302</v>
      </c>
      <c r="I1076" s="16" t="n">
        <v>0.0900980579574642</v>
      </c>
      <c r="J1076" s="16" t="n">
        <v>0.0545191825805069</v>
      </c>
      <c r="K1076" s="16" t="n">
        <v>0.0680203111283221</v>
      </c>
      <c r="L1076" s="16" t="n">
        <v>0.122322444193551</v>
      </c>
      <c r="M1076" s="16"/>
      <c r="N1076" s="16" t="n">
        <v>0.114148643655008</v>
      </c>
      <c r="O1076" s="16" t="n">
        <v>0.0973498774308725</v>
      </c>
      <c r="P1076" s="16" t="n">
        <v>0.0888370516319901</v>
      </c>
      <c r="Q1076" s="16" t="n">
        <v>0.0802235494356738</v>
      </c>
      <c r="R1076" s="16"/>
      <c r="S1076" s="16" t="n">
        <v>0.11223917745409</v>
      </c>
      <c r="T1076" s="16" t="n">
        <v>0.0924467657574174</v>
      </c>
      <c r="U1076" s="16" t="n">
        <v>0.126641247207678</v>
      </c>
      <c r="V1076" s="16" t="n">
        <v>0.0734048309090051</v>
      </c>
      <c r="W1076" s="16" t="n">
        <v>0.115668047930671</v>
      </c>
      <c r="X1076" s="16" t="n">
        <v>0.100588410569595</v>
      </c>
      <c r="Y1076" s="16" t="n">
        <v>0.0835513269699482</v>
      </c>
      <c r="Z1076" s="16" t="n">
        <v>0.212182354217712</v>
      </c>
      <c r="AA1076" s="16" t="n">
        <v>0.0790594008843014</v>
      </c>
      <c r="AB1076" s="16" t="n">
        <v>0.0812584705709811</v>
      </c>
      <c r="AC1076" s="16" t="n">
        <v>0.0559643194712816</v>
      </c>
      <c r="AD1076" s="16" t="n">
        <v>0.0320293094115319</v>
      </c>
      <c r="AE1076" s="16"/>
      <c r="AF1076" s="16" t="n">
        <v>0.127003729378902</v>
      </c>
      <c r="AG1076" s="16" t="n">
        <v>0.0781040235082469</v>
      </c>
      <c r="AH1076" s="16" t="n">
        <v>0.0895632538729954</v>
      </c>
      <c r="AI1076" s="16"/>
      <c r="AJ1076" s="16" t="n">
        <v>0.215795343065899</v>
      </c>
      <c r="AK1076" s="16" t="n">
        <v>0.0263249552642545</v>
      </c>
      <c r="AL1076" s="16" t="n">
        <v>0.0393804836492296</v>
      </c>
      <c r="AM1076" s="16" t="n">
        <v>0</v>
      </c>
      <c r="AN1076" s="16" t="n">
        <v>0.0438119814327314</v>
      </c>
      <c r="AO1076" s="16"/>
      <c r="AP1076" s="16" t="n">
        <v>0.377206422628867</v>
      </c>
      <c r="AQ1076" s="16" t="n">
        <v>0.0299869742041567</v>
      </c>
      <c r="AR1076" s="16" t="n">
        <v>0.0289667082612013</v>
      </c>
      <c r="AS1076" s="16" t="n">
        <v>0.0576975478276458</v>
      </c>
      <c r="AT1076" s="16" t="n">
        <v>0.028702062212402</v>
      </c>
      <c r="AU1076" s="16"/>
      <c r="AV1076" s="16" t="n">
        <v>0.117200251081691</v>
      </c>
      <c r="AW1076" s="16" t="n">
        <v>0.0832971112839097</v>
      </c>
      <c r="AX1076" s="16" t="n">
        <v>0.0869651334589635</v>
      </c>
      <c r="AY1076" s="16" t="n">
        <v>0.13726961425856</v>
      </c>
      <c r="AZ1076" s="16" t="n">
        <v>0.0982805815902479</v>
      </c>
      <c r="BA1076" s="16"/>
      <c r="BB1076" s="16" t="n">
        <v>0.0533309639869602</v>
      </c>
      <c r="BC1076" s="16" t="n">
        <v>0.0505610419429972</v>
      </c>
      <c r="BD1076" s="16" t="n">
        <v>0.0506031031507763</v>
      </c>
      <c r="BE1076" s="16"/>
      <c r="BF1076" s="16" t="n">
        <v>0.0547392034237619</v>
      </c>
    </row>
    <row r="1077">
      <c r="B1077" t="s">
        <v>332</v>
      </c>
      <c r="C1077" s="16" t="n">
        <v>0.457346826684494</v>
      </c>
      <c r="D1077" s="16" t="n">
        <v>0.450419003410443</v>
      </c>
      <c r="E1077" s="16" t="n">
        <v>0.466265507303498</v>
      </c>
      <c r="F1077" s="16"/>
      <c r="G1077" s="16" t="n">
        <v>0.486726550081245</v>
      </c>
      <c r="H1077" s="16" t="n">
        <v>0.518092170418134</v>
      </c>
      <c r="I1077" s="16" t="n">
        <v>0.494836018783475</v>
      </c>
      <c r="J1077" s="16" t="n">
        <v>0.475886907449102</v>
      </c>
      <c r="K1077" s="16" t="n">
        <v>0.4330826039504</v>
      </c>
      <c r="L1077" s="16" t="n">
        <v>0.367921250726127</v>
      </c>
      <c r="M1077" s="16"/>
      <c r="N1077" s="16" t="n">
        <v>0.489310014805806</v>
      </c>
      <c r="O1077" s="16" t="n">
        <v>0.47243121991751</v>
      </c>
      <c r="P1077" s="16" t="n">
        <v>0.452325891426661</v>
      </c>
      <c r="Q1077" s="16" t="n">
        <v>0.413197749309548</v>
      </c>
      <c r="R1077" s="16"/>
      <c r="S1077" s="16" t="n">
        <v>0.549494248107905</v>
      </c>
      <c r="T1077" s="16" t="n">
        <v>0.411901734221079</v>
      </c>
      <c r="U1077" s="16" t="n">
        <v>0.424525289992603</v>
      </c>
      <c r="V1077" s="16" t="n">
        <v>0.458058338698431</v>
      </c>
      <c r="W1077" s="16" t="n">
        <v>0.465479796067343</v>
      </c>
      <c r="X1077" s="16" t="n">
        <v>0.458582566458085</v>
      </c>
      <c r="Y1077" s="16" t="n">
        <v>0.510808301477516</v>
      </c>
      <c r="Z1077" s="16" t="n">
        <v>0.523063967315208</v>
      </c>
      <c r="AA1077" s="16" t="n">
        <v>0.438784965817701</v>
      </c>
      <c r="AB1077" s="16" t="n">
        <v>0.361464014286071</v>
      </c>
      <c r="AC1077" s="16" t="n">
        <v>0.510559709932465</v>
      </c>
      <c r="AD1077" s="16" t="n">
        <v>0.297166294078191</v>
      </c>
      <c r="AE1077" s="16"/>
      <c r="AF1077" s="16" t="n">
        <v>0.326601078420566</v>
      </c>
      <c r="AG1077" s="16" t="n">
        <v>0.566404218530898</v>
      </c>
      <c r="AH1077" s="16" t="n">
        <v>0.469254379801086</v>
      </c>
      <c r="AI1077" s="16"/>
      <c r="AJ1077" s="16" t="n">
        <v>0.284642018078217</v>
      </c>
      <c r="AK1077" s="16" t="n">
        <v>0.728829727554939</v>
      </c>
      <c r="AL1077" s="16" t="n">
        <v>0.558295629833103</v>
      </c>
      <c r="AM1077" s="16" t="n">
        <v>0.07542924116388</v>
      </c>
      <c r="AN1077" s="16" t="n">
        <v>0.331584500904681</v>
      </c>
      <c r="AO1077" s="16"/>
      <c r="AP1077" s="16" t="n">
        <v>0.193375305157823</v>
      </c>
      <c r="AQ1077" s="16" t="n">
        <v>0.804228786819642</v>
      </c>
      <c r="AR1077" s="16" t="n">
        <v>0.399786378823005</v>
      </c>
      <c r="AS1077" s="16" t="n">
        <v>0.0588386918944129</v>
      </c>
      <c r="AT1077" s="16" t="n">
        <v>0.24438093039469</v>
      </c>
      <c r="AU1077" s="16"/>
      <c r="AV1077" s="16" t="n">
        <v>0.411853952507939</v>
      </c>
      <c r="AW1077" s="16" t="n">
        <v>0.389838675976888</v>
      </c>
      <c r="AX1077" s="16" t="n">
        <v>0.523330395325383</v>
      </c>
      <c r="AY1077" s="16" t="n">
        <v>0.544127801479459</v>
      </c>
      <c r="AZ1077" s="16" t="n">
        <v>0.612541425193946</v>
      </c>
      <c r="BA1077" s="16"/>
      <c r="BB1077" s="16" t="n">
        <v>0.860325861071591</v>
      </c>
      <c r="BC1077" s="16" t="n">
        <v>0.0368187622942965</v>
      </c>
      <c r="BD1077" s="16" t="n">
        <v>0.237746645954825</v>
      </c>
      <c r="BE1077" s="16"/>
      <c r="BF1077" s="16" t="n">
        <v>0.401445912707303</v>
      </c>
    </row>
    <row r="1078">
      <c r="B1078" t="s">
        <v>50</v>
      </c>
      <c r="C1078" s="16" t="n">
        <v>0.0368495048119052</v>
      </c>
      <c r="D1078" s="16" t="n">
        <v>0.0317258314284736</v>
      </c>
      <c r="E1078" s="16" t="n">
        <v>0.0401098688104207</v>
      </c>
      <c r="F1078" s="16"/>
      <c r="G1078" s="16" t="n">
        <v>0.0655243717925377</v>
      </c>
      <c r="H1078" s="16" t="n">
        <v>0.0333897525227457</v>
      </c>
      <c r="I1078" s="16" t="n">
        <v>0.0403959979741015</v>
      </c>
      <c r="J1078" s="16" t="n">
        <v>0.0161909083446414</v>
      </c>
      <c r="K1078" s="16" t="n">
        <v>0.0197346062764527</v>
      </c>
      <c r="L1078" s="16" t="n">
        <v>0.0461098036417703</v>
      </c>
      <c r="M1078" s="16"/>
      <c r="N1078" s="16" t="n">
        <v>0.0389058278528206</v>
      </c>
      <c r="O1078" s="16" t="n">
        <v>0.0358256147709395</v>
      </c>
      <c r="P1078" s="16" t="n">
        <v>0.0372298575874779</v>
      </c>
      <c r="Q1078" s="16" t="n">
        <v>0.0357881083198043</v>
      </c>
      <c r="R1078" s="16"/>
      <c r="S1078" s="16" t="n">
        <v>0.0260573891820171</v>
      </c>
      <c r="T1078" s="16" t="n">
        <v>0.0347092153413843</v>
      </c>
      <c r="U1078" s="16" t="n">
        <v>0.0302757074672372</v>
      </c>
      <c r="V1078" s="16" t="n">
        <v>0.0266509809688761</v>
      </c>
      <c r="W1078" s="16" t="n">
        <v>0.0540956858081908</v>
      </c>
      <c r="X1078" s="16" t="n">
        <v>0.0681515493357241</v>
      </c>
      <c r="Y1078" s="16" t="n">
        <v>0.0401896268816196</v>
      </c>
      <c r="Z1078" s="16" t="n">
        <v>0</v>
      </c>
      <c r="AA1078" s="16" t="n">
        <v>0.0405452424606784</v>
      </c>
      <c r="AB1078" s="16" t="n">
        <v>0.0474278420983597</v>
      </c>
      <c r="AC1078" s="16" t="n">
        <v>0.0392479900940784</v>
      </c>
      <c r="AD1078" s="16" t="n">
        <v>0</v>
      </c>
      <c r="AE1078" s="16"/>
      <c r="AF1078" s="16" t="n">
        <v>0.0328833765242927</v>
      </c>
      <c r="AG1078" s="16" t="n">
        <v>0.0348836333194567</v>
      </c>
      <c r="AH1078" s="16" t="n">
        <v>0.0202185449374803</v>
      </c>
      <c r="AI1078" s="16"/>
      <c r="AJ1078" s="16" t="n">
        <v>0.0285056389936261</v>
      </c>
      <c r="AK1078" s="16" t="n">
        <v>0.0282419414152135</v>
      </c>
      <c r="AL1078" s="16" t="n">
        <v>0.125200448635247</v>
      </c>
      <c r="AM1078" s="16" t="n">
        <v>0</v>
      </c>
      <c r="AN1078" s="16" t="n">
        <v>0.00971093241822886</v>
      </c>
      <c r="AO1078" s="16"/>
      <c r="AP1078" s="16" t="n">
        <v>0.0287351978951954</v>
      </c>
      <c r="AQ1078" s="16" t="n">
        <v>0.01548949512586</v>
      </c>
      <c r="AR1078" s="16" t="n">
        <v>0.228066118132462</v>
      </c>
      <c r="AS1078" s="16" t="n">
        <v>0</v>
      </c>
      <c r="AT1078" s="16" t="n">
        <v>0.0530221951243351</v>
      </c>
      <c r="AU1078" s="16"/>
      <c r="AV1078" s="16" t="n">
        <v>0.0359579558004749</v>
      </c>
      <c r="AW1078" s="16" t="n">
        <v>0.0290712551572338</v>
      </c>
      <c r="AX1078" s="16" t="n">
        <v>0.0419114829511209</v>
      </c>
      <c r="AY1078" s="16" t="n">
        <v>0.0329885698709029</v>
      </c>
      <c r="AZ1078" s="16" t="n">
        <v>0</v>
      </c>
      <c r="BA1078" s="16"/>
      <c r="BB1078" s="16" t="n">
        <v>0.0159331916222967</v>
      </c>
      <c r="BC1078" s="16" t="n">
        <v>0</v>
      </c>
      <c r="BD1078" s="16" t="n">
        <v>0.0229474171322001</v>
      </c>
      <c r="BE1078" s="16"/>
      <c r="BF1078" s="16" t="n">
        <v>0.026074638535085</v>
      </c>
    </row>
    <row r="1079">
      <c r="B1079" t="s">
        <v>333</v>
      </c>
      <c r="C1079" s="16" t="n">
        <v>0.086082406007996</v>
      </c>
      <c r="D1079" s="16" t="n">
        <v>0.102391132149425</v>
      </c>
      <c r="E1079" s="16" t="n">
        <v>0.0695779095824211</v>
      </c>
      <c r="F1079" s="16"/>
      <c r="G1079" s="16" t="n">
        <v>0.0823384788294803</v>
      </c>
      <c r="H1079" s="16" t="n">
        <v>0.0681731496416758</v>
      </c>
      <c r="I1079" s="16" t="n">
        <v>0.0486540795213352</v>
      </c>
      <c r="J1079" s="16" t="n">
        <v>0.107234760718133</v>
      </c>
      <c r="K1079" s="16" t="n">
        <v>0.0815959022350929</v>
      </c>
      <c r="L1079" s="16" t="n">
        <v>0.116103022286149</v>
      </c>
      <c r="M1079" s="16"/>
      <c r="N1079" s="16" t="n">
        <v>0.03909390874296</v>
      </c>
      <c r="O1079" s="16" t="n">
        <v>0.093649420343038</v>
      </c>
      <c r="P1079" s="16" t="n">
        <v>0.13284551876404</v>
      </c>
      <c r="Q1079" s="16" t="n">
        <v>0.0862338682564239</v>
      </c>
      <c r="R1079" s="16"/>
      <c r="S1079" s="16" t="n">
        <v>0.0862521854151584</v>
      </c>
      <c r="T1079" s="16" t="n">
        <v>0.0765899305039268</v>
      </c>
      <c r="U1079" s="16" t="n">
        <v>0.106668506846743</v>
      </c>
      <c r="V1079" s="16" t="n">
        <v>0.107008272760429</v>
      </c>
      <c r="W1079" s="16" t="n">
        <v>0.096323777247024</v>
      </c>
      <c r="X1079" s="16" t="n">
        <v>0.081422740216361</v>
      </c>
      <c r="Y1079" s="16" t="n">
        <v>0.116711459771817</v>
      </c>
      <c r="Z1079" s="16" t="n">
        <v>0.105779909387531</v>
      </c>
      <c r="AA1079" s="16" t="n">
        <v>0.0896832787044992</v>
      </c>
      <c r="AB1079" s="16" t="n">
        <v>0.0488130404520544</v>
      </c>
      <c r="AC1079" s="16" t="n">
        <v>0.0561385083659288</v>
      </c>
      <c r="AD1079" s="16" t="n">
        <v>0.0456284855937789</v>
      </c>
      <c r="AE1079" s="16"/>
      <c r="AF1079" s="16" t="n">
        <v>0.178671362858574</v>
      </c>
      <c r="AG1079" s="16" t="n">
        <v>0.0224485753532286</v>
      </c>
      <c r="AH1079" s="16" t="n">
        <v>0.0442917805148654</v>
      </c>
      <c r="AI1079" s="16"/>
      <c r="AJ1079" s="16" t="n">
        <v>0.157921460279554</v>
      </c>
      <c r="AK1079" s="16" t="n">
        <v>0.0227165652215226</v>
      </c>
      <c r="AL1079" s="16" t="n">
        <v>0</v>
      </c>
      <c r="AM1079" s="16" t="n">
        <v>0.456065653957535</v>
      </c>
      <c r="AN1079" s="16" t="n">
        <v>0.0416464501953561</v>
      </c>
      <c r="AO1079" s="16"/>
      <c r="AP1079" s="16" t="n">
        <v>0.0947254539761451</v>
      </c>
      <c r="AQ1079" s="16" t="n">
        <v>0.0152266236055712</v>
      </c>
      <c r="AR1079" s="16" t="n">
        <v>0.0297056069049139</v>
      </c>
      <c r="AS1079" s="16" t="n">
        <v>0.582116405918506</v>
      </c>
      <c r="AT1079" s="16" t="n">
        <v>0.0638382516401021</v>
      </c>
      <c r="AU1079" s="16"/>
      <c r="AV1079" s="16" t="n">
        <v>0.120332538662526</v>
      </c>
      <c r="AW1079" s="16" t="n">
        <v>0.120724361654755</v>
      </c>
      <c r="AX1079" s="16" t="n">
        <v>0.0410936826576163</v>
      </c>
      <c r="AY1079" s="16" t="n">
        <v>0.00669911691726019</v>
      </c>
      <c r="AZ1079" s="16" t="n">
        <v>0.0389325693316692</v>
      </c>
      <c r="BA1079" s="16"/>
      <c r="BB1079" s="16" t="n">
        <v>0.0124513364157452</v>
      </c>
      <c r="BC1079" s="16" t="n">
        <v>0.596029089470231</v>
      </c>
      <c r="BD1079" s="16" t="n">
        <v>0.117792124004508</v>
      </c>
      <c r="BE1079" s="16"/>
      <c r="BF1079" s="16" t="n">
        <v>0.213986640609757</v>
      </c>
    </row>
    <row r="1080">
      <c r="B1080" t="s">
        <v>334</v>
      </c>
      <c r="C1080" s="16" t="n">
        <v>0.0407785179880059</v>
      </c>
      <c r="D1080" s="16" t="n">
        <v>0.0381642894941491</v>
      </c>
      <c r="E1080" s="16" t="n">
        <v>0.0436349269969561</v>
      </c>
      <c r="F1080" s="16"/>
      <c r="G1080" s="16" t="n">
        <v>0.0573972439897572</v>
      </c>
      <c r="H1080" s="16" t="n">
        <v>0.0606551500306749</v>
      </c>
      <c r="I1080" s="16" t="n">
        <v>0.0770608331720229</v>
      </c>
      <c r="J1080" s="16" t="n">
        <v>0.0387805852824888</v>
      </c>
      <c r="K1080" s="16" t="n">
        <v>0.0176654808043359</v>
      </c>
      <c r="L1080" s="16" t="n">
        <v>0.00461341366878608</v>
      </c>
      <c r="M1080" s="16"/>
      <c r="N1080" s="16" t="n">
        <v>0.0460355862349969</v>
      </c>
      <c r="O1080" s="16" t="n">
        <v>0.0418859508825136</v>
      </c>
      <c r="P1080" s="16" t="n">
        <v>0.0261205637637128</v>
      </c>
      <c r="Q1080" s="16" t="n">
        <v>0.0470125141762466</v>
      </c>
      <c r="R1080" s="16"/>
      <c r="S1080" s="16" t="n">
        <v>0.0513794165038632</v>
      </c>
      <c r="T1080" s="16" t="n">
        <v>0.0257439057724616</v>
      </c>
      <c r="U1080" s="16" t="n">
        <v>0.0323005101564234</v>
      </c>
      <c r="V1080" s="16" t="n">
        <v>0.0525673333404699</v>
      </c>
      <c r="W1080" s="16" t="n">
        <v>0.0363589101702152</v>
      </c>
      <c r="X1080" s="16" t="n">
        <v>0.0203378616217988</v>
      </c>
      <c r="Y1080" s="16" t="n">
        <v>0.0176320450139335</v>
      </c>
      <c r="Z1080" s="16" t="n">
        <v>0</v>
      </c>
      <c r="AA1080" s="16" t="n">
        <v>0.0801564498467781</v>
      </c>
      <c r="AB1080" s="16" t="n">
        <v>0.0428766909008907</v>
      </c>
      <c r="AC1080" s="16" t="n">
        <v>0.0381132372028183</v>
      </c>
      <c r="AD1080" s="16" t="n">
        <v>0.0831611787331255</v>
      </c>
      <c r="AE1080" s="16"/>
      <c r="AF1080" s="16" t="n">
        <v>0.0123179754122639</v>
      </c>
      <c r="AG1080" s="16" t="n">
        <v>0.0618300923043779</v>
      </c>
      <c r="AH1080" s="16" t="n">
        <v>0.0228428961890522</v>
      </c>
      <c r="AI1080" s="16"/>
      <c r="AJ1080" s="16" t="n">
        <v>0.0146440992578709</v>
      </c>
      <c r="AK1080" s="16" t="n">
        <v>0.0530885585344809</v>
      </c>
      <c r="AL1080" s="16" t="n">
        <v>0.0398430351783472</v>
      </c>
      <c r="AM1080" s="16" t="n">
        <v>0</v>
      </c>
      <c r="AN1080" s="16" t="n">
        <v>0</v>
      </c>
      <c r="AO1080" s="16"/>
      <c r="AP1080" s="16" t="n">
        <v>0.0214929333215161</v>
      </c>
      <c r="AQ1080" s="16" t="n">
        <v>0.0294106972254681</v>
      </c>
      <c r="AR1080" s="16" t="n">
        <v>0.0360408605865355</v>
      </c>
      <c r="AS1080" s="16" t="n">
        <v>0</v>
      </c>
      <c r="AT1080" s="16" t="n">
        <v>0.0463100406648071</v>
      </c>
      <c r="AU1080" s="16"/>
      <c r="AV1080" s="16" t="n">
        <v>0.0240504313415111</v>
      </c>
      <c r="AW1080" s="16" t="n">
        <v>0.0517377680769035</v>
      </c>
      <c r="AX1080" s="16" t="n">
        <v>0.037617552081918</v>
      </c>
      <c r="AY1080" s="16" t="n">
        <v>0.0777978407867972</v>
      </c>
      <c r="AZ1080" s="16" t="n">
        <v>0.0568628283320247</v>
      </c>
      <c r="BA1080" s="16"/>
      <c r="BB1080" s="16" t="n">
        <v>0</v>
      </c>
      <c r="BC1080" s="16" t="n">
        <v>0</v>
      </c>
      <c r="BD1080" s="16" t="n">
        <v>0.0300847980642218</v>
      </c>
      <c r="BE1080" s="16"/>
      <c r="BF1080" s="16" t="n">
        <v>0.0061354851970008</v>
      </c>
    </row>
    <row r="1081">
      <c r="B1081" t="s">
        <v>335</v>
      </c>
      <c r="C1081" s="16" t="n">
        <v>0.0170257089646023</v>
      </c>
      <c r="D1081" s="16" t="n">
        <v>0.013369188537877</v>
      </c>
      <c r="E1081" s="16" t="n">
        <v>0.0208664277889698</v>
      </c>
      <c r="F1081" s="16"/>
      <c r="G1081" s="16" t="n">
        <v>0.0152657914074965</v>
      </c>
      <c r="H1081" s="16" t="n">
        <v>0.0114851901373503</v>
      </c>
      <c r="I1081" s="16" t="n">
        <v>0.0328081836926624</v>
      </c>
      <c r="J1081" s="16" t="n">
        <v>0.0204334881904006</v>
      </c>
      <c r="K1081" s="16" t="n">
        <v>0.0132990597555398</v>
      </c>
      <c r="L1081" s="16" t="n">
        <v>0.00990271222908651</v>
      </c>
      <c r="M1081" s="16"/>
      <c r="N1081" s="16" t="n">
        <v>0.0218406185866131</v>
      </c>
      <c r="O1081" s="16" t="n">
        <v>0.0252780568373859</v>
      </c>
      <c r="P1081" s="16" t="n">
        <v>0.00578078850846144</v>
      </c>
      <c r="Q1081" s="16" t="n">
        <v>0.013041644854423</v>
      </c>
      <c r="R1081" s="16"/>
      <c r="S1081" s="16" t="n">
        <v>0.00605091107171802</v>
      </c>
      <c r="T1081" s="16" t="n">
        <v>0.0148145742390648</v>
      </c>
      <c r="U1081" s="16" t="n">
        <v>0</v>
      </c>
      <c r="V1081" s="16" t="n">
        <v>0.00930745644069593</v>
      </c>
      <c r="W1081" s="16" t="n">
        <v>0</v>
      </c>
      <c r="X1081" s="16" t="n">
        <v>0</v>
      </c>
      <c r="Y1081" s="16" t="n">
        <v>0.00921768624323797</v>
      </c>
      <c r="Z1081" s="16" t="n">
        <v>0.0351421118614967</v>
      </c>
      <c r="AA1081" s="16" t="n">
        <v>0</v>
      </c>
      <c r="AB1081" s="16" t="n">
        <v>0.130681218594977</v>
      </c>
      <c r="AC1081" s="16" t="n">
        <v>0</v>
      </c>
      <c r="AD1081" s="16" t="n">
        <v>0</v>
      </c>
      <c r="AE1081" s="16"/>
      <c r="AF1081" s="16" t="n">
        <v>0.00411639353952383</v>
      </c>
      <c r="AG1081" s="16" t="n">
        <v>0.0318964424649677</v>
      </c>
      <c r="AH1081" s="16" t="n">
        <v>0</v>
      </c>
      <c r="AI1081" s="16"/>
      <c r="AJ1081" s="16" t="n">
        <v>0</v>
      </c>
      <c r="AK1081" s="16" t="n">
        <v>0.0256660496036428</v>
      </c>
      <c r="AL1081" s="16" t="n">
        <v>0</v>
      </c>
      <c r="AM1081" s="16" t="n">
        <v>0</v>
      </c>
      <c r="AN1081" s="16" t="n">
        <v>0.00836587449031814</v>
      </c>
      <c r="AO1081" s="16"/>
      <c r="AP1081" s="16" t="n">
        <v>0</v>
      </c>
      <c r="AQ1081" s="16" t="n">
        <v>0.0148956519513394</v>
      </c>
      <c r="AR1081" s="16" t="n">
        <v>0</v>
      </c>
      <c r="AS1081" s="16" t="n">
        <v>0</v>
      </c>
      <c r="AT1081" s="16" t="n">
        <v>0.0111126415553698</v>
      </c>
      <c r="AU1081" s="16"/>
      <c r="AV1081" s="16" t="n">
        <v>0.0147593336351235</v>
      </c>
      <c r="AW1081" s="16" t="n">
        <v>0.00316828903731229</v>
      </c>
      <c r="AX1081" s="16" t="n">
        <v>0.0245581571807374</v>
      </c>
      <c r="AY1081" s="16" t="n">
        <v>0.0175053080908348</v>
      </c>
      <c r="AZ1081" s="16" t="n">
        <v>0.0541041776999972</v>
      </c>
      <c r="BA1081" s="16"/>
      <c r="BB1081" s="16" t="n">
        <v>0</v>
      </c>
      <c r="BC1081" s="16" t="n">
        <v>0</v>
      </c>
      <c r="BD1081" s="16" t="n">
        <v>0</v>
      </c>
      <c r="BE1081" s="16"/>
      <c r="BF1081" s="16" t="n">
        <v>0</v>
      </c>
    </row>
    <row r="1082">
      <c r="B1082" t="s">
        <v>336</v>
      </c>
      <c r="C1082" s="16" t="n">
        <v>0.00883698683909585</v>
      </c>
      <c r="D1082" s="16" t="n">
        <v>0.011364534140801</v>
      </c>
      <c r="E1082" s="16" t="n">
        <v>0.00626170186193307</v>
      </c>
      <c r="F1082" s="16"/>
      <c r="G1082" s="16" t="n">
        <v>0.00713916861324884</v>
      </c>
      <c r="H1082" s="16" t="n">
        <v>0.00728101324368793</v>
      </c>
      <c r="I1082" s="16" t="n">
        <v>0.0253059285822238</v>
      </c>
      <c r="J1082" s="16" t="n">
        <v>0.00570653282758889</v>
      </c>
      <c r="K1082" s="16" t="n">
        <v>0</v>
      </c>
      <c r="L1082" s="16" t="n">
        <v>0.00623237980781669</v>
      </c>
      <c r="M1082" s="16"/>
      <c r="N1082" s="16" t="n">
        <v>0.00689303455295379</v>
      </c>
      <c r="O1082" s="16" t="n">
        <v>0.00287574754649698</v>
      </c>
      <c r="P1082" s="16" t="n">
        <v>0.0145199831070958</v>
      </c>
      <c r="Q1082" s="16" t="n">
        <v>0.0123794360862307</v>
      </c>
      <c r="R1082" s="16"/>
      <c r="S1082" s="16" t="n">
        <v>0.00591352514547725</v>
      </c>
      <c r="T1082" s="16" t="n">
        <v>0</v>
      </c>
      <c r="U1082" s="16" t="n">
        <v>0</v>
      </c>
      <c r="V1082" s="16" t="n">
        <v>0</v>
      </c>
      <c r="W1082" s="16" t="n">
        <v>0.0131146432003332</v>
      </c>
      <c r="X1082" s="16" t="n">
        <v>0</v>
      </c>
      <c r="Y1082" s="16" t="n">
        <v>0.00908924831223306</v>
      </c>
      <c r="Z1082" s="16" t="n">
        <v>0</v>
      </c>
      <c r="AA1082" s="16" t="n">
        <v>0.0159534399741859</v>
      </c>
      <c r="AB1082" s="16" t="n">
        <v>0</v>
      </c>
      <c r="AC1082" s="16" t="n">
        <v>0.085178820233654</v>
      </c>
      <c r="AD1082" s="16" t="n">
        <v>0</v>
      </c>
      <c r="AE1082" s="16"/>
      <c r="AF1082" s="16" t="n">
        <v>0.00685023245936735</v>
      </c>
      <c r="AG1082" s="16" t="n">
        <v>0.0129327347817315</v>
      </c>
      <c r="AH1082" s="16" t="n">
        <v>0</v>
      </c>
      <c r="AI1082" s="16"/>
      <c r="AJ1082" s="16" t="n">
        <v>0.00688324979294465</v>
      </c>
      <c r="AK1082" s="16" t="n">
        <v>0.017750704838699</v>
      </c>
      <c r="AL1082" s="16" t="n">
        <v>0</v>
      </c>
      <c r="AM1082" s="16" t="n">
        <v>0</v>
      </c>
      <c r="AN1082" s="16" t="n">
        <v>0</v>
      </c>
      <c r="AO1082" s="16"/>
      <c r="AP1082" s="16" t="n">
        <v>0.00524123406218407</v>
      </c>
      <c r="AQ1082" s="16" t="n">
        <v>0.00896749575645248</v>
      </c>
      <c r="AR1082" s="16" t="n">
        <v>0.0129813321203985</v>
      </c>
      <c r="AS1082" s="16" t="n">
        <v>0</v>
      </c>
      <c r="AT1082" s="16" t="n">
        <v>0</v>
      </c>
      <c r="AU1082" s="16"/>
      <c r="AV1082" s="16" t="n">
        <v>0</v>
      </c>
      <c r="AW1082" s="16" t="n">
        <v>0.0204703991930514</v>
      </c>
      <c r="AX1082" s="16" t="n">
        <v>0.01072704770298</v>
      </c>
      <c r="AY1082" s="16" t="n">
        <v>0.00736243822716824</v>
      </c>
      <c r="AZ1082" s="16" t="n">
        <v>0</v>
      </c>
      <c r="BA1082" s="16"/>
      <c r="BB1082" s="16" t="n">
        <v>0</v>
      </c>
      <c r="BC1082" s="16" t="n">
        <v>0</v>
      </c>
      <c r="BD1082" s="16" t="n">
        <v>0</v>
      </c>
      <c r="BE1082" s="16"/>
      <c r="BF1082" s="16" t="n">
        <v>0.00812705094403672</v>
      </c>
    </row>
    <row r="1083">
      <c r="B1083" t="s">
        <v>301</v>
      </c>
      <c r="C1083" s="16" t="n">
        <v>0.00287554874278258</v>
      </c>
      <c r="D1083" s="16" t="n">
        <v>0.00567163605459036</v>
      </c>
      <c r="E1083" s="16" t="n">
        <v>0</v>
      </c>
      <c r="F1083" s="16"/>
      <c r="G1083" s="16" t="n">
        <v>0</v>
      </c>
      <c r="H1083" s="16" t="n">
        <v>0.00633475623870731</v>
      </c>
      <c r="I1083" s="16" t="n">
        <v>0</v>
      </c>
      <c r="J1083" s="16" t="n">
        <v>0.00570653282758889</v>
      </c>
      <c r="K1083" s="16" t="n">
        <v>0.00622196490807414</v>
      </c>
      <c r="L1083" s="16" t="n">
        <v>0</v>
      </c>
      <c r="M1083" s="16"/>
      <c r="N1083" s="16" t="n">
        <v>0.00411938933952379</v>
      </c>
      <c r="O1083" s="16" t="n">
        <v>0.00308760966450878</v>
      </c>
      <c r="P1083" s="16" t="n">
        <v>0.00454328636164555</v>
      </c>
      <c r="Q1083" s="16" t="n">
        <v>0</v>
      </c>
      <c r="R1083" s="16"/>
      <c r="S1083" s="16" t="n">
        <v>0.00591616866197945</v>
      </c>
      <c r="T1083" s="16" t="n">
        <v>0</v>
      </c>
      <c r="U1083" s="16" t="n">
        <v>0</v>
      </c>
      <c r="V1083" s="16" t="n">
        <v>0</v>
      </c>
      <c r="W1083" s="16" t="n">
        <v>0</v>
      </c>
      <c r="X1083" s="16" t="n">
        <v>0</v>
      </c>
      <c r="Y1083" s="16" t="n">
        <v>0</v>
      </c>
      <c r="Z1083" s="16" t="n">
        <v>0</v>
      </c>
      <c r="AA1083" s="16" t="n">
        <v>0.00873907806994895</v>
      </c>
      <c r="AB1083" s="16" t="n">
        <v>0.0122682266955576</v>
      </c>
      <c r="AC1083" s="16" t="n">
        <v>0</v>
      </c>
      <c r="AD1083" s="16" t="n">
        <v>0</v>
      </c>
      <c r="AE1083" s="16"/>
      <c r="AF1083" s="16" t="n">
        <v>0.00281018546259926</v>
      </c>
      <c r="AG1083" s="16" t="n">
        <v>0.0044417477758105</v>
      </c>
      <c r="AH1083" s="16" t="n">
        <v>0</v>
      </c>
      <c r="AI1083" s="16"/>
      <c r="AJ1083" s="16" t="n">
        <v>0.00282373023372682</v>
      </c>
      <c r="AK1083" s="16" t="n">
        <v>0.00269534831022529</v>
      </c>
      <c r="AL1083" s="16" t="n">
        <v>0</v>
      </c>
      <c r="AM1083" s="16" t="n">
        <v>0</v>
      </c>
      <c r="AN1083" s="16" t="n">
        <v>0</v>
      </c>
      <c r="AO1083" s="16"/>
      <c r="AP1083" s="16" t="n">
        <v>0</v>
      </c>
      <c r="AQ1083" s="16" t="n">
        <v>0</v>
      </c>
      <c r="AR1083" s="16" t="n">
        <v>0</v>
      </c>
      <c r="AS1083" s="16" t="n">
        <v>0</v>
      </c>
      <c r="AT1083" s="16" t="n">
        <v>0</v>
      </c>
      <c r="AU1083" s="16"/>
      <c r="AV1083" s="16" t="n">
        <v>0</v>
      </c>
      <c r="AW1083" s="16" t="n">
        <v>0.00396826316976509</v>
      </c>
      <c r="AX1083" s="16" t="n">
        <v>0.00400320471847454</v>
      </c>
      <c r="AY1083" s="16" t="n">
        <v>0.00654729657709408</v>
      </c>
      <c r="AZ1083" s="16" t="n">
        <v>0</v>
      </c>
      <c r="BA1083" s="16"/>
      <c r="BB1083" s="16" t="n">
        <v>0</v>
      </c>
      <c r="BC1083" s="16" t="n">
        <v>0</v>
      </c>
      <c r="BD1083" s="16" t="n">
        <v>0</v>
      </c>
      <c r="BE1083" s="16"/>
      <c r="BF1083" s="16" t="n">
        <v>0.00565303335208864</v>
      </c>
    </row>
    <row r="1084">
      <c r="B1084" t="s">
        <v>337</v>
      </c>
      <c r="C1084" s="16" t="n">
        <v>0.19164782459913</v>
      </c>
      <c r="D1084" s="16" t="n">
        <v>0.19223258945342</v>
      </c>
      <c r="E1084" s="16" t="n">
        <v>0.190093533317156</v>
      </c>
      <c r="F1084" s="16"/>
      <c r="G1084" s="16" t="n">
        <v>0.0870831739355931</v>
      </c>
      <c r="H1084" s="16" t="n">
        <v>0.127303013081395</v>
      </c>
      <c r="I1084" s="16" t="n">
        <v>0.129618763857136</v>
      </c>
      <c r="J1084" s="16" t="n">
        <v>0.198911888519709</v>
      </c>
      <c r="K1084" s="16" t="n">
        <v>0.260855721504994</v>
      </c>
      <c r="L1084" s="16" t="n">
        <v>0.299064835509784</v>
      </c>
      <c r="M1084" s="16"/>
      <c r="N1084" s="16" t="n">
        <v>0.206341012043711</v>
      </c>
      <c r="O1084" s="16" t="n">
        <v>0.195028809964014</v>
      </c>
      <c r="P1084" s="16" t="n">
        <v>0.170801176551991</v>
      </c>
      <c r="Q1084" s="16" t="n">
        <v>0.192199427539843</v>
      </c>
      <c r="R1084" s="16"/>
      <c r="S1084" s="16" t="n">
        <v>0.0992688077401477</v>
      </c>
      <c r="T1084" s="16" t="n">
        <v>0.249011664273999</v>
      </c>
      <c r="U1084" s="16" t="n">
        <v>0.233995265043697</v>
      </c>
      <c r="V1084" s="16" t="n">
        <v>0.20195123522092</v>
      </c>
      <c r="W1084" s="16" t="n">
        <v>0.157179068128783</v>
      </c>
      <c r="X1084" s="16" t="n">
        <v>0.232853830172111</v>
      </c>
      <c r="Y1084" s="16" t="n">
        <v>0.191147118875965</v>
      </c>
      <c r="Z1084" s="16" t="n">
        <v>0.105716405598003</v>
      </c>
      <c r="AA1084" s="16" t="n">
        <v>0.173101040024327</v>
      </c>
      <c r="AB1084" s="16" t="n">
        <v>0.200569678463021</v>
      </c>
      <c r="AC1084" s="16" t="n">
        <v>0.139597958679929</v>
      </c>
      <c r="AD1084" s="16" t="n">
        <v>0.433475613817285</v>
      </c>
      <c r="AE1084" s="16"/>
      <c r="AF1084" s="16" t="n">
        <v>0.248763932951441</v>
      </c>
      <c r="AG1084" s="16" t="n">
        <v>0.149093829091949</v>
      </c>
      <c r="AH1084" s="16" t="n">
        <v>0.244237439534426</v>
      </c>
      <c r="AI1084" s="16"/>
      <c r="AJ1084" s="16" t="n">
        <v>0.244030510202035</v>
      </c>
      <c r="AK1084" s="16" t="n">
        <v>0.059055087989951</v>
      </c>
      <c r="AL1084" s="16" t="n">
        <v>0.199977320130349</v>
      </c>
      <c r="AM1084" s="16" t="n">
        <v>0.288020446245764</v>
      </c>
      <c r="AN1084" s="16" t="n">
        <v>0.365772262751797</v>
      </c>
      <c r="AO1084" s="16"/>
      <c r="AP1084" s="16" t="n">
        <v>0.234255318902891</v>
      </c>
      <c r="AQ1084" s="16" t="n">
        <v>0.0536346805307202</v>
      </c>
      <c r="AR1084" s="16" t="n">
        <v>0.189746322251336</v>
      </c>
      <c r="AS1084" s="16" t="n">
        <v>0.255995874187738</v>
      </c>
      <c r="AT1084" s="16" t="n">
        <v>0.323787080327547</v>
      </c>
      <c r="AU1084" s="16"/>
      <c r="AV1084" s="16" t="n">
        <v>0.206935539360395</v>
      </c>
      <c r="AW1084" s="16" t="n">
        <v>0.215718966842661</v>
      </c>
      <c r="AX1084" s="16" t="n">
        <v>0.183962223528428</v>
      </c>
      <c r="AY1084" s="16" t="n">
        <v>0.142403548430018</v>
      </c>
      <c r="AZ1084" s="16" t="n">
        <v>0.139278417852115</v>
      </c>
      <c r="BA1084" s="16"/>
      <c r="BB1084" s="16" t="n">
        <v>0.0579586469034067</v>
      </c>
      <c r="BC1084" s="16" t="n">
        <v>0.280718556977095</v>
      </c>
      <c r="BD1084" s="16" t="n">
        <v>0.421287326127665</v>
      </c>
      <c r="BE1084" s="16"/>
      <c r="BF1084" s="16" t="n">
        <v>0.242743051101868</v>
      </c>
    </row>
    <row r="1085">
      <c r="B1085" t="s">
        <v>83</v>
      </c>
      <c r="C1085" s="16" t="n">
        <v>0.0623888739287588</v>
      </c>
      <c r="D1085" s="16" t="n">
        <v>0.0428870723978934</v>
      </c>
      <c r="E1085" s="16" t="n">
        <v>0.0827633286830333</v>
      </c>
      <c r="F1085" s="16"/>
      <c r="G1085" s="16" t="n">
        <v>0.0722576872545205</v>
      </c>
      <c r="H1085" s="16" t="n">
        <v>0.0582803371243263</v>
      </c>
      <c r="I1085" s="16" t="n">
        <v>0.0612221364595789</v>
      </c>
      <c r="J1085" s="16" t="n">
        <v>0.0766292132598403</v>
      </c>
      <c r="K1085" s="16" t="n">
        <v>0.099524349436788</v>
      </c>
      <c r="L1085" s="16" t="n">
        <v>0.0277301379369294</v>
      </c>
      <c r="M1085" s="16"/>
      <c r="N1085" s="16" t="n">
        <v>0.0333119641856063</v>
      </c>
      <c r="O1085" s="16" t="n">
        <v>0.0325876926427213</v>
      </c>
      <c r="P1085" s="16" t="n">
        <v>0.0669958822969238</v>
      </c>
      <c r="Q1085" s="16" t="n">
        <v>0.119923702021806</v>
      </c>
      <c r="R1085" s="16"/>
      <c r="S1085" s="16" t="n">
        <v>0.0574281707176432</v>
      </c>
      <c r="T1085" s="16" t="n">
        <v>0.0947822098906672</v>
      </c>
      <c r="U1085" s="16" t="n">
        <v>0.0455934732856191</v>
      </c>
      <c r="V1085" s="16" t="n">
        <v>0.0710515516611734</v>
      </c>
      <c r="W1085" s="16" t="n">
        <v>0.0617800714474397</v>
      </c>
      <c r="X1085" s="16" t="n">
        <v>0.0380630416263248</v>
      </c>
      <c r="Y1085" s="16" t="n">
        <v>0.0216531864537299</v>
      </c>
      <c r="Z1085" s="16" t="n">
        <v>0.0181152516200487</v>
      </c>
      <c r="AA1085" s="16" t="n">
        <v>0.0739771042175793</v>
      </c>
      <c r="AB1085" s="16" t="n">
        <v>0.0746408179380882</v>
      </c>
      <c r="AC1085" s="16" t="n">
        <v>0.0751994560198453</v>
      </c>
      <c r="AD1085" s="16" t="n">
        <v>0.108539118366087</v>
      </c>
      <c r="AE1085" s="16"/>
      <c r="AF1085" s="16" t="n">
        <v>0.0599817329924699</v>
      </c>
      <c r="AG1085" s="16" t="n">
        <v>0.0379647028693333</v>
      </c>
      <c r="AH1085" s="16" t="n">
        <v>0.109591705150094</v>
      </c>
      <c r="AI1085" s="16"/>
      <c r="AJ1085" s="16" t="n">
        <v>0.0447539500961264</v>
      </c>
      <c r="AK1085" s="16" t="n">
        <v>0.0356310612670717</v>
      </c>
      <c r="AL1085" s="16" t="n">
        <v>0.0373030825737237</v>
      </c>
      <c r="AM1085" s="16" t="n">
        <v>0.180484658632821</v>
      </c>
      <c r="AN1085" s="16" t="n">
        <v>0.199107997806887</v>
      </c>
      <c r="AO1085" s="16"/>
      <c r="AP1085" s="16" t="n">
        <v>0.0449681340553787</v>
      </c>
      <c r="AQ1085" s="16" t="n">
        <v>0.0281595947807896</v>
      </c>
      <c r="AR1085" s="16" t="n">
        <v>0.0747066729201479</v>
      </c>
      <c r="AS1085" s="16" t="n">
        <v>0.0453514801716975</v>
      </c>
      <c r="AT1085" s="16" t="n">
        <v>0.228846798080747</v>
      </c>
      <c r="AU1085" s="16"/>
      <c r="AV1085" s="16" t="n">
        <v>0.0689099976103403</v>
      </c>
      <c r="AW1085" s="16" t="n">
        <v>0.0820049096075202</v>
      </c>
      <c r="AX1085" s="16" t="n">
        <v>0.0458311203943779</v>
      </c>
      <c r="AY1085" s="16" t="n">
        <v>0.027298465361906</v>
      </c>
      <c r="AZ1085" s="16" t="n">
        <v>0</v>
      </c>
      <c r="BA1085" s="16"/>
      <c r="BB1085" s="16" t="n">
        <v>0</v>
      </c>
      <c r="BC1085" s="16" t="n">
        <v>0.03587254931538</v>
      </c>
      <c r="BD1085" s="16" t="n">
        <v>0.119538585565803</v>
      </c>
      <c r="BE1085" s="16"/>
      <c r="BF1085" s="16" t="n">
        <v>0.0410949841290984</v>
      </c>
    </row>
    <row r="1086">
      <c r="C1086" s="16"/>
      <c r="D1086" s="16"/>
      <c r="E1086" s="16"/>
      <c r="F1086" s="16"/>
      <c r="G1086" s="16"/>
      <c r="H1086" s="16"/>
      <c r="I1086" s="16"/>
      <c r="J1086" s="16"/>
      <c r="K1086" s="16"/>
      <c r="L1086" s="16"/>
      <c r="M1086" s="16"/>
      <c r="N1086" s="16"/>
      <c r="O1086" s="16"/>
      <c r="P1086" s="16"/>
      <c r="Q1086" s="16"/>
      <c r="R1086" s="16"/>
      <c r="S1086" s="16"/>
      <c r="T1086" s="16"/>
      <c r="U1086" s="16"/>
      <c r="V1086" s="16"/>
      <c r="W1086" s="16"/>
      <c r="X1086" s="16"/>
      <c r="Y1086" s="16"/>
      <c r="Z1086" s="16"/>
      <c r="AA1086" s="16"/>
      <c r="AB1086" s="16"/>
      <c r="AC1086" s="16"/>
      <c r="AD1086" s="16"/>
      <c r="AE1086" s="16"/>
      <c r="AF1086" s="16"/>
      <c r="AG1086" s="16"/>
      <c r="AH1086" s="16"/>
      <c r="AI1086" s="16"/>
      <c r="AJ1086" s="16"/>
      <c r="AK1086" s="16"/>
      <c r="AL1086" s="16"/>
      <c r="AM1086" s="16"/>
      <c r="AN1086" s="16"/>
      <c r="AO1086" s="16"/>
      <c r="AP1086" s="16"/>
      <c r="AQ1086" s="16"/>
      <c r="AR1086" s="16"/>
      <c r="AS1086" s="16"/>
      <c r="AT1086" s="16"/>
      <c r="AU1086" s="16"/>
      <c r="AV1086" s="16"/>
      <c r="AW1086" s="16"/>
      <c r="AX1086" s="16"/>
      <c r="AY1086" s="16"/>
      <c r="AZ1086" s="16"/>
      <c r="BA1086" s="16"/>
      <c r="BB1086" s="16"/>
      <c r="BC1086" s="16"/>
      <c r="BD1086" s="16"/>
      <c r="BE1086" s="16"/>
      <c r="BF1086" s="16"/>
    </row>
    <row r="1087">
      <c r="B1087" s="7" t="s">
        <v>344</v>
      </c>
      <c r="C1087" s="16"/>
      <c r="D1087" s="16"/>
      <c r="E1087" s="16"/>
      <c r="F1087" s="16"/>
      <c r="G1087" s="16"/>
      <c r="H1087" s="16"/>
      <c r="I1087" s="16"/>
      <c r="J1087" s="16"/>
      <c r="K1087" s="16"/>
      <c r="L1087" s="16"/>
      <c r="M1087" s="16"/>
      <c r="N1087" s="16"/>
      <c r="O1087" s="16"/>
      <c r="P1087" s="16"/>
      <c r="Q1087" s="16"/>
      <c r="R1087" s="16"/>
      <c r="S1087" s="16"/>
      <c r="T1087" s="16"/>
      <c r="U1087" s="16"/>
      <c r="V1087" s="16"/>
      <c r="W1087" s="16"/>
      <c r="X1087" s="16"/>
      <c r="Y1087" s="16"/>
      <c r="Z1087" s="16"/>
      <c r="AA1087" s="16"/>
      <c r="AB1087" s="16"/>
      <c r="AC1087" s="16"/>
      <c r="AD1087" s="16"/>
      <c r="AE1087" s="16"/>
      <c r="AF1087" s="16"/>
      <c r="AG1087" s="16"/>
      <c r="AH1087" s="16"/>
      <c r="AI1087" s="16"/>
      <c r="AJ1087" s="16"/>
      <c r="AK1087" s="16"/>
      <c r="AL1087" s="16"/>
      <c r="AM1087" s="16"/>
      <c r="AN1087" s="16"/>
      <c r="AO1087" s="16"/>
      <c r="AP1087" s="16"/>
      <c r="AQ1087" s="16"/>
      <c r="AR1087" s="16"/>
      <c r="AS1087" s="16"/>
      <c r="AT1087" s="16"/>
      <c r="AU1087" s="16"/>
      <c r="AV1087" s="16"/>
      <c r="AW1087" s="16"/>
      <c r="AX1087" s="16"/>
      <c r="AY1087" s="16"/>
      <c r="AZ1087" s="16"/>
      <c r="BA1087" s="16"/>
      <c r="BB1087" s="16"/>
      <c r="BC1087" s="16"/>
      <c r="BD1087" s="16"/>
      <c r="BE1087" s="16"/>
      <c r="BF1087" s="16"/>
    </row>
    <row r="1088">
      <c r="B1088" s="26" t="s">
        <v>317</v>
      </c>
      <c r="C1088" s="16"/>
      <c r="D1088" s="16"/>
      <c r="E1088" s="16"/>
      <c r="F1088" s="16"/>
      <c r="G1088" s="16"/>
      <c r="H1088" s="16"/>
      <c r="I1088" s="16"/>
      <c r="J1088" s="16"/>
      <c r="K1088" s="16"/>
      <c r="L1088" s="16"/>
      <c r="M1088" s="16"/>
      <c r="N1088" s="16"/>
      <c r="O1088" s="16"/>
      <c r="P1088" s="16"/>
      <c r="Q1088" s="16"/>
      <c r="R1088" s="16"/>
      <c r="S1088" s="16"/>
      <c r="T1088" s="16"/>
      <c r="U1088" s="16"/>
      <c r="V1088" s="16"/>
      <c r="W1088" s="16"/>
      <c r="X1088" s="16"/>
      <c r="Y1088" s="16"/>
      <c r="Z1088" s="16"/>
      <c r="AA1088" s="16"/>
      <c r="AB1088" s="16"/>
      <c r="AC1088" s="16"/>
      <c r="AD1088" s="16"/>
      <c r="AE1088" s="16"/>
      <c r="AF1088" s="16"/>
      <c r="AG1088" s="16"/>
      <c r="AH1088" s="16"/>
      <c r="AI1088" s="16"/>
      <c r="AJ1088" s="16"/>
      <c r="AK1088" s="16"/>
      <c r="AL1088" s="16"/>
      <c r="AM1088" s="16"/>
      <c r="AN1088" s="16"/>
      <c r="AO1088" s="16"/>
      <c r="AP1088" s="16"/>
      <c r="AQ1088" s="16"/>
      <c r="AR1088" s="16"/>
      <c r="AS1088" s="16"/>
      <c r="AT1088" s="16"/>
      <c r="AU1088" s="16"/>
      <c r="AV1088" s="16"/>
      <c r="AW1088" s="16"/>
      <c r="AX1088" s="16"/>
      <c r="AY1088" s="16"/>
      <c r="AZ1088" s="16"/>
      <c r="BA1088" s="16"/>
      <c r="BB1088" s="16"/>
      <c r="BC1088" s="16"/>
      <c r="BD1088" s="16"/>
      <c r="BE1088" s="16"/>
      <c r="BF1088" s="16"/>
    </row>
    <row r="1089">
      <c r="B1089" t="s">
        <v>331</v>
      </c>
      <c r="C1089" s="16" t="n">
        <v>0.193713933043321</v>
      </c>
      <c r="D1089" s="16" t="n">
        <v>0.193202757677</v>
      </c>
      <c r="E1089" s="16" t="n">
        <v>0.194579206563521</v>
      </c>
      <c r="F1089" s="16"/>
      <c r="G1089" s="16" t="n">
        <v>0.198967614139059</v>
      </c>
      <c r="H1089" s="16" t="n">
        <v>0.190933847581344</v>
      </c>
      <c r="I1089" s="16" t="n">
        <v>0.135267811367238</v>
      </c>
      <c r="J1089" s="16" t="n">
        <v>0.140719596501742</v>
      </c>
      <c r="K1089" s="16" t="n">
        <v>0.191014452731614</v>
      </c>
      <c r="L1089" s="16" t="n">
        <v>0.287488049674103</v>
      </c>
      <c r="M1089" s="16"/>
      <c r="N1089" s="16" t="n">
        <v>0.239128334533414</v>
      </c>
      <c r="O1089" s="16" t="n">
        <v>0.171321060392375</v>
      </c>
      <c r="P1089" s="16" t="n">
        <v>0.179428226478739</v>
      </c>
      <c r="Q1089" s="16" t="n">
        <v>0.17965552904231</v>
      </c>
      <c r="R1089" s="16"/>
      <c r="S1089" s="16" t="n">
        <v>0.219061137714837</v>
      </c>
      <c r="T1089" s="16" t="n">
        <v>0.217267500537264</v>
      </c>
      <c r="U1089" s="16" t="n">
        <v>0.177344212408284</v>
      </c>
      <c r="V1089" s="16" t="n">
        <v>0.269713282732713</v>
      </c>
      <c r="W1089" s="16" t="n">
        <v>0.222968137525467</v>
      </c>
      <c r="X1089" s="16" t="n">
        <v>0.174412322851204</v>
      </c>
      <c r="Y1089" s="16" t="n">
        <v>0.256646930594638</v>
      </c>
      <c r="Z1089" s="16" t="n">
        <v>0.146884262505281</v>
      </c>
      <c r="AA1089" s="16" t="n">
        <v>0.139053312255453</v>
      </c>
      <c r="AB1089" s="16" t="n">
        <v>0.185077253927638</v>
      </c>
      <c r="AC1089" s="16" t="n">
        <v>0.0425117365760082</v>
      </c>
      <c r="AD1089" s="16" t="n">
        <v>0.132482203962326</v>
      </c>
      <c r="AE1089" s="16"/>
      <c r="AF1089" s="16" t="n">
        <v>0.246995417501109</v>
      </c>
      <c r="AG1089" s="16" t="n">
        <v>0.171130862260061</v>
      </c>
      <c r="AH1089" s="16" t="n">
        <v>0.123803440763036</v>
      </c>
      <c r="AI1089" s="16"/>
      <c r="AJ1089" s="16" t="n">
        <v>0.359755800574355</v>
      </c>
      <c r="AK1089" s="16" t="n">
        <v>0.0800904153787217</v>
      </c>
      <c r="AL1089" s="16" t="n">
        <v>0.102766816808035</v>
      </c>
      <c r="AM1089" s="16" t="n">
        <v>0.0910565250905263</v>
      </c>
      <c r="AN1089" s="16" t="n">
        <v>0.136194312178231</v>
      </c>
      <c r="AO1089" s="16"/>
      <c r="AP1089" s="16" t="n">
        <v>0.561861308600821</v>
      </c>
      <c r="AQ1089" s="16" t="n">
        <v>0.0861045627060121</v>
      </c>
      <c r="AR1089" s="16" t="n">
        <v>0.110486499692863</v>
      </c>
      <c r="AS1089" s="16" t="n">
        <v>0.0738344980942615</v>
      </c>
      <c r="AT1089" s="16" t="n">
        <v>0.175792434761902</v>
      </c>
      <c r="AU1089" s="16"/>
      <c r="AV1089" s="16" t="n">
        <v>0.16382317526729</v>
      </c>
      <c r="AW1089" s="16" t="n">
        <v>0.158143243075586</v>
      </c>
      <c r="AX1089" s="16" t="n">
        <v>0.220695469952291</v>
      </c>
      <c r="AY1089" s="16" t="n">
        <v>0.199754963119531</v>
      </c>
      <c r="AZ1089" s="16" t="n">
        <v>0.277780965901906</v>
      </c>
      <c r="BA1089" s="16"/>
      <c r="BB1089" s="16" t="n">
        <v>0.0977703078502536</v>
      </c>
      <c r="BC1089" s="16" t="n">
        <v>0.117765542987055</v>
      </c>
      <c r="BD1089" s="16" t="n">
        <v>0.328567591218197</v>
      </c>
      <c r="BE1089" s="16"/>
      <c r="BF1089" s="16" t="n">
        <v>0.147000784026558</v>
      </c>
    </row>
    <row r="1090">
      <c r="B1090" t="s">
        <v>332</v>
      </c>
      <c r="C1090" s="16" t="n">
        <v>0.222725736003308</v>
      </c>
      <c r="D1090" s="16" t="n">
        <v>0.227309486483492</v>
      </c>
      <c r="E1090" s="16" t="n">
        <v>0.218422106879206</v>
      </c>
      <c r="F1090" s="16"/>
      <c r="G1090" s="16" t="n">
        <v>0.15047128939638</v>
      </c>
      <c r="H1090" s="16" t="n">
        <v>0.324940422450979</v>
      </c>
      <c r="I1090" s="16" t="n">
        <v>0.316149807141518</v>
      </c>
      <c r="J1090" s="16" t="n">
        <v>0.214397701589438</v>
      </c>
      <c r="K1090" s="16" t="n">
        <v>0.198589007871147</v>
      </c>
      <c r="L1090" s="16" t="n">
        <v>0.127805762103357</v>
      </c>
      <c r="M1090" s="16"/>
      <c r="N1090" s="16" t="n">
        <v>0.21495535172029</v>
      </c>
      <c r="O1090" s="16" t="n">
        <v>0.240855144707926</v>
      </c>
      <c r="P1090" s="16" t="n">
        <v>0.229189259956804</v>
      </c>
      <c r="Q1090" s="16" t="n">
        <v>0.205351063405672</v>
      </c>
      <c r="R1090" s="16"/>
      <c r="S1090" s="16" t="n">
        <v>0.229231443714424</v>
      </c>
      <c r="T1090" s="16" t="n">
        <v>0.216651647837538</v>
      </c>
      <c r="U1090" s="16" t="n">
        <v>0.259461875374732</v>
      </c>
      <c r="V1090" s="16" t="n">
        <v>0.207006564026043</v>
      </c>
      <c r="W1090" s="16" t="n">
        <v>0.1854185875907</v>
      </c>
      <c r="X1090" s="16" t="n">
        <v>0.215279036581637</v>
      </c>
      <c r="Y1090" s="16" t="n">
        <v>0.141178978133559</v>
      </c>
      <c r="Z1090" s="16" t="n">
        <v>0.294656534986237</v>
      </c>
      <c r="AA1090" s="16" t="n">
        <v>0.330228822617876</v>
      </c>
      <c r="AB1090" s="16" t="n">
        <v>0.100872369488323</v>
      </c>
      <c r="AC1090" s="16" t="n">
        <v>0.285104754752913</v>
      </c>
      <c r="AD1090" s="16" t="n">
        <v>0.271438899787978</v>
      </c>
      <c r="AE1090" s="16"/>
      <c r="AF1090" s="16" t="n">
        <v>0.183744954397707</v>
      </c>
      <c r="AG1090" s="16" t="n">
        <v>0.270863086404344</v>
      </c>
      <c r="AH1090" s="16" t="n">
        <v>0.257483435601478</v>
      </c>
      <c r="AI1090" s="16"/>
      <c r="AJ1090" s="16" t="n">
        <v>0.102112217251766</v>
      </c>
      <c r="AK1090" s="16" t="n">
        <v>0.468623357972318</v>
      </c>
      <c r="AL1090" s="16" t="n">
        <v>0.182470009276471</v>
      </c>
      <c r="AM1090" s="16" t="n">
        <v>0</v>
      </c>
      <c r="AN1090" s="16" t="n">
        <v>0.141295008278581</v>
      </c>
      <c r="AO1090" s="16"/>
      <c r="AP1090" s="16" t="n">
        <v>0.0234585114544635</v>
      </c>
      <c r="AQ1090" s="16" t="n">
        <v>0.457480155676262</v>
      </c>
      <c r="AR1090" s="16" t="n">
        <v>0.173260088025557</v>
      </c>
      <c r="AS1090" s="16" t="n">
        <v>0</v>
      </c>
      <c r="AT1090" s="16" t="n">
        <v>0.0302975442394357</v>
      </c>
      <c r="AU1090" s="16"/>
      <c r="AV1090" s="16" t="n">
        <v>0.248833078656365</v>
      </c>
      <c r="AW1090" s="16" t="n">
        <v>0.190877233350882</v>
      </c>
      <c r="AX1090" s="16" t="n">
        <v>0.233511606853373</v>
      </c>
      <c r="AY1090" s="16" t="n">
        <v>0.277582410111471</v>
      </c>
      <c r="AZ1090" s="16" t="n">
        <v>0.344657912627808</v>
      </c>
      <c r="BA1090" s="16"/>
      <c r="BB1090" s="16" t="n">
        <v>0.414697998049864</v>
      </c>
      <c r="BC1090" s="16" t="n">
        <v>0</v>
      </c>
      <c r="BD1090" s="16" t="n">
        <v>0</v>
      </c>
      <c r="BE1090" s="16"/>
      <c r="BF1090" s="16" t="n">
        <v>0.179482803288054</v>
      </c>
    </row>
    <row r="1091">
      <c r="B1091" t="s">
        <v>50</v>
      </c>
      <c r="C1091" s="16" t="n">
        <v>0.0256002431427432</v>
      </c>
      <c r="D1091" s="16" t="n">
        <v>0.0268817673546555</v>
      </c>
      <c r="E1091" s="16" t="n">
        <v>0.0243323821139069</v>
      </c>
      <c r="F1091" s="16"/>
      <c r="G1091" s="16" t="n">
        <v>0.0509428914485244</v>
      </c>
      <c r="H1091" s="16" t="n">
        <v>0.0426324552883076</v>
      </c>
      <c r="I1091" s="16" t="n">
        <v>0.0209862188400524</v>
      </c>
      <c r="J1091" s="16" t="n">
        <v>0.00683748269252539</v>
      </c>
      <c r="K1091" s="16" t="n">
        <v>0.0179186526338609</v>
      </c>
      <c r="L1091" s="16" t="n">
        <v>0.019319503671962</v>
      </c>
      <c r="M1091" s="16"/>
      <c r="N1091" s="16" t="n">
        <v>0.0208192440364674</v>
      </c>
      <c r="O1091" s="16" t="n">
        <v>0.0172877841692855</v>
      </c>
      <c r="P1091" s="16" t="n">
        <v>0.0320249645557846</v>
      </c>
      <c r="Q1091" s="16" t="n">
        <v>0.0358424928534884</v>
      </c>
      <c r="R1091" s="16"/>
      <c r="S1091" s="16" t="n">
        <v>0.0331140472585138</v>
      </c>
      <c r="T1091" s="16" t="n">
        <v>0.0138004779944773</v>
      </c>
      <c r="U1091" s="16" t="n">
        <v>0.012794476329361</v>
      </c>
      <c r="V1091" s="16" t="n">
        <v>0.0745770139552235</v>
      </c>
      <c r="W1091" s="16" t="n">
        <v>0.0333198997560426</v>
      </c>
      <c r="X1091" s="16" t="n">
        <v>0.0425904821786734</v>
      </c>
      <c r="Y1091" s="16" t="n">
        <v>0.0294867923023409</v>
      </c>
      <c r="Z1091" s="16" t="n">
        <v>0</v>
      </c>
      <c r="AA1091" s="16" t="n">
        <v>0</v>
      </c>
      <c r="AB1091" s="16" t="n">
        <v>0</v>
      </c>
      <c r="AC1091" s="16" t="n">
        <v>0.0258749323883627</v>
      </c>
      <c r="AD1091" s="16" t="n">
        <v>0.0463730561050371</v>
      </c>
      <c r="AE1091" s="16"/>
      <c r="AF1091" s="16" t="n">
        <v>0.0270602269073282</v>
      </c>
      <c r="AG1091" s="16" t="n">
        <v>0.0219865826330673</v>
      </c>
      <c r="AH1091" s="16" t="n">
        <v>0.0258516654806905</v>
      </c>
      <c r="AI1091" s="16"/>
      <c r="AJ1091" s="16" t="n">
        <v>0.0146432051736923</v>
      </c>
      <c r="AK1091" s="16" t="n">
        <v>0.0276505379615658</v>
      </c>
      <c r="AL1091" s="16" t="n">
        <v>0.109901466996802</v>
      </c>
      <c r="AM1091" s="16" t="n">
        <v>0</v>
      </c>
      <c r="AN1091" s="16" t="n">
        <v>0.018021485970244</v>
      </c>
      <c r="AO1091" s="16"/>
      <c r="AP1091" s="16" t="n">
        <v>0.0241748096074436</v>
      </c>
      <c r="AQ1091" s="16" t="n">
        <v>0.0220745627896299</v>
      </c>
      <c r="AR1091" s="16" t="n">
        <v>0.132584138282823</v>
      </c>
      <c r="AS1091" s="16" t="n">
        <v>0</v>
      </c>
      <c r="AT1091" s="16" t="n">
        <v>0.0099616091350414</v>
      </c>
      <c r="AU1091" s="16"/>
      <c r="AV1091" s="16" t="n">
        <v>0.0306093495067679</v>
      </c>
      <c r="AW1091" s="16" t="n">
        <v>0.00987534907670708</v>
      </c>
      <c r="AX1091" s="16" t="n">
        <v>0.0261559926967542</v>
      </c>
      <c r="AY1091" s="16" t="n">
        <v>0.0700465925248865</v>
      </c>
      <c r="AZ1091" s="16" t="n">
        <v>0.0396107050812455</v>
      </c>
      <c r="BA1091" s="16"/>
      <c r="BB1091" s="16" t="n">
        <v>0.0114984398353852</v>
      </c>
      <c r="BC1091" s="16" t="n">
        <v>0</v>
      </c>
      <c r="BD1091" s="16" t="n">
        <v>0</v>
      </c>
      <c r="BE1091" s="16"/>
      <c r="BF1091" s="16" t="n">
        <v>0.0102557920871784</v>
      </c>
    </row>
    <row r="1092">
      <c r="B1092" t="s">
        <v>333</v>
      </c>
      <c r="C1092" s="16" t="n">
        <v>0.181056928317816</v>
      </c>
      <c r="D1092" s="16" t="n">
        <v>0.220639061444553</v>
      </c>
      <c r="E1092" s="16" t="n">
        <v>0.140821907959528</v>
      </c>
      <c r="F1092" s="16"/>
      <c r="G1092" s="16" t="n">
        <v>0.240673856624152</v>
      </c>
      <c r="H1092" s="16" t="n">
        <v>0.148040375989503</v>
      </c>
      <c r="I1092" s="16" t="n">
        <v>0.104830476921658</v>
      </c>
      <c r="J1092" s="16" t="n">
        <v>0.221092291318348</v>
      </c>
      <c r="K1092" s="16" t="n">
        <v>0.214760167717036</v>
      </c>
      <c r="L1092" s="16" t="n">
        <v>0.18008273466265</v>
      </c>
      <c r="M1092" s="16"/>
      <c r="N1092" s="16" t="n">
        <v>0.187302472736149</v>
      </c>
      <c r="O1092" s="16" t="n">
        <v>0.182223296316954</v>
      </c>
      <c r="P1092" s="16" t="n">
        <v>0.237936157797367</v>
      </c>
      <c r="Q1092" s="16" t="n">
        <v>0.125654552733532</v>
      </c>
      <c r="R1092" s="16"/>
      <c r="S1092" s="16" t="n">
        <v>0.202895871407607</v>
      </c>
      <c r="T1092" s="16" t="n">
        <v>0.193355091633442</v>
      </c>
      <c r="U1092" s="16" t="n">
        <v>0.228401033269923</v>
      </c>
      <c r="V1092" s="16" t="n">
        <v>0.207558952183374</v>
      </c>
      <c r="W1092" s="16" t="n">
        <v>0.0871565508030028</v>
      </c>
      <c r="X1092" s="16" t="n">
        <v>0.198680282960953</v>
      </c>
      <c r="Y1092" s="16" t="n">
        <v>0.20893207953396</v>
      </c>
      <c r="Z1092" s="16" t="n">
        <v>0.195100372188631</v>
      </c>
      <c r="AA1092" s="16" t="n">
        <v>0.187051475962746</v>
      </c>
      <c r="AB1092" s="16" t="n">
        <v>0.112278405638397</v>
      </c>
      <c r="AC1092" s="16" t="n">
        <v>0.150598270693028</v>
      </c>
      <c r="AD1092" s="16" t="n">
        <v>0.0881786419156507</v>
      </c>
      <c r="AE1092" s="16"/>
      <c r="AF1092" s="16" t="n">
        <v>0.281842001177414</v>
      </c>
      <c r="AG1092" s="16" t="n">
        <v>0.0990866507173701</v>
      </c>
      <c r="AH1092" s="16" t="n">
        <v>0.141057278912279</v>
      </c>
      <c r="AI1092" s="16"/>
      <c r="AJ1092" s="16" t="n">
        <v>0.237117626137778</v>
      </c>
      <c r="AK1092" s="16" t="n">
        <v>0.109357971350967</v>
      </c>
      <c r="AL1092" s="16" t="n">
        <v>0.129694112358059</v>
      </c>
      <c r="AM1092" s="16" t="n">
        <v>0.722326339106925</v>
      </c>
      <c r="AN1092" s="16" t="n">
        <v>0.147589424488971</v>
      </c>
      <c r="AO1092" s="16"/>
      <c r="AP1092" s="16" t="n">
        <v>0.163797955280859</v>
      </c>
      <c r="AQ1092" s="16" t="n">
        <v>0.106183058647539</v>
      </c>
      <c r="AR1092" s="16" t="n">
        <v>0.121813140894375</v>
      </c>
      <c r="AS1092" s="16" t="n">
        <v>0.825242545211658</v>
      </c>
      <c r="AT1092" s="16" t="n">
        <v>0.144000522088131</v>
      </c>
      <c r="AU1092" s="16"/>
      <c r="AV1092" s="16" t="n">
        <v>0.158085139935131</v>
      </c>
      <c r="AW1092" s="16" t="n">
        <v>0.233249390122965</v>
      </c>
      <c r="AX1092" s="16" t="n">
        <v>0.162990596157947</v>
      </c>
      <c r="AY1092" s="16" t="n">
        <v>0.15508194870825</v>
      </c>
      <c r="AZ1092" s="16" t="n">
        <v>0.204422856306262</v>
      </c>
      <c r="BA1092" s="16"/>
      <c r="BB1092" s="16" t="n">
        <v>0.101843919372029</v>
      </c>
      <c r="BC1092" s="16" t="n">
        <v>0.800611786446562</v>
      </c>
      <c r="BD1092" s="16" t="n">
        <v>0.214780582557348</v>
      </c>
      <c r="BE1092" s="16"/>
      <c r="BF1092" s="16" t="n">
        <v>0.320523861665728</v>
      </c>
    </row>
    <row r="1093">
      <c r="B1093" t="s">
        <v>334</v>
      </c>
      <c r="C1093" s="16" t="n">
        <v>0.015072839541338</v>
      </c>
      <c r="D1093" s="16" t="n">
        <v>0.0189724349359535</v>
      </c>
      <c r="E1093" s="16" t="n">
        <v>0.0111040477148227</v>
      </c>
      <c r="F1093" s="16"/>
      <c r="G1093" s="16" t="n">
        <v>0.0233934725891409</v>
      </c>
      <c r="H1093" s="16" t="n">
        <v>0.0285130981764083</v>
      </c>
      <c r="I1093" s="16" t="n">
        <v>0.029624806577474</v>
      </c>
      <c r="J1093" s="16" t="n">
        <v>0.0108562291356304</v>
      </c>
      <c r="K1093" s="16" t="n">
        <v>0</v>
      </c>
      <c r="L1093" s="16" t="n">
        <v>0</v>
      </c>
      <c r="M1093" s="16"/>
      <c r="N1093" s="16" t="n">
        <v>0.0236097773342607</v>
      </c>
      <c r="O1093" s="16" t="n">
        <v>0.012614706177267</v>
      </c>
      <c r="P1093" s="16" t="n">
        <v>0.00996346513797838</v>
      </c>
      <c r="Q1093" s="16" t="n">
        <v>0.0127976626497994</v>
      </c>
      <c r="R1093" s="16"/>
      <c r="S1093" s="16" t="n">
        <v>0.0123816784172979</v>
      </c>
      <c r="T1093" s="16" t="n">
        <v>0.0227284864433931</v>
      </c>
      <c r="U1093" s="16" t="n">
        <v>0.012056660269015</v>
      </c>
      <c r="V1093" s="16" t="n">
        <v>0</v>
      </c>
      <c r="W1093" s="16" t="n">
        <v>0</v>
      </c>
      <c r="X1093" s="16" t="n">
        <v>0.0386717800558882</v>
      </c>
      <c r="Y1093" s="16" t="n">
        <v>0.00934254201069809</v>
      </c>
      <c r="Z1093" s="16" t="n">
        <v>0</v>
      </c>
      <c r="AA1093" s="16" t="n">
        <v>0.0455645106963147</v>
      </c>
      <c r="AB1093" s="16" t="n">
        <v>0</v>
      </c>
      <c r="AC1093" s="16" t="n">
        <v>0</v>
      </c>
      <c r="AD1093" s="16" t="n">
        <v>0</v>
      </c>
      <c r="AE1093" s="16"/>
      <c r="AF1093" s="16" t="n">
        <v>0.00819175399074922</v>
      </c>
      <c r="AG1093" s="16" t="n">
        <v>0.0209069065943225</v>
      </c>
      <c r="AH1093" s="16" t="n">
        <v>0.00908363408902201</v>
      </c>
      <c r="AI1093" s="16"/>
      <c r="AJ1093" s="16" t="n">
        <v>0.00940399542279279</v>
      </c>
      <c r="AK1093" s="16" t="n">
        <v>0.016332164808446</v>
      </c>
      <c r="AL1093" s="16" t="n">
        <v>0.0110502454119478</v>
      </c>
      <c r="AM1093" s="16" t="n">
        <v>0</v>
      </c>
      <c r="AN1093" s="16" t="n">
        <v>0</v>
      </c>
      <c r="AO1093" s="16"/>
      <c r="AP1093" s="16" t="n">
        <v>0.014813886318148</v>
      </c>
      <c r="AQ1093" s="16" t="n">
        <v>0.00903961136415119</v>
      </c>
      <c r="AR1093" s="16" t="n">
        <v>0.0137598423500651</v>
      </c>
      <c r="AS1093" s="16" t="n">
        <v>0</v>
      </c>
      <c r="AT1093" s="16" t="n">
        <v>0.0116736320418439</v>
      </c>
      <c r="AU1093" s="16"/>
      <c r="AV1093" s="16" t="n">
        <v>0.0151640108763355</v>
      </c>
      <c r="AW1093" s="16" t="n">
        <v>0.0168926027603376</v>
      </c>
      <c r="AX1093" s="16" t="n">
        <v>0.0185048506256414</v>
      </c>
      <c r="AY1093" s="16" t="n">
        <v>0.01462433995537</v>
      </c>
      <c r="AZ1093" s="16" t="n">
        <v>0.0443125993477216</v>
      </c>
      <c r="BA1093" s="16"/>
      <c r="BB1093" s="16" t="n">
        <v>0.0113190335030446</v>
      </c>
      <c r="BC1093" s="16" t="n">
        <v>0</v>
      </c>
      <c r="BD1093" s="16" t="n">
        <v>0</v>
      </c>
      <c r="BE1093" s="16"/>
      <c r="BF1093" s="16" t="n">
        <v>0.00955600170804326</v>
      </c>
    </row>
    <row r="1094">
      <c r="B1094" t="s">
        <v>335</v>
      </c>
      <c r="C1094" s="16" t="n">
        <v>0.047173620522674</v>
      </c>
      <c r="D1094" s="16" t="n">
        <v>0.0443587267941667</v>
      </c>
      <c r="E1094" s="16" t="n">
        <v>0.0501408199755925</v>
      </c>
      <c r="F1094" s="16"/>
      <c r="G1094" s="16" t="n">
        <v>0.0166760022550798</v>
      </c>
      <c r="H1094" s="16" t="n">
        <v>0.0116336296243673</v>
      </c>
      <c r="I1094" s="16" t="n">
        <v>0.0820717030498377</v>
      </c>
      <c r="J1094" s="16" t="n">
        <v>0.0461770181539256</v>
      </c>
      <c r="K1094" s="16" t="n">
        <v>0.0653694610615908</v>
      </c>
      <c r="L1094" s="16" t="n">
        <v>0.0536009026771475</v>
      </c>
      <c r="M1094" s="16"/>
      <c r="N1094" s="16" t="n">
        <v>0.0475733809617291</v>
      </c>
      <c r="O1094" s="16" t="n">
        <v>0.042361325961218</v>
      </c>
      <c r="P1094" s="16" t="n">
        <v>0.0333125123133277</v>
      </c>
      <c r="Q1094" s="16" t="n">
        <v>0.0657108013995371</v>
      </c>
      <c r="R1094" s="16"/>
      <c r="S1094" s="16" t="n">
        <v>0.011719649834342</v>
      </c>
      <c r="T1094" s="16" t="n">
        <v>0.0369717452568236</v>
      </c>
      <c r="U1094" s="16" t="n">
        <v>0.0157322075563344</v>
      </c>
      <c r="V1094" s="16" t="n">
        <v>0</v>
      </c>
      <c r="W1094" s="16" t="n">
        <v>0.0866683682155255</v>
      </c>
      <c r="X1094" s="16" t="n">
        <v>0.0176316921808946</v>
      </c>
      <c r="Y1094" s="16" t="n">
        <v>0.057256016257812</v>
      </c>
      <c r="Z1094" s="16" t="n">
        <v>0.0414214622361377</v>
      </c>
      <c r="AA1094" s="16" t="n">
        <v>0.030986708163125</v>
      </c>
      <c r="AB1094" s="16" t="n">
        <v>0.201495848005773</v>
      </c>
      <c r="AC1094" s="16" t="n">
        <v>0.0702807649574281</v>
      </c>
      <c r="AD1094" s="16" t="n">
        <v>0.0526556058364164</v>
      </c>
      <c r="AE1094" s="16"/>
      <c r="AF1094" s="16" t="n">
        <v>0.026902794140746</v>
      </c>
      <c r="AG1094" s="16" t="n">
        <v>0.0764553807424914</v>
      </c>
      <c r="AH1094" s="16" t="n">
        <v>0.0124557624706042</v>
      </c>
      <c r="AI1094" s="16"/>
      <c r="AJ1094" s="16" t="n">
        <v>0.0324797665104276</v>
      </c>
      <c r="AK1094" s="16" t="n">
        <v>0.0436191575588116</v>
      </c>
      <c r="AL1094" s="16" t="n">
        <v>0.0599067124913704</v>
      </c>
      <c r="AM1094" s="16" t="n">
        <v>0.0877048382233933</v>
      </c>
      <c r="AN1094" s="16" t="n">
        <v>0.00720545687042359</v>
      </c>
      <c r="AO1094" s="16"/>
      <c r="AP1094" s="16" t="n">
        <v>0.0303206461065316</v>
      </c>
      <c r="AQ1094" s="16" t="n">
        <v>0.0380020053272863</v>
      </c>
      <c r="AR1094" s="16" t="n">
        <v>0.0597117432925521</v>
      </c>
      <c r="AS1094" s="16" t="n">
        <v>0.0154321603784602</v>
      </c>
      <c r="AT1094" s="16" t="n">
        <v>0.0644565247858349</v>
      </c>
      <c r="AU1094" s="16"/>
      <c r="AV1094" s="16" t="n">
        <v>0.0427519504841341</v>
      </c>
      <c r="AW1094" s="16" t="n">
        <v>0.0601958137948153</v>
      </c>
      <c r="AX1094" s="16" t="n">
        <v>0.0419576562060984</v>
      </c>
      <c r="AY1094" s="16" t="n">
        <v>0.0133421317894568</v>
      </c>
      <c r="AZ1094" s="16" t="n">
        <v>0</v>
      </c>
      <c r="BA1094" s="16"/>
      <c r="BB1094" s="16" t="n">
        <v>0.034141310697218</v>
      </c>
      <c r="BC1094" s="16" t="n">
        <v>0</v>
      </c>
      <c r="BD1094" s="16" t="n">
        <v>0</v>
      </c>
      <c r="BE1094" s="16"/>
      <c r="BF1094" s="16" t="n">
        <v>0.032746209588338</v>
      </c>
    </row>
    <row r="1095">
      <c r="B1095" t="s">
        <v>336</v>
      </c>
      <c r="C1095" s="16" t="n">
        <v>0.0287007151902542</v>
      </c>
      <c r="D1095" s="16" t="n">
        <v>0.0200894696103418</v>
      </c>
      <c r="E1095" s="16" t="n">
        <v>0.0375740514328469</v>
      </c>
      <c r="F1095" s="16"/>
      <c r="G1095" s="16" t="n">
        <v>0.0143641956772927</v>
      </c>
      <c r="H1095" s="16" t="n">
        <v>0.0306833232329934</v>
      </c>
      <c r="I1095" s="16" t="n">
        <v>0.0399923213248883</v>
      </c>
      <c r="J1095" s="16" t="n">
        <v>0.0223494253641195</v>
      </c>
      <c r="K1095" s="16" t="n">
        <v>0.0293670454521036</v>
      </c>
      <c r="L1095" s="16" t="n">
        <v>0.0310948743365848</v>
      </c>
      <c r="M1095" s="16"/>
      <c r="N1095" s="16" t="n">
        <v>0.0316372437935279</v>
      </c>
      <c r="O1095" s="16" t="n">
        <v>0.0229323920832799</v>
      </c>
      <c r="P1095" s="16" t="n">
        <v>0.0217756845413477</v>
      </c>
      <c r="Q1095" s="16" t="n">
        <v>0.0388142750526277</v>
      </c>
      <c r="R1095" s="16"/>
      <c r="S1095" s="16" t="n">
        <v>0.00655792282053221</v>
      </c>
      <c r="T1095" s="16" t="n">
        <v>0.0126162683906832</v>
      </c>
      <c r="U1095" s="16" t="n">
        <v>0.0373179634117228</v>
      </c>
      <c r="V1095" s="16" t="n">
        <v>0</v>
      </c>
      <c r="W1095" s="16" t="n">
        <v>0.0263031013734162</v>
      </c>
      <c r="X1095" s="16" t="n">
        <v>0.0687505951003883</v>
      </c>
      <c r="Y1095" s="16" t="n">
        <v>0.0185456352907227</v>
      </c>
      <c r="Z1095" s="16" t="n">
        <v>0.0275844081780903</v>
      </c>
      <c r="AA1095" s="16" t="n">
        <v>0.0107326172858717</v>
      </c>
      <c r="AB1095" s="16" t="n">
        <v>0.023987560697228</v>
      </c>
      <c r="AC1095" s="16" t="n">
        <v>0.185516569549585</v>
      </c>
      <c r="AD1095" s="16" t="n">
        <v>0</v>
      </c>
      <c r="AE1095" s="16"/>
      <c r="AF1095" s="16" t="n">
        <v>0.0212677041430523</v>
      </c>
      <c r="AG1095" s="16" t="n">
        <v>0.0399568052366634</v>
      </c>
      <c r="AH1095" s="16" t="n">
        <v>0.00788290699438492</v>
      </c>
      <c r="AI1095" s="16"/>
      <c r="AJ1095" s="16" t="n">
        <v>0.0278691079993761</v>
      </c>
      <c r="AK1095" s="16" t="n">
        <v>0.0305033260601412</v>
      </c>
      <c r="AL1095" s="16" t="n">
        <v>0.011181946420348</v>
      </c>
      <c r="AM1095" s="16" t="n">
        <v>0</v>
      </c>
      <c r="AN1095" s="16" t="n">
        <v>0.0270446194981748</v>
      </c>
      <c r="AO1095" s="16"/>
      <c r="AP1095" s="16" t="n">
        <v>0.0105613362696931</v>
      </c>
      <c r="AQ1095" s="16" t="n">
        <v>0.029762897769719</v>
      </c>
      <c r="AR1095" s="16" t="n">
        <v>0</v>
      </c>
      <c r="AS1095" s="16" t="n">
        <v>0.0130454342991691</v>
      </c>
      <c r="AT1095" s="16" t="n">
        <v>0.0233128700939763</v>
      </c>
      <c r="AU1095" s="16"/>
      <c r="AV1095" s="16" t="n">
        <v>0.0312271827911041</v>
      </c>
      <c r="AW1095" s="16" t="n">
        <v>0.0333309370021577</v>
      </c>
      <c r="AX1095" s="16" t="n">
        <v>0.0287048677357098</v>
      </c>
      <c r="AY1095" s="16" t="n">
        <v>0.0347681391379531</v>
      </c>
      <c r="AZ1095" s="16" t="n">
        <v>0</v>
      </c>
      <c r="BA1095" s="16"/>
      <c r="BB1095" s="16" t="n">
        <v>0.0531387580448915</v>
      </c>
      <c r="BC1095" s="16" t="n">
        <v>0.0208073826381575</v>
      </c>
      <c r="BD1095" s="16" t="n">
        <v>0.0262803989303478</v>
      </c>
      <c r="BE1095" s="16"/>
      <c r="BF1095" s="16" t="n">
        <v>0.0445565893807553</v>
      </c>
    </row>
    <row r="1096">
      <c r="B1096" t="s">
        <v>301</v>
      </c>
      <c r="C1096" s="16" t="n">
        <v>0.00116895848485169</v>
      </c>
      <c r="D1096" s="16" t="n">
        <v>0.00231190780242964</v>
      </c>
      <c r="E1096" s="16" t="n">
        <v>0</v>
      </c>
      <c r="F1096" s="16"/>
      <c r="G1096" s="16" t="n">
        <v>0</v>
      </c>
      <c r="H1096" s="16" t="n">
        <v>0</v>
      </c>
      <c r="I1096" s="16" t="n">
        <v>0</v>
      </c>
      <c r="J1096" s="16" t="n">
        <v>0</v>
      </c>
      <c r="K1096" s="16" t="n">
        <v>0</v>
      </c>
      <c r="L1096" s="16" t="n">
        <v>0.00569106573194936</v>
      </c>
      <c r="M1096" s="16"/>
      <c r="N1096" s="16" t="n">
        <v>0</v>
      </c>
      <c r="O1096" s="16" t="n">
        <v>0.00423447060121733</v>
      </c>
      <c r="P1096" s="16" t="n">
        <v>0</v>
      </c>
      <c r="Q1096" s="16" t="n">
        <v>0</v>
      </c>
      <c r="R1096" s="16"/>
      <c r="S1096" s="16" t="n">
        <v>0</v>
      </c>
      <c r="T1096" s="16" t="n">
        <v>0</v>
      </c>
      <c r="U1096" s="16" t="n">
        <v>0</v>
      </c>
      <c r="V1096" s="16" t="n">
        <v>0</v>
      </c>
      <c r="W1096" s="16" t="n">
        <v>0</v>
      </c>
      <c r="X1096" s="16" t="n">
        <v>0</v>
      </c>
      <c r="Y1096" s="16" t="n">
        <v>0</v>
      </c>
      <c r="Z1096" s="16" t="n">
        <v>0</v>
      </c>
      <c r="AA1096" s="16" t="n">
        <v>0</v>
      </c>
      <c r="AB1096" s="16" t="n">
        <v>0.0136964852449173</v>
      </c>
      <c r="AC1096" s="16" t="n">
        <v>0</v>
      </c>
      <c r="AD1096" s="16" t="n">
        <v>0</v>
      </c>
      <c r="AE1096" s="16"/>
      <c r="AF1096" s="16" t="n">
        <v>0</v>
      </c>
      <c r="AG1096" s="16" t="n">
        <v>0.00267624945003998</v>
      </c>
      <c r="AH1096" s="16" t="n">
        <v>0</v>
      </c>
      <c r="AI1096" s="16"/>
      <c r="AJ1096" s="16" t="n">
        <v>0</v>
      </c>
      <c r="AK1096" s="16" t="n">
        <v>0</v>
      </c>
      <c r="AL1096" s="16" t="n">
        <v>0</v>
      </c>
      <c r="AM1096" s="16" t="n">
        <v>0</v>
      </c>
      <c r="AN1096" s="16" t="n">
        <v>0</v>
      </c>
      <c r="AO1096" s="16"/>
      <c r="AP1096" s="16" t="n">
        <v>0</v>
      </c>
      <c r="AQ1096" s="16" t="n">
        <v>0</v>
      </c>
      <c r="AR1096" s="16" t="n">
        <v>0</v>
      </c>
      <c r="AS1096" s="16" t="n">
        <v>0</v>
      </c>
      <c r="AT1096" s="16" t="n">
        <v>0</v>
      </c>
      <c r="AU1096" s="16"/>
      <c r="AV1096" s="16" t="n">
        <v>0</v>
      </c>
      <c r="AW1096" s="16" t="n">
        <v>0</v>
      </c>
      <c r="AX1096" s="16" t="n">
        <v>0.00425898254285408</v>
      </c>
      <c r="AY1096" s="16" t="n">
        <v>0</v>
      </c>
      <c r="AZ1096" s="16" t="n">
        <v>0</v>
      </c>
      <c r="BA1096" s="16"/>
      <c r="BB1096" s="16" t="n">
        <v>0</v>
      </c>
      <c r="BC1096" s="16" t="n">
        <v>0</v>
      </c>
      <c r="BD1096" s="16" t="n">
        <v>0</v>
      </c>
      <c r="BE1096" s="16"/>
      <c r="BF1096" s="16" t="n">
        <v>0</v>
      </c>
    </row>
    <row r="1097">
      <c r="B1097" t="s">
        <v>337</v>
      </c>
      <c r="C1097" s="16" t="n">
        <v>0.130965450539265</v>
      </c>
      <c r="D1097" s="16" t="n">
        <v>0.136975777876275</v>
      </c>
      <c r="E1097" s="16" t="n">
        <v>0.125038422779143</v>
      </c>
      <c r="F1097" s="16"/>
      <c r="G1097" s="16" t="n">
        <v>0.107217576041453</v>
      </c>
      <c r="H1097" s="16" t="n">
        <v>0.104397923412457</v>
      </c>
      <c r="I1097" s="16" t="n">
        <v>0.149941211935632</v>
      </c>
      <c r="J1097" s="16" t="n">
        <v>0.154150918816369</v>
      </c>
      <c r="K1097" s="16" t="n">
        <v>0.140438141499528</v>
      </c>
      <c r="L1097" s="16" t="n">
        <v>0.126726567520459</v>
      </c>
      <c r="M1097" s="16"/>
      <c r="N1097" s="16" t="n">
        <v>0.10406886072808</v>
      </c>
      <c r="O1097" s="16" t="n">
        <v>0.15093153992086</v>
      </c>
      <c r="P1097" s="16" t="n">
        <v>0.110161348932757</v>
      </c>
      <c r="Q1097" s="16" t="n">
        <v>0.160410200045678</v>
      </c>
      <c r="R1097" s="16"/>
      <c r="S1097" s="16" t="n">
        <v>0.104138209953624</v>
      </c>
      <c r="T1097" s="16" t="n">
        <v>0.144537432192808</v>
      </c>
      <c r="U1097" s="16" t="n">
        <v>0.150522602850806</v>
      </c>
      <c r="V1097" s="16" t="n">
        <v>0.0917930438689342</v>
      </c>
      <c r="W1097" s="16" t="n">
        <v>0.201833275723903</v>
      </c>
      <c r="X1097" s="16" t="n">
        <v>0.107256623778959</v>
      </c>
      <c r="Y1097" s="16" t="n">
        <v>0.143784103611015</v>
      </c>
      <c r="Z1097" s="16" t="n">
        <v>0.14966147314239</v>
      </c>
      <c r="AA1097" s="16" t="n">
        <v>0.117973972129296</v>
      </c>
      <c r="AB1097" s="16" t="n">
        <v>0.168341083775879</v>
      </c>
      <c r="AC1097" s="16" t="n">
        <v>0.0653552607704807</v>
      </c>
      <c r="AD1097" s="16" t="n">
        <v>0.171379406608347</v>
      </c>
      <c r="AE1097" s="16"/>
      <c r="AF1097" s="16" t="n">
        <v>0.119686699921212</v>
      </c>
      <c r="AG1097" s="16" t="n">
        <v>0.126139289643921</v>
      </c>
      <c r="AH1097" s="16" t="n">
        <v>0.154945132294342</v>
      </c>
      <c r="AI1097" s="16"/>
      <c r="AJ1097" s="16" t="n">
        <v>0.0929822449552407</v>
      </c>
      <c r="AK1097" s="16" t="n">
        <v>0.0958068975510249</v>
      </c>
      <c r="AL1097" s="16" t="n">
        <v>0.204226815676372</v>
      </c>
      <c r="AM1097" s="16" t="n">
        <v>0</v>
      </c>
      <c r="AN1097" s="16" t="n">
        <v>0.228094959356963</v>
      </c>
      <c r="AO1097" s="16"/>
      <c r="AP1097" s="16" t="n">
        <v>0.0519812862364558</v>
      </c>
      <c r="AQ1097" s="16" t="n">
        <v>0.104124310113156</v>
      </c>
      <c r="AR1097" s="16" t="n">
        <v>0.119420858507655</v>
      </c>
      <c r="AS1097" s="16" t="n">
        <v>0.0586919250138681</v>
      </c>
      <c r="AT1097" s="16" t="n">
        <v>0.326267320106078</v>
      </c>
      <c r="AU1097" s="16"/>
      <c r="AV1097" s="16" t="n">
        <v>0.131897674026174</v>
      </c>
      <c r="AW1097" s="16" t="n">
        <v>0.142442877528846</v>
      </c>
      <c r="AX1097" s="16" t="n">
        <v>0.136241660282026</v>
      </c>
      <c r="AY1097" s="16" t="n">
        <v>0.0752854817618482</v>
      </c>
      <c r="AZ1097" s="16" t="n">
        <v>0</v>
      </c>
      <c r="BA1097" s="16"/>
      <c r="BB1097" s="16" t="n">
        <v>0.121999462624926</v>
      </c>
      <c r="BC1097" s="16" t="n">
        <v>0.0388786455949944</v>
      </c>
      <c r="BD1097" s="16" t="n">
        <v>0.275886608665018</v>
      </c>
      <c r="BE1097" s="16"/>
      <c r="BF1097" s="16" t="n">
        <v>0.130826222602546</v>
      </c>
    </row>
    <row r="1098">
      <c r="B1098" t="s">
        <v>83</v>
      </c>
      <c r="C1098" s="16" t="n">
        <v>0.153821575214429</v>
      </c>
      <c r="D1098" s="16" t="n">
        <v>0.109258610021133</v>
      </c>
      <c r="E1098" s="16" t="n">
        <v>0.197987054581433</v>
      </c>
      <c r="F1098" s="16"/>
      <c r="G1098" s="16" t="n">
        <v>0.197293101828917</v>
      </c>
      <c r="H1098" s="16" t="n">
        <v>0.118224924243641</v>
      </c>
      <c r="I1098" s="16" t="n">
        <v>0.121135642841701</v>
      </c>
      <c r="J1098" s="16" t="n">
        <v>0.183419336427902</v>
      </c>
      <c r="K1098" s="16" t="n">
        <v>0.142543071033119</v>
      </c>
      <c r="L1098" s="16" t="n">
        <v>0.168190539621786</v>
      </c>
      <c r="M1098" s="16"/>
      <c r="N1098" s="16" t="n">
        <v>0.130905334156082</v>
      </c>
      <c r="O1098" s="16" t="n">
        <v>0.155238279669617</v>
      </c>
      <c r="P1098" s="16" t="n">
        <v>0.146208380285894</v>
      </c>
      <c r="Q1098" s="16" t="n">
        <v>0.175763422817355</v>
      </c>
      <c r="R1098" s="16"/>
      <c r="S1098" s="16" t="n">
        <v>0.180900038878822</v>
      </c>
      <c r="T1098" s="16" t="n">
        <v>0.142071349713572</v>
      </c>
      <c r="U1098" s="16" t="n">
        <v>0.106368968529823</v>
      </c>
      <c r="V1098" s="16" t="n">
        <v>0.149351143233713</v>
      </c>
      <c r="W1098" s="16" t="n">
        <v>0.156332079011943</v>
      </c>
      <c r="X1098" s="16" t="n">
        <v>0.136727184311403</v>
      </c>
      <c r="Y1098" s="16" t="n">
        <v>0.134826922265255</v>
      </c>
      <c r="Z1098" s="16" t="n">
        <v>0.144691486763234</v>
      </c>
      <c r="AA1098" s="16" t="n">
        <v>0.138408580889318</v>
      </c>
      <c r="AB1098" s="16" t="n">
        <v>0.194250993221845</v>
      </c>
      <c r="AC1098" s="16" t="n">
        <v>0.174757710312195</v>
      </c>
      <c r="AD1098" s="16" t="n">
        <v>0.237492185784244</v>
      </c>
      <c r="AE1098" s="16"/>
      <c r="AF1098" s="16" t="n">
        <v>0.0843084478206828</v>
      </c>
      <c r="AG1098" s="16" t="n">
        <v>0.170798186317719</v>
      </c>
      <c r="AH1098" s="16" t="n">
        <v>0.267436743394163</v>
      </c>
      <c r="AI1098" s="16"/>
      <c r="AJ1098" s="16" t="n">
        <v>0.123636035974572</v>
      </c>
      <c r="AK1098" s="16" t="n">
        <v>0.128016171358003</v>
      </c>
      <c r="AL1098" s="16" t="n">
        <v>0.188801874560595</v>
      </c>
      <c r="AM1098" s="16" t="n">
        <v>0.0989122975791559</v>
      </c>
      <c r="AN1098" s="16" t="n">
        <v>0.294554733358413</v>
      </c>
      <c r="AO1098" s="16"/>
      <c r="AP1098" s="16" t="n">
        <v>0.119030260125585</v>
      </c>
      <c r="AQ1098" s="16" t="n">
        <v>0.147228835606244</v>
      </c>
      <c r="AR1098" s="16" t="n">
        <v>0.268963688954109</v>
      </c>
      <c r="AS1098" s="16" t="n">
        <v>0.0137534370025831</v>
      </c>
      <c r="AT1098" s="16" t="n">
        <v>0.214237542747756</v>
      </c>
      <c r="AU1098" s="16"/>
      <c r="AV1098" s="16" t="n">
        <v>0.177608438456698</v>
      </c>
      <c r="AW1098" s="16" t="n">
        <v>0.154992553287703</v>
      </c>
      <c r="AX1098" s="16" t="n">
        <v>0.126978316947306</v>
      </c>
      <c r="AY1098" s="16" t="n">
        <v>0.159513992891233</v>
      </c>
      <c r="AZ1098" s="16" t="n">
        <v>0.0892149607350565</v>
      </c>
      <c r="BA1098" s="16"/>
      <c r="BB1098" s="16" t="n">
        <v>0.153590770022388</v>
      </c>
      <c r="BC1098" s="16" t="n">
        <v>0.0219366423332312</v>
      </c>
      <c r="BD1098" s="16" t="n">
        <v>0.154484818629089</v>
      </c>
      <c r="BE1098" s="16"/>
      <c r="BF1098" s="16" t="n">
        <v>0.125051735652799</v>
      </c>
    </row>
    <row r="1099">
      <c r="C1099" s="16"/>
      <c r="D1099" s="16"/>
      <c r="E1099" s="16"/>
      <c r="F1099" s="16"/>
      <c r="G1099" s="16"/>
      <c r="H1099" s="16"/>
      <c r="I1099" s="16"/>
      <c r="J1099" s="16"/>
      <c r="K1099" s="16"/>
      <c r="L1099" s="16"/>
      <c r="M1099" s="16"/>
      <c r="N1099" s="16"/>
      <c r="O1099" s="16"/>
      <c r="P1099" s="16"/>
      <c r="Q1099" s="16"/>
      <c r="R1099" s="16"/>
      <c r="S1099" s="16"/>
      <c r="T1099" s="16"/>
      <c r="U1099" s="16"/>
      <c r="V1099" s="16"/>
      <c r="W1099" s="16"/>
      <c r="X1099" s="16"/>
      <c r="Y1099" s="16"/>
      <c r="Z1099" s="16"/>
      <c r="AA1099" s="16"/>
      <c r="AB1099" s="16"/>
      <c r="AC1099" s="16"/>
      <c r="AD1099" s="16"/>
      <c r="AE1099" s="16"/>
      <c r="AF1099" s="16"/>
      <c r="AG1099" s="16"/>
      <c r="AH1099" s="16"/>
      <c r="AI1099" s="16"/>
      <c r="AJ1099" s="16"/>
      <c r="AK1099" s="16"/>
      <c r="AL1099" s="16"/>
      <c r="AM1099" s="16"/>
      <c r="AN1099" s="16"/>
      <c r="AO1099" s="16"/>
      <c r="AP1099" s="16"/>
      <c r="AQ1099" s="16"/>
      <c r="AR1099" s="16"/>
      <c r="AS1099" s="16"/>
      <c r="AT1099" s="16"/>
      <c r="AU1099" s="16"/>
      <c r="AV1099" s="16"/>
      <c r="AW1099" s="16"/>
      <c r="AX1099" s="16"/>
      <c r="AY1099" s="16"/>
      <c r="AZ1099" s="16"/>
      <c r="BA1099" s="16"/>
      <c r="BB1099" s="16"/>
      <c r="BC1099" s="16"/>
      <c r="BD1099" s="16"/>
      <c r="BE1099" s="16"/>
      <c r="BF1099" s="16"/>
    </row>
    <row r="1100">
      <c r="B1100" s="7" t="s">
        <v>345</v>
      </c>
      <c r="C1100" s="16"/>
      <c r="D1100" s="16"/>
      <c r="E1100" s="16"/>
      <c r="F1100" s="16"/>
      <c r="G1100" s="16"/>
      <c r="H1100" s="16"/>
      <c r="I1100" s="16"/>
      <c r="J1100" s="16"/>
      <c r="K1100" s="16"/>
      <c r="L1100" s="16"/>
      <c r="M1100" s="16"/>
      <c r="N1100" s="16"/>
      <c r="O1100" s="16"/>
      <c r="P1100" s="16"/>
      <c r="Q1100" s="16"/>
      <c r="R1100" s="16"/>
      <c r="S1100" s="16"/>
      <c r="T1100" s="16"/>
      <c r="U1100" s="16"/>
      <c r="V1100" s="16"/>
      <c r="W1100" s="16"/>
      <c r="X1100" s="16"/>
      <c r="Y1100" s="16"/>
      <c r="Z1100" s="16"/>
      <c r="AA1100" s="16"/>
      <c r="AB1100" s="16"/>
      <c r="AC1100" s="16"/>
      <c r="AD1100" s="16"/>
      <c r="AE1100" s="16"/>
      <c r="AF1100" s="16"/>
      <c r="AG1100" s="16"/>
      <c r="AH1100" s="16"/>
      <c r="AI1100" s="16"/>
      <c r="AJ1100" s="16"/>
      <c r="AK1100" s="16"/>
      <c r="AL1100" s="16"/>
      <c r="AM1100" s="16"/>
      <c r="AN1100" s="16"/>
      <c r="AO1100" s="16"/>
      <c r="AP1100" s="16"/>
      <c r="AQ1100" s="16"/>
      <c r="AR1100" s="16"/>
      <c r="AS1100" s="16"/>
      <c r="AT1100" s="16"/>
      <c r="AU1100" s="16"/>
      <c r="AV1100" s="16"/>
      <c r="AW1100" s="16"/>
      <c r="AX1100" s="16"/>
      <c r="AY1100" s="16"/>
      <c r="AZ1100" s="16"/>
      <c r="BA1100" s="16"/>
      <c r="BB1100" s="16"/>
      <c r="BC1100" s="16"/>
      <c r="BD1100" s="16"/>
      <c r="BE1100" s="16"/>
      <c r="BF1100" s="16"/>
    </row>
    <row r="1101">
      <c r="B1101" s="26" t="s">
        <v>317</v>
      </c>
      <c r="C1101" s="16"/>
      <c r="D1101" s="16"/>
      <c r="E1101" s="16"/>
      <c r="F1101" s="16"/>
      <c r="G1101" s="16"/>
      <c r="H1101" s="16"/>
      <c r="I1101" s="16"/>
      <c r="J1101" s="16"/>
      <c r="K1101" s="16"/>
      <c r="L1101" s="16"/>
      <c r="M1101" s="16"/>
      <c r="N1101" s="16"/>
      <c r="O1101" s="16"/>
      <c r="P1101" s="16"/>
      <c r="Q1101" s="16"/>
      <c r="R1101" s="16"/>
      <c r="S1101" s="16"/>
      <c r="T1101" s="16"/>
      <c r="U1101" s="16"/>
      <c r="V1101" s="16"/>
      <c r="W1101" s="16"/>
      <c r="X1101" s="16"/>
      <c r="Y1101" s="16"/>
      <c r="Z1101" s="16"/>
      <c r="AA1101" s="16"/>
      <c r="AB1101" s="16"/>
      <c r="AC1101" s="16"/>
      <c r="AD1101" s="16"/>
      <c r="AE1101" s="16"/>
      <c r="AF1101" s="16"/>
      <c r="AG1101" s="16"/>
      <c r="AH1101" s="16"/>
      <c r="AI1101" s="16"/>
      <c r="AJ1101" s="16"/>
      <c r="AK1101" s="16"/>
      <c r="AL1101" s="16"/>
      <c r="AM1101" s="16"/>
      <c r="AN1101" s="16"/>
      <c r="AO1101" s="16"/>
      <c r="AP1101" s="16"/>
      <c r="AQ1101" s="16"/>
      <c r="AR1101" s="16"/>
      <c r="AS1101" s="16"/>
      <c r="AT1101" s="16"/>
      <c r="AU1101" s="16"/>
      <c r="AV1101" s="16"/>
      <c r="AW1101" s="16"/>
      <c r="AX1101" s="16"/>
      <c r="AY1101" s="16"/>
      <c r="AZ1101" s="16"/>
      <c r="BA1101" s="16"/>
      <c r="BB1101" s="16"/>
      <c r="BC1101" s="16"/>
      <c r="BD1101" s="16"/>
      <c r="BE1101" s="16"/>
      <c r="BF1101" s="16"/>
    </row>
    <row r="1102">
      <c r="B1102" t="s">
        <v>331</v>
      </c>
      <c r="C1102" s="16" t="n">
        <v>0.145559091832111</v>
      </c>
      <c r="D1102" s="16" t="n">
        <v>0.168186856816365</v>
      </c>
      <c r="E1102" s="16" t="n">
        <v>0.124776465171347</v>
      </c>
      <c r="F1102" s="16"/>
      <c r="G1102" s="16" t="n">
        <v>0.0859544602430443</v>
      </c>
      <c r="H1102" s="16" t="n">
        <v>0.0875023883041798</v>
      </c>
      <c r="I1102" s="16" t="n">
        <v>0.111350895960315</v>
      </c>
      <c r="J1102" s="16" t="n">
        <v>0.0996582238074346</v>
      </c>
      <c r="K1102" s="16" t="n">
        <v>0.16750741984695</v>
      </c>
      <c r="L1102" s="16" t="n">
        <v>0.282126742361323</v>
      </c>
      <c r="M1102" s="16"/>
      <c r="N1102" s="16" t="n">
        <v>0.163300117684669</v>
      </c>
      <c r="O1102" s="16" t="n">
        <v>0.159212479558657</v>
      </c>
      <c r="P1102" s="16" t="n">
        <v>0.141116734862417</v>
      </c>
      <c r="Q1102" s="16" t="n">
        <v>0.117117399415919</v>
      </c>
      <c r="R1102" s="16"/>
      <c r="S1102" s="16" t="n">
        <v>0.137885575733843</v>
      </c>
      <c r="T1102" s="16" t="n">
        <v>0.157846573559207</v>
      </c>
      <c r="U1102" s="16" t="n">
        <v>0.125532984639733</v>
      </c>
      <c r="V1102" s="16" t="n">
        <v>0.136680854030687</v>
      </c>
      <c r="W1102" s="16" t="n">
        <v>0.19334752468035</v>
      </c>
      <c r="X1102" s="16" t="n">
        <v>0.125143613843366</v>
      </c>
      <c r="Y1102" s="16" t="n">
        <v>0.116518142653058</v>
      </c>
      <c r="Z1102" s="16" t="n">
        <v>0.359027608395903</v>
      </c>
      <c r="AA1102" s="16" t="n">
        <v>0.143524419663379</v>
      </c>
      <c r="AB1102" s="16" t="n">
        <v>0.131769403036891</v>
      </c>
      <c r="AC1102" s="16" t="n">
        <v>0.0659483481840121</v>
      </c>
      <c r="AD1102" s="16" t="n">
        <v>0.106140526316854</v>
      </c>
      <c r="AE1102" s="16"/>
      <c r="AF1102" s="16" t="n">
        <v>0.219686523226656</v>
      </c>
      <c r="AG1102" s="16" t="n">
        <v>0.109069683565445</v>
      </c>
      <c r="AH1102" s="16" t="n">
        <v>0.0944250738735956</v>
      </c>
      <c r="AI1102" s="16"/>
      <c r="AJ1102" s="16" t="n">
        <v>0.347907120957902</v>
      </c>
      <c r="AK1102" s="16" t="n">
        <v>0.0104606046350977</v>
      </c>
      <c r="AL1102" s="16" t="n">
        <v>0.0912248630945928</v>
      </c>
      <c r="AM1102" s="16" t="n">
        <v>0</v>
      </c>
      <c r="AN1102" s="16" t="n">
        <v>0.0397444121041546</v>
      </c>
      <c r="AO1102" s="16"/>
      <c r="AP1102" s="16" t="n">
        <v>0.602329670629615</v>
      </c>
      <c r="AQ1102" s="16" t="n">
        <v>0.0234287071944304</v>
      </c>
      <c r="AR1102" s="16" t="n">
        <v>0.0286985556289655</v>
      </c>
      <c r="AS1102" s="16" t="n">
        <v>0.0344531136227552</v>
      </c>
      <c r="AT1102" s="16" t="n">
        <v>0.0543112800103511</v>
      </c>
      <c r="AU1102" s="16"/>
      <c r="AV1102" s="16" t="n">
        <v>0.154481909583891</v>
      </c>
      <c r="AW1102" s="16" t="n">
        <v>0.138623893679425</v>
      </c>
      <c r="AX1102" s="16" t="n">
        <v>0.116276968796672</v>
      </c>
      <c r="AY1102" s="16" t="n">
        <v>0.194064639666909</v>
      </c>
      <c r="AZ1102" s="16" t="n">
        <v>0.118734546185098</v>
      </c>
      <c r="BA1102" s="16"/>
      <c r="BB1102" s="16" t="n">
        <v>0.0672778834188455</v>
      </c>
      <c r="BC1102" s="16" t="n">
        <v>0.0531112661678839</v>
      </c>
      <c r="BD1102" s="16" t="n">
        <v>0.139910935197632</v>
      </c>
      <c r="BE1102" s="16"/>
      <c r="BF1102" s="16" t="n">
        <v>0.0810605329567482</v>
      </c>
    </row>
    <row r="1103">
      <c r="B1103" t="s">
        <v>332</v>
      </c>
      <c r="C1103" s="16" t="n">
        <v>0.319943005768432</v>
      </c>
      <c r="D1103" s="16" t="n">
        <v>0.330920178188768</v>
      </c>
      <c r="E1103" s="16" t="n">
        <v>0.310401817530835</v>
      </c>
      <c r="F1103" s="16"/>
      <c r="G1103" s="16" t="n">
        <v>0.356125335457401</v>
      </c>
      <c r="H1103" s="16" t="n">
        <v>0.433149211573279</v>
      </c>
      <c r="I1103" s="16" t="n">
        <v>0.357881974849026</v>
      </c>
      <c r="J1103" s="16" t="n">
        <v>0.323327970226736</v>
      </c>
      <c r="K1103" s="16" t="n">
        <v>0.234001668563619</v>
      </c>
      <c r="L1103" s="16" t="n">
        <v>0.227268150924167</v>
      </c>
      <c r="M1103" s="16"/>
      <c r="N1103" s="16" t="n">
        <v>0.336645949479396</v>
      </c>
      <c r="O1103" s="16" t="n">
        <v>0.307843340832037</v>
      </c>
      <c r="P1103" s="16" t="n">
        <v>0.290411946464255</v>
      </c>
      <c r="Q1103" s="16" t="n">
        <v>0.342504341579773</v>
      </c>
      <c r="R1103" s="16"/>
      <c r="S1103" s="16" t="n">
        <v>0.381228768499916</v>
      </c>
      <c r="T1103" s="16" t="n">
        <v>0.243861447210672</v>
      </c>
      <c r="U1103" s="16" t="n">
        <v>0.234423358264203</v>
      </c>
      <c r="V1103" s="16" t="n">
        <v>0.339725307087908</v>
      </c>
      <c r="W1103" s="16" t="n">
        <v>0.251588940663038</v>
      </c>
      <c r="X1103" s="16" t="n">
        <v>0.439954185913374</v>
      </c>
      <c r="Y1103" s="16" t="n">
        <v>0.392519777758359</v>
      </c>
      <c r="Z1103" s="16" t="n">
        <v>0.348727706890376</v>
      </c>
      <c r="AA1103" s="16" t="n">
        <v>0.361821815390867</v>
      </c>
      <c r="AB1103" s="16" t="n">
        <v>0.215346453966341</v>
      </c>
      <c r="AC1103" s="16" t="n">
        <v>0.34397006699596</v>
      </c>
      <c r="AD1103" s="16" t="n">
        <v>0.268029440550754</v>
      </c>
      <c r="AE1103" s="16"/>
      <c r="AF1103" s="16" t="n">
        <v>0.23941876409676</v>
      </c>
      <c r="AG1103" s="16" t="n">
        <v>0.409081260057333</v>
      </c>
      <c r="AH1103" s="16" t="n">
        <v>0.282631631500299</v>
      </c>
      <c r="AI1103" s="16"/>
      <c r="AJ1103" s="16" t="n">
        <v>0.135114002409136</v>
      </c>
      <c r="AK1103" s="16" t="n">
        <v>0.660455297130268</v>
      </c>
      <c r="AL1103" s="16" t="n">
        <v>0.23732842333468</v>
      </c>
      <c r="AM1103" s="16" t="n">
        <v>0.139788954647164</v>
      </c>
      <c r="AN1103" s="16" t="n">
        <v>0.193411744862713</v>
      </c>
      <c r="AO1103" s="16"/>
      <c r="AP1103" s="16" t="n">
        <v>0.0176755830165148</v>
      </c>
      <c r="AQ1103" s="16" t="n">
        <v>0.701729102067229</v>
      </c>
      <c r="AR1103" s="16" t="n">
        <v>0.114173862169853</v>
      </c>
      <c r="AS1103" s="16" t="n">
        <v>0.0286935825726115</v>
      </c>
      <c r="AT1103" s="16" t="n">
        <v>0.113157453411754</v>
      </c>
      <c r="AU1103" s="16"/>
      <c r="AV1103" s="16" t="n">
        <v>0.299124674222109</v>
      </c>
      <c r="AW1103" s="16" t="n">
        <v>0.276028618414289</v>
      </c>
      <c r="AX1103" s="16" t="n">
        <v>0.354718349103181</v>
      </c>
      <c r="AY1103" s="16" t="n">
        <v>0.375228660581322</v>
      </c>
      <c r="AZ1103" s="16" t="n">
        <v>0.50412689773393</v>
      </c>
      <c r="BA1103" s="16"/>
      <c r="BB1103" s="16" t="n">
        <v>0.677521861042586</v>
      </c>
      <c r="BC1103" s="16" t="n">
        <v>0.0153387075760417</v>
      </c>
      <c r="BD1103" s="16" t="n">
        <v>0.0778593459637741</v>
      </c>
      <c r="BE1103" s="16"/>
      <c r="BF1103" s="16" t="n">
        <v>0.258610596819599</v>
      </c>
    </row>
    <row r="1104">
      <c r="B1104" t="s">
        <v>50</v>
      </c>
      <c r="C1104" s="16" t="n">
        <v>0.0427827150785596</v>
      </c>
      <c r="D1104" s="16" t="n">
        <v>0.0452865762375909</v>
      </c>
      <c r="E1104" s="16" t="n">
        <v>0.0405408948290708</v>
      </c>
      <c r="F1104" s="16"/>
      <c r="G1104" s="16" t="n">
        <v>0.0730450555597487</v>
      </c>
      <c r="H1104" s="16" t="n">
        <v>0.0289112904971872</v>
      </c>
      <c r="I1104" s="16" t="n">
        <v>0.0243048154683973</v>
      </c>
      <c r="J1104" s="16" t="n">
        <v>0.0271248556949276</v>
      </c>
      <c r="K1104" s="16" t="n">
        <v>0.0684461578928087</v>
      </c>
      <c r="L1104" s="16" t="n">
        <v>0.0448252070318015</v>
      </c>
      <c r="M1104" s="16"/>
      <c r="N1104" s="16" t="n">
        <v>0.0551125779823913</v>
      </c>
      <c r="O1104" s="16" t="n">
        <v>0.0280711837278666</v>
      </c>
      <c r="P1104" s="16" t="n">
        <v>0.03155560490712</v>
      </c>
      <c r="Q1104" s="16" t="n">
        <v>0.0541231000174165</v>
      </c>
      <c r="R1104" s="16"/>
      <c r="S1104" s="16" t="n">
        <v>0.0402522631719562</v>
      </c>
      <c r="T1104" s="16" t="n">
        <v>0.0774031505126778</v>
      </c>
      <c r="U1104" s="16" t="n">
        <v>0.0505722017487891</v>
      </c>
      <c r="V1104" s="16" t="n">
        <v>0.0372364534330057</v>
      </c>
      <c r="W1104" s="16" t="n">
        <v>0.0445717991891402</v>
      </c>
      <c r="X1104" s="16" t="n">
        <v>0.0286024590129583</v>
      </c>
      <c r="Y1104" s="16" t="n">
        <v>0.0248746202988889</v>
      </c>
      <c r="Z1104" s="16" t="n">
        <v>0.0376701801983843</v>
      </c>
      <c r="AA1104" s="16" t="n">
        <v>0.0500287448947083</v>
      </c>
      <c r="AB1104" s="16" t="n">
        <v>0.0272834095834623</v>
      </c>
      <c r="AC1104" s="16" t="n">
        <v>0.0490849088384525</v>
      </c>
      <c r="AD1104" s="16" t="n">
        <v>0</v>
      </c>
      <c r="AE1104" s="16"/>
      <c r="AF1104" s="16" t="n">
        <v>0.0282417227698197</v>
      </c>
      <c r="AG1104" s="16" t="n">
        <v>0.058598959560973</v>
      </c>
      <c r="AH1104" s="16" t="n">
        <v>0.021452594020362</v>
      </c>
      <c r="AI1104" s="16"/>
      <c r="AJ1104" s="16" t="n">
        <v>0.0242445498620968</v>
      </c>
      <c r="AK1104" s="16" t="n">
        <v>0.0297161479245322</v>
      </c>
      <c r="AL1104" s="16" t="n">
        <v>0.261597915000606</v>
      </c>
      <c r="AM1104" s="16" t="n">
        <v>0</v>
      </c>
      <c r="AN1104" s="16" t="n">
        <v>0.00735518780406717</v>
      </c>
      <c r="AO1104" s="16"/>
      <c r="AP1104" s="16" t="n">
        <v>0.00877732964593023</v>
      </c>
      <c r="AQ1104" s="16" t="n">
        <v>0.0257168664617326</v>
      </c>
      <c r="AR1104" s="16" t="n">
        <v>0.402933632493353</v>
      </c>
      <c r="AS1104" s="16" t="n">
        <v>0.0208244418953806</v>
      </c>
      <c r="AT1104" s="16" t="n">
        <v>0.0255004396220188</v>
      </c>
      <c r="AU1104" s="16"/>
      <c r="AV1104" s="16" t="n">
        <v>0.0327984632566605</v>
      </c>
      <c r="AW1104" s="16" t="n">
        <v>0.0327468059905545</v>
      </c>
      <c r="AX1104" s="16" t="n">
        <v>0.045270460633257</v>
      </c>
      <c r="AY1104" s="16" t="n">
        <v>0.0515061351697351</v>
      </c>
      <c r="AZ1104" s="16" t="n">
        <v>0</v>
      </c>
      <c r="BA1104" s="16"/>
      <c r="BB1104" s="16" t="n">
        <v>0</v>
      </c>
      <c r="BC1104" s="16" t="n">
        <v>0</v>
      </c>
      <c r="BD1104" s="16" t="n">
        <v>0.0513730898043824</v>
      </c>
      <c r="BE1104" s="16"/>
      <c r="BF1104" s="16" t="n">
        <v>0.0385860624977594</v>
      </c>
    </row>
    <row r="1105">
      <c r="B1105" t="s">
        <v>333</v>
      </c>
      <c r="C1105" s="16" t="n">
        <v>0.115488881388266</v>
      </c>
      <c r="D1105" s="16" t="n">
        <v>0.136828854704562</v>
      </c>
      <c r="E1105" s="16" t="n">
        <v>0.0958417750715074</v>
      </c>
      <c r="F1105" s="16"/>
      <c r="G1105" s="16" t="n">
        <v>0.113522106359644</v>
      </c>
      <c r="H1105" s="16" t="n">
        <v>0.0897714897616753</v>
      </c>
      <c r="I1105" s="16" t="n">
        <v>0.0848381895562842</v>
      </c>
      <c r="J1105" s="16" t="n">
        <v>0.138913065300485</v>
      </c>
      <c r="K1105" s="16" t="n">
        <v>0.111964374803863</v>
      </c>
      <c r="L1105" s="16" t="n">
        <v>0.142961749744113</v>
      </c>
      <c r="M1105" s="16"/>
      <c r="N1105" s="16" t="n">
        <v>0.110184958048103</v>
      </c>
      <c r="O1105" s="16" t="n">
        <v>0.114153637817494</v>
      </c>
      <c r="P1105" s="16" t="n">
        <v>0.127020885399231</v>
      </c>
      <c r="Q1105" s="16" t="n">
        <v>0.108738574788331</v>
      </c>
      <c r="R1105" s="16"/>
      <c r="S1105" s="16" t="n">
        <v>0.0804855615303494</v>
      </c>
      <c r="T1105" s="16" t="n">
        <v>0.115625921246357</v>
      </c>
      <c r="U1105" s="16" t="n">
        <v>0.194134969268967</v>
      </c>
      <c r="V1105" s="16" t="n">
        <v>0.13756756462158</v>
      </c>
      <c r="W1105" s="16" t="n">
        <v>0.153909491122323</v>
      </c>
      <c r="X1105" s="16" t="n">
        <v>0.0895018433540043</v>
      </c>
      <c r="Y1105" s="16" t="n">
        <v>0.118144398569968</v>
      </c>
      <c r="Z1105" s="16" t="n">
        <v>0.130957377365539</v>
      </c>
      <c r="AA1105" s="16" t="n">
        <v>0.107058070738753</v>
      </c>
      <c r="AB1105" s="16" t="n">
        <v>0.105388376013248</v>
      </c>
      <c r="AC1105" s="16" t="n">
        <v>0.0686293469313242</v>
      </c>
      <c r="AD1105" s="16" t="n">
        <v>0.0942447512226573</v>
      </c>
      <c r="AE1105" s="16"/>
      <c r="AF1105" s="16" t="n">
        <v>0.215740763718121</v>
      </c>
      <c r="AG1105" s="16" t="n">
        <v>0.0420167233913432</v>
      </c>
      <c r="AH1105" s="16" t="n">
        <v>0.0828998989218071</v>
      </c>
      <c r="AI1105" s="16"/>
      <c r="AJ1105" s="16" t="n">
        <v>0.202991958257168</v>
      </c>
      <c r="AK1105" s="16" t="n">
        <v>0.0335030072525698</v>
      </c>
      <c r="AL1105" s="16" t="n">
        <v>0</v>
      </c>
      <c r="AM1105" s="16" t="n">
        <v>0.601308891835652</v>
      </c>
      <c r="AN1105" s="16" t="n">
        <v>0.123434202924664</v>
      </c>
      <c r="AO1105" s="16"/>
      <c r="AP1105" s="16" t="n">
        <v>0.106167632429872</v>
      </c>
      <c r="AQ1105" s="16" t="n">
        <v>0.0201439134554244</v>
      </c>
      <c r="AR1105" s="16" t="n">
        <v>0.0193063314097564</v>
      </c>
      <c r="AS1105" s="16" t="n">
        <v>0.769813008496617</v>
      </c>
      <c r="AT1105" s="16" t="n">
        <v>0.0721869977414693</v>
      </c>
      <c r="AU1105" s="16"/>
      <c r="AV1105" s="16" t="n">
        <v>0.147089445444711</v>
      </c>
      <c r="AW1105" s="16" t="n">
        <v>0.128226899022551</v>
      </c>
      <c r="AX1105" s="16" t="n">
        <v>0.0792843139534333</v>
      </c>
      <c r="AY1105" s="16" t="n">
        <v>0.0393269867701397</v>
      </c>
      <c r="AZ1105" s="16" t="n">
        <v>0</v>
      </c>
      <c r="BA1105" s="16"/>
      <c r="BB1105" s="16" t="n">
        <v>0.0316175434662442</v>
      </c>
      <c r="BC1105" s="16" t="n">
        <v>0.764064067215814</v>
      </c>
      <c r="BD1105" s="16" t="n">
        <v>0.17803049897213</v>
      </c>
      <c r="BE1105" s="16"/>
      <c r="BF1105" s="16" t="n">
        <v>0.293004766877905</v>
      </c>
    </row>
    <row r="1106">
      <c r="B1106" t="s">
        <v>334</v>
      </c>
      <c r="C1106" s="16" t="n">
        <v>0.0994478818775859</v>
      </c>
      <c r="D1106" s="16" t="n">
        <v>0.0780913832361241</v>
      </c>
      <c r="E1106" s="16" t="n">
        <v>0.117407355578953</v>
      </c>
      <c r="F1106" s="16"/>
      <c r="G1106" s="16" t="n">
        <v>0.181822875848179</v>
      </c>
      <c r="H1106" s="16" t="n">
        <v>0.105208201391998</v>
      </c>
      <c r="I1106" s="16" t="n">
        <v>0.11940728460511</v>
      </c>
      <c r="J1106" s="16" t="n">
        <v>0.0792003515617408</v>
      </c>
      <c r="K1106" s="16" t="n">
        <v>0.0845590204046871</v>
      </c>
      <c r="L1106" s="16" t="n">
        <v>0.0513753170948558</v>
      </c>
      <c r="M1106" s="16"/>
      <c r="N1106" s="16" t="n">
        <v>0.109427998423722</v>
      </c>
      <c r="O1106" s="16" t="n">
        <v>0.0842517090599102</v>
      </c>
      <c r="P1106" s="16" t="n">
        <v>0.100114279340083</v>
      </c>
      <c r="Q1106" s="16" t="n">
        <v>0.103606294122706</v>
      </c>
      <c r="R1106" s="16"/>
      <c r="S1106" s="16" t="n">
        <v>0.0986406285337308</v>
      </c>
      <c r="T1106" s="16" t="n">
        <v>0.122698418108134</v>
      </c>
      <c r="U1106" s="16" t="n">
        <v>0.0918207740218227</v>
      </c>
      <c r="V1106" s="16" t="n">
        <v>0.0745130283052395</v>
      </c>
      <c r="W1106" s="16" t="n">
        <v>0.114112646336913</v>
      </c>
      <c r="X1106" s="16" t="n">
        <v>0.142024286955008</v>
      </c>
      <c r="Y1106" s="16" t="n">
        <v>0.0895212098725573</v>
      </c>
      <c r="Z1106" s="16" t="n">
        <v>0.0368818473863102</v>
      </c>
      <c r="AA1106" s="16" t="n">
        <v>0.113834818305145</v>
      </c>
      <c r="AB1106" s="16" t="n">
        <v>0.0680289463691354</v>
      </c>
      <c r="AC1106" s="16" t="n">
        <v>0.0706921854339389</v>
      </c>
      <c r="AD1106" s="16" t="n">
        <v>0.146204936075706</v>
      </c>
      <c r="AE1106" s="16"/>
      <c r="AF1106" s="16" t="n">
        <v>0.0521278599170723</v>
      </c>
      <c r="AG1106" s="16" t="n">
        <v>0.121993721879035</v>
      </c>
      <c r="AH1106" s="16" t="n">
        <v>0.0926386481350239</v>
      </c>
      <c r="AI1106" s="16"/>
      <c r="AJ1106" s="16" t="n">
        <v>0.0525405543351085</v>
      </c>
      <c r="AK1106" s="16" t="n">
        <v>0.114351755452946</v>
      </c>
      <c r="AL1106" s="16" t="n">
        <v>0.103341521747538</v>
      </c>
      <c r="AM1106" s="16" t="n">
        <v>0</v>
      </c>
      <c r="AN1106" s="16" t="n">
        <v>0.0793497053293478</v>
      </c>
      <c r="AO1106" s="16"/>
      <c r="AP1106" s="16" t="n">
        <v>0.0480836985613495</v>
      </c>
      <c r="AQ1106" s="16" t="n">
        <v>0.0860793063808451</v>
      </c>
      <c r="AR1106" s="16" t="n">
        <v>0.14289418831262</v>
      </c>
      <c r="AS1106" s="16" t="n">
        <v>0</v>
      </c>
      <c r="AT1106" s="16" t="n">
        <v>0.0465216198295258</v>
      </c>
      <c r="AU1106" s="16"/>
      <c r="AV1106" s="16" t="n">
        <v>0.0737105763390691</v>
      </c>
      <c r="AW1106" s="16" t="n">
        <v>0.100826338706042</v>
      </c>
      <c r="AX1106" s="16" t="n">
        <v>0.124715492415004</v>
      </c>
      <c r="AY1106" s="16" t="n">
        <v>0.131330604339221</v>
      </c>
      <c r="AZ1106" s="16" t="n">
        <v>0.119251113017403</v>
      </c>
      <c r="BA1106" s="16"/>
      <c r="BB1106" s="16" t="n">
        <v>0.077306425034109</v>
      </c>
      <c r="BC1106" s="16" t="n">
        <v>0</v>
      </c>
      <c r="BD1106" s="16" t="n">
        <v>0</v>
      </c>
      <c r="BE1106" s="16"/>
      <c r="BF1106" s="16" t="n">
        <v>0.0516623667030092</v>
      </c>
    </row>
    <row r="1107">
      <c r="B1107" t="s">
        <v>335</v>
      </c>
      <c r="C1107" s="16" t="n">
        <v>0.0219876261163113</v>
      </c>
      <c r="D1107" s="16" t="n">
        <v>0.017908670383265</v>
      </c>
      <c r="E1107" s="16" t="n">
        <v>0.0258385892596433</v>
      </c>
      <c r="F1107" s="16"/>
      <c r="G1107" s="16" t="n">
        <v>0.00915050748115738</v>
      </c>
      <c r="H1107" s="16" t="n">
        <v>0.019210946153739</v>
      </c>
      <c r="I1107" s="16" t="n">
        <v>0.0617858646754859</v>
      </c>
      <c r="J1107" s="16" t="n">
        <v>0.0156583918065229</v>
      </c>
      <c r="K1107" s="16" t="n">
        <v>0.0262918160479082</v>
      </c>
      <c r="L1107" s="16" t="n">
        <v>0.00553884090781755</v>
      </c>
      <c r="M1107" s="16"/>
      <c r="N1107" s="16" t="n">
        <v>0.0163790587778743</v>
      </c>
      <c r="O1107" s="16" t="n">
        <v>0.0232316109611748</v>
      </c>
      <c r="P1107" s="16" t="n">
        <v>0.0272656118637045</v>
      </c>
      <c r="Q1107" s="16" t="n">
        <v>0.0219786079739825</v>
      </c>
      <c r="R1107" s="16"/>
      <c r="S1107" s="16" t="n">
        <v>0.0157888957775455</v>
      </c>
      <c r="T1107" s="16" t="n">
        <v>0.00811085345067696</v>
      </c>
      <c r="U1107" s="16" t="n">
        <v>0</v>
      </c>
      <c r="V1107" s="16" t="n">
        <v>0</v>
      </c>
      <c r="W1107" s="16" t="n">
        <v>0</v>
      </c>
      <c r="X1107" s="16" t="n">
        <v>0</v>
      </c>
      <c r="Y1107" s="16" t="n">
        <v>0</v>
      </c>
      <c r="Z1107" s="16" t="n">
        <v>0</v>
      </c>
      <c r="AA1107" s="16" t="n">
        <v>0</v>
      </c>
      <c r="AB1107" s="16" t="n">
        <v>0.198197359470629</v>
      </c>
      <c r="AC1107" s="16" t="n">
        <v>0</v>
      </c>
      <c r="AD1107" s="16" t="n">
        <v>0</v>
      </c>
      <c r="AE1107" s="16"/>
      <c r="AF1107" s="16" t="n">
        <v>0.0102361274791253</v>
      </c>
      <c r="AG1107" s="16" t="n">
        <v>0.0427301338616622</v>
      </c>
      <c r="AH1107" s="16" t="n">
        <v>0</v>
      </c>
      <c r="AI1107" s="16"/>
      <c r="AJ1107" s="16" t="n">
        <v>0.00259479171831981</v>
      </c>
      <c r="AK1107" s="16" t="n">
        <v>0.0242253804093317</v>
      </c>
      <c r="AL1107" s="16" t="n">
        <v>0</v>
      </c>
      <c r="AM1107" s="16" t="n">
        <v>0</v>
      </c>
      <c r="AN1107" s="16" t="n">
        <v>0.021857240918396</v>
      </c>
      <c r="AO1107" s="16"/>
      <c r="AP1107" s="16" t="n">
        <v>0.00469493480725588</v>
      </c>
      <c r="AQ1107" s="16" t="n">
        <v>0.0214877979196123</v>
      </c>
      <c r="AR1107" s="16" t="n">
        <v>0</v>
      </c>
      <c r="AS1107" s="16" t="n">
        <v>0</v>
      </c>
      <c r="AT1107" s="16" t="n">
        <v>0.0106620555203577</v>
      </c>
      <c r="AU1107" s="16"/>
      <c r="AV1107" s="16" t="n">
        <v>0.01247073897522</v>
      </c>
      <c r="AW1107" s="16" t="n">
        <v>0.0221710968030704</v>
      </c>
      <c r="AX1107" s="16" t="n">
        <v>0.0379418957622246</v>
      </c>
      <c r="AY1107" s="16" t="n">
        <v>0.0103750852715105</v>
      </c>
      <c r="AZ1107" s="16" t="n">
        <v>0</v>
      </c>
      <c r="BA1107" s="16"/>
      <c r="BB1107" s="16" t="n">
        <v>0</v>
      </c>
      <c r="BC1107" s="16" t="n">
        <v>0</v>
      </c>
      <c r="BD1107" s="16" t="n">
        <v>0</v>
      </c>
      <c r="BE1107" s="16"/>
      <c r="BF1107" s="16" t="n">
        <v>0</v>
      </c>
    </row>
    <row r="1108">
      <c r="B1108" t="s">
        <v>336</v>
      </c>
      <c r="C1108" s="16" t="n">
        <v>0.000981565920140604</v>
      </c>
      <c r="D1108" s="16" t="n">
        <v>0</v>
      </c>
      <c r="E1108" s="16" t="n">
        <v>0.00189891860140814</v>
      </c>
      <c r="F1108" s="16"/>
      <c r="G1108" s="16" t="n">
        <v>0.00690888354486442</v>
      </c>
      <c r="H1108" s="16" t="n">
        <v>0</v>
      </c>
      <c r="I1108" s="16" t="n">
        <v>0</v>
      </c>
      <c r="J1108" s="16" t="n">
        <v>0</v>
      </c>
      <c r="K1108" s="16" t="n">
        <v>0</v>
      </c>
      <c r="L1108" s="16" t="n">
        <v>0</v>
      </c>
      <c r="M1108" s="16"/>
      <c r="N1108" s="16" t="n">
        <v>0</v>
      </c>
      <c r="O1108" s="16" t="n">
        <v>0</v>
      </c>
      <c r="P1108" s="16" t="n">
        <v>0.00426706900141051</v>
      </c>
      <c r="Q1108" s="16" t="n">
        <v>0</v>
      </c>
      <c r="R1108" s="16"/>
      <c r="S1108" s="16" t="n">
        <v>0</v>
      </c>
      <c r="T1108" s="16" t="n">
        <v>0</v>
      </c>
      <c r="U1108" s="16" t="n">
        <v>0</v>
      </c>
      <c r="V1108" s="16" t="n">
        <v>0</v>
      </c>
      <c r="W1108" s="16" t="n">
        <v>0</v>
      </c>
      <c r="X1108" s="16" t="n">
        <v>0.0113130668678852</v>
      </c>
      <c r="Y1108" s="16" t="n">
        <v>0</v>
      </c>
      <c r="Z1108" s="16" t="n">
        <v>0</v>
      </c>
      <c r="AA1108" s="16" t="n">
        <v>0</v>
      </c>
      <c r="AB1108" s="16" t="n">
        <v>0</v>
      </c>
      <c r="AC1108" s="16" t="n">
        <v>0</v>
      </c>
      <c r="AD1108" s="16" t="n">
        <v>0</v>
      </c>
      <c r="AE1108" s="16"/>
      <c r="AF1108" s="16" t="n">
        <v>0</v>
      </c>
      <c r="AG1108" s="16" t="n">
        <v>0</v>
      </c>
      <c r="AH1108" s="16" t="n">
        <v>0.00779768278965403</v>
      </c>
      <c r="AI1108" s="16"/>
      <c r="AJ1108" s="16" t="n">
        <v>0</v>
      </c>
      <c r="AK1108" s="16" t="n">
        <v>0.00327182695420639</v>
      </c>
      <c r="AL1108" s="16" t="n">
        <v>0</v>
      </c>
      <c r="AM1108" s="16" t="n">
        <v>0</v>
      </c>
      <c r="AN1108" s="16" t="n">
        <v>0</v>
      </c>
      <c r="AO1108" s="16"/>
      <c r="AP1108" s="16" t="n">
        <v>0</v>
      </c>
      <c r="AQ1108" s="16" t="n">
        <v>0</v>
      </c>
      <c r="AR1108" s="16" t="n">
        <v>0</v>
      </c>
      <c r="AS1108" s="16" t="n">
        <v>0</v>
      </c>
      <c r="AT1108" s="16" t="n">
        <v>0</v>
      </c>
      <c r="AU1108" s="16"/>
      <c r="AV1108" s="16" t="n">
        <v>0</v>
      </c>
      <c r="AW1108" s="16" t="n">
        <v>0.00415126385525373</v>
      </c>
      <c r="AX1108" s="16" t="n">
        <v>0</v>
      </c>
      <c r="AY1108" s="16" t="n">
        <v>0</v>
      </c>
      <c r="AZ1108" s="16" t="n">
        <v>0</v>
      </c>
      <c r="BA1108" s="16"/>
      <c r="BB1108" s="16" t="n">
        <v>0</v>
      </c>
      <c r="BC1108" s="16" t="n">
        <v>0</v>
      </c>
      <c r="BD1108" s="16" t="n">
        <v>0</v>
      </c>
      <c r="BE1108" s="16"/>
      <c r="BF1108" s="16" t="n">
        <v>0</v>
      </c>
    </row>
    <row r="1109">
      <c r="B1109" t="s">
        <v>301</v>
      </c>
      <c r="C1109" s="16" t="n">
        <v>0.00392387635250021</v>
      </c>
      <c r="D1109" s="16" t="n">
        <v>0.0081413150833329</v>
      </c>
      <c r="E1109" s="16" t="n">
        <v>0</v>
      </c>
      <c r="F1109" s="16"/>
      <c r="G1109" s="16" t="n">
        <v>0</v>
      </c>
      <c r="H1109" s="16" t="n">
        <v>0.00647517553619999</v>
      </c>
      <c r="I1109" s="16" t="n">
        <v>0</v>
      </c>
      <c r="J1109" s="16" t="n">
        <v>0.0107876896762653</v>
      </c>
      <c r="K1109" s="16" t="n">
        <v>0.00662310073293255</v>
      </c>
      <c r="L1109" s="16" t="n">
        <v>0</v>
      </c>
      <c r="M1109" s="16"/>
      <c r="N1109" s="16" t="n">
        <v>0.00423572890160289</v>
      </c>
      <c r="O1109" s="16" t="n">
        <v>0.00735740275871318</v>
      </c>
      <c r="P1109" s="16" t="n">
        <v>0.00448744239627972</v>
      </c>
      <c r="Q1109" s="16" t="n">
        <v>0</v>
      </c>
      <c r="R1109" s="16"/>
      <c r="S1109" s="16" t="n">
        <v>0.0128305339781296</v>
      </c>
      <c r="T1109" s="16" t="n">
        <v>0</v>
      </c>
      <c r="U1109" s="16" t="n">
        <v>0</v>
      </c>
      <c r="V1109" s="16" t="n">
        <v>0</v>
      </c>
      <c r="W1109" s="16" t="n">
        <v>0</v>
      </c>
      <c r="X1109" s="16" t="n">
        <v>0</v>
      </c>
      <c r="Y1109" s="16" t="n">
        <v>0</v>
      </c>
      <c r="Z1109" s="16" t="n">
        <v>0</v>
      </c>
      <c r="AA1109" s="16" t="n">
        <v>0.0092158872599204</v>
      </c>
      <c r="AB1109" s="16" t="n">
        <v>0.0117333291183664</v>
      </c>
      <c r="AC1109" s="16" t="n">
        <v>0</v>
      </c>
      <c r="AD1109" s="16" t="n">
        <v>0</v>
      </c>
      <c r="AE1109" s="16"/>
      <c r="AF1109" s="16" t="n">
        <v>0.0051201054821116</v>
      </c>
      <c r="AG1109" s="16" t="n">
        <v>0.00505741714764299</v>
      </c>
      <c r="AH1109" s="16" t="n">
        <v>0</v>
      </c>
      <c r="AI1109" s="16"/>
      <c r="AJ1109" s="16" t="n">
        <v>0.00293969511398053</v>
      </c>
      <c r="AK1109" s="16" t="n">
        <v>0.00293444210150473</v>
      </c>
      <c r="AL1109" s="16" t="n">
        <v>0</v>
      </c>
      <c r="AM1109" s="16" t="n">
        <v>0</v>
      </c>
      <c r="AN1109" s="16" t="n">
        <v>0</v>
      </c>
      <c r="AO1109" s="16"/>
      <c r="AP1109" s="16" t="n">
        <v>0</v>
      </c>
      <c r="AQ1109" s="16" t="n">
        <v>0</v>
      </c>
      <c r="AR1109" s="16" t="n">
        <v>0</v>
      </c>
      <c r="AS1109" s="16" t="n">
        <v>0</v>
      </c>
      <c r="AT1109" s="16" t="n">
        <v>0</v>
      </c>
      <c r="AU1109" s="16"/>
      <c r="AV1109" s="16" t="n">
        <v>0</v>
      </c>
      <c r="AW1109" s="16" t="n">
        <v>0.00817364631541297</v>
      </c>
      <c r="AX1109" s="16" t="n">
        <v>0.0041359608669309</v>
      </c>
      <c r="AY1109" s="16" t="n">
        <v>0.00789622653115882</v>
      </c>
      <c r="AZ1109" s="16" t="n">
        <v>0</v>
      </c>
      <c r="BA1109" s="16"/>
      <c r="BB1109" s="16" t="n">
        <v>0</v>
      </c>
      <c r="BC1109" s="16" t="n">
        <v>0</v>
      </c>
      <c r="BD1109" s="16" t="n">
        <v>0</v>
      </c>
      <c r="BE1109" s="16"/>
      <c r="BF1109" s="16" t="n">
        <v>0.00584893050558558</v>
      </c>
    </row>
    <row r="1110">
      <c r="B1110" t="s">
        <v>337</v>
      </c>
      <c r="C1110" s="16" t="n">
        <v>0.132859922673063</v>
      </c>
      <c r="D1110" s="16" t="n">
        <v>0.129792232365734</v>
      </c>
      <c r="E1110" s="16" t="n">
        <v>0.136008486033816</v>
      </c>
      <c r="F1110" s="16"/>
      <c r="G1110" s="16" t="n">
        <v>0.0530020612084252</v>
      </c>
      <c r="H1110" s="16" t="n">
        <v>0.133005678541277</v>
      </c>
      <c r="I1110" s="16" t="n">
        <v>0.098316408626058</v>
      </c>
      <c r="J1110" s="16" t="n">
        <v>0.203349988600539</v>
      </c>
      <c r="K1110" s="16" t="n">
        <v>0.168746055856564</v>
      </c>
      <c r="L1110" s="16" t="n">
        <v>0.130339510917399</v>
      </c>
      <c r="M1110" s="16"/>
      <c r="N1110" s="16" t="n">
        <v>0.123018296562065</v>
      </c>
      <c r="O1110" s="16" t="n">
        <v>0.151071082611615</v>
      </c>
      <c r="P1110" s="16" t="n">
        <v>0.151477422345412</v>
      </c>
      <c r="Q1110" s="16" t="n">
        <v>0.110658044991352</v>
      </c>
      <c r="R1110" s="16"/>
      <c r="S1110" s="16" t="n">
        <v>0.0751560506531557</v>
      </c>
      <c r="T1110" s="16" t="n">
        <v>0.144473647371408</v>
      </c>
      <c r="U1110" s="16" t="n">
        <v>0.178261162484403</v>
      </c>
      <c r="V1110" s="16" t="n">
        <v>0.104286977597263</v>
      </c>
      <c r="W1110" s="16" t="n">
        <v>0.1318277052722</v>
      </c>
      <c r="X1110" s="16" t="n">
        <v>0.0841953435431266</v>
      </c>
      <c r="Y1110" s="16" t="n">
        <v>0.184561614938306</v>
      </c>
      <c r="Z1110" s="16" t="n">
        <v>0.0465908757959159</v>
      </c>
      <c r="AA1110" s="16" t="n">
        <v>0.132208235532005</v>
      </c>
      <c r="AB1110" s="16" t="n">
        <v>0.164972749582039</v>
      </c>
      <c r="AC1110" s="16" t="n">
        <v>0.21371425822659</v>
      </c>
      <c r="AD1110" s="16" t="n">
        <v>0.220989366721204</v>
      </c>
      <c r="AE1110" s="16"/>
      <c r="AF1110" s="16" t="n">
        <v>0.143238046345264</v>
      </c>
      <c r="AG1110" s="16" t="n">
        <v>0.09660891361004</v>
      </c>
      <c r="AH1110" s="16" t="n">
        <v>0.245350570151655</v>
      </c>
      <c r="AI1110" s="16"/>
      <c r="AJ1110" s="16" t="n">
        <v>0.141442850957857</v>
      </c>
      <c r="AK1110" s="16" t="n">
        <v>0.0511199355189238</v>
      </c>
      <c r="AL1110" s="16" t="n">
        <v>0.131659841275387</v>
      </c>
      <c r="AM1110" s="16" t="n">
        <v>0.188700562504181</v>
      </c>
      <c r="AN1110" s="16" t="n">
        <v>0.319719089966669</v>
      </c>
      <c r="AO1110" s="16"/>
      <c r="AP1110" s="16" t="n">
        <v>0.134266032286447</v>
      </c>
      <c r="AQ1110" s="16" t="n">
        <v>0.0547849493505165</v>
      </c>
      <c r="AR1110" s="16" t="n">
        <v>0.120722032783972</v>
      </c>
      <c r="AS1110" s="16" t="n">
        <v>0.0954753102237723</v>
      </c>
      <c r="AT1110" s="16" t="n">
        <v>0.286215998493001</v>
      </c>
      <c r="AU1110" s="16"/>
      <c r="AV1110" s="16" t="n">
        <v>0.153500473420714</v>
      </c>
      <c r="AW1110" s="16" t="n">
        <v>0.13048779799486</v>
      </c>
      <c r="AX1110" s="16" t="n">
        <v>0.140652495305761</v>
      </c>
      <c r="AY1110" s="16" t="n">
        <v>0.0951795034749779</v>
      </c>
      <c r="AZ1110" s="16" t="n">
        <v>0.0535618165731333</v>
      </c>
      <c r="BA1110" s="16"/>
      <c r="BB1110" s="16" t="n">
        <v>0.0829178286369703</v>
      </c>
      <c r="BC1110" s="16" t="n">
        <v>0.104970047671897</v>
      </c>
      <c r="BD1110" s="16" t="n">
        <v>0.326130515198328</v>
      </c>
      <c r="BE1110" s="16"/>
      <c r="BF1110" s="16" t="n">
        <v>0.165882121693087</v>
      </c>
    </row>
    <row r="1111">
      <c r="B1111" t="s">
        <v>83</v>
      </c>
      <c r="C1111" s="16" t="n">
        <v>0.11702543299303</v>
      </c>
      <c r="D1111" s="16" t="n">
        <v>0.0848439329842587</v>
      </c>
      <c r="E1111" s="16" t="n">
        <v>0.14728569792342</v>
      </c>
      <c r="F1111" s="16"/>
      <c r="G1111" s="16" t="n">
        <v>0.120468714297536</v>
      </c>
      <c r="H1111" s="16" t="n">
        <v>0.0967656182404651</v>
      </c>
      <c r="I1111" s="16" t="n">
        <v>0.142114566259324</v>
      </c>
      <c r="J1111" s="16" t="n">
        <v>0.101979463325349</v>
      </c>
      <c r="K1111" s="16" t="n">
        <v>0.131860385850668</v>
      </c>
      <c r="L1111" s="16" t="n">
        <v>0.115564481018523</v>
      </c>
      <c r="M1111" s="16"/>
      <c r="N1111" s="16" t="n">
        <v>0.0816953141401761</v>
      </c>
      <c r="O1111" s="16" t="n">
        <v>0.124807552672531</v>
      </c>
      <c r="P1111" s="16" t="n">
        <v>0.122283003420089</v>
      </c>
      <c r="Q1111" s="16" t="n">
        <v>0.14127363711052</v>
      </c>
      <c r="R1111" s="16"/>
      <c r="S1111" s="16" t="n">
        <v>0.157731722121374</v>
      </c>
      <c r="T1111" s="16" t="n">
        <v>0.129979988540867</v>
      </c>
      <c r="U1111" s="16" t="n">
        <v>0.125254549572082</v>
      </c>
      <c r="V1111" s="16" t="n">
        <v>0.169989814924317</v>
      </c>
      <c r="W1111" s="16" t="n">
        <v>0.110641892736035</v>
      </c>
      <c r="X1111" s="16" t="n">
        <v>0.0792652005102776</v>
      </c>
      <c r="Y1111" s="16" t="n">
        <v>0.073860235908862</v>
      </c>
      <c r="Z1111" s="16" t="n">
        <v>0.0401444039675705</v>
      </c>
      <c r="AA1111" s="16" t="n">
        <v>0.0823080082152228</v>
      </c>
      <c r="AB1111" s="16" t="n">
        <v>0.0772799728598883</v>
      </c>
      <c r="AC1111" s="16" t="n">
        <v>0.187960885389723</v>
      </c>
      <c r="AD1111" s="16" t="n">
        <v>0.164390979112824</v>
      </c>
      <c r="AE1111" s="16"/>
      <c r="AF1111" s="16" t="n">
        <v>0.0861900869650705</v>
      </c>
      <c r="AG1111" s="16" t="n">
        <v>0.114843186926526</v>
      </c>
      <c r="AH1111" s="16" t="n">
        <v>0.172803900607604</v>
      </c>
      <c r="AI1111" s="16"/>
      <c r="AJ1111" s="16" t="n">
        <v>0.0902244763884317</v>
      </c>
      <c r="AK1111" s="16" t="n">
        <v>0.069961602620619</v>
      </c>
      <c r="AL1111" s="16" t="n">
        <v>0.174847435547197</v>
      </c>
      <c r="AM1111" s="16" t="n">
        <v>0.0702015910130028</v>
      </c>
      <c r="AN1111" s="16" t="n">
        <v>0.215128416089989</v>
      </c>
      <c r="AO1111" s="16"/>
      <c r="AP1111" s="16" t="n">
        <v>0.0780051186230152</v>
      </c>
      <c r="AQ1111" s="16" t="n">
        <v>0.0666293571702101</v>
      </c>
      <c r="AR1111" s="16" t="n">
        <v>0.17127139720148</v>
      </c>
      <c r="AS1111" s="16" t="n">
        <v>0.050740543188863</v>
      </c>
      <c r="AT1111" s="16" t="n">
        <v>0.391444155371523</v>
      </c>
      <c r="AU1111" s="16"/>
      <c r="AV1111" s="16" t="n">
        <v>0.126823718757626</v>
      </c>
      <c r="AW1111" s="16" t="n">
        <v>0.158563639218542</v>
      </c>
      <c r="AX1111" s="16" t="n">
        <v>0.0970040631635363</v>
      </c>
      <c r="AY1111" s="16" t="n">
        <v>0.0950921581950265</v>
      </c>
      <c r="AZ1111" s="16" t="n">
        <v>0.204325626490435</v>
      </c>
      <c r="BA1111" s="16"/>
      <c r="BB1111" s="16" t="n">
        <v>0.0633584584012445</v>
      </c>
      <c r="BC1111" s="16" t="n">
        <v>0.0625159113683629</v>
      </c>
      <c r="BD1111" s="16" t="n">
        <v>0.226695614863754</v>
      </c>
      <c r="BE1111" s="16"/>
      <c r="BF1111" s="16" t="n">
        <v>0.105344621946306</v>
      </c>
    </row>
    <row r="1112">
      <c r="C1112" s="16"/>
      <c r="D1112" s="16"/>
      <c r="E1112" s="16"/>
      <c r="F1112" s="16"/>
      <c r="G1112" s="16"/>
      <c r="H1112" s="16"/>
      <c r="I1112" s="16"/>
      <c r="J1112" s="16"/>
      <c r="K1112" s="16"/>
      <c r="L1112" s="16"/>
      <c r="M1112" s="16"/>
      <c r="N1112" s="16"/>
      <c r="O1112" s="16"/>
      <c r="P1112" s="16"/>
      <c r="Q1112" s="16"/>
      <c r="R1112" s="16"/>
      <c r="S1112" s="16"/>
      <c r="T1112" s="16"/>
      <c r="U1112" s="16"/>
      <c r="V1112" s="16"/>
      <c r="W1112" s="16"/>
      <c r="X1112" s="16"/>
      <c r="Y1112" s="16"/>
      <c r="Z1112" s="16"/>
      <c r="AA1112" s="16"/>
      <c r="AB1112" s="16"/>
      <c r="AC1112" s="16"/>
      <c r="AD1112" s="16"/>
      <c r="AE1112" s="16"/>
      <c r="AF1112" s="16"/>
      <c r="AG1112" s="16"/>
      <c r="AH1112" s="16"/>
      <c r="AI1112" s="16"/>
      <c r="AJ1112" s="16"/>
      <c r="AK1112" s="16"/>
      <c r="AL1112" s="16"/>
      <c r="AM1112" s="16"/>
      <c r="AN1112" s="16"/>
      <c r="AO1112" s="16"/>
      <c r="AP1112" s="16"/>
      <c r="AQ1112" s="16"/>
      <c r="AR1112" s="16"/>
      <c r="AS1112" s="16"/>
      <c r="AT1112" s="16"/>
      <c r="AU1112" s="16"/>
      <c r="AV1112" s="16"/>
      <c r="AW1112" s="16"/>
      <c r="AX1112" s="16"/>
      <c r="AY1112" s="16"/>
      <c r="AZ1112" s="16"/>
      <c r="BA1112" s="16"/>
      <c r="BB1112" s="16"/>
      <c r="BC1112" s="16"/>
      <c r="BD1112" s="16"/>
      <c r="BE1112" s="16"/>
      <c r="BF1112" s="16"/>
    </row>
    <row r="1113">
      <c r="C1113" s="16"/>
      <c r="D1113" s="16"/>
      <c r="E1113" s="16"/>
      <c r="F1113" s="16"/>
      <c r="G1113" s="16"/>
      <c r="H1113" s="16"/>
      <c r="I1113" s="16"/>
      <c r="J1113" s="16"/>
      <c r="K1113" s="16"/>
      <c r="L1113" s="16"/>
      <c r="M1113" s="16"/>
      <c r="N1113" s="16"/>
      <c r="O1113" s="16"/>
      <c r="P1113" s="16"/>
      <c r="Q1113" s="16"/>
      <c r="R1113" s="16"/>
      <c r="S1113" s="16"/>
      <c r="T1113" s="16"/>
      <c r="U1113" s="16"/>
      <c r="V1113" s="16"/>
      <c r="W1113" s="16"/>
      <c r="X1113" s="16"/>
      <c r="Y1113" s="16"/>
      <c r="Z1113" s="16"/>
      <c r="AA1113" s="16"/>
      <c r="AB1113" s="16"/>
      <c r="AC1113" s="16"/>
      <c r="AD1113" s="16"/>
      <c r="AE1113" s="16"/>
      <c r="AF1113" s="16"/>
      <c r="AG1113" s="16"/>
      <c r="AH1113" s="16"/>
      <c r="AI1113" s="16"/>
      <c r="AJ1113" s="16"/>
      <c r="AK1113" s="16"/>
      <c r="AL1113" s="16"/>
      <c r="AM1113" s="16"/>
      <c r="AN1113" s="16"/>
      <c r="AO1113" s="16"/>
      <c r="AP1113" s="16"/>
      <c r="AQ1113" s="16"/>
      <c r="AR1113" s="16"/>
      <c r="AS1113" s="16"/>
      <c r="AT1113" s="16"/>
      <c r="AU1113" s="16"/>
      <c r="AV1113" s="16"/>
      <c r="AW1113" s="16"/>
      <c r="AX1113" s="16"/>
      <c r="AY1113" s="16"/>
      <c r="AZ1113" s="16"/>
      <c r="BA1113" s="16"/>
      <c r="BB1113" s="16"/>
      <c r="BC1113" s="16"/>
      <c r="BD1113" s="16"/>
      <c r="BE1113" s="16"/>
      <c r="BF1113" s="16"/>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140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133</v>
      </c>
      <c r="C9" s="16" t="n">
        <v>0.344500150582147</v>
      </c>
      <c r="D9" s="16" t="n">
        <v>0.339668531933925</v>
      </c>
      <c r="E9" s="16" t="n">
        <v>0.347931325049644</v>
      </c>
      <c r="F9" s="16"/>
      <c r="G9" s="16" t="n">
        <v>0.318996530646851</v>
      </c>
      <c r="H9" s="16" t="n">
        <v>0.411048584719978</v>
      </c>
      <c r="I9" s="16" t="n">
        <v>0.405680046881212</v>
      </c>
      <c r="J9" s="16" t="n">
        <v>0.351225265576193</v>
      </c>
      <c r="K9" s="16" t="n">
        <v>0.313087937725639</v>
      </c>
      <c r="L9" s="16" t="n">
        <v>0.273136617175621</v>
      </c>
      <c r="M9" s="16"/>
      <c r="N9" s="16" t="n">
        <v>0.332711605586406</v>
      </c>
      <c r="O9" s="16" t="n">
        <v>0.334130898066711</v>
      </c>
      <c r="P9" s="16" t="n">
        <v>0.342846943940057</v>
      </c>
      <c r="Q9" s="16" t="n">
        <v>0.370386879128726</v>
      </c>
      <c r="R9" s="16"/>
      <c r="S9" s="16" t="n">
        <v>0.336131203414292</v>
      </c>
      <c r="T9" s="16" t="n">
        <v>0.321770070573522</v>
      </c>
      <c r="U9" s="16" t="n">
        <v>0.283895161217236</v>
      </c>
      <c r="V9" s="16" t="n">
        <v>0.370506433614844</v>
      </c>
      <c r="W9" s="16" t="n">
        <v>0.267107307053391</v>
      </c>
      <c r="X9" s="16" t="n">
        <v>0.352364405884655</v>
      </c>
      <c r="Y9" s="16" t="n">
        <v>0.358107504563454</v>
      </c>
      <c r="Z9" s="16" t="n">
        <v>0.386584946546714</v>
      </c>
      <c r="AA9" s="16" t="n">
        <v>0.425842474536872</v>
      </c>
      <c r="AB9" s="16" t="n">
        <v>0.32417066547939</v>
      </c>
      <c r="AC9" s="16" t="n">
        <v>0.466071148401424</v>
      </c>
      <c r="AD9" s="16" t="n">
        <v>0.189475867624922</v>
      </c>
      <c r="AE9" s="16"/>
      <c r="AF9" s="16" t="n">
        <v>0.269778271367997</v>
      </c>
      <c r="AG9" s="16" t="n">
        <v>0.403544615186319</v>
      </c>
      <c r="AH9" s="16" t="n">
        <v>0.387581539241358</v>
      </c>
      <c r="AI9" s="16"/>
      <c r="AJ9" s="16" t="n">
        <v>0.217085327878081</v>
      </c>
      <c r="AK9" s="16" t="n">
        <v>0.564916531783801</v>
      </c>
      <c r="AL9" s="16" t="n">
        <v>0.2910034317804</v>
      </c>
      <c r="AM9" s="16" t="n">
        <v>0</v>
      </c>
      <c r="AN9" s="16" t="n">
        <v>0.305482170649586</v>
      </c>
      <c r="AO9" s="16"/>
      <c r="AP9" s="16" t="n">
        <v>0.15375348480968</v>
      </c>
      <c r="AQ9" s="16" t="n">
        <v>0.593610802438515</v>
      </c>
      <c r="AR9" s="16" t="n">
        <v>0.208165514622585</v>
      </c>
      <c r="AS9" s="16" t="n">
        <v>0.11178176702229</v>
      </c>
      <c r="AT9" s="16" t="n">
        <v>0.174014522812295</v>
      </c>
      <c r="AU9" s="16"/>
      <c r="AV9" s="16" t="n">
        <v>0.343202252915286</v>
      </c>
      <c r="AW9" s="16" t="n">
        <v>0.3245721657137</v>
      </c>
      <c r="AX9" s="16" t="n">
        <v>0.342577023144479</v>
      </c>
      <c r="AY9" s="16" t="n">
        <v>0.419934554680692</v>
      </c>
      <c r="AZ9" s="16" t="n">
        <v>0.442639251827585</v>
      </c>
      <c r="BA9" s="16"/>
      <c r="BB9" s="16" t="n">
        <v>0.581122080272897</v>
      </c>
      <c r="BC9" s="16" t="n">
        <v>0.0719206522343462</v>
      </c>
      <c r="BD9" s="16" t="n">
        <v>0.141871358150451</v>
      </c>
      <c r="BE9" s="16"/>
      <c r="BF9" s="16" t="n">
        <v>0.287843878329537</v>
      </c>
    </row>
    <row r="10">
      <c r="B10" s="17" t="s">
        <v>134</v>
      </c>
      <c r="C10" s="16" t="n">
        <v>0.206772805147614</v>
      </c>
      <c r="D10" s="16" t="n">
        <v>0.20513895967676</v>
      </c>
      <c r="E10" s="16" t="n">
        <v>0.208777345437624</v>
      </c>
      <c r="F10" s="16"/>
      <c r="G10" s="16" t="n">
        <v>0.260781755605522</v>
      </c>
      <c r="H10" s="16" t="n">
        <v>0.213552507640294</v>
      </c>
      <c r="I10" s="16" t="n">
        <v>0.2001704268026</v>
      </c>
      <c r="J10" s="16" t="n">
        <v>0.206152985561044</v>
      </c>
      <c r="K10" s="16" t="n">
        <v>0.16988969553642</v>
      </c>
      <c r="L10" s="16" t="n">
        <v>0.196247034092238</v>
      </c>
      <c r="M10" s="16"/>
      <c r="N10" s="16" t="n">
        <v>0.216413572080668</v>
      </c>
      <c r="O10" s="16" t="n">
        <v>0.244819795088658</v>
      </c>
      <c r="P10" s="16" t="n">
        <v>0.206649562750958</v>
      </c>
      <c r="Q10" s="16" t="n">
        <v>0.157362561919052</v>
      </c>
      <c r="R10" s="16"/>
      <c r="S10" s="16" t="n">
        <v>0.240230726015577</v>
      </c>
      <c r="T10" s="16" t="n">
        <v>0.230842851173735</v>
      </c>
      <c r="U10" s="16" t="n">
        <v>0.161432882652213</v>
      </c>
      <c r="V10" s="16" t="n">
        <v>0.225254711237359</v>
      </c>
      <c r="W10" s="16" t="n">
        <v>0.268362089800576</v>
      </c>
      <c r="X10" s="16" t="n">
        <v>0.167777800959024</v>
      </c>
      <c r="Y10" s="16" t="n">
        <v>0.21061556315441</v>
      </c>
      <c r="Z10" s="16" t="n">
        <v>0.219075664008351</v>
      </c>
      <c r="AA10" s="16" t="n">
        <v>0.152968733028271</v>
      </c>
      <c r="AB10" s="16" t="n">
        <v>0.201857366660976</v>
      </c>
      <c r="AC10" s="16" t="n">
        <v>0.143684743173327</v>
      </c>
      <c r="AD10" s="16" t="n">
        <v>0.276136124592423</v>
      </c>
      <c r="AE10" s="16"/>
      <c r="AF10" s="16" t="n">
        <v>0.154245880473156</v>
      </c>
      <c r="AG10" s="16" t="n">
        <v>0.246402569509626</v>
      </c>
      <c r="AH10" s="16" t="n">
        <v>0.18247638723244</v>
      </c>
      <c r="AI10" s="16"/>
      <c r="AJ10" s="16" t="n">
        <v>0.157859526518642</v>
      </c>
      <c r="AK10" s="16" t="n">
        <v>0.220116639541895</v>
      </c>
      <c r="AL10" s="16" t="n">
        <v>0.38305724663104</v>
      </c>
      <c r="AM10" s="16" t="n">
        <v>0.201130808835148</v>
      </c>
      <c r="AN10" s="16" t="n">
        <v>0.18208600413269</v>
      </c>
      <c r="AO10" s="16"/>
      <c r="AP10" s="16" t="n">
        <v>0.170683147158338</v>
      </c>
      <c r="AQ10" s="16" t="n">
        <v>0.24269557524028</v>
      </c>
      <c r="AR10" s="16" t="n">
        <v>0.337849653539048</v>
      </c>
      <c r="AS10" s="16" t="n">
        <v>0.0843025730770925</v>
      </c>
      <c r="AT10" s="16" t="n">
        <v>0.214406896838038</v>
      </c>
      <c r="AU10" s="16"/>
      <c r="AV10" s="16" t="n">
        <v>0.18209509576643</v>
      </c>
      <c r="AW10" s="16" t="n">
        <v>0.227768387372012</v>
      </c>
      <c r="AX10" s="16" t="n">
        <v>0.233041381753236</v>
      </c>
      <c r="AY10" s="16" t="n">
        <v>0.198414873485493</v>
      </c>
      <c r="AZ10" s="16" t="n">
        <v>0.185445942710118</v>
      </c>
      <c r="BA10" s="16"/>
      <c r="BB10" s="16" t="n">
        <v>0.234482922426147</v>
      </c>
      <c r="BC10" s="16" t="n">
        <v>0.0635476075817073</v>
      </c>
      <c r="BD10" s="16" t="n">
        <v>0.155199224697609</v>
      </c>
      <c r="BE10" s="16"/>
      <c r="BF10" s="16" t="n">
        <v>0.155725672843462</v>
      </c>
    </row>
    <row r="11">
      <c r="B11" s="17" t="s">
        <v>135</v>
      </c>
      <c r="C11" s="16" t="n">
        <v>0.138458710468311</v>
      </c>
      <c r="D11" s="16" t="n">
        <v>0.139965718035052</v>
      </c>
      <c r="E11" s="16" t="n">
        <v>0.137258460105956</v>
      </c>
      <c r="F11" s="16"/>
      <c r="G11" s="16" t="n">
        <v>0.21434825654507</v>
      </c>
      <c r="H11" s="16" t="n">
        <v>0.129481644103017</v>
      </c>
      <c r="I11" s="16" t="n">
        <v>0.118443998256649</v>
      </c>
      <c r="J11" s="16" t="n">
        <v>0.128362684102926</v>
      </c>
      <c r="K11" s="16" t="n">
        <v>0.157746672091194</v>
      </c>
      <c r="L11" s="16" t="n">
        <v>0.107216762428557</v>
      </c>
      <c r="M11" s="16"/>
      <c r="N11" s="16" t="n">
        <v>0.160315065030236</v>
      </c>
      <c r="O11" s="16" t="n">
        <v>0.111625103085554</v>
      </c>
      <c r="P11" s="16" t="n">
        <v>0.134555222949521</v>
      </c>
      <c r="Q11" s="16" t="n">
        <v>0.142324334679052</v>
      </c>
      <c r="R11" s="16"/>
      <c r="S11" s="16" t="n">
        <v>0.142653099298321</v>
      </c>
      <c r="T11" s="16" t="n">
        <v>0.142917484956607</v>
      </c>
      <c r="U11" s="16" t="n">
        <v>0.196684319595815</v>
      </c>
      <c r="V11" s="16" t="n">
        <v>0.111620171375039</v>
      </c>
      <c r="W11" s="16" t="n">
        <v>0.115655734825012</v>
      </c>
      <c r="X11" s="16" t="n">
        <v>0.138710708823299</v>
      </c>
      <c r="Y11" s="16" t="n">
        <v>0.117074548403764</v>
      </c>
      <c r="Z11" s="16" t="n">
        <v>0.0903753837777284</v>
      </c>
      <c r="AA11" s="16" t="n">
        <v>0.151462718250922</v>
      </c>
      <c r="AB11" s="16" t="n">
        <v>0.150336942990231</v>
      </c>
      <c r="AC11" s="16" t="n">
        <v>0.090153738001971</v>
      </c>
      <c r="AD11" s="16" t="n">
        <v>0.195981791130199</v>
      </c>
      <c r="AE11" s="16"/>
      <c r="AF11" s="16" t="n">
        <v>0.134985799597672</v>
      </c>
      <c r="AG11" s="16" t="n">
        <v>0.128802844382417</v>
      </c>
      <c r="AH11" s="16" t="n">
        <v>0.134961180399791</v>
      </c>
      <c r="AI11" s="16"/>
      <c r="AJ11" s="16" t="n">
        <v>0.159605129457926</v>
      </c>
      <c r="AK11" s="16" t="n">
        <v>0.0830946641084883</v>
      </c>
      <c r="AL11" s="16" t="n">
        <v>0.186364814761852</v>
      </c>
      <c r="AM11" s="16" t="n">
        <v>0.190481633238398</v>
      </c>
      <c r="AN11" s="16" t="n">
        <v>0.125909150805006</v>
      </c>
      <c r="AO11" s="16"/>
      <c r="AP11" s="16" t="n">
        <v>0.185026212118146</v>
      </c>
      <c r="AQ11" s="16" t="n">
        <v>0.0753264652824683</v>
      </c>
      <c r="AR11" s="16" t="n">
        <v>0.227628668514526</v>
      </c>
      <c r="AS11" s="16" t="n">
        <v>0.163489935655864</v>
      </c>
      <c r="AT11" s="16" t="n">
        <v>0.179071586531906</v>
      </c>
      <c r="AU11" s="16"/>
      <c r="AV11" s="16" t="n">
        <v>0.129466519778225</v>
      </c>
      <c r="AW11" s="16" t="n">
        <v>0.154951664594544</v>
      </c>
      <c r="AX11" s="16" t="n">
        <v>0.157745948074962</v>
      </c>
      <c r="AY11" s="16" t="n">
        <v>0.115231848443979</v>
      </c>
      <c r="AZ11" s="16" t="n">
        <v>0.0518601512200665</v>
      </c>
      <c r="BA11" s="16"/>
      <c r="BB11" s="16" t="n">
        <v>0.0859542743843918</v>
      </c>
      <c r="BC11" s="16" t="n">
        <v>0.133328518142793</v>
      </c>
      <c r="BD11" s="16" t="n">
        <v>0.131926223823115</v>
      </c>
      <c r="BE11" s="16"/>
      <c r="BF11" s="16" t="n">
        <v>0.129385406398775</v>
      </c>
    </row>
    <row r="12">
      <c r="B12" s="17" t="s">
        <v>136</v>
      </c>
      <c r="C12" s="16" t="n">
        <v>0.101631185637906</v>
      </c>
      <c r="D12" s="16" t="n">
        <v>0.0940896439050116</v>
      </c>
      <c r="E12" s="16" t="n">
        <v>0.109203287252966</v>
      </c>
      <c r="F12" s="16"/>
      <c r="G12" s="16" t="n">
        <v>0.0459500999216741</v>
      </c>
      <c r="H12" s="16" t="n">
        <v>0.0945082959869561</v>
      </c>
      <c r="I12" s="16" t="n">
        <v>0.122523612156236</v>
      </c>
      <c r="J12" s="16" t="n">
        <v>0.0781049708067063</v>
      </c>
      <c r="K12" s="16" t="n">
        <v>0.0989240878204546</v>
      </c>
      <c r="L12" s="16" t="n">
        <v>0.148161126192244</v>
      </c>
      <c r="M12" s="16"/>
      <c r="N12" s="16" t="n">
        <v>0.117770961009973</v>
      </c>
      <c r="O12" s="16" t="n">
        <v>0.098133033364425</v>
      </c>
      <c r="P12" s="16" t="n">
        <v>0.108547438456532</v>
      </c>
      <c r="Q12" s="16" t="n">
        <v>0.0831726420543667</v>
      </c>
      <c r="R12" s="16"/>
      <c r="S12" s="16" t="n">
        <v>0.0950479587320714</v>
      </c>
      <c r="T12" s="16" t="n">
        <v>0.10498163106505</v>
      </c>
      <c r="U12" s="16" t="n">
        <v>0.181254859250863</v>
      </c>
      <c r="V12" s="16" t="n">
        <v>0.0802640012377676</v>
      </c>
      <c r="W12" s="16" t="n">
        <v>0.153732572409875</v>
      </c>
      <c r="X12" s="16" t="n">
        <v>0.120120233940811</v>
      </c>
      <c r="Y12" s="16" t="n">
        <v>0.101080166638206</v>
      </c>
      <c r="Z12" s="16" t="n">
        <v>0.0672256903372645</v>
      </c>
      <c r="AA12" s="16" t="n">
        <v>0.0659231474792308</v>
      </c>
      <c r="AB12" s="16" t="n">
        <v>0.0874340181323496</v>
      </c>
      <c r="AC12" s="16" t="n">
        <v>0.081828013607667</v>
      </c>
      <c r="AD12" s="16" t="n">
        <v>0.0455987495849765</v>
      </c>
      <c r="AE12" s="16"/>
      <c r="AF12" s="16" t="n">
        <v>0.141742623186918</v>
      </c>
      <c r="AG12" s="16" t="n">
        <v>0.0850705362293114</v>
      </c>
      <c r="AH12" s="16" t="n">
        <v>0.0822072326003008</v>
      </c>
      <c r="AI12" s="16"/>
      <c r="AJ12" s="16" t="n">
        <v>0.156638304595855</v>
      </c>
      <c r="AK12" s="16" t="n">
        <v>0.051134961758463</v>
      </c>
      <c r="AL12" s="16" t="n">
        <v>0.0549848528137567</v>
      </c>
      <c r="AM12" s="16" t="n">
        <v>0.211375526709728</v>
      </c>
      <c r="AN12" s="16" t="n">
        <v>0.109084639218156</v>
      </c>
      <c r="AO12" s="16"/>
      <c r="AP12" s="16" t="n">
        <v>0.192779657012446</v>
      </c>
      <c r="AQ12" s="16" t="n">
        <v>0.0264766220800198</v>
      </c>
      <c r="AR12" s="16" t="n">
        <v>0.0995390715875422</v>
      </c>
      <c r="AS12" s="16" t="n">
        <v>0.179225925768314</v>
      </c>
      <c r="AT12" s="16" t="n">
        <v>0.12417254818412</v>
      </c>
      <c r="AU12" s="16"/>
      <c r="AV12" s="16" t="n">
        <v>0.0953210669336552</v>
      </c>
      <c r="AW12" s="16" t="n">
        <v>0.0859219022563795</v>
      </c>
      <c r="AX12" s="16" t="n">
        <v>0.107770669280002</v>
      </c>
      <c r="AY12" s="16" t="n">
        <v>0.117775282109091</v>
      </c>
      <c r="AZ12" s="16" t="n">
        <v>0.133540614920535</v>
      </c>
      <c r="BA12" s="16"/>
      <c r="BB12" s="16" t="n">
        <v>0.0225973384255966</v>
      </c>
      <c r="BC12" s="16" t="n">
        <v>0.18500338562796</v>
      </c>
      <c r="BD12" s="16" t="n">
        <v>0.158891342163839</v>
      </c>
      <c r="BE12" s="16"/>
      <c r="BF12" s="16" t="n">
        <v>0.120937598254963</v>
      </c>
    </row>
    <row r="13">
      <c r="B13" s="17" t="s">
        <v>137</v>
      </c>
      <c r="C13" s="16" t="n">
        <v>0.143306475236013</v>
      </c>
      <c r="D13" s="16" t="n">
        <v>0.1775018464211</v>
      </c>
      <c r="E13" s="16" t="n">
        <v>0.110163022919794</v>
      </c>
      <c r="F13" s="16"/>
      <c r="G13" s="16" t="n">
        <v>0.0683751126264848</v>
      </c>
      <c r="H13" s="16" t="n">
        <v>0.0962661112670906</v>
      </c>
      <c r="I13" s="16" t="n">
        <v>0.0740256872514006</v>
      </c>
      <c r="J13" s="16" t="n">
        <v>0.176368703247716</v>
      </c>
      <c r="K13" s="16" t="n">
        <v>0.188787991327471</v>
      </c>
      <c r="L13" s="16" t="n">
        <v>0.229795266932766</v>
      </c>
      <c r="M13" s="16"/>
      <c r="N13" s="16" t="n">
        <v>0.130645365160827</v>
      </c>
      <c r="O13" s="16" t="n">
        <v>0.153935700931906</v>
      </c>
      <c r="P13" s="16" t="n">
        <v>0.147716012517033</v>
      </c>
      <c r="Q13" s="16" t="n">
        <v>0.142208308612809</v>
      </c>
      <c r="R13" s="16"/>
      <c r="S13" s="16" t="n">
        <v>0.100369459693572</v>
      </c>
      <c r="T13" s="16" t="n">
        <v>0.13229372232359</v>
      </c>
      <c r="U13" s="16" t="n">
        <v>0.0999142461191522</v>
      </c>
      <c r="V13" s="16" t="n">
        <v>0.160259715323884</v>
      </c>
      <c r="W13" s="16" t="n">
        <v>0.149389379077013</v>
      </c>
      <c r="X13" s="16" t="n">
        <v>0.121161856677692</v>
      </c>
      <c r="Y13" s="16" t="n">
        <v>0.192128922021636</v>
      </c>
      <c r="Z13" s="16" t="n">
        <v>0.181126091001096</v>
      </c>
      <c r="AA13" s="16" t="n">
        <v>0.152488772989524</v>
      </c>
      <c r="AB13" s="16" t="n">
        <v>0.187985882996999</v>
      </c>
      <c r="AC13" s="16" t="n">
        <v>0.15256388917205</v>
      </c>
      <c r="AD13" s="16" t="n">
        <v>0.145196679440427</v>
      </c>
      <c r="AE13" s="16"/>
      <c r="AF13" s="16" t="n">
        <v>0.24932966742915</v>
      </c>
      <c r="AG13" s="16" t="n">
        <v>0.0877478890091673</v>
      </c>
      <c r="AH13" s="16" t="n">
        <v>0.086925982136898</v>
      </c>
      <c r="AI13" s="16"/>
      <c r="AJ13" s="16" t="n">
        <v>0.257008893605889</v>
      </c>
      <c r="AK13" s="16" t="n">
        <v>0.0475099306530408</v>
      </c>
      <c r="AL13" s="16" t="n">
        <v>0.0566266522475286</v>
      </c>
      <c r="AM13" s="16" t="n">
        <v>0.397012031216725</v>
      </c>
      <c r="AN13" s="16" t="n">
        <v>0.10239899586243</v>
      </c>
      <c r="AO13" s="16"/>
      <c r="AP13" s="16" t="n">
        <v>0.259227782952998</v>
      </c>
      <c r="AQ13" s="16" t="n">
        <v>0.0210347109309997</v>
      </c>
      <c r="AR13" s="16" t="n">
        <v>0.0760936920146367</v>
      </c>
      <c r="AS13" s="16" t="n">
        <v>0.448690301964151</v>
      </c>
      <c r="AT13" s="16" t="n">
        <v>0.131925598348024</v>
      </c>
      <c r="AU13" s="16"/>
      <c r="AV13" s="16" t="n">
        <v>0.171660193150302</v>
      </c>
      <c r="AW13" s="16" t="n">
        <v>0.133253165101853</v>
      </c>
      <c r="AX13" s="16" t="n">
        <v>0.109060304942804</v>
      </c>
      <c r="AY13" s="16" t="n">
        <v>0.104309966300963</v>
      </c>
      <c r="AZ13" s="16" t="n">
        <v>0.136659879916303</v>
      </c>
      <c r="BA13" s="16"/>
      <c r="BB13" s="16" t="n">
        <v>0.0201920109407148</v>
      </c>
      <c r="BC13" s="16" t="n">
        <v>0.537793147050422</v>
      </c>
      <c r="BD13" s="16" t="n">
        <v>0.261233522565175</v>
      </c>
      <c r="BE13" s="16"/>
      <c r="BF13" s="16" t="n">
        <v>0.244401808857834</v>
      </c>
    </row>
    <row r="14">
      <c r="B14" s="17" t="s">
        <v>127</v>
      </c>
      <c r="C14" s="25" t="n">
        <v>0.0653306729280096</v>
      </c>
      <c r="D14" s="25" t="n">
        <v>0.0436353000281511</v>
      </c>
      <c r="E14" s="25" t="n">
        <v>0.0866665592340163</v>
      </c>
      <c r="F14" s="25"/>
      <c r="G14" s="25" t="n">
        <v>0.0915482446543985</v>
      </c>
      <c r="H14" s="25" t="n">
        <v>0.0551428562826633</v>
      </c>
      <c r="I14" s="25" t="n">
        <v>0.0791562286519018</v>
      </c>
      <c r="J14" s="25" t="n">
        <v>0.0597853907054158</v>
      </c>
      <c r="K14" s="25" t="n">
        <v>0.0715636154988206</v>
      </c>
      <c r="L14" s="25" t="n">
        <v>0.0454431931785742</v>
      </c>
      <c r="M14" s="25"/>
      <c r="N14" s="25" t="n">
        <v>0.0421434311318896</v>
      </c>
      <c r="O14" s="25" t="n">
        <v>0.0573554694627455</v>
      </c>
      <c r="P14" s="25" t="n">
        <v>0.0596848193858987</v>
      </c>
      <c r="Q14" s="25" t="n">
        <v>0.104545273605995</v>
      </c>
      <c r="R14" s="25"/>
      <c r="S14" s="25" t="n">
        <v>0.0855675528461671</v>
      </c>
      <c r="T14" s="25" t="n">
        <v>0.0671942399074959</v>
      </c>
      <c r="U14" s="25" t="n">
        <v>0.0768185311647212</v>
      </c>
      <c r="V14" s="25" t="n">
        <v>0.0520949672111057</v>
      </c>
      <c r="W14" s="25" t="n">
        <v>0.0457529168341316</v>
      </c>
      <c r="X14" s="25" t="n">
        <v>0.0998649937145196</v>
      </c>
      <c r="Y14" s="25" t="n">
        <v>0.0209932952185306</v>
      </c>
      <c r="Z14" s="25" t="n">
        <v>0.0556122243288454</v>
      </c>
      <c r="AA14" s="25" t="n">
        <v>0.0513141537151794</v>
      </c>
      <c r="AB14" s="25" t="n">
        <v>0.048215123740055</v>
      </c>
      <c r="AC14" s="25" t="n">
        <v>0.0656984676435599</v>
      </c>
      <c r="AD14" s="25" t="n">
        <v>0.147610787627053</v>
      </c>
      <c r="AE14" s="25"/>
      <c r="AF14" s="25" t="n">
        <v>0.0499177579451077</v>
      </c>
      <c r="AG14" s="25" t="n">
        <v>0.0484315456831586</v>
      </c>
      <c r="AH14" s="25" t="n">
        <v>0.125847678389213</v>
      </c>
      <c r="AI14" s="25"/>
      <c r="AJ14" s="25" t="n">
        <v>0.0518028179436065</v>
      </c>
      <c r="AK14" s="25" t="n">
        <v>0.0332272721543126</v>
      </c>
      <c r="AL14" s="25" t="n">
        <v>0.0279630017654234</v>
      </c>
      <c r="AM14" s="25" t="n">
        <v>0</v>
      </c>
      <c r="AN14" s="25" t="n">
        <v>0.175039039332132</v>
      </c>
      <c r="AO14" s="25"/>
      <c r="AP14" s="25" t="n">
        <v>0.0385297159483922</v>
      </c>
      <c r="AQ14" s="25" t="n">
        <v>0.0408558240277171</v>
      </c>
      <c r="AR14" s="25" t="n">
        <v>0.050723399721661</v>
      </c>
      <c r="AS14" s="25" t="n">
        <v>0.0125094965122881</v>
      </c>
      <c r="AT14" s="25" t="n">
        <v>0.176408847285618</v>
      </c>
      <c r="AU14" s="25"/>
      <c r="AV14" s="25" t="n">
        <v>0.0782548714561021</v>
      </c>
      <c r="AW14" s="25" t="n">
        <v>0.0735327149615121</v>
      </c>
      <c r="AX14" s="25" t="n">
        <v>0.0498046728045172</v>
      </c>
      <c r="AY14" s="25" t="n">
        <v>0.0443334749797826</v>
      </c>
      <c r="AZ14" s="25" t="n">
        <v>0.0498541594053927</v>
      </c>
      <c r="BA14" s="25"/>
      <c r="BB14" s="25" t="n">
        <v>0.0556513735502527</v>
      </c>
      <c r="BC14" s="25" t="n">
        <v>0.008406689362771</v>
      </c>
      <c r="BD14" s="25" t="n">
        <v>0.150878328599811</v>
      </c>
      <c r="BE14" s="25"/>
      <c r="BF14" s="25" t="n">
        <v>0.0617056353154308</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141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133</v>
      </c>
      <c r="C9" s="16" t="n">
        <v>0.326658861164718</v>
      </c>
      <c r="D9" s="16" t="n">
        <v>0.311165417323969</v>
      </c>
      <c r="E9" s="16" t="n">
        <v>0.340476772741307</v>
      </c>
      <c r="F9" s="16"/>
      <c r="G9" s="16" t="n">
        <v>0.304030439727257</v>
      </c>
      <c r="H9" s="16" t="n">
        <v>0.324429110067771</v>
      </c>
      <c r="I9" s="16" t="n">
        <v>0.358890066319263</v>
      </c>
      <c r="J9" s="16" t="n">
        <v>0.34863728511764</v>
      </c>
      <c r="K9" s="16" t="n">
        <v>0.335126360539033</v>
      </c>
      <c r="L9" s="16" t="n">
        <v>0.293688555534204</v>
      </c>
      <c r="M9" s="16"/>
      <c r="N9" s="16" t="n">
        <v>0.320548350558269</v>
      </c>
      <c r="O9" s="16" t="n">
        <v>0.336349299701823</v>
      </c>
      <c r="P9" s="16" t="n">
        <v>0.326371614508623</v>
      </c>
      <c r="Q9" s="16" t="n">
        <v>0.327996896222098</v>
      </c>
      <c r="R9" s="16"/>
      <c r="S9" s="16" t="n">
        <v>0.312403819116729</v>
      </c>
      <c r="T9" s="16" t="n">
        <v>0.367901732491546</v>
      </c>
      <c r="U9" s="16" t="n">
        <v>0.31840219272532</v>
      </c>
      <c r="V9" s="16" t="n">
        <v>0.354483936084212</v>
      </c>
      <c r="W9" s="16" t="n">
        <v>0.261141599188598</v>
      </c>
      <c r="X9" s="16" t="n">
        <v>0.310452118384138</v>
      </c>
      <c r="Y9" s="16" t="n">
        <v>0.372677400121267</v>
      </c>
      <c r="Z9" s="16" t="n">
        <v>0.340172076616268</v>
      </c>
      <c r="AA9" s="16" t="n">
        <v>0.321358380493733</v>
      </c>
      <c r="AB9" s="16" t="n">
        <v>0.308421774812799</v>
      </c>
      <c r="AC9" s="16" t="n">
        <v>0.395184326670582</v>
      </c>
      <c r="AD9" s="16" t="n">
        <v>0.173038206441616</v>
      </c>
      <c r="AE9" s="16"/>
      <c r="AF9" s="16" t="n">
        <v>0.28685465970974</v>
      </c>
      <c r="AG9" s="16" t="n">
        <v>0.353554958313296</v>
      </c>
      <c r="AH9" s="16" t="n">
        <v>0.333807620645239</v>
      </c>
      <c r="AI9" s="16"/>
      <c r="AJ9" s="16" t="n">
        <v>0.266669686798246</v>
      </c>
      <c r="AK9" s="16" t="n">
        <v>0.381380379285842</v>
      </c>
      <c r="AL9" s="16" t="n">
        <v>0.531768211078026</v>
      </c>
      <c r="AM9" s="16" t="n">
        <v>0.091146577651762</v>
      </c>
      <c r="AN9" s="16" t="n">
        <v>0.322520081451752</v>
      </c>
      <c r="AO9" s="16"/>
      <c r="AP9" s="16" t="n">
        <v>0.237584431187164</v>
      </c>
      <c r="AQ9" s="16" t="n">
        <v>0.384261734674834</v>
      </c>
      <c r="AR9" s="16" t="n">
        <v>0.587500739674201</v>
      </c>
      <c r="AS9" s="16" t="n">
        <v>0.221417181195365</v>
      </c>
      <c r="AT9" s="16" t="n">
        <v>0.307288024315601</v>
      </c>
      <c r="AU9" s="16"/>
      <c r="AV9" s="16" t="n">
        <v>0.307412454973494</v>
      </c>
      <c r="AW9" s="16" t="n">
        <v>0.337728881575669</v>
      </c>
      <c r="AX9" s="16" t="n">
        <v>0.352315998018631</v>
      </c>
      <c r="AY9" s="16" t="n">
        <v>0.329913782800317</v>
      </c>
      <c r="AZ9" s="16" t="n">
        <v>0.313450054760649</v>
      </c>
      <c r="BA9" s="16"/>
      <c r="BB9" s="16" t="n">
        <v>0.375563619626563</v>
      </c>
      <c r="BC9" s="16" t="n">
        <v>0.186395943129634</v>
      </c>
      <c r="BD9" s="16" t="n">
        <v>0.292506518855559</v>
      </c>
      <c r="BE9" s="16"/>
      <c r="BF9" s="16" t="n">
        <v>0.314204346263876</v>
      </c>
    </row>
    <row r="10">
      <c r="B10" s="17" t="s">
        <v>134</v>
      </c>
      <c r="C10" s="16" t="n">
        <v>0.184159816651695</v>
      </c>
      <c r="D10" s="16" t="n">
        <v>0.188085108748119</v>
      </c>
      <c r="E10" s="16" t="n">
        <v>0.180685759770695</v>
      </c>
      <c r="F10" s="16"/>
      <c r="G10" s="16" t="n">
        <v>0.201096880560093</v>
      </c>
      <c r="H10" s="16" t="n">
        <v>0.181739231458399</v>
      </c>
      <c r="I10" s="16" t="n">
        <v>0.195185044172516</v>
      </c>
      <c r="J10" s="16" t="n">
        <v>0.164618645518871</v>
      </c>
      <c r="K10" s="16" t="n">
        <v>0.184620567292844</v>
      </c>
      <c r="L10" s="16" t="n">
        <v>0.181603232205786</v>
      </c>
      <c r="M10" s="16"/>
      <c r="N10" s="16" t="n">
        <v>0.205069686317989</v>
      </c>
      <c r="O10" s="16" t="n">
        <v>0.193710062593536</v>
      </c>
      <c r="P10" s="16" t="n">
        <v>0.184124547323812</v>
      </c>
      <c r="Q10" s="16" t="n">
        <v>0.150135464605078</v>
      </c>
      <c r="R10" s="16"/>
      <c r="S10" s="16" t="n">
        <v>0.165278041990503</v>
      </c>
      <c r="T10" s="16" t="n">
        <v>0.180658741340434</v>
      </c>
      <c r="U10" s="16" t="n">
        <v>0.218763253201841</v>
      </c>
      <c r="V10" s="16" t="n">
        <v>0.188318777769725</v>
      </c>
      <c r="W10" s="16" t="n">
        <v>0.228769837994777</v>
      </c>
      <c r="X10" s="16" t="n">
        <v>0.206984431117929</v>
      </c>
      <c r="Y10" s="16" t="n">
        <v>0.180648555135182</v>
      </c>
      <c r="Z10" s="16" t="n">
        <v>0.159690135540363</v>
      </c>
      <c r="AA10" s="16" t="n">
        <v>0.151943536048469</v>
      </c>
      <c r="AB10" s="16" t="n">
        <v>0.163220176430561</v>
      </c>
      <c r="AC10" s="16" t="n">
        <v>0.164204156079658</v>
      </c>
      <c r="AD10" s="16" t="n">
        <v>0.26649448665816</v>
      </c>
      <c r="AE10" s="16"/>
      <c r="AF10" s="16" t="n">
        <v>0.164379547565343</v>
      </c>
      <c r="AG10" s="16" t="n">
        <v>0.213669963407663</v>
      </c>
      <c r="AH10" s="16" t="n">
        <v>0.123052505001696</v>
      </c>
      <c r="AI10" s="16"/>
      <c r="AJ10" s="16" t="n">
        <v>0.181446969737035</v>
      </c>
      <c r="AK10" s="16" t="n">
        <v>0.185945544210109</v>
      </c>
      <c r="AL10" s="16" t="n">
        <v>0.235701730235927</v>
      </c>
      <c r="AM10" s="16" t="n">
        <v>0.0831636998461058</v>
      </c>
      <c r="AN10" s="16" t="n">
        <v>0.109399831788713</v>
      </c>
      <c r="AO10" s="16"/>
      <c r="AP10" s="16" t="n">
        <v>0.206951947014875</v>
      </c>
      <c r="AQ10" s="16" t="n">
        <v>0.195083189663111</v>
      </c>
      <c r="AR10" s="16" t="n">
        <v>0.230637789118465</v>
      </c>
      <c r="AS10" s="16" t="n">
        <v>0.191626014844819</v>
      </c>
      <c r="AT10" s="16" t="n">
        <v>0.130846311797927</v>
      </c>
      <c r="AU10" s="16"/>
      <c r="AV10" s="16" t="n">
        <v>0.163019136628488</v>
      </c>
      <c r="AW10" s="16" t="n">
        <v>0.204762988082022</v>
      </c>
      <c r="AX10" s="16" t="n">
        <v>0.204818459851338</v>
      </c>
      <c r="AY10" s="16" t="n">
        <v>0.174280859053842</v>
      </c>
      <c r="AZ10" s="16" t="n">
        <v>0.125889763165419</v>
      </c>
      <c r="BA10" s="16"/>
      <c r="BB10" s="16" t="n">
        <v>0.181615231709081</v>
      </c>
      <c r="BC10" s="16" t="n">
        <v>0.152332361766902</v>
      </c>
      <c r="BD10" s="16" t="n">
        <v>0.0945423166002528</v>
      </c>
      <c r="BE10" s="16"/>
      <c r="BF10" s="16" t="n">
        <v>0.156405952278121</v>
      </c>
    </row>
    <row r="11">
      <c r="B11" s="17" t="s">
        <v>135</v>
      </c>
      <c r="C11" s="16" t="n">
        <v>0.166268358397424</v>
      </c>
      <c r="D11" s="16" t="n">
        <v>0.188176504345322</v>
      </c>
      <c r="E11" s="16" t="n">
        <v>0.145180871657176</v>
      </c>
      <c r="F11" s="16"/>
      <c r="G11" s="16" t="n">
        <v>0.19558497904394</v>
      </c>
      <c r="H11" s="16" t="n">
        <v>0.161831342231032</v>
      </c>
      <c r="I11" s="16" t="n">
        <v>0.159831265307318</v>
      </c>
      <c r="J11" s="16" t="n">
        <v>0.148328136456875</v>
      </c>
      <c r="K11" s="16" t="n">
        <v>0.166146181059784</v>
      </c>
      <c r="L11" s="16" t="n">
        <v>0.170442661269147</v>
      </c>
      <c r="M11" s="16"/>
      <c r="N11" s="16" t="n">
        <v>0.191991819023631</v>
      </c>
      <c r="O11" s="16" t="n">
        <v>0.174824377808911</v>
      </c>
      <c r="P11" s="16" t="n">
        <v>0.134596540951135</v>
      </c>
      <c r="Q11" s="16" t="n">
        <v>0.159795447599883</v>
      </c>
      <c r="R11" s="16"/>
      <c r="S11" s="16" t="n">
        <v>0.194167165853075</v>
      </c>
      <c r="T11" s="16" t="n">
        <v>0.16156811285397</v>
      </c>
      <c r="U11" s="16" t="n">
        <v>0.123031175110261</v>
      </c>
      <c r="V11" s="16" t="n">
        <v>0.161372777675938</v>
      </c>
      <c r="W11" s="16" t="n">
        <v>0.226088548616337</v>
      </c>
      <c r="X11" s="16" t="n">
        <v>0.187462169559686</v>
      </c>
      <c r="Y11" s="16" t="n">
        <v>0.125799389865962</v>
      </c>
      <c r="Z11" s="16" t="n">
        <v>0.163729652220789</v>
      </c>
      <c r="AA11" s="16" t="n">
        <v>0.171068889253594</v>
      </c>
      <c r="AB11" s="16" t="n">
        <v>0.193047158884771</v>
      </c>
      <c r="AC11" s="16" t="n">
        <v>0.0725826742293899</v>
      </c>
      <c r="AD11" s="16" t="n">
        <v>0.153076817439225</v>
      </c>
      <c r="AE11" s="16"/>
      <c r="AF11" s="16" t="n">
        <v>0.180796496298512</v>
      </c>
      <c r="AG11" s="16" t="n">
        <v>0.173183372438367</v>
      </c>
      <c r="AH11" s="16" t="n">
        <v>0.15012045358119</v>
      </c>
      <c r="AI11" s="16"/>
      <c r="AJ11" s="16" t="n">
        <v>0.186303114248073</v>
      </c>
      <c r="AK11" s="16" t="n">
        <v>0.184110702177766</v>
      </c>
      <c r="AL11" s="16" t="n">
        <v>0.125772793252882</v>
      </c>
      <c r="AM11" s="16" t="n">
        <v>0.248736828320952</v>
      </c>
      <c r="AN11" s="16" t="n">
        <v>0.111446568258261</v>
      </c>
      <c r="AO11" s="16"/>
      <c r="AP11" s="16" t="n">
        <v>0.206880284176875</v>
      </c>
      <c r="AQ11" s="16" t="n">
        <v>0.166489509297696</v>
      </c>
      <c r="AR11" s="16" t="n">
        <v>0.116513068118161</v>
      </c>
      <c r="AS11" s="16" t="n">
        <v>0.15630338538202</v>
      </c>
      <c r="AT11" s="16" t="n">
        <v>0.0922964743687192</v>
      </c>
      <c r="AU11" s="16"/>
      <c r="AV11" s="16" t="n">
        <v>0.157307339327321</v>
      </c>
      <c r="AW11" s="16" t="n">
        <v>0.134433238857889</v>
      </c>
      <c r="AX11" s="16" t="n">
        <v>0.168728782578693</v>
      </c>
      <c r="AY11" s="16" t="n">
        <v>0.214098857479066</v>
      </c>
      <c r="AZ11" s="16" t="n">
        <v>0.196774621622435</v>
      </c>
      <c r="BA11" s="16"/>
      <c r="BB11" s="16" t="n">
        <v>0.208821218528504</v>
      </c>
      <c r="BC11" s="16" t="n">
        <v>0.141131114822787</v>
      </c>
      <c r="BD11" s="16" t="n">
        <v>0.097745491805257</v>
      </c>
      <c r="BE11" s="16"/>
      <c r="BF11" s="16" t="n">
        <v>0.161430429765225</v>
      </c>
    </row>
    <row r="12">
      <c r="B12" s="17" t="s">
        <v>136</v>
      </c>
      <c r="C12" s="16" t="n">
        <v>0.0843492179297248</v>
      </c>
      <c r="D12" s="16" t="n">
        <v>0.103675686770402</v>
      </c>
      <c r="E12" s="16" t="n">
        <v>0.0656238828134361</v>
      </c>
      <c r="F12" s="16"/>
      <c r="G12" s="16" t="n">
        <v>0.0671348231618967</v>
      </c>
      <c r="H12" s="16" t="n">
        <v>0.0838369391018365</v>
      </c>
      <c r="I12" s="16" t="n">
        <v>0.0918035400630492</v>
      </c>
      <c r="J12" s="16" t="n">
        <v>0.0795942821565494</v>
      </c>
      <c r="K12" s="16" t="n">
        <v>0.0982013154418591</v>
      </c>
      <c r="L12" s="16" t="n">
        <v>0.0846443792352195</v>
      </c>
      <c r="M12" s="16"/>
      <c r="N12" s="16" t="n">
        <v>0.0999609728266733</v>
      </c>
      <c r="O12" s="16" t="n">
        <v>0.0668676631864163</v>
      </c>
      <c r="P12" s="16" t="n">
        <v>0.0946114274175845</v>
      </c>
      <c r="Q12" s="16" t="n">
        <v>0.077815766359618</v>
      </c>
      <c r="R12" s="16"/>
      <c r="S12" s="16" t="n">
        <v>0.104090826183019</v>
      </c>
      <c r="T12" s="16" t="n">
        <v>0.0677305090764802</v>
      </c>
      <c r="U12" s="16" t="n">
        <v>0.0879446691982037</v>
      </c>
      <c r="V12" s="16" t="n">
        <v>0.049664024121279</v>
      </c>
      <c r="W12" s="16" t="n">
        <v>0.0795257735969504</v>
      </c>
      <c r="X12" s="16" t="n">
        <v>0.0567674803257606</v>
      </c>
      <c r="Y12" s="16" t="n">
        <v>0.0740330825200563</v>
      </c>
      <c r="Z12" s="16" t="n">
        <v>0.0615602928323546</v>
      </c>
      <c r="AA12" s="16" t="n">
        <v>0.118238804895957</v>
      </c>
      <c r="AB12" s="16" t="n">
        <v>0.11820975138141</v>
      </c>
      <c r="AC12" s="16" t="n">
        <v>0.080259046290609</v>
      </c>
      <c r="AD12" s="16" t="n">
        <v>0.0913692086970717</v>
      </c>
      <c r="AE12" s="16"/>
      <c r="AF12" s="16" t="n">
        <v>0.0998937053657468</v>
      </c>
      <c r="AG12" s="16" t="n">
        <v>0.0840902832017172</v>
      </c>
      <c r="AH12" s="16" t="n">
        <v>0.0555503211432325</v>
      </c>
      <c r="AI12" s="16"/>
      <c r="AJ12" s="16" t="n">
        <v>0.103983368803438</v>
      </c>
      <c r="AK12" s="16" t="n">
        <v>0.0860273257491989</v>
      </c>
      <c r="AL12" s="16" t="n">
        <v>0.054768911649632</v>
      </c>
      <c r="AM12" s="16" t="n">
        <v>0.297551017928877</v>
      </c>
      <c r="AN12" s="16" t="n">
        <v>0.0554812062902609</v>
      </c>
      <c r="AO12" s="16"/>
      <c r="AP12" s="16" t="n">
        <v>0.123165799398938</v>
      </c>
      <c r="AQ12" s="16" t="n">
        <v>0.0681969670241819</v>
      </c>
      <c r="AR12" s="16" t="n">
        <v>0.0121014286543875</v>
      </c>
      <c r="AS12" s="16" t="n">
        <v>0.10078230409237</v>
      </c>
      <c r="AT12" s="16" t="n">
        <v>0.0768118707879566</v>
      </c>
      <c r="AU12" s="16"/>
      <c r="AV12" s="16" t="n">
        <v>0.0977479274980218</v>
      </c>
      <c r="AW12" s="16" t="n">
        <v>0.070476104538834</v>
      </c>
      <c r="AX12" s="16" t="n">
        <v>0.0690082883907804</v>
      </c>
      <c r="AY12" s="16" t="n">
        <v>0.125632912750165</v>
      </c>
      <c r="AZ12" s="16" t="n">
        <v>0.134506733215101</v>
      </c>
      <c r="BA12" s="16"/>
      <c r="BB12" s="16" t="n">
        <v>0.0454343111089166</v>
      </c>
      <c r="BC12" s="16" t="n">
        <v>0.101855138599598</v>
      </c>
      <c r="BD12" s="16" t="n">
        <v>0.146876560813259</v>
      </c>
      <c r="BE12" s="16"/>
      <c r="BF12" s="16" t="n">
        <v>0.0843360802808118</v>
      </c>
    </row>
    <row r="13">
      <c r="B13" s="17" t="s">
        <v>137</v>
      </c>
      <c r="C13" s="16" t="n">
        <v>0.0918674565779467</v>
      </c>
      <c r="D13" s="16" t="n">
        <v>0.117214763717955</v>
      </c>
      <c r="E13" s="16" t="n">
        <v>0.0672715895237933</v>
      </c>
      <c r="F13" s="16"/>
      <c r="G13" s="16" t="n">
        <v>0.0398009160565237</v>
      </c>
      <c r="H13" s="16" t="n">
        <v>0.0825415262989079</v>
      </c>
      <c r="I13" s="16" t="n">
        <v>0.0633945112979066</v>
      </c>
      <c r="J13" s="16" t="n">
        <v>0.108629137180329</v>
      </c>
      <c r="K13" s="16" t="n">
        <v>0.0780056387447601</v>
      </c>
      <c r="L13" s="16" t="n">
        <v>0.152563912060798</v>
      </c>
      <c r="M13" s="16"/>
      <c r="N13" s="16" t="n">
        <v>0.0854793439441056</v>
      </c>
      <c r="O13" s="16" t="n">
        <v>0.0875141718376463</v>
      </c>
      <c r="P13" s="16" t="n">
        <v>0.110994268890976</v>
      </c>
      <c r="Q13" s="16" t="n">
        <v>0.0859026330720425</v>
      </c>
      <c r="R13" s="16"/>
      <c r="S13" s="16" t="n">
        <v>0.0827936007841783</v>
      </c>
      <c r="T13" s="16" t="n">
        <v>0.0813483179825733</v>
      </c>
      <c r="U13" s="16" t="n">
        <v>0.084932015564672</v>
      </c>
      <c r="V13" s="16" t="n">
        <v>0.100457771277967</v>
      </c>
      <c r="W13" s="16" t="n">
        <v>0.091723287106443</v>
      </c>
      <c r="X13" s="16" t="n">
        <v>0.0778121670404251</v>
      </c>
      <c r="Y13" s="16" t="n">
        <v>0.113761268550312</v>
      </c>
      <c r="Z13" s="16" t="n">
        <v>0.121035602271065</v>
      </c>
      <c r="AA13" s="16" t="n">
        <v>0.072080768280577</v>
      </c>
      <c r="AB13" s="16" t="n">
        <v>0.115460540884365</v>
      </c>
      <c r="AC13" s="16" t="n">
        <v>0.104339342093077</v>
      </c>
      <c r="AD13" s="16" t="n">
        <v>0.0987790538973866</v>
      </c>
      <c r="AE13" s="16"/>
      <c r="AF13" s="16" t="n">
        <v>0.149977530609412</v>
      </c>
      <c r="AG13" s="16" t="n">
        <v>0.0615369619230121</v>
      </c>
      <c r="AH13" s="16" t="n">
        <v>0.0686894018969379</v>
      </c>
      <c r="AI13" s="16"/>
      <c r="AJ13" s="16" t="n">
        <v>0.139826463254965</v>
      </c>
      <c r="AK13" s="16" t="n">
        <v>0.0569518986718451</v>
      </c>
      <c r="AL13" s="16" t="n">
        <v>0</v>
      </c>
      <c r="AM13" s="16" t="n">
        <v>0.238044789066549</v>
      </c>
      <c r="AN13" s="16" t="n">
        <v>0.0780869547862353</v>
      </c>
      <c r="AO13" s="16"/>
      <c r="AP13" s="16" t="n">
        <v>0.113152647785781</v>
      </c>
      <c r="AQ13" s="16" t="n">
        <v>0.0539778184336679</v>
      </c>
      <c r="AR13" s="16" t="n">
        <v>0</v>
      </c>
      <c r="AS13" s="16" t="n">
        <v>0.266951992896612</v>
      </c>
      <c r="AT13" s="16" t="n">
        <v>0.0687039044077535</v>
      </c>
      <c r="AU13" s="16"/>
      <c r="AV13" s="16" t="n">
        <v>0.0958020635824758</v>
      </c>
      <c r="AW13" s="16" t="n">
        <v>0.080895876755462</v>
      </c>
      <c r="AX13" s="16" t="n">
        <v>0.0782832266450787</v>
      </c>
      <c r="AY13" s="16" t="n">
        <v>0.0714177487330738</v>
      </c>
      <c r="AZ13" s="16" t="n">
        <v>0.0588331235662785</v>
      </c>
      <c r="BA13" s="16"/>
      <c r="BB13" s="16" t="n">
        <v>0.0412633291372193</v>
      </c>
      <c r="BC13" s="16" t="n">
        <v>0.347823088989344</v>
      </c>
      <c r="BD13" s="16" t="n">
        <v>0.154123931283797</v>
      </c>
      <c r="BE13" s="16"/>
      <c r="BF13" s="16" t="n">
        <v>0.159639419391079</v>
      </c>
    </row>
    <row r="14">
      <c r="B14" s="17" t="s">
        <v>127</v>
      </c>
      <c r="C14" s="25" t="n">
        <v>0.146696289278492</v>
      </c>
      <c r="D14" s="25" t="n">
        <v>0.0916825190942324</v>
      </c>
      <c r="E14" s="25" t="n">
        <v>0.200761123493592</v>
      </c>
      <c r="F14" s="25"/>
      <c r="G14" s="25" t="n">
        <v>0.19235196145029</v>
      </c>
      <c r="H14" s="25" t="n">
        <v>0.165621850842053</v>
      </c>
      <c r="I14" s="25" t="n">
        <v>0.130895572839947</v>
      </c>
      <c r="J14" s="25" t="n">
        <v>0.150192513569736</v>
      </c>
      <c r="K14" s="25" t="n">
        <v>0.13789993692172</v>
      </c>
      <c r="L14" s="25" t="n">
        <v>0.117057259694845</v>
      </c>
      <c r="M14" s="25"/>
      <c r="N14" s="25" t="n">
        <v>0.0969498273293314</v>
      </c>
      <c r="O14" s="25" t="n">
        <v>0.140734424871668</v>
      </c>
      <c r="P14" s="25" t="n">
        <v>0.14930160090787</v>
      </c>
      <c r="Q14" s="25" t="n">
        <v>0.198353792141281</v>
      </c>
      <c r="R14" s="25"/>
      <c r="S14" s="25" t="n">
        <v>0.141266546072495</v>
      </c>
      <c r="T14" s="25" t="n">
        <v>0.140792586254996</v>
      </c>
      <c r="U14" s="25" t="n">
        <v>0.166926694199702</v>
      </c>
      <c r="V14" s="25" t="n">
        <v>0.14570271307088</v>
      </c>
      <c r="W14" s="25" t="n">
        <v>0.112750953496895</v>
      </c>
      <c r="X14" s="25" t="n">
        <v>0.160521633572061</v>
      </c>
      <c r="Y14" s="25" t="n">
        <v>0.13308030380722</v>
      </c>
      <c r="Z14" s="25" t="n">
        <v>0.15381224051916</v>
      </c>
      <c r="AA14" s="25" t="n">
        <v>0.16530962102767</v>
      </c>
      <c r="AB14" s="25" t="n">
        <v>0.101640597606093</v>
      </c>
      <c r="AC14" s="25" t="n">
        <v>0.183430454636685</v>
      </c>
      <c r="AD14" s="25" t="n">
        <v>0.21724222686654</v>
      </c>
      <c r="AE14" s="25"/>
      <c r="AF14" s="25" t="n">
        <v>0.118098060451245</v>
      </c>
      <c r="AG14" s="25" t="n">
        <v>0.113964460715945</v>
      </c>
      <c r="AH14" s="25" t="n">
        <v>0.268779697731705</v>
      </c>
      <c r="AI14" s="25"/>
      <c r="AJ14" s="25" t="n">
        <v>0.121770397158243</v>
      </c>
      <c r="AK14" s="25" t="n">
        <v>0.105584149905239</v>
      </c>
      <c r="AL14" s="25" t="n">
        <v>0.0519883537835324</v>
      </c>
      <c r="AM14" s="25" t="n">
        <v>0.0413570871857538</v>
      </c>
      <c r="AN14" s="25" t="n">
        <v>0.323065357424778</v>
      </c>
      <c r="AO14" s="25"/>
      <c r="AP14" s="25" t="n">
        <v>0.112264890436366</v>
      </c>
      <c r="AQ14" s="25" t="n">
        <v>0.13199078090651</v>
      </c>
      <c r="AR14" s="25" t="n">
        <v>0.0532469744347855</v>
      </c>
      <c r="AS14" s="25" t="n">
        <v>0.0629191215888141</v>
      </c>
      <c r="AT14" s="25" t="n">
        <v>0.324053414322043</v>
      </c>
      <c r="AU14" s="25"/>
      <c r="AV14" s="25" t="n">
        <v>0.1787110779902</v>
      </c>
      <c r="AW14" s="25" t="n">
        <v>0.171702910190124</v>
      </c>
      <c r="AX14" s="25" t="n">
        <v>0.126845244515478</v>
      </c>
      <c r="AY14" s="25" t="n">
        <v>0.0846558391835371</v>
      </c>
      <c r="AZ14" s="25" t="n">
        <v>0.170545703670118</v>
      </c>
      <c r="BA14" s="25"/>
      <c r="BB14" s="25" t="n">
        <v>0.147302289889716</v>
      </c>
      <c r="BC14" s="25" t="n">
        <v>0.0704623526917348</v>
      </c>
      <c r="BD14" s="25" t="n">
        <v>0.214205180641875</v>
      </c>
      <c r="BE14" s="25"/>
      <c r="BF14" s="25" t="n">
        <v>0.123983772020886</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142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133</v>
      </c>
      <c r="C9" s="16" t="n">
        <v>0.294045836329431</v>
      </c>
      <c r="D9" s="16" t="n">
        <v>0.291064895196237</v>
      </c>
      <c r="E9" s="16" t="n">
        <v>0.295568556086288</v>
      </c>
      <c r="F9" s="16"/>
      <c r="G9" s="16" t="n">
        <v>0.243689937576603</v>
      </c>
      <c r="H9" s="16" t="n">
        <v>0.306809902523112</v>
      </c>
      <c r="I9" s="16" t="n">
        <v>0.309656672965385</v>
      </c>
      <c r="J9" s="16" t="n">
        <v>0.300887271630622</v>
      </c>
      <c r="K9" s="16" t="n">
        <v>0.276428562657598</v>
      </c>
      <c r="L9" s="16" t="n">
        <v>0.31046358525576</v>
      </c>
      <c r="M9" s="16"/>
      <c r="N9" s="16" t="n">
        <v>0.270188053401687</v>
      </c>
      <c r="O9" s="16" t="n">
        <v>0.285801588341791</v>
      </c>
      <c r="P9" s="16" t="n">
        <v>0.317626935728814</v>
      </c>
      <c r="Q9" s="16" t="n">
        <v>0.307767848949641</v>
      </c>
      <c r="R9" s="16"/>
      <c r="S9" s="16" t="n">
        <v>0.266033380808231</v>
      </c>
      <c r="T9" s="16" t="n">
        <v>0.274294365200484</v>
      </c>
      <c r="U9" s="16" t="n">
        <v>0.305531881522859</v>
      </c>
      <c r="V9" s="16" t="n">
        <v>0.363017191008682</v>
      </c>
      <c r="W9" s="16" t="n">
        <v>0.320690051529866</v>
      </c>
      <c r="X9" s="16" t="n">
        <v>0.302511890316214</v>
      </c>
      <c r="Y9" s="16" t="n">
        <v>0.328138793964365</v>
      </c>
      <c r="Z9" s="16" t="n">
        <v>0.330602547869679</v>
      </c>
      <c r="AA9" s="16" t="n">
        <v>0.306185844279115</v>
      </c>
      <c r="AB9" s="16" t="n">
        <v>0.24164450407268</v>
      </c>
      <c r="AC9" s="16" t="n">
        <v>0.275053202499594</v>
      </c>
      <c r="AD9" s="16" t="n">
        <v>0.189657996163356</v>
      </c>
      <c r="AE9" s="16"/>
      <c r="AF9" s="16" t="n">
        <v>0.447428527063354</v>
      </c>
      <c r="AG9" s="16" t="n">
        <v>0.175706860052129</v>
      </c>
      <c r="AH9" s="16" t="n">
        <v>0.301336271516929</v>
      </c>
      <c r="AI9" s="16"/>
      <c r="AJ9" s="16" t="n">
        <v>0.379075521125642</v>
      </c>
      <c r="AK9" s="16" t="n">
        <v>0.237052274683501</v>
      </c>
      <c r="AL9" s="16" t="n">
        <v>0.114083277048002</v>
      </c>
      <c r="AM9" s="16" t="n">
        <v>0.654048648635491</v>
      </c>
      <c r="AN9" s="16" t="n">
        <v>0.323471420602141</v>
      </c>
      <c r="AO9" s="16"/>
      <c r="AP9" s="16" t="n">
        <v>0.333669180686484</v>
      </c>
      <c r="AQ9" s="16" t="n">
        <v>0.248916809076696</v>
      </c>
      <c r="AR9" s="16" t="n">
        <v>0.124504119597754</v>
      </c>
      <c r="AS9" s="16" t="n">
        <v>0.828026916551791</v>
      </c>
      <c r="AT9" s="16" t="n">
        <v>0.237417298830753</v>
      </c>
      <c r="AU9" s="16"/>
      <c r="AV9" s="16" t="n">
        <v>0.307720250217742</v>
      </c>
      <c r="AW9" s="16" t="n">
        <v>0.330357381728535</v>
      </c>
      <c r="AX9" s="16" t="n">
        <v>0.251593043217737</v>
      </c>
      <c r="AY9" s="16" t="n">
        <v>0.285469943498089</v>
      </c>
      <c r="AZ9" s="16" t="n">
        <v>0.197926776871124</v>
      </c>
      <c r="BA9" s="16"/>
      <c r="BB9" s="16" t="n">
        <v>0.28490143610799</v>
      </c>
      <c r="BC9" s="16" t="n">
        <v>0.812019224994084</v>
      </c>
      <c r="BD9" s="16" t="n">
        <v>0.308951457294984</v>
      </c>
      <c r="BE9" s="16"/>
      <c r="BF9" s="16" t="n">
        <v>0.431170380694634</v>
      </c>
    </row>
    <row r="10">
      <c r="B10" s="17" t="s">
        <v>134</v>
      </c>
      <c r="C10" s="16" t="n">
        <v>0.122039531735589</v>
      </c>
      <c r="D10" s="16" t="n">
        <v>0.120418672687186</v>
      </c>
      <c r="E10" s="16" t="n">
        <v>0.123864404145698</v>
      </c>
      <c r="F10" s="16"/>
      <c r="G10" s="16" t="n">
        <v>0.16139909888569</v>
      </c>
      <c r="H10" s="16" t="n">
        <v>0.148038045610327</v>
      </c>
      <c r="I10" s="16" t="n">
        <v>0.0900683690583043</v>
      </c>
      <c r="J10" s="16" t="n">
        <v>0.123362550386702</v>
      </c>
      <c r="K10" s="16" t="n">
        <v>0.114737709219527</v>
      </c>
      <c r="L10" s="16" t="n">
        <v>0.104679113227407</v>
      </c>
      <c r="M10" s="16"/>
      <c r="N10" s="16" t="n">
        <v>0.119979213771483</v>
      </c>
      <c r="O10" s="16" t="n">
        <v>0.13852073260488</v>
      </c>
      <c r="P10" s="16" t="n">
        <v>0.137426627181204</v>
      </c>
      <c r="Q10" s="16" t="n">
        <v>0.0932962690426242</v>
      </c>
      <c r="R10" s="16"/>
      <c r="S10" s="16" t="n">
        <v>0.138221858428116</v>
      </c>
      <c r="T10" s="16" t="n">
        <v>0.106890783044298</v>
      </c>
      <c r="U10" s="16" t="n">
        <v>0.111658095766211</v>
      </c>
      <c r="V10" s="16" t="n">
        <v>0.121273432241153</v>
      </c>
      <c r="W10" s="16" t="n">
        <v>0.135002481706088</v>
      </c>
      <c r="X10" s="16" t="n">
        <v>0.14538698822144</v>
      </c>
      <c r="Y10" s="16" t="n">
        <v>0.10524462492795</v>
      </c>
      <c r="Z10" s="16" t="n">
        <v>0.103264442029889</v>
      </c>
      <c r="AA10" s="16" t="n">
        <v>0.117567661188435</v>
      </c>
      <c r="AB10" s="16" t="n">
        <v>0.126109688554629</v>
      </c>
      <c r="AC10" s="16" t="n">
        <v>0.120694344399775</v>
      </c>
      <c r="AD10" s="16" t="n">
        <v>0.117696337755817</v>
      </c>
      <c r="AE10" s="16"/>
      <c r="AF10" s="16" t="n">
        <v>0.108726107517589</v>
      </c>
      <c r="AG10" s="16" t="n">
        <v>0.129618206063372</v>
      </c>
      <c r="AH10" s="16" t="n">
        <v>0.113939373701807</v>
      </c>
      <c r="AI10" s="16"/>
      <c r="AJ10" s="16" t="n">
        <v>0.141775213690821</v>
      </c>
      <c r="AK10" s="16" t="n">
        <v>0.115843910986586</v>
      </c>
      <c r="AL10" s="16" t="n">
        <v>0.11650009310659</v>
      </c>
      <c r="AM10" s="16" t="n">
        <v>0.0780559244566026</v>
      </c>
      <c r="AN10" s="16" t="n">
        <v>0.0679518724997953</v>
      </c>
      <c r="AO10" s="16"/>
      <c r="AP10" s="16" t="n">
        <v>0.145853669147051</v>
      </c>
      <c r="AQ10" s="16" t="n">
        <v>0.124252562976276</v>
      </c>
      <c r="AR10" s="16" t="n">
        <v>0.125961842069028</v>
      </c>
      <c r="AS10" s="16" t="n">
        <v>0.0952029446559652</v>
      </c>
      <c r="AT10" s="16" t="n">
        <v>0.12379283549659</v>
      </c>
      <c r="AU10" s="16"/>
      <c r="AV10" s="16" t="n">
        <v>0.109472051684795</v>
      </c>
      <c r="AW10" s="16" t="n">
        <v>0.136561044230757</v>
      </c>
      <c r="AX10" s="16" t="n">
        <v>0.111037667923269</v>
      </c>
      <c r="AY10" s="16" t="n">
        <v>0.129315686991645</v>
      </c>
      <c r="AZ10" s="16" t="n">
        <v>0.170881270085464</v>
      </c>
      <c r="BA10" s="16"/>
      <c r="BB10" s="16" t="n">
        <v>0.155803677426599</v>
      </c>
      <c r="BC10" s="16" t="n">
        <v>0.125496717383286</v>
      </c>
      <c r="BD10" s="16" t="n">
        <v>0.132283128017966</v>
      </c>
      <c r="BE10" s="16"/>
      <c r="BF10" s="16" t="n">
        <v>0.134242385899511</v>
      </c>
    </row>
    <row r="11">
      <c r="B11" s="17" t="s">
        <v>135</v>
      </c>
      <c r="C11" s="16" t="n">
        <v>0.14084771909879</v>
      </c>
      <c r="D11" s="16" t="n">
        <v>0.156348396839209</v>
      </c>
      <c r="E11" s="16" t="n">
        <v>0.125973415491569</v>
      </c>
      <c r="F11" s="16"/>
      <c r="G11" s="16" t="n">
        <v>0.173670947042856</v>
      </c>
      <c r="H11" s="16" t="n">
        <v>0.158824825455969</v>
      </c>
      <c r="I11" s="16" t="n">
        <v>0.148804969239801</v>
      </c>
      <c r="J11" s="16" t="n">
        <v>0.128163440757839</v>
      </c>
      <c r="K11" s="16" t="n">
        <v>0.128623716098209</v>
      </c>
      <c r="L11" s="16" t="n">
        <v>0.116635114804663</v>
      </c>
      <c r="M11" s="16"/>
      <c r="N11" s="16" t="n">
        <v>0.149543536469225</v>
      </c>
      <c r="O11" s="16" t="n">
        <v>0.125902505830801</v>
      </c>
      <c r="P11" s="16" t="n">
        <v>0.159823567846974</v>
      </c>
      <c r="Q11" s="16" t="n">
        <v>0.132264093651603</v>
      </c>
      <c r="R11" s="16"/>
      <c r="S11" s="16" t="n">
        <v>0.180888695539471</v>
      </c>
      <c r="T11" s="16" t="n">
        <v>0.13396169539672</v>
      </c>
      <c r="U11" s="16" t="n">
        <v>0.126390253901435</v>
      </c>
      <c r="V11" s="16" t="n">
        <v>0.112968108235426</v>
      </c>
      <c r="W11" s="16" t="n">
        <v>0.0913177743065102</v>
      </c>
      <c r="X11" s="16" t="n">
        <v>0.204795642986611</v>
      </c>
      <c r="Y11" s="16" t="n">
        <v>0.127381348131977</v>
      </c>
      <c r="Z11" s="16" t="n">
        <v>0.150457784474508</v>
      </c>
      <c r="AA11" s="16" t="n">
        <v>0.155150106564242</v>
      </c>
      <c r="AB11" s="16" t="n">
        <v>0.15176585002209</v>
      </c>
      <c r="AC11" s="16" t="n">
        <v>0.0587803237482703</v>
      </c>
      <c r="AD11" s="16" t="n">
        <v>0.104845460999948</v>
      </c>
      <c r="AE11" s="16"/>
      <c r="AF11" s="16" t="n">
        <v>0.153806970743163</v>
      </c>
      <c r="AG11" s="16" t="n">
        <v>0.148543387732785</v>
      </c>
      <c r="AH11" s="16" t="n">
        <v>0.095701310295096</v>
      </c>
      <c r="AI11" s="16"/>
      <c r="AJ11" s="16" t="n">
        <v>0.173575002055623</v>
      </c>
      <c r="AK11" s="16" t="n">
        <v>0.162434905277651</v>
      </c>
      <c r="AL11" s="16" t="n">
        <v>0.152090846271132</v>
      </c>
      <c r="AM11" s="16" t="n">
        <v>0.185181252536399</v>
      </c>
      <c r="AN11" s="16" t="n">
        <v>0.0624506583849254</v>
      </c>
      <c r="AO11" s="16"/>
      <c r="AP11" s="16" t="n">
        <v>0.210415277584302</v>
      </c>
      <c r="AQ11" s="16" t="n">
        <v>0.151909942180666</v>
      </c>
      <c r="AR11" s="16" t="n">
        <v>0.152533500404949</v>
      </c>
      <c r="AS11" s="16" t="n">
        <v>0.059838806862375</v>
      </c>
      <c r="AT11" s="16" t="n">
        <v>0.11506064689045</v>
      </c>
      <c r="AU11" s="16"/>
      <c r="AV11" s="16" t="n">
        <v>0.1442561972484</v>
      </c>
      <c r="AW11" s="16" t="n">
        <v>0.130247258866284</v>
      </c>
      <c r="AX11" s="16" t="n">
        <v>0.127729155313324</v>
      </c>
      <c r="AY11" s="16" t="n">
        <v>0.169785598618303</v>
      </c>
      <c r="AZ11" s="16" t="n">
        <v>0.159070464520929</v>
      </c>
      <c r="BA11" s="16"/>
      <c r="BB11" s="16" t="n">
        <v>0.184743338069289</v>
      </c>
      <c r="BC11" s="16" t="n">
        <v>0.0455837234001688</v>
      </c>
      <c r="BD11" s="16" t="n">
        <v>0.13836817883457</v>
      </c>
      <c r="BE11" s="16"/>
      <c r="BF11" s="16" t="n">
        <v>0.142172360613531</v>
      </c>
    </row>
    <row r="12">
      <c r="B12" s="17" t="s">
        <v>136</v>
      </c>
      <c r="C12" s="16" t="n">
        <v>0.0934897553158363</v>
      </c>
      <c r="D12" s="16" t="n">
        <v>0.106583116292295</v>
      </c>
      <c r="E12" s="16" t="n">
        <v>0.0808752723061566</v>
      </c>
      <c r="F12" s="16"/>
      <c r="G12" s="16" t="n">
        <v>0.0899519633219756</v>
      </c>
      <c r="H12" s="16" t="n">
        <v>0.0951951102233399</v>
      </c>
      <c r="I12" s="16" t="n">
        <v>0.0927777493298638</v>
      </c>
      <c r="J12" s="16" t="n">
        <v>0.0886495180080454</v>
      </c>
      <c r="K12" s="16" t="n">
        <v>0.0854831806466225</v>
      </c>
      <c r="L12" s="16" t="n">
        <v>0.104323977998892</v>
      </c>
      <c r="M12" s="16"/>
      <c r="N12" s="16" t="n">
        <v>0.110604696139521</v>
      </c>
      <c r="O12" s="16" t="n">
        <v>0.109537724056697</v>
      </c>
      <c r="P12" s="16" t="n">
        <v>0.0732106505950908</v>
      </c>
      <c r="Q12" s="16" t="n">
        <v>0.0774764594464911</v>
      </c>
      <c r="R12" s="16"/>
      <c r="S12" s="16" t="n">
        <v>0.0917740794324247</v>
      </c>
      <c r="T12" s="16" t="n">
        <v>0.099128746895193</v>
      </c>
      <c r="U12" s="16" t="n">
        <v>0.062089960600094</v>
      </c>
      <c r="V12" s="16" t="n">
        <v>0.0521584886488495</v>
      </c>
      <c r="W12" s="16" t="n">
        <v>0.153906891871717</v>
      </c>
      <c r="X12" s="16" t="n">
        <v>0.0769497523995659</v>
      </c>
      <c r="Y12" s="16" t="n">
        <v>0.117079940197885</v>
      </c>
      <c r="Z12" s="16" t="n">
        <v>0.130057354730285</v>
      </c>
      <c r="AA12" s="16" t="n">
        <v>0.0821347643203576</v>
      </c>
      <c r="AB12" s="16" t="n">
        <v>0.105917178800568</v>
      </c>
      <c r="AC12" s="16" t="n">
        <v>0.100299243202741</v>
      </c>
      <c r="AD12" s="16" t="n">
        <v>0.0746969531008109</v>
      </c>
      <c r="AE12" s="16"/>
      <c r="AF12" s="16" t="n">
        <v>0.0630623493791712</v>
      </c>
      <c r="AG12" s="16" t="n">
        <v>0.124317510735889</v>
      </c>
      <c r="AH12" s="16" t="n">
        <v>0.0855855190157402</v>
      </c>
      <c r="AI12" s="16"/>
      <c r="AJ12" s="16" t="n">
        <v>0.0849582767145163</v>
      </c>
      <c r="AK12" s="16" t="n">
        <v>0.104095166022032</v>
      </c>
      <c r="AL12" s="16" t="n">
        <v>0.123598391662101</v>
      </c>
      <c r="AM12" s="16" t="n">
        <v>0</v>
      </c>
      <c r="AN12" s="16" t="n">
        <v>0.0815338951611317</v>
      </c>
      <c r="AO12" s="16"/>
      <c r="AP12" s="16" t="n">
        <v>0.1136402762441</v>
      </c>
      <c r="AQ12" s="16" t="n">
        <v>0.101101374702632</v>
      </c>
      <c r="AR12" s="16" t="n">
        <v>0.0914860742302967</v>
      </c>
      <c r="AS12" s="16" t="n">
        <v>0.00542437970971706</v>
      </c>
      <c r="AT12" s="16" t="n">
        <v>0.0472345169467478</v>
      </c>
      <c r="AU12" s="16"/>
      <c r="AV12" s="16" t="n">
        <v>0.0837096986027168</v>
      </c>
      <c r="AW12" s="16" t="n">
        <v>0.0786256324118991</v>
      </c>
      <c r="AX12" s="16" t="n">
        <v>0.117165539101362</v>
      </c>
      <c r="AY12" s="16" t="n">
        <v>0.0885579683693594</v>
      </c>
      <c r="AZ12" s="16" t="n">
        <v>0.0817694382473635</v>
      </c>
      <c r="BA12" s="16"/>
      <c r="BB12" s="16" t="n">
        <v>0.0638141341797891</v>
      </c>
      <c r="BC12" s="16" t="n">
        <v>0.00849364485969106</v>
      </c>
      <c r="BD12" s="16" t="n">
        <v>0.0712740381989922</v>
      </c>
      <c r="BE12" s="16"/>
      <c r="BF12" s="16" t="n">
        <v>0.0537547728162206</v>
      </c>
    </row>
    <row r="13">
      <c r="B13" s="17" t="s">
        <v>137</v>
      </c>
      <c r="C13" s="16" t="n">
        <v>0.17421777383592</v>
      </c>
      <c r="D13" s="16" t="n">
        <v>0.204034674908697</v>
      </c>
      <c r="E13" s="16" t="n">
        <v>0.145415173093003</v>
      </c>
      <c r="F13" s="16"/>
      <c r="G13" s="16" t="n">
        <v>0.137645690192764</v>
      </c>
      <c r="H13" s="16" t="n">
        <v>0.119692858727859</v>
      </c>
      <c r="I13" s="16" t="n">
        <v>0.167273062062775</v>
      </c>
      <c r="J13" s="16" t="n">
        <v>0.191743991143339</v>
      </c>
      <c r="K13" s="16" t="n">
        <v>0.195827674554593</v>
      </c>
      <c r="L13" s="16" t="n">
        <v>0.219590133802641</v>
      </c>
      <c r="M13" s="16"/>
      <c r="N13" s="16" t="n">
        <v>0.227864366394394</v>
      </c>
      <c r="O13" s="16" t="n">
        <v>0.180437543801982</v>
      </c>
      <c r="P13" s="16" t="n">
        <v>0.132429547193369</v>
      </c>
      <c r="Q13" s="16" t="n">
        <v>0.149037785092934</v>
      </c>
      <c r="R13" s="16"/>
      <c r="S13" s="16" t="n">
        <v>0.154296362033974</v>
      </c>
      <c r="T13" s="16" t="n">
        <v>0.215775529202021</v>
      </c>
      <c r="U13" s="16" t="n">
        <v>0.135422089771604</v>
      </c>
      <c r="V13" s="16" t="n">
        <v>0.17465669208499</v>
      </c>
      <c r="W13" s="16" t="n">
        <v>0.150399182435093</v>
      </c>
      <c r="X13" s="16" t="n">
        <v>0.141503585875779</v>
      </c>
      <c r="Y13" s="16" t="n">
        <v>0.170908004898541</v>
      </c>
      <c r="Z13" s="16" t="n">
        <v>0.130188511751944</v>
      </c>
      <c r="AA13" s="16" t="n">
        <v>0.167251419106035</v>
      </c>
      <c r="AB13" s="16" t="n">
        <v>0.211740702082179</v>
      </c>
      <c r="AC13" s="16" t="n">
        <v>0.253143060033955</v>
      </c>
      <c r="AD13" s="16" t="n">
        <v>0.191744441402083</v>
      </c>
      <c r="AE13" s="16"/>
      <c r="AF13" s="16" t="n">
        <v>0.0825684570538122</v>
      </c>
      <c r="AG13" s="16" t="n">
        <v>0.276756501697006</v>
      </c>
      <c r="AH13" s="16" t="n">
        <v>0.104115811362886</v>
      </c>
      <c r="AI13" s="16"/>
      <c r="AJ13" s="16" t="n">
        <v>0.0758394316336494</v>
      </c>
      <c r="AK13" s="16" t="n">
        <v>0.237781538968003</v>
      </c>
      <c r="AL13" s="16" t="n">
        <v>0.39526081655785</v>
      </c>
      <c r="AM13" s="16" t="n">
        <v>0</v>
      </c>
      <c r="AN13" s="16" t="n">
        <v>0.120584028263476</v>
      </c>
      <c r="AO13" s="16"/>
      <c r="AP13" s="16" t="n">
        <v>0.0699027467395806</v>
      </c>
      <c r="AQ13" s="16" t="n">
        <v>0.213598120808036</v>
      </c>
      <c r="AR13" s="16" t="n">
        <v>0.314777548152634</v>
      </c>
      <c r="AS13" s="16" t="n">
        <v>0.00613810575216225</v>
      </c>
      <c r="AT13" s="16" t="n">
        <v>0.110829406475479</v>
      </c>
      <c r="AU13" s="16"/>
      <c r="AV13" s="16" t="n">
        <v>0.126084597408006</v>
      </c>
      <c r="AW13" s="16" t="n">
        <v>0.147118013370862</v>
      </c>
      <c r="AX13" s="16" t="n">
        <v>0.236258098592712</v>
      </c>
      <c r="AY13" s="16" t="n">
        <v>0.200574436806786</v>
      </c>
      <c r="AZ13" s="16" t="n">
        <v>0.244862605632221</v>
      </c>
      <c r="BA13" s="16"/>
      <c r="BB13" s="16" t="n">
        <v>0.124153789663437</v>
      </c>
      <c r="BC13" s="16" t="n">
        <v>0</v>
      </c>
      <c r="BD13" s="16" t="n">
        <v>0.0811225198753659</v>
      </c>
      <c r="BE13" s="16"/>
      <c r="BF13" s="16" t="n">
        <v>0.0816711427319136</v>
      </c>
    </row>
    <row r="14">
      <c r="B14" s="17" t="s">
        <v>127</v>
      </c>
      <c r="C14" s="25" t="n">
        <v>0.175359383684433</v>
      </c>
      <c r="D14" s="25" t="n">
        <v>0.121550244076377</v>
      </c>
      <c r="E14" s="25" t="n">
        <v>0.228303178877285</v>
      </c>
      <c r="F14" s="25"/>
      <c r="G14" s="25" t="n">
        <v>0.193642362980111</v>
      </c>
      <c r="H14" s="25" t="n">
        <v>0.171439257459394</v>
      </c>
      <c r="I14" s="25" t="n">
        <v>0.191419177343871</v>
      </c>
      <c r="J14" s="25" t="n">
        <v>0.167193228073452</v>
      </c>
      <c r="K14" s="25" t="n">
        <v>0.19889915682345</v>
      </c>
      <c r="L14" s="25" t="n">
        <v>0.144308074910637</v>
      </c>
      <c r="M14" s="25"/>
      <c r="N14" s="25" t="n">
        <v>0.12182013382369</v>
      </c>
      <c r="O14" s="25" t="n">
        <v>0.159799905363851</v>
      </c>
      <c r="P14" s="25" t="n">
        <v>0.179482671454549</v>
      </c>
      <c r="Q14" s="25" t="n">
        <v>0.240157543816706</v>
      </c>
      <c r="R14" s="25"/>
      <c r="S14" s="25" t="n">
        <v>0.168785623757783</v>
      </c>
      <c r="T14" s="25" t="n">
        <v>0.169948880261285</v>
      </c>
      <c r="U14" s="25" t="n">
        <v>0.258907718437797</v>
      </c>
      <c r="V14" s="25" t="n">
        <v>0.1759260877809</v>
      </c>
      <c r="W14" s="25" t="n">
        <v>0.148683618150725</v>
      </c>
      <c r="X14" s="25" t="n">
        <v>0.12885214020039</v>
      </c>
      <c r="Y14" s="25" t="n">
        <v>0.151247287879281</v>
      </c>
      <c r="Z14" s="25" t="n">
        <v>0.155429359143696</v>
      </c>
      <c r="AA14" s="25" t="n">
        <v>0.171710204541815</v>
      </c>
      <c r="AB14" s="25" t="n">
        <v>0.162822076467854</v>
      </c>
      <c r="AC14" s="25" t="n">
        <v>0.192029826115665</v>
      </c>
      <c r="AD14" s="25" t="n">
        <v>0.321358810577985</v>
      </c>
      <c r="AE14" s="25"/>
      <c r="AF14" s="25" t="n">
        <v>0.14440758824291</v>
      </c>
      <c r="AG14" s="25" t="n">
        <v>0.145057533718818</v>
      </c>
      <c r="AH14" s="25" t="n">
        <v>0.299321714107542</v>
      </c>
      <c r="AI14" s="25"/>
      <c r="AJ14" s="25" t="n">
        <v>0.144776554779748</v>
      </c>
      <c r="AK14" s="25" t="n">
        <v>0.142792204062228</v>
      </c>
      <c r="AL14" s="25" t="n">
        <v>0.0984665753543244</v>
      </c>
      <c r="AM14" s="25" t="n">
        <v>0.0827141743715076</v>
      </c>
      <c r="AN14" s="25" t="n">
        <v>0.344008125088531</v>
      </c>
      <c r="AO14" s="25"/>
      <c r="AP14" s="25" t="n">
        <v>0.126518849598482</v>
      </c>
      <c r="AQ14" s="25" t="n">
        <v>0.160221190255694</v>
      </c>
      <c r="AR14" s="25" t="n">
        <v>0.190736915545337</v>
      </c>
      <c r="AS14" s="25" t="n">
        <v>0.00536884646798947</v>
      </c>
      <c r="AT14" s="25" t="n">
        <v>0.365665295359979</v>
      </c>
      <c r="AU14" s="25"/>
      <c r="AV14" s="25" t="n">
        <v>0.22875720483834</v>
      </c>
      <c r="AW14" s="25" t="n">
        <v>0.177090669391663</v>
      </c>
      <c r="AX14" s="25" t="n">
        <v>0.156216495851595</v>
      </c>
      <c r="AY14" s="25" t="n">
        <v>0.126296365715817</v>
      </c>
      <c r="AZ14" s="25" t="n">
        <v>0.145489444642899</v>
      </c>
      <c r="BA14" s="25"/>
      <c r="BB14" s="25" t="n">
        <v>0.186583624552896</v>
      </c>
      <c r="BC14" s="25" t="n">
        <v>0.008406689362771</v>
      </c>
      <c r="BD14" s="25" t="n">
        <v>0.268000677778122</v>
      </c>
      <c r="BE14" s="25"/>
      <c r="BF14" s="25" t="n">
        <v>0.15698895724419</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s>
  <sheetData>
    <row r="2" ht="40" customHeight="1">
      <c r="D2" s="15" t="s">
        <v>148</v>
      </c>
    </row>
    <row r="6" ht="50" customHeight="1">
      <c r="B6" s="19" t="s">
        <v>15</v>
      </c>
      <c r="C6" s="19" t="s">
        <v>75</v>
      </c>
      <c r="D6" s="19" t="s">
        <v>77</v>
      </c>
      <c r="E6" s="19" t="s">
        <v>74</v>
      </c>
      <c r="F6" s="19" t="s">
        <v>73</v>
      </c>
    </row>
    <row r="7">
      <c r="B7" s="17" t="s">
        <v>143</v>
      </c>
      <c r="C7" s="16" t="n">
        <v>0.177520996493862</v>
      </c>
      <c r="D7" s="16" t="n">
        <v>0.351872248177225</v>
      </c>
      <c r="E7" s="16" t="n">
        <v>0.241800732413306</v>
      </c>
      <c r="F7" s="16" t="n">
        <v>0.265030451070028</v>
      </c>
    </row>
    <row r="8">
      <c r="B8" s="17" t="s">
        <v>144</v>
      </c>
      <c r="C8" s="16" t="n">
        <v>0.139417382667419</v>
      </c>
      <c r="D8" s="16" t="n">
        <v>0.172546626214428</v>
      </c>
      <c r="E8" s="16" t="n">
        <v>0.185981834735194</v>
      </c>
      <c r="F8" s="16" t="n">
        <v>0.131586390425977</v>
      </c>
    </row>
    <row r="9">
      <c r="B9" s="17" t="s">
        <v>145</v>
      </c>
      <c r="C9" s="16" t="n">
        <v>0.133987884269617</v>
      </c>
      <c r="D9" s="16" t="n">
        <v>0.136084139132575</v>
      </c>
      <c r="E9" s="16" t="n">
        <v>0.184767813651967</v>
      </c>
      <c r="F9" s="16" t="n">
        <v>0.138423285959967</v>
      </c>
    </row>
    <row r="10">
      <c r="B10" s="17" t="s">
        <v>146</v>
      </c>
      <c r="C10" s="16" t="n">
        <v>0.136635873603309</v>
      </c>
      <c r="D10" s="16" t="n">
        <v>0.101893619946459</v>
      </c>
      <c r="E10" s="16" t="n">
        <v>0.101278440887727</v>
      </c>
      <c r="F10" s="16" t="n">
        <v>0.0945036396615642</v>
      </c>
    </row>
    <row r="11">
      <c r="B11" s="17" t="s">
        <v>147</v>
      </c>
      <c r="C11" s="16" t="n">
        <v>0.346621090669145</v>
      </c>
      <c r="D11" s="16" t="n">
        <v>0.158985283499498</v>
      </c>
      <c r="E11" s="16" t="n">
        <v>0.154743520597898</v>
      </c>
      <c r="F11" s="16" t="n">
        <v>0.202230775614394</v>
      </c>
    </row>
    <row r="12">
      <c r="B12" s="17" t="s">
        <v>127</v>
      </c>
      <c r="C12" s="16" t="n">
        <v>0.0658167722966494</v>
      </c>
      <c r="D12" s="16" t="n">
        <v>0.0786180830298152</v>
      </c>
      <c r="E12" s="16" t="n">
        <v>0.13142765771391</v>
      </c>
      <c r="F12" s="16" t="n">
        <v>0.16822545726807</v>
      </c>
    </row>
    <row r="13">
      <c r="B13" s="18"/>
      <c r="C13" s="18"/>
      <c r="D13" s="18"/>
      <c r="E13" s="18"/>
      <c r="F13" s="18"/>
    </row>
    <row r="14">
      <c r="B14" t="s">
        <v>88</v>
      </c>
    </row>
    <row r="15">
      <c r="B15" t="s">
        <v>89</v>
      </c>
    </row>
    <row r="19">
      <c r="B19" s="9" t="str">
        <f>=HYPERLINK("#'Contents'!A1", "Return to Contents")</f>
      </c>
    </row>
  </sheetData>
  <mergeCells count="1">
    <mergeCell ref="D2:G2"/>
  </mergeCells>
  <pageMargins left="0.7" right="0.7" top="0.75" bottom="0.75" header="0.3" footer="0.3"/>
  <pageSetup paperSize="9" orientation="portrait" horizontalDpi="300" verticalDpi="300" r:id="rId2"/>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149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143</v>
      </c>
      <c r="C9" s="16" t="n">
        <v>0.177520996493862</v>
      </c>
      <c r="D9" s="16" t="n">
        <v>0.180656912384646</v>
      </c>
      <c r="E9" s="16" t="n">
        <v>0.174805469615486</v>
      </c>
      <c r="F9" s="16"/>
      <c r="G9" s="16" t="n">
        <v>0.135158450614695</v>
      </c>
      <c r="H9" s="16" t="n">
        <v>0.165469711798742</v>
      </c>
      <c r="I9" s="16" t="n">
        <v>0.158824302146107</v>
      </c>
      <c r="J9" s="16" t="n">
        <v>0.145548708902967</v>
      </c>
      <c r="K9" s="16" t="n">
        <v>0.159674060110895</v>
      </c>
      <c r="L9" s="16" t="n">
        <v>0.268425831428682</v>
      </c>
      <c r="M9" s="16"/>
      <c r="N9" s="16" t="n">
        <v>0.223144993767799</v>
      </c>
      <c r="O9" s="16" t="n">
        <v>0.161631594283875</v>
      </c>
      <c r="P9" s="16" t="n">
        <v>0.153389213693267</v>
      </c>
      <c r="Q9" s="16" t="n">
        <v>0.164972027955162</v>
      </c>
      <c r="R9" s="16"/>
      <c r="S9" s="16" t="n">
        <v>0.174107096133749</v>
      </c>
      <c r="T9" s="16" t="n">
        <v>0.170013143040961</v>
      </c>
      <c r="U9" s="16" t="n">
        <v>0.186084457473343</v>
      </c>
      <c r="V9" s="16" t="n">
        <v>0.199695928424421</v>
      </c>
      <c r="W9" s="16" t="n">
        <v>0.173462999337891</v>
      </c>
      <c r="X9" s="16" t="n">
        <v>0.243126781645936</v>
      </c>
      <c r="Y9" s="16" t="n">
        <v>0.204015887444071</v>
      </c>
      <c r="Z9" s="16" t="n">
        <v>0.238102795644576</v>
      </c>
      <c r="AA9" s="16" t="n">
        <v>0.145781185351814</v>
      </c>
      <c r="AB9" s="16" t="n">
        <v>0.162858117298344</v>
      </c>
      <c r="AC9" s="16" t="n">
        <v>0.12473854426097</v>
      </c>
      <c r="AD9" s="16" t="n">
        <v>0.0460689170761522</v>
      </c>
      <c r="AE9" s="16"/>
      <c r="AF9" s="16" t="n">
        <v>0.212139596211031</v>
      </c>
      <c r="AG9" s="16" t="n">
        <v>0.164559353346991</v>
      </c>
      <c r="AH9" s="16" t="n">
        <v>0.155925496079123</v>
      </c>
      <c r="AI9" s="16"/>
      <c r="AJ9" s="16" t="n">
        <v>0.315178030986177</v>
      </c>
      <c r="AK9" s="16" t="n">
        <v>0.0869143815060297</v>
      </c>
      <c r="AL9" s="16" t="n">
        <v>0.149223181324172</v>
      </c>
      <c r="AM9" s="16" t="n">
        <v>0</v>
      </c>
      <c r="AN9" s="16" t="n">
        <v>0.131765534815816</v>
      </c>
      <c r="AO9" s="16"/>
      <c r="AP9" s="16" t="n">
        <v>0.535045004880256</v>
      </c>
      <c r="AQ9" s="16" t="n">
        <v>0.0948672733466445</v>
      </c>
      <c r="AR9" s="16" t="n">
        <v>0.0852876197508951</v>
      </c>
      <c r="AS9" s="16" t="n">
        <v>0.0603510619294551</v>
      </c>
      <c r="AT9" s="16" t="n">
        <v>0.119278618794611</v>
      </c>
      <c r="AU9" s="16"/>
      <c r="AV9" s="16" t="n">
        <v>0.187683460536506</v>
      </c>
      <c r="AW9" s="16" t="n">
        <v>0.143437979525756</v>
      </c>
      <c r="AX9" s="16" t="n">
        <v>0.173470004809021</v>
      </c>
      <c r="AY9" s="16" t="n">
        <v>0.198024817589412</v>
      </c>
      <c r="AZ9" s="16" t="n">
        <v>0.28406893418583</v>
      </c>
      <c r="BA9" s="16"/>
      <c r="BB9" s="16" t="n">
        <v>0.114850512655575</v>
      </c>
      <c r="BC9" s="16" t="n">
        <v>0.0549157919868985</v>
      </c>
      <c r="BD9" s="16" t="n">
        <v>0.127949876625368</v>
      </c>
      <c r="BE9" s="16"/>
      <c r="BF9" s="16" t="n">
        <v>0.0947387657061589</v>
      </c>
    </row>
    <row r="10">
      <c r="B10" s="17" t="s">
        <v>144</v>
      </c>
      <c r="C10" s="16" t="n">
        <v>0.139417382667419</v>
      </c>
      <c r="D10" s="16" t="n">
        <v>0.128347682789044</v>
      </c>
      <c r="E10" s="16" t="n">
        <v>0.150512706582498</v>
      </c>
      <c r="F10" s="16"/>
      <c r="G10" s="16" t="n">
        <v>0.101835565319783</v>
      </c>
      <c r="H10" s="16" t="n">
        <v>0.155921310170933</v>
      </c>
      <c r="I10" s="16" t="n">
        <v>0.13820042214904</v>
      </c>
      <c r="J10" s="16" t="n">
        <v>0.134625835469263</v>
      </c>
      <c r="K10" s="16" t="n">
        <v>0.100214321870359</v>
      </c>
      <c r="L10" s="16" t="n">
        <v>0.181968143038266</v>
      </c>
      <c r="M10" s="16"/>
      <c r="N10" s="16" t="n">
        <v>0.161015792140989</v>
      </c>
      <c r="O10" s="16" t="n">
        <v>0.150091550846605</v>
      </c>
      <c r="P10" s="16" t="n">
        <v>0.12899491102836</v>
      </c>
      <c r="Q10" s="16" t="n">
        <v>0.116116485511609</v>
      </c>
      <c r="R10" s="16"/>
      <c r="S10" s="16" t="n">
        <v>0.179368936133649</v>
      </c>
      <c r="T10" s="16" t="n">
        <v>0.146629038894112</v>
      </c>
      <c r="U10" s="16" t="n">
        <v>0.131313123331944</v>
      </c>
      <c r="V10" s="16" t="n">
        <v>0.173934496411342</v>
      </c>
      <c r="W10" s="16" t="n">
        <v>0.124587260407045</v>
      </c>
      <c r="X10" s="16" t="n">
        <v>0.126061981727409</v>
      </c>
      <c r="Y10" s="16" t="n">
        <v>0.137532611224383</v>
      </c>
      <c r="Z10" s="16" t="n">
        <v>0.133917523229869</v>
      </c>
      <c r="AA10" s="16" t="n">
        <v>0.0947541689004834</v>
      </c>
      <c r="AB10" s="16" t="n">
        <v>0.146363845030285</v>
      </c>
      <c r="AC10" s="16" t="n">
        <v>0.134891435298229</v>
      </c>
      <c r="AD10" s="16" t="n">
        <v>0.0766060454679652</v>
      </c>
      <c r="AE10" s="16"/>
      <c r="AF10" s="16" t="n">
        <v>0.173116237382255</v>
      </c>
      <c r="AG10" s="16" t="n">
        <v>0.127884821677247</v>
      </c>
      <c r="AH10" s="16" t="n">
        <v>0.13174173921017</v>
      </c>
      <c r="AI10" s="16"/>
      <c r="AJ10" s="16" t="n">
        <v>0.202154606217415</v>
      </c>
      <c r="AK10" s="16" t="n">
        <v>0.106998509062835</v>
      </c>
      <c r="AL10" s="16" t="n">
        <v>0.141541264006325</v>
      </c>
      <c r="AM10" s="16" t="n">
        <v>0.125063375644511</v>
      </c>
      <c r="AN10" s="16" t="n">
        <v>0.104283401408773</v>
      </c>
      <c r="AO10" s="16"/>
      <c r="AP10" s="16" t="n">
        <v>0.239561505028535</v>
      </c>
      <c r="AQ10" s="16" t="n">
        <v>0.115768337898596</v>
      </c>
      <c r="AR10" s="16" t="n">
        <v>0.128571887607747</v>
      </c>
      <c r="AS10" s="16" t="n">
        <v>0.130282255178987</v>
      </c>
      <c r="AT10" s="16" t="n">
        <v>0.174778925599652</v>
      </c>
      <c r="AU10" s="16"/>
      <c r="AV10" s="16" t="n">
        <v>0.111669481533162</v>
      </c>
      <c r="AW10" s="16" t="n">
        <v>0.126438624010743</v>
      </c>
      <c r="AX10" s="16" t="n">
        <v>0.152371776700189</v>
      </c>
      <c r="AY10" s="16" t="n">
        <v>0.166613106833519</v>
      </c>
      <c r="AZ10" s="16" t="n">
        <v>0.129239666556187</v>
      </c>
      <c r="BA10" s="16"/>
      <c r="BB10" s="16" t="n">
        <v>0.128925271569368</v>
      </c>
      <c r="BC10" s="16" t="n">
        <v>0.167079754490494</v>
      </c>
      <c r="BD10" s="16" t="n">
        <v>0.252087010948946</v>
      </c>
      <c r="BE10" s="16"/>
      <c r="BF10" s="16" t="n">
        <v>0.166262221876532</v>
      </c>
    </row>
    <row r="11">
      <c r="B11" s="17" t="s">
        <v>145</v>
      </c>
      <c r="C11" s="16" t="n">
        <v>0.133987884269617</v>
      </c>
      <c r="D11" s="16" t="n">
        <v>0.137048335818873</v>
      </c>
      <c r="E11" s="16" t="n">
        <v>0.130397696615916</v>
      </c>
      <c r="F11" s="16"/>
      <c r="G11" s="16" t="n">
        <v>0.161084471734636</v>
      </c>
      <c r="H11" s="16" t="n">
        <v>0.127055690950477</v>
      </c>
      <c r="I11" s="16" t="n">
        <v>0.109593209470644</v>
      </c>
      <c r="J11" s="16" t="n">
        <v>0.114924743701886</v>
      </c>
      <c r="K11" s="16" t="n">
        <v>0.146668735401082</v>
      </c>
      <c r="L11" s="16" t="n">
        <v>0.148545746462772</v>
      </c>
      <c r="M11" s="16"/>
      <c r="N11" s="16" t="n">
        <v>0.136409874240417</v>
      </c>
      <c r="O11" s="16" t="n">
        <v>0.142754637413458</v>
      </c>
      <c r="P11" s="16" t="n">
        <v>0.137321132772918</v>
      </c>
      <c r="Q11" s="16" t="n">
        <v>0.121193827658413</v>
      </c>
      <c r="R11" s="16"/>
      <c r="S11" s="16" t="n">
        <v>0.114245692450172</v>
      </c>
      <c r="T11" s="16" t="n">
        <v>0.184173957993666</v>
      </c>
      <c r="U11" s="16" t="n">
        <v>0.163347786769493</v>
      </c>
      <c r="V11" s="16" t="n">
        <v>0.112094705919888</v>
      </c>
      <c r="W11" s="16" t="n">
        <v>0.120344933890299</v>
      </c>
      <c r="X11" s="16" t="n">
        <v>0.121861791830028</v>
      </c>
      <c r="Y11" s="16" t="n">
        <v>0.152857592804474</v>
      </c>
      <c r="Z11" s="16" t="n">
        <v>0.0802578953053864</v>
      </c>
      <c r="AA11" s="16" t="n">
        <v>0.136753819653158</v>
      </c>
      <c r="AB11" s="16" t="n">
        <v>0.129153609027274</v>
      </c>
      <c r="AC11" s="16" t="n">
        <v>0.0767601593849428</v>
      </c>
      <c r="AD11" s="16" t="n">
        <v>0.186138799547059</v>
      </c>
      <c r="AE11" s="16"/>
      <c r="AF11" s="16" t="n">
        <v>0.154003816297198</v>
      </c>
      <c r="AG11" s="16" t="n">
        <v>0.12016035591106</v>
      </c>
      <c r="AH11" s="16" t="n">
        <v>0.120827261569905</v>
      </c>
      <c r="AI11" s="16"/>
      <c r="AJ11" s="16" t="n">
        <v>0.158392851264761</v>
      </c>
      <c r="AK11" s="16" t="n">
        <v>0.113638939757412</v>
      </c>
      <c r="AL11" s="16" t="n">
        <v>0.152311693887981</v>
      </c>
      <c r="AM11" s="16" t="n">
        <v>0.208770597980741</v>
      </c>
      <c r="AN11" s="16" t="n">
        <v>0.115243022831701</v>
      </c>
      <c r="AO11" s="16"/>
      <c r="AP11" s="16" t="n">
        <v>0.126554926214099</v>
      </c>
      <c r="AQ11" s="16" t="n">
        <v>0.109139739145136</v>
      </c>
      <c r="AR11" s="16" t="n">
        <v>0.160570757107848</v>
      </c>
      <c r="AS11" s="16" t="n">
        <v>0.222966858450527</v>
      </c>
      <c r="AT11" s="16" t="n">
        <v>0.169531842553093</v>
      </c>
      <c r="AU11" s="16"/>
      <c r="AV11" s="16" t="n">
        <v>0.145448886333878</v>
      </c>
      <c r="AW11" s="16" t="n">
        <v>0.14614042516727</v>
      </c>
      <c r="AX11" s="16" t="n">
        <v>0.129168504950952</v>
      </c>
      <c r="AY11" s="16" t="n">
        <v>0.116899039372181</v>
      </c>
      <c r="AZ11" s="16" t="n">
        <v>0.136342267365981</v>
      </c>
      <c r="BA11" s="16"/>
      <c r="BB11" s="16" t="n">
        <v>0.0933336697098439</v>
      </c>
      <c r="BC11" s="16" t="n">
        <v>0.246923846515828</v>
      </c>
      <c r="BD11" s="16" t="n">
        <v>0.217416482483215</v>
      </c>
      <c r="BE11" s="16"/>
      <c r="BF11" s="16" t="n">
        <v>0.188641191166095</v>
      </c>
    </row>
    <row r="12">
      <c r="B12" s="17" t="s">
        <v>146</v>
      </c>
      <c r="C12" s="16" t="n">
        <v>0.136635873603309</v>
      </c>
      <c r="D12" s="16" t="n">
        <v>0.146673425151021</v>
      </c>
      <c r="E12" s="16" t="n">
        <v>0.127093455919356</v>
      </c>
      <c r="F12" s="16"/>
      <c r="G12" s="16" t="n">
        <v>0.153226934082282</v>
      </c>
      <c r="H12" s="16" t="n">
        <v>0.175870454357972</v>
      </c>
      <c r="I12" s="16" t="n">
        <v>0.135278354579397</v>
      </c>
      <c r="J12" s="16" t="n">
        <v>0.132372135675313</v>
      </c>
      <c r="K12" s="16" t="n">
        <v>0.147240471798342</v>
      </c>
      <c r="L12" s="16" t="n">
        <v>0.0912120613926554</v>
      </c>
      <c r="M12" s="16"/>
      <c r="N12" s="16" t="n">
        <v>0.1128478297179</v>
      </c>
      <c r="O12" s="16" t="n">
        <v>0.161896903595172</v>
      </c>
      <c r="P12" s="16" t="n">
        <v>0.154702263217399</v>
      </c>
      <c r="Q12" s="16" t="n">
        <v>0.120070284394056</v>
      </c>
      <c r="R12" s="16"/>
      <c r="S12" s="16" t="n">
        <v>0.144916484616296</v>
      </c>
      <c r="T12" s="16" t="n">
        <v>0.162914640310372</v>
      </c>
      <c r="U12" s="16" t="n">
        <v>0.0833771546005728</v>
      </c>
      <c r="V12" s="16" t="n">
        <v>0.119197258455921</v>
      </c>
      <c r="W12" s="16" t="n">
        <v>0.198017751073601</v>
      </c>
      <c r="X12" s="16" t="n">
        <v>0.11113370689047</v>
      </c>
      <c r="Y12" s="16" t="n">
        <v>0.125385268783392</v>
      </c>
      <c r="Z12" s="16" t="n">
        <v>0.138656559427039</v>
      </c>
      <c r="AA12" s="16" t="n">
        <v>0.164004123594569</v>
      </c>
      <c r="AB12" s="16" t="n">
        <v>0.153749507097473</v>
      </c>
      <c r="AC12" s="16" t="n">
        <v>0.100969854884494</v>
      </c>
      <c r="AD12" s="16" t="n">
        <v>0.0467273823831196</v>
      </c>
      <c r="AE12" s="16"/>
      <c r="AF12" s="16" t="n">
        <v>0.121520997270688</v>
      </c>
      <c r="AG12" s="16" t="n">
        <v>0.148181445065424</v>
      </c>
      <c r="AH12" s="16" t="n">
        <v>0.154131321216685</v>
      </c>
      <c r="AI12" s="16"/>
      <c r="AJ12" s="16" t="n">
        <v>0.118738532748131</v>
      </c>
      <c r="AK12" s="16" t="n">
        <v>0.151932854566013</v>
      </c>
      <c r="AL12" s="16" t="n">
        <v>0.116792649867237</v>
      </c>
      <c r="AM12" s="16" t="n">
        <v>0.142600621570214</v>
      </c>
      <c r="AN12" s="16" t="n">
        <v>0.168312017812724</v>
      </c>
      <c r="AO12" s="16"/>
      <c r="AP12" s="16" t="n">
        <v>0.0531313700170342</v>
      </c>
      <c r="AQ12" s="16" t="n">
        <v>0.165110503745037</v>
      </c>
      <c r="AR12" s="16" t="n">
        <v>0.193990631965888</v>
      </c>
      <c r="AS12" s="16" t="n">
        <v>0.194032864175375</v>
      </c>
      <c r="AT12" s="16" t="n">
        <v>0.107436524777808</v>
      </c>
      <c r="AU12" s="16"/>
      <c r="AV12" s="16" t="n">
        <v>0.140469179305687</v>
      </c>
      <c r="AW12" s="16" t="n">
        <v>0.150120448631141</v>
      </c>
      <c r="AX12" s="16" t="n">
        <v>0.145149303898656</v>
      </c>
      <c r="AY12" s="16" t="n">
        <v>0.134231794439935</v>
      </c>
      <c r="AZ12" s="16" t="n">
        <v>0.133471150382035</v>
      </c>
      <c r="BA12" s="16"/>
      <c r="BB12" s="16" t="n">
        <v>0.229615756191048</v>
      </c>
      <c r="BC12" s="16" t="n">
        <v>0.180241445932933</v>
      </c>
      <c r="BD12" s="16" t="n">
        <v>0.118632754704075</v>
      </c>
      <c r="BE12" s="16"/>
      <c r="BF12" s="16" t="n">
        <v>0.183050654123397</v>
      </c>
    </row>
    <row r="13">
      <c r="B13" s="17" t="s">
        <v>147</v>
      </c>
      <c r="C13" s="16" t="n">
        <v>0.346621090669145</v>
      </c>
      <c r="D13" s="16" t="n">
        <v>0.353972244338083</v>
      </c>
      <c r="E13" s="16" t="n">
        <v>0.339010471023781</v>
      </c>
      <c r="F13" s="16"/>
      <c r="G13" s="16" t="n">
        <v>0.339213646960725</v>
      </c>
      <c r="H13" s="16" t="n">
        <v>0.316844141380199</v>
      </c>
      <c r="I13" s="16" t="n">
        <v>0.350756446104481</v>
      </c>
      <c r="J13" s="16" t="n">
        <v>0.425180041272944</v>
      </c>
      <c r="K13" s="16" t="n">
        <v>0.393919298071111</v>
      </c>
      <c r="L13" s="16" t="n">
        <v>0.276733787831146</v>
      </c>
      <c r="M13" s="16"/>
      <c r="N13" s="16" t="n">
        <v>0.321426767847197</v>
      </c>
      <c r="O13" s="16" t="n">
        <v>0.312881922645747</v>
      </c>
      <c r="P13" s="16" t="n">
        <v>0.366557580847902</v>
      </c>
      <c r="Q13" s="16" t="n">
        <v>0.390184376962994</v>
      </c>
      <c r="R13" s="16"/>
      <c r="S13" s="16" t="n">
        <v>0.312057878489645</v>
      </c>
      <c r="T13" s="16" t="n">
        <v>0.277709106551162</v>
      </c>
      <c r="U13" s="16" t="n">
        <v>0.353483186737028</v>
      </c>
      <c r="V13" s="16" t="n">
        <v>0.336467649558851</v>
      </c>
      <c r="W13" s="16" t="n">
        <v>0.333881344030602</v>
      </c>
      <c r="X13" s="16" t="n">
        <v>0.335620521044857</v>
      </c>
      <c r="Y13" s="16" t="n">
        <v>0.350260479265759</v>
      </c>
      <c r="Z13" s="16" t="n">
        <v>0.352096176523721</v>
      </c>
      <c r="AA13" s="16" t="n">
        <v>0.396628116813252</v>
      </c>
      <c r="AB13" s="16" t="n">
        <v>0.37256182530116</v>
      </c>
      <c r="AC13" s="16" t="n">
        <v>0.486811593758263</v>
      </c>
      <c r="AD13" s="16" t="n">
        <v>0.368637138772692</v>
      </c>
      <c r="AE13" s="16"/>
      <c r="AF13" s="16" t="n">
        <v>0.300881516862885</v>
      </c>
      <c r="AG13" s="16" t="n">
        <v>0.386544469347383</v>
      </c>
      <c r="AH13" s="16" t="n">
        <v>0.302366625686722</v>
      </c>
      <c r="AI13" s="16"/>
      <c r="AJ13" s="16" t="n">
        <v>0.168660867926505</v>
      </c>
      <c r="AK13" s="16" t="n">
        <v>0.490954545711303</v>
      </c>
      <c r="AL13" s="16" t="n">
        <v>0.406341623403379</v>
      </c>
      <c r="AM13" s="16" t="n">
        <v>0.523565404804533</v>
      </c>
      <c r="AN13" s="16" t="n">
        <v>0.317236962958681</v>
      </c>
      <c r="AO13" s="16"/>
      <c r="AP13" s="16" t="n">
        <v>0.0194831540461094</v>
      </c>
      <c r="AQ13" s="16" t="n">
        <v>0.465399009656465</v>
      </c>
      <c r="AR13" s="16" t="n">
        <v>0.360324306734401</v>
      </c>
      <c r="AS13" s="16" t="n">
        <v>0.374269357925421</v>
      </c>
      <c r="AT13" s="16" t="n">
        <v>0.255641852589659</v>
      </c>
      <c r="AU13" s="16"/>
      <c r="AV13" s="16" t="n">
        <v>0.353716840027265</v>
      </c>
      <c r="AW13" s="16" t="n">
        <v>0.355472387889498</v>
      </c>
      <c r="AX13" s="16" t="n">
        <v>0.335456328985265</v>
      </c>
      <c r="AY13" s="16" t="n">
        <v>0.319821319736894</v>
      </c>
      <c r="AZ13" s="16" t="n">
        <v>0.267818421394755</v>
      </c>
      <c r="BA13" s="16"/>
      <c r="BB13" s="16" t="n">
        <v>0.396886363499433</v>
      </c>
      <c r="BC13" s="16" t="n">
        <v>0.333682459934443</v>
      </c>
      <c r="BD13" s="16" t="n">
        <v>0.168262357713402</v>
      </c>
      <c r="BE13" s="16"/>
      <c r="BF13" s="16" t="n">
        <v>0.322081259582908</v>
      </c>
    </row>
    <row r="14">
      <c r="B14" s="17" t="s">
        <v>127</v>
      </c>
      <c r="C14" s="25" t="n">
        <v>0.0658167722966494</v>
      </c>
      <c r="D14" s="25" t="n">
        <v>0.0533013995183329</v>
      </c>
      <c r="E14" s="25" t="n">
        <v>0.0781802002429632</v>
      </c>
      <c r="F14" s="25"/>
      <c r="G14" s="25" t="n">
        <v>0.10948093128788</v>
      </c>
      <c r="H14" s="25" t="n">
        <v>0.0588386913416773</v>
      </c>
      <c r="I14" s="25" t="n">
        <v>0.107347265550331</v>
      </c>
      <c r="J14" s="25" t="n">
        <v>0.0473485349776273</v>
      </c>
      <c r="K14" s="25" t="n">
        <v>0.0522831127482107</v>
      </c>
      <c r="L14" s="25" t="n">
        <v>0.0331144298464783</v>
      </c>
      <c r="M14" s="25"/>
      <c r="N14" s="25" t="n">
        <v>0.0451547422856979</v>
      </c>
      <c r="O14" s="25" t="n">
        <v>0.0707433912151432</v>
      </c>
      <c r="P14" s="25" t="n">
        <v>0.0590348984401538</v>
      </c>
      <c r="Q14" s="25" t="n">
        <v>0.0874629975177659</v>
      </c>
      <c r="R14" s="25"/>
      <c r="S14" s="25" t="n">
        <v>0.0753039121764899</v>
      </c>
      <c r="T14" s="25" t="n">
        <v>0.0585601132097272</v>
      </c>
      <c r="U14" s="25" t="n">
        <v>0.0823942910876178</v>
      </c>
      <c r="V14" s="25" t="n">
        <v>0.0586099612295775</v>
      </c>
      <c r="W14" s="25" t="n">
        <v>0.0497057112605623</v>
      </c>
      <c r="X14" s="25" t="n">
        <v>0.0621952168612988</v>
      </c>
      <c r="Y14" s="25" t="n">
        <v>0.0299481604779217</v>
      </c>
      <c r="Z14" s="25" t="n">
        <v>0.0569690498694089</v>
      </c>
      <c r="AA14" s="25" t="n">
        <v>0.0620785856867225</v>
      </c>
      <c r="AB14" s="25" t="n">
        <v>0.0353130962454646</v>
      </c>
      <c r="AC14" s="25" t="n">
        <v>0.0758284124131011</v>
      </c>
      <c r="AD14" s="25" t="n">
        <v>0.275821716753011</v>
      </c>
      <c r="AE14" s="25"/>
      <c r="AF14" s="25" t="n">
        <v>0.0383378359759425</v>
      </c>
      <c r="AG14" s="25" t="n">
        <v>0.0526695546518954</v>
      </c>
      <c r="AH14" s="25" t="n">
        <v>0.135007556237395</v>
      </c>
      <c r="AI14" s="25"/>
      <c r="AJ14" s="25" t="n">
        <v>0.0368751108570098</v>
      </c>
      <c r="AK14" s="25" t="n">
        <v>0.0495607693964063</v>
      </c>
      <c r="AL14" s="25" t="n">
        <v>0.0337895875109065</v>
      </c>
      <c r="AM14" s="25" t="n">
        <v>0</v>
      </c>
      <c r="AN14" s="25" t="n">
        <v>0.163159060172305</v>
      </c>
      <c r="AO14" s="25"/>
      <c r="AP14" s="25" t="n">
        <v>0.0262240398139668</v>
      </c>
      <c r="AQ14" s="25" t="n">
        <v>0.0497151362081222</v>
      </c>
      <c r="AR14" s="25" t="n">
        <v>0.0712547968332216</v>
      </c>
      <c r="AS14" s="25" t="n">
        <v>0.0180976023402347</v>
      </c>
      <c r="AT14" s="25" t="n">
        <v>0.173332235685176</v>
      </c>
      <c r="AU14" s="25"/>
      <c r="AV14" s="25" t="n">
        <v>0.0610121522635026</v>
      </c>
      <c r="AW14" s="25" t="n">
        <v>0.0783901347755918</v>
      </c>
      <c r="AX14" s="25" t="n">
        <v>0.0643840806559182</v>
      </c>
      <c r="AY14" s="25" t="n">
        <v>0.064409922028059</v>
      </c>
      <c r="AZ14" s="25" t="n">
        <v>0.0490595601152113</v>
      </c>
      <c r="BA14" s="25"/>
      <c r="BB14" s="25" t="n">
        <v>0.0363884263747318</v>
      </c>
      <c r="BC14" s="25" t="n">
        <v>0.017156701139403</v>
      </c>
      <c r="BD14" s="25" t="n">
        <v>0.115651517524993</v>
      </c>
      <c r="BE14" s="25"/>
      <c r="BF14" s="25" t="n">
        <v>0.0452259075449088</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150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143</v>
      </c>
      <c r="C9" s="16" t="n">
        <v>0.351872248177225</v>
      </c>
      <c r="D9" s="16" t="n">
        <v>0.365223797033657</v>
      </c>
      <c r="E9" s="16" t="n">
        <v>0.339514550858118</v>
      </c>
      <c r="F9" s="16"/>
      <c r="G9" s="16" t="n">
        <v>0.289032418805738</v>
      </c>
      <c r="H9" s="16" t="n">
        <v>0.390011430230104</v>
      </c>
      <c r="I9" s="16" t="n">
        <v>0.406973017431009</v>
      </c>
      <c r="J9" s="16" t="n">
        <v>0.376394686590289</v>
      </c>
      <c r="K9" s="16" t="n">
        <v>0.326997056354501</v>
      </c>
      <c r="L9" s="16" t="n">
        <v>0.314322402992895</v>
      </c>
      <c r="M9" s="16"/>
      <c r="N9" s="16" t="n">
        <v>0.390880458526018</v>
      </c>
      <c r="O9" s="16" t="n">
        <v>0.330772615738271</v>
      </c>
      <c r="P9" s="16" t="n">
        <v>0.319658122707071</v>
      </c>
      <c r="Q9" s="16" t="n">
        <v>0.361069262522412</v>
      </c>
      <c r="R9" s="16"/>
      <c r="S9" s="16" t="n">
        <v>0.349311060350586</v>
      </c>
      <c r="T9" s="16" t="n">
        <v>0.333496428495972</v>
      </c>
      <c r="U9" s="16" t="n">
        <v>0.313963842742366</v>
      </c>
      <c r="V9" s="16" t="n">
        <v>0.337735008880662</v>
      </c>
      <c r="W9" s="16" t="n">
        <v>0.269783941298773</v>
      </c>
      <c r="X9" s="16" t="n">
        <v>0.407092329405741</v>
      </c>
      <c r="Y9" s="16" t="n">
        <v>0.36250601291001</v>
      </c>
      <c r="Z9" s="16" t="n">
        <v>0.393825195467073</v>
      </c>
      <c r="AA9" s="16" t="n">
        <v>0.437721563103551</v>
      </c>
      <c r="AB9" s="16" t="n">
        <v>0.328618345514767</v>
      </c>
      <c r="AC9" s="16" t="n">
        <v>0.379196751052604</v>
      </c>
      <c r="AD9" s="16" t="n">
        <v>0.238006699160147</v>
      </c>
      <c r="AE9" s="16"/>
      <c r="AF9" s="16" t="n">
        <v>0.279199559686326</v>
      </c>
      <c r="AG9" s="16" t="n">
        <v>0.440138336684279</v>
      </c>
      <c r="AH9" s="16" t="n">
        <v>0.321587003415963</v>
      </c>
      <c r="AI9" s="16"/>
      <c r="AJ9" s="16" t="n">
        <v>0.225782260919881</v>
      </c>
      <c r="AK9" s="16" t="n">
        <v>0.587331250886207</v>
      </c>
      <c r="AL9" s="16" t="n">
        <v>0.387505028983711</v>
      </c>
      <c r="AM9" s="16" t="n">
        <v>0</v>
      </c>
      <c r="AN9" s="16" t="n">
        <v>0.252739383932833</v>
      </c>
      <c r="AO9" s="16"/>
      <c r="AP9" s="16" t="n">
        <v>0.16226468996103</v>
      </c>
      <c r="AQ9" s="16" t="n">
        <v>0.62360410402943</v>
      </c>
      <c r="AR9" s="16" t="n">
        <v>0.229468683757763</v>
      </c>
      <c r="AS9" s="16" t="n">
        <v>0.0787751804743379</v>
      </c>
      <c r="AT9" s="16" t="n">
        <v>0.148098665957101</v>
      </c>
      <c r="AU9" s="16"/>
      <c r="AV9" s="16" t="n">
        <v>0.348648217166556</v>
      </c>
      <c r="AW9" s="16" t="n">
        <v>0.319371162410781</v>
      </c>
      <c r="AX9" s="16" t="n">
        <v>0.358784475799794</v>
      </c>
      <c r="AY9" s="16" t="n">
        <v>0.437410599882526</v>
      </c>
      <c r="AZ9" s="16" t="n">
        <v>0.404305796462525</v>
      </c>
      <c r="BA9" s="16"/>
      <c r="BB9" s="16" t="n">
        <v>0.609319351430147</v>
      </c>
      <c r="BC9" s="16" t="n">
        <v>0.0501869066969761</v>
      </c>
      <c r="BD9" s="16" t="n">
        <v>0.13923637015052</v>
      </c>
      <c r="BE9" s="16"/>
      <c r="BF9" s="16" t="n">
        <v>0.285450831491515</v>
      </c>
    </row>
    <row r="10">
      <c r="B10" s="17" t="s">
        <v>144</v>
      </c>
      <c r="C10" s="16" t="n">
        <v>0.172546626214428</v>
      </c>
      <c r="D10" s="16" t="n">
        <v>0.154669743419283</v>
      </c>
      <c r="E10" s="16" t="n">
        <v>0.189253291486099</v>
      </c>
      <c r="F10" s="16"/>
      <c r="G10" s="16" t="n">
        <v>0.192899887352816</v>
      </c>
      <c r="H10" s="16" t="n">
        <v>0.203582319623744</v>
      </c>
      <c r="I10" s="16" t="n">
        <v>0.159759854885369</v>
      </c>
      <c r="J10" s="16" t="n">
        <v>0.186001562368915</v>
      </c>
      <c r="K10" s="16" t="n">
        <v>0.177998582144789</v>
      </c>
      <c r="L10" s="16" t="n">
        <v>0.129629842833679</v>
      </c>
      <c r="M10" s="16"/>
      <c r="N10" s="16" t="n">
        <v>0.169244526989605</v>
      </c>
      <c r="O10" s="16" t="n">
        <v>0.199227239965832</v>
      </c>
      <c r="P10" s="16" t="n">
        <v>0.170607554685585</v>
      </c>
      <c r="Q10" s="16" t="n">
        <v>0.150793642614268</v>
      </c>
      <c r="R10" s="16"/>
      <c r="S10" s="16" t="n">
        <v>0.212544448152664</v>
      </c>
      <c r="T10" s="16" t="n">
        <v>0.172563269298095</v>
      </c>
      <c r="U10" s="16" t="n">
        <v>0.140151452969689</v>
      </c>
      <c r="V10" s="16" t="n">
        <v>0.241526114452658</v>
      </c>
      <c r="W10" s="16" t="n">
        <v>0.17805199913787</v>
      </c>
      <c r="X10" s="16" t="n">
        <v>0.129888192405022</v>
      </c>
      <c r="Y10" s="16" t="n">
        <v>0.177514808037327</v>
      </c>
      <c r="Z10" s="16" t="n">
        <v>0.13887119329371</v>
      </c>
      <c r="AA10" s="16" t="n">
        <v>0.120935093226825</v>
      </c>
      <c r="AB10" s="16" t="n">
        <v>0.194793738244973</v>
      </c>
      <c r="AC10" s="16" t="n">
        <v>0.200498393263145</v>
      </c>
      <c r="AD10" s="16" t="n">
        <v>0.0865862918013246</v>
      </c>
      <c r="AE10" s="16"/>
      <c r="AF10" s="16" t="n">
        <v>0.136676602224174</v>
      </c>
      <c r="AG10" s="16" t="n">
        <v>0.19578191730798</v>
      </c>
      <c r="AH10" s="16" t="n">
        <v>0.167486421319655</v>
      </c>
      <c r="AI10" s="16"/>
      <c r="AJ10" s="16" t="n">
        <v>0.145869435400036</v>
      </c>
      <c r="AK10" s="16" t="n">
        <v>0.177044733348459</v>
      </c>
      <c r="AL10" s="16" t="n">
        <v>0.268232278493741</v>
      </c>
      <c r="AM10" s="16" t="n">
        <v>0.24727275429593</v>
      </c>
      <c r="AN10" s="16" t="n">
        <v>0.151669807837525</v>
      </c>
      <c r="AO10" s="16"/>
      <c r="AP10" s="16" t="n">
        <v>0.152758310753758</v>
      </c>
      <c r="AQ10" s="16" t="n">
        <v>0.186570613707585</v>
      </c>
      <c r="AR10" s="16" t="n">
        <v>0.288409799511527</v>
      </c>
      <c r="AS10" s="16" t="n">
        <v>0.0994194005725161</v>
      </c>
      <c r="AT10" s="16" t="n">
        <v>0.175291312449007</v>
      </c>
      <c r="AU10" s="16"/>
      <c r="AV10" s="16" t="n">
        <v>0.133441395965799</v>
      </c>
      <c r="AW10" s="16" t="n">
        <v>0.186869301707272</v>
      </c>
      <c r="AX10" s="16" t="n">
        <v>0.182928191481465</v>
      </c>
      <c r="AY10" s="16" t="n">
        <v>0.220672973329043</v>
      </c>
      <c r="AZ10" s="16" t="n">
        <v>0.234728648540559</v>
      </c>
      <c r="BA10" s="16"/>
      <c r="BB10" s="16" t="n">
        <v>0.205667044274119</v>
      </c>
      <c r="BC10" s="16" t="n">
        <v>0.0366000223490099</v>
      </c>
      <c r="BD10" s="16" t="n">
        <v>0.203854742585626</v>
      </c>
      <c r="BE10" s="16"/>
      <c r="BF10" s="16" t="n">
        <v>0.156550022330576</v>
      </c>
    </row>
    <row r="11">
      <c r="B11" s="17" t="s">
        <v>145</v>
      </c>
      <c r="C11" s="16" t="n">
        <v>0.136084139132575</v>
      </c>
      <c r="D11" s="16" t="n">
        <v>0.141848613033789</v>
      </c>
      <c r="E11" s="16" t="n">
        <v>0.13071755184943</v>
      </c>
      <c r="F11" s="16"/>
      <c r="G11" s="16" t="n">
        <v>0.173368502253481</v>
      </c>
      <c r="H11" s="16" t="n">
        <v>0.144357007323778</v>
      </c>
      <c r="I11" s="16" t="n">
        <v>0.137007038869134</v>
      </c>
      <c r="J11" s="16" t="n">
        <v>0.139476680086643</v>
      </c>
      <c r="K11" s="16" t="n">
        <v>0.128648251528081</v>
      </c>
      <c r="L11" s="16" t="n">
        <v>0.106241545235132</v>
      </c>
      <c r="M11" s="16"/>
      <c r="N11" s="16" t="n">
        <v>0.141646730597739</v>
      </c>
      <c r="O11" s="16" t="n">
        <v>0.126580842403526</v>
      </c>
      <c r="P11" s="16" t="n">
        <v>0.128522550585685</v>
      </c>
      <c r="Q11" s="16" t="n">
        <v>0.146389565283127</v>
      </c>
      <c r="R11" s="16"/>
      <c r="S11" s="16" t="n">
        <v>0.158135749146227</v>
      </c>
      <c r="T11" s="16" t="n">
        <v>0.157145523675902</v>
      </c>
      <c r="U11" s="16" t="n">
        <v>0.159976517714073</v>
      </c>
      <c r="V11" s="16" t="n">
        <v>0.0901563607242316</v>
      </c>
      <c r="W11" s="16" t="n">
        <v>0.145564087950684</v>
      </c>
      <c r="X11" s="16" t="n">
        <v>0.16544502333579</v>
      </c>
      <c r="Y11" s="16" t="n">
        <v>0.0849932137761585</v>
      </c>
      <c r="Z11" s="16" t="n">
        <v>0.103493162275648</v>
      </c>
      <c r="AA11" s="16" t="n">
        <v>0.124390810139955</v>
      </c>
      <c r="AB11" s="16" t="n">
        <v>0.148940719041012</v>
      </c>
      <c r="AC11" s="16" t="n">
        <v>0.0919952824210712</v>
      </c>
      <c r="AD11" s="16" t="n">
        <v>0.163471940398948</v>
      </c>
      <c r="AE11" s="16"/>
      <c r="AF11" s="16" t="n">
        <v>0.150738843337259</v>
      </c>
      <c r="AG11" s="16" t="n">
        <v>0.129414753507682</v>
      </c>
      <c r="AH11" s="16" t="n">
        <v>0.121353927267028</v>
      </c>
      <c r="AI11" s="16"/>
      <c r="AJ11" s="16" t="n">
        <v>0.157417173515201</v>
      </c>
      <c r="AK11" s="16" t="n">
        <v>0.102656172292382</v>
      </c>
      <c r="AL11" s="16" t="n">
        <v>0.158918353052271</v>
      </c>
      <c r="AM11" s="16" t="n">
        <v>0.144339687777616</v>
      </c>
      <c r="AN11" s="16" t="n">
        <v>0.109145880108206</v>
      </c>
      <c r="AO11" s="16"/>
      <c r="AP11" s="16" t="n">
        <v>0.168058645082695</v>
      </c>
      <c r="AQ11" s="16" t="n">
        <v>0.0909236406141665</v>
      </c>
      <c r="AR11" s="16" t="n">
        <v>0.169228230422079</v>
      </c>
      <c r="AS11" s="16" t="n">
        <v>0.181401435204648</v>
      </c>
      <c r="AT11" s="16" t="n">
        <v>0.170719166181283</v>
      </c>
      <c r="AU11" s="16"/>
      <c r="AV11" s="16" t="n">
        <v>0.139127245230446</v>
      </c>
      <c r="AW11" s="16" t="n">
        <v>0.132210205090065</v>
      </c>
      <c r="AX11" s="16" t="n">
        <v>0.162498483452622</v>
      </c>
      <c r="AY11" s="16" t="n">
        <v>0.107964741331518</v>
      </c>
      <c r="AZ11" s="16" t="n">
        <v>0.164015682120249</v>
      </c>
      <c r="BA11" s="16"/>
      <c r="BB11" s="16" t="n">
        <v>0.0842778185748471</v>
      </c>
      <c r="BC11" s="16" t="n">
        <v>0.20684911882113</v>
      </c>
      <c r="BD11" s="16" t="n">
        <v>0.164386626689428</v>
      </c>
      <c r="BE11" s="16"/>
      <c r="BF11" s="16" t="n">
        <v>0.147970652061509</v>
      </c>
    </row>
    <row r="12">
      <c r="B12" s="17" t="s">
        <v>146</v>
      </c>
      <c r="C12" s="16" t="n">
        <v>0.101893619946459</v>
      </c>
      <c r="D12" s="16" t="n">
        <v>0.104437155832321</v>
      </c>
      <c r="E12" s="16" t="n">
        <v>0.0987454711293894</v>
      </c>
      <c r="F12" s="16"/>
      <c r="G12" s="16" t="n">
        <v>0.116490837527549</v>
      </c>
      <c r="H12" s="16" t="n">
        <v>0.108357967246199</v>
      </c>
      <c r="I12" s="16" t="n">
        <v>0.0933395672779958</v>
      </c>
      <c r="J12" s="16" t="n">
        <v>0.0447458975678693</v>
      </c>
      <c r="K12" s="16" t="n">
        <v>0.107046232663728</v>
      </c>
      <c r="L12" s="16" t="n">
        <v>0.136977064920547</v>
      </c>
      <c r="M12" s="16"/>
      <c r="N12" s="16" t="n">
        <v>0.109026329125887</v>
      </c>
      <c r="O12" s="16" t="n">
        <v>0.0983173561364682</v>
      </c>
      <c r="P12" s="16" t="n">
        <v>0.109317671935714</v>
      </c>
      <c r="Q12" s="16" t="n">
        <v>0.0908094235109466</v>
      </c>
      <c r="R12" s="16"/>
      <c r="S12" s="16" t="n">
        <v>0.0851704645251746</v>
      </c>
      <c r="T12" s="16" t="n">
        <v>0.110197085841718</v>
      </c>
      <c r="U12" s="16" t="n">
        <v>0.120605513675837</v>
      </c>
      <c r="V12" s="16" t="n">
        <v>0.100878419591139</v>
      </c>
      <c r="W12" s="16" t="n">
        <v>0.150973381479314</v>
      </c>
      <c r="X12" s="16" t="n">
        <v>0.068776215002072</v>
      </c>
      <c r="Y12" s="16" t="n">
        <v>0.123607103174806</v>
      </c>
      <c r="Z12" s="16" t="n">
        <v>0.133126716192877</v>
      </c>
      <c r="AA12" s="16" t="n">
        <v>0.088270324600278</v>
      </c>
      <c r="AB12" s="16" t="n">
        <v>0.105828686845606</v>
      </c>
      <c r="AC12" s="16" t="n">
        <v>0.100909122529215</v>
      </c>
      <c r="AD12" s="16" t="n">
        <v>0.021844828608911</v>
      </c>
      <c r="AE12" s="16"/>
      <c r="AF12" s="16" t="n">
        <v>0.126751492503419</v>
      </c>
      <c r="AG12" s="16" t="n">
        <v>0.0812656469817521</v>
      </c>
      <c r="AH12" s="16" t="n">
        <v>0.100760507455919</v>
      </c>
      <c r="AI12" s="16"/>
      <c r="AJ12" s="16" t="n">
        <v>0.16057407115266</v>
      </c>
      <c r="AK12" s="16" t="n">
        <v>0.0398345817562458</v>
      </c>
      <c r="AL12" s="16" t="n">
        <v>0.0390595237573321</v>
      </c>
      <c r="AM12" s="16" t="n">
        <v>0.209974123553842</v>
      </c>
      <c r="AN12" s="16" t="n">
        <v>0.113854215798797</v>
      </c>
      <c r="AO12" s="16"/>
      <c r="AP12" s="16" t="n">
        <v>0.193911827037074</v>
      </c>
      <c r="AQ12" s="16" t="n">
        <v>0.0188163055055907</v>
      </c>
      <c r="AR12" s="16" t="n">
        <v>0.142388836284006</v>
      </c>
      <c r="AS12" s="16" t="n">
        <v>0.185690787622896</v>
      </c>
      <c r="AT12" s="16" t="n">
        <v>0.12343957602172</v>
      </c>
      <c r="AU12" s="16"/>
      <c r="AV12" s="16" t="n">
        <v>0.0893234834531886</v>
      </c>
      <c r="AW12" s="16" t="n">
        <v>0.111320568634069</v>
      </c>
      <c r="AX12" s="16" t="n">
        <v>0.108294117477687</v>
      </c>
      <c r="AY12" s="16" t="n">
        <v>0.0842684921602014</v>
      </c>
      <c r="AZ12" s="16" t="n">
        <v>0</v>
      </c>
      <c r="BA12" s="16"/>
      <c r="BB12" s="16" t="n">
        <v>0.0363287672980337</v>
      </c>
      <c r="BC12" s="16" t="n">
        <v>0.173365939945505</v>
      </c>
      <c r="BD12" s="16" t="n">
        <v>0.163092274024714</v>
      </c>
      <c r="BE12" s="16"/>
      <c r="BF12" s="16" t="n">
        <v>0.122819115365434</v>
      </c>
    </row>
    <row r="13">
      <c r="B13" s="17" t="s">
        <v>147</v>
      </c>
      <c r="C13" s="16" t="n">
        <v>0.158985283499498</v>
      </c>
      <c r="D13" s="16" t="n">
        <v>0.174808406826279</v>
      </c>
      <c r="E13" s="16" t="n">
        <v>0.143831532043911</v>
      </c>
      <c r="F13" s="16"/>
      <c r="G13" s="16" t="n">
        <v>0.0848787260608607</v>
      </c>
      <c r="H13" s="16" t="n">
        <v>0.0922597636221193</v>
      </c>
      <c r="I13" s="16" t="n">
        <v>0.100077126928364</v>
      </c>
      <c r="J13" s="16" t="n">
        <v>0.173062381304353</v>
      </c>
      <c r="K13" s="16" t="n">
        <v>0.208048387438446</v>
      </c>
      <c r="L13" s="16" t="n">
        <v>0.265578888699956</v>
      </c>
      <c r="M13" s="16"/>
      <c r="N13" s="16" t="n">
        <v>0.14443570964746</v>
      </c>
      <c r="O13" s="16" t="n">
        <v>0.157373782527257</v>
      </c>
      <c r="P13" s="16" t="n">
        <v>0.190477280838636</v>
      </c>
      <c r="Q13" s="16" t="n">
        <v>0.149035748152921</v>
      </c>
      <c r="R13" s="16"/>
      <c r="S13" s="16" t="n">
        <v>0.0993591363971959</v>
      </c>
      <c r="T13" s="16" t="n">
        <v>0.153230791789747</v>
      </c>
      <c r="U13" s="16" t="n">
        <v>0.190277645273452</v>
      </c>
      <c r="V13" s="16" t="n">
        <v>0.16540205206142</v>
      </c>
      <c r="W13" s="16" t="n">
        <v>0.196782998361178</v>
      </c>
      <c r="X13" s="16" t="n">
        <v>0.143542912872857</v>
      </c>
      <c r="Y13" s="16" t="n">
        <v>0.19725949643992</v>
      </c>
      <c r="Z13" s="16" t="n">
        <v>0.177283427191225</v>
      </c>
      <c r="AA13" s="16" t="n">
        <v>0.159218610750611</v>
      </c>
      <c r="AB13" s="16" t="n">
        <v>0.159239000934577</v>
      </c>
      <c r="AC13" s="16" t="n">
        <v>0.135916431562939</v>
      </c>
      <c r="AD13" s="16" t="n">
        <v>0.228786963180873</v>
      </c>
      <c r="AE13" s="16"/>
      <c r="AF13" s="16" t="n">
        <v>0.260880111370697</v>
      </c>
      <c r="AG13" s="16" t="n">
        <v>0.0934471185535899</v>
      </c>
      <c r="AH13" s="16" t="n">
        <v>0.128322761010325</v>
      </c>
      <c r="AI13" s="16"/>
      <c r="AJ13" s="16" t="n">
        <v>0.261898928913639</v>
      </c>
      <c r="AK13" s="16" t="n">
        <v>0.0447875328218052</v>
      </c>
      <c r="AL13" s="16" t="n">
        <v>0.0991522687118047</v>
      </c>
      <c r="AM13" s="16" t="n">
        <v>0.398413434372611</v>
      </c>
      <c r="AN13" s="16" t="n">
        <v>0.163919954072714</v>
      </c>
      <c r="AO13" s="16"/>
      <c r="AP13" s="16" t="n">
        <v>0.281730937870525</v>
      </c>
      <c r="AQ13" s="16" t="n">
        <v>0.0280798890848826</v>
      </c>
      <c r="AR13" s="16" t="n">
        <v>0.0848373021555464</v>
      </c>
      <c r="AS13" s="16" t="n">
        <v>0.436615593785367</v>
      </c>
      <c r="AT13" s="16" t="n">
        <v>0.149885965173898</v>
      </c>
      <c r="AU13" s="16"/>
      <c r="AV13" s="16" t="n">
        <v>0.213165906342472</v>
      </c>
      <c r="AW13" s="16" t="n">
        <v>0.14252584802816</v>
      </c>
      <c r="AX13" s="16" t="n">
        <v>0.115668403698207</v>
      </c>
      <c r="AY13" s="16" t="n">
        <v>0.10395887549968</v>
      </c>
      <c r="AZ13" s="16" t="n">
        <v>0.172715073705067</v>
      </c>
      <c r="BA13" s="16"/>
      <c r="BB13" s="16" t="n">
        <v>0.0141016329045712</v>
      </c>
      <c r="BC13" s="16" t="n">
        <v>0.515841311047976</v>
      </c>
      <c r="BD13" s="16" t="n">
        <v>0.204299285065336</v>
      </c>
      <c r="BE13" s="16"/>
      <c r="BF13" s="16" t="n">
        <v>0.235151350053247</v>
      </c>
    </row>
    <row r="14">
      <c r="B14" s="17" t="s">
        <v>127</v>
      </c>
      <c r="C14" s="25" t="n">
        <v>0.0786180830298152</v>
      </c>
      <c r="D14" s="25" t="n">
        <v>0.0590122838546721</v>
      </c>
      <c r="E14" s="25" t="n">
        <v>0.0979376026330526</v>
      </c>
      <c r="F14" s="25"/>
      <c r="G14" s="25" t="n">
        <v>0.143329627999555</v>
      </c>
      <c r="H14" s="25" t="n">
        <v>0.0614315119540564</v>
      </c>
      <c r="I14" s="25" t="n">
        <v>0.102843394608128</v>
      </c>
      <c r="J14" s="25" t="n">
        <v>0.0803187920819309</v>
      </c>
      <c r="K14" s="25" t="n">
        <v>0.0512614898704545</v>
      </c>
      <c r="L14" s="25" t="n">
        <v>0.0472502553177907</v>
      </c>
      <c r="M14" s="25"/>
      <c r="N14" s="25" t="n">
        <v>0.0447662451132908</v>
      </c>
      <c r="O14" s="25" t="n">
        <v>0.087728163228646</v>
      </c>
      <c r="P14" s="25" t="n">
        <v>0.0814168192473082</v>
      </c>
      <c r="Q14" s="25" t="n">
        <v>0.101902357916326</v>
      </c>
      <c r="R14" s="25"/>
      <c r="S14" s="25" t="n">
        <v>0.0954791414281521</v>
      </c>
      <c r="T14" s="25" t="n">
        <v>0.0733669008985663</v>
      </c>
      <c r="U14" s="25" t="n">
        <v>0.0750250276245834</v>
      </c>
      <c r="V14" s="25" t="n">
        <v>0.0643020442898897</v>
      </c>
      <c r="W14" s="25" t="n">
        <v>0.0588435917721806</v>
      </c>
      <c r="X14" s="25" t="n">
        <v>0.0852553269785177</v>
      </c>
      <c r="Y14" s="25" t="n">
        <v>0.0541193656617789</v>
      </c>
      <c r="Z14" s="25" t="n">
        <v>0.0534003055794662</v>
      </c>
      <c r="AA14" s="25" t="n">
        <v>0.0694635981787795</v>
      </c>
      <c r="AB14" s="25" t="n">
        <v>0.0625795094190646</v>
      </c>
      <c r="AC14" s="25" t="n">
        <v>0.091484019171026</v>
      </c>
      <c r="AD14" s="25" t="n">
        <v>0.261303276849796</v>
      </c>
      <c r="AE14" s="25"/>
      <c r="AF14" s="25" t="n">
        <v>0.0457533908781251</v>
      </c>
      <c r="AG14" s="25" t="n">
        <v>0.0599522269647172</v>
      </c>
      <c r="AH14" s="25" t="n">
        <v>0.16048937953111</v>
      </c>
      <c r="AI14" s="25"/>
      <c r="AJ14" s="25" t="n">
        <v>0.0484581300985836</v>
      </c>
      <c r="AK14" s="25" t="n">
        <v>0.0483457288949011</v>
      </c>
      <c r="AL14" s="25" t="n">
        <v>0.0471325470011403</v>
      </c>
      <c r="AM14" s="25" t="n">
        <v>0</v>
      </c>
      <c r="AN14" s="25" t="n">
        <v>0.208670758249925</v>
      </c>
      <c r="AO14" s="25"/>
      <c r="AP14" s="25" t="n">
        <v>0.0412755892949178</v>
      </c>
      <c r="AQ14" s="25" t="n">
        <v>0.0520054470583447</v>
      </c>
      <c r="AR14" s="25" t="n">
        <v>0.0856671478690791</v>
      </c>
      <c r="AS14" s="25" t="n">
        <v>0.0180976023402347</v>
      </c>
      <c r="AT14" s="25" t="n">
        <v>0.232565314216992</v>
      </c>
      <c r="AU14" s="25"/>
      <c r="AV14" s="25" t="n">
        <v>0.076293751841538</v>
      </c>
      <c r="AW14" s="25" t="n">
        <v>0.107702914129653</v>
      </c>
      <c r="AX14" s="25" t="n">
        <v>0.0718263280902249</v>
      </c>
      <c r="AY14" s="25" t="n">
        <v>0.0457243177970311</v>
      </c>
      <c r="AZ14" s="25" t="n">
        <v>0.0242347991716009</v>
      </c>
      <c r="BA14" s="25"/>
      <c r="BB14" s="25" t="n">
        <v>0.0503053855182816</v>
      </c>
      <c r="BC14" s="25" t="n">
        <v>0.017156701139403</v>
      </c>
      <c r="BD14" s="25" t="n">
        <v>0.125130701484375</v>
      </c>
      <c r="BE14" s="25"/>
      <c r="BF14" s="25" t="n">
        <v>0.0520580286977188</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151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143</v>
      </c>
      <c r="C9" s="16" t="n">
        <v>0.241800732413306</v>
      </c>
      <c r="D9" s="16" t="n">
        <v>0.237066787398974</v>
      </c>
      <c r="E9" s="16" t="n">
        <v>0.245796695244775</v>
      </c>
      <c r="F9" s="16"/>
      <c r="G9" s="16" t="n">
        <v>0.2202714320432</v>
      </c>
      <c r="H9" s="16" t="n">
        <v>0.233518432728666</v>
      </c>
      <c r="I9" s="16" t="n">
        <v>0.294488388937293</v>
      </c>
      <c r="J9" s="16" t="n">
        <v>0.238297373720719</v>
      </c>
      <c r="K9" s="16" t="n">
        <v>0.213248383526796</v>
      </c>
      <c r="L9" s="16" t="n">
        <v>0.24201300119086</v>
      </c>
      <c r="M9" s="16"/>
      <c r="N9" s="16" t="n">
        <v>0.263604159169879</v>
      </c>
      <c r="O9" s="16" t="n">
        <v>0.251406176644272</v>
      </c>
      <c r="P9" s="16" t="n">
        <v>0.205063963121559</v>
      </c>
      <c r="Q9" s="16" t="n">
        <v>0.243983227552856</v>
      </c>
      <c r="R9" s="16"/>
      <c r="S9" s="16" t="n">
        <v>0.261591733208055</v>
      </c>
      <c r="T9" s="16" t="n">
        <v>0.26011488291009</v>
      </c>
      <c r="U9" s="16" t="n">
        <v>0.278389558750932</v>
      </c>
      <c r="V9" s="16" t="n">
        <v>0.247168992579648</v>
      </c>
      <c r="W9" s="16" t="n">
        <v>0.169616811274792</v>
      </c>
      <c r="X9" s="16" t="n">
        <v>0.276508352444719</v>
      </c>
      <c r="Y9" s="16" t="n">
        <v>0.247118320475053</v>
      </c>
      <c r="Z9" s="16" t="n">
        <v>0.249632468645013</v>
      </c>
      <c r="AA9" s="16" t="n">
        <v>0.220236900416247</v>
      </c>
      <c r="AB9" s="16" t="n">
        <v>0.224492813373572</v>
      </c>
      <c r="AC9" s="16" t="n">
        <v>0.260410939115453</v>
      </c>
      <c r="AD9" s="16" t="n">
        <v>0.0952775260350831</v>
      </c>
      <c r="AE9" s="16"/>
      <c r="AF9" s="16" t="n">
        <v>0.198473972063829</v>
      </c>
      <c r="AG9" s="16" t="n">
        <v>0.279080646125177</v>
      </c>
      <c r="AH9" s="16" t="n">
        <v>0.243739857406105</v>
      </c>
      <c r="AI9" s="16"/>
      <c r="AJ9" s="16" t="n">
        <v>0.186974516619812</v>
      </c>
      <c r="AK9" s="16" t="n">
        <v>0.271842743973295</v>
      </c>
      <c r="AL9" s="16" t="n">
        <v>0.51744462306498</v>
      </c>
      <c r="AM9" s="16" t="n">
        <v>0.0423147109984703</v>
      </c>
      <c r="AN9" s="16" t="n">
        <v>0.219554908045094</v>
      </c>
      <c r="AO9" s="16"/>
      <c r="AP9" s="16" t="n">
        <v>0.187676990676687</v>
      </c>
      <c r="AQ9" s="16" t="n">
        <v>0.29440997141119</v>
      </c>
      <c r="AR9" s="16" t="n">
        <v>0.518704136316414</v>
      </c>
      <c r="AS9" s="16" t="n">
        <v>0.115733991795651</v>
      </c>
      <c r="AT9" s="16" t="n">
        <v>0.150807635494897</v>
      </c>
      <c r="AU9" s="16"/>
      <c r="AV9" s="16" t="n">
        <v>0.223048141745115</v>
      </c>
      <c r="AW9" s="16" t="n">
        <v>0.221924814848052</v>
      </c>
      <c r="AX9" s="16" t="n">
        <v>0.280208436947845</v>
      </c>
      <c r="AY9" s="16" t="n">
        <v>0.2591219850677</v>
      </c>
      <c r="AZ9" s="16" t="n">
        <v>0.230308691412587</v>
      </c>
      <c r="BA9" s="16"/>
      <c r="BB9" s="16" t="n">
        <v>0.250825900640956</v>
      </c>
      <c r="BC9" s="16" t="n">
        <v>0.0449330962470756</v>
      </c>
      <c r="BD9" s="16" t="n">
        <v>0.139946050924503</v>
      </c>
      <c r="BE9" s="16"/>
      <c r="BF9" s="16" t="n">
        <v>0.184861717551599</v>
      </c>
    </row>
    <row r="10">
      <c r="B10" s="17" t="s">
        <v>144</v>
      </c>
      <c r="C10" s="16" t="n">
        <v>0.185981834735194</v>
      </c>
      <c r="D10" s="16" t="n">
        <v>0.186404728291599</v>
      </c>
      <c r="E10" s="16" t="n">
        <v>0.185934949940623</v>
      </c>
      <c r="F10" s="16"/>
      <c r="G10" s="16" t="n">
        <v>0.147955617105427</v>
      </c>
      <c r="H10" s="16" t="n">
        <v>0.214569309897421</v>
      </c>
      <c r="I10" s="16" t="n">
        <v>0.161292020705127</v>
      </c>
      <c r="J10" s="16" t="n">
        <v>0.235465161198291</v>
      </c>
      <c r="K10" s="16" t="n">
        <v>0.193073743522997</v>
      </c>
      <c r="L10" s="16" t="n">
        <v>0.162807369838673</v>
      </c>
      <c r="M10" s="16"/>
      <c r="N10" s="16" t="n">
        <v>0.202484645296025</v>
      </c>
      <c r="O10" s="16" t="n">
        <v>0.201550014256812</v>
      </c>
      <c r="P10" s="16" t="n">
        <v>0.176304509735663</v>
      </c>
      <c r="Q10" s="16" t="n">
        <v>0.163088683285626</v>
      </c>
      <c r="R10" s="16"/>
      <c r="S10" s="16" t="n">
        <v>0.21213157133479</v>
      </c>
      <c r="T10" s="16" t="n">
        <v>0.172459420832048</v>
      </c>
      <c r="U10" s="16" t="n">
        <v>0.130516499430543</v>
      </c>
      <c r="V10" s="16" t="n">
        <v>0.204402911778501</v>
      </c>
      <c r="W10" s="16" t="n">
        <v>0.207436724594536</v>
      </c>
      <c r="X10" s="16" t="n">
        <v>0.168371952717002</v>
      </c>
      <c r="Y10" s="16" t="n">
        <v>0.212492500305846</v>
      </c>
      <c r="Z10" s="16" t="n">
        <v>0.147623763620116</v>
      </c>
      <c r="AA10" s="16" t="n">
        <v>0.161201869966018</v>
      </c>
      <c r="AB10" s="16" t="n">
        <v>0.231953387497434</v>
      </c>
      <c r="AC10" s="16" t="n">
        <v>0.192782407949201</v>
      </c>
      <c r="AD10" s="16" t="n">
        <v>0.139018910575681</v>
      </c>
      <c r="AE10" s="16"/>
      <c r="AF10" s="16" t="n">
        <v>0.164415329835562</v>
      </c>
      <c r="AG10" s="16" t="n">
        <v>0.222352939424568</v>
      </c>
      <c r="AH10" s="16" t="n">
        <v>0.166941607180841</v>
      </c>
      <c r="AI10" s="16"/>
      <c r="AJ10" s="16" t="n">
        <v>0.187016348021988</v>
      </c>
      <c r="AK10" s="16" t="n">
        <v>0.208158795697589</v>
      </c>
      <c r="AL10" s="16" t="n">
        <v>0.243325406468709</v>
      </c>
      <c r="AM10" s="16" t="n">
        <v>0.125063375644511</v>
      </c>
      <c r="AN10" s="16" t="n">
        <v>0.152544748591304</v>
      </c>
      <c r="AO10" s="16"/>
      <c r="AP10" s="16" t="n">
        <v>0.194446945165882</v>
      </c>
      <c r="AQ10" s="16" t="n">
        <v>0.221892668839557</v>
      </c>
      <c r="AR10" s="16" t="n">
        <v>0.264138739207969</v>
      </c>
      <c r="AS10" s="16" t="n">
        <v>0.103361918090345</v>
      </c>
      <c r="AT10" s="16" t="n">
        <v>0.102885011290899</v>
      </c>
      <c r="AU10" s="16"/>
      <c r="AV10" s="16" t="n">
        <v>0.175901103793887</v>
      </c>
      <c r="AW10" s="16" t="n">
        <v>0.19794661779786</v>
      </c>
      <c r="AX10" s="16" t="n">
        <v>0.197472503858994</v>
      </c>
      <c r="AY10" s="16" t="n">
        <v>0.236743998922302</v>
      </c>
      <c r="AZ10" s="16" t="n">
        <v>0.143823397778103</v>
      </c>
      <c r="BA10" s="16"/>
      <c r="BB10" s="16" t="n">
        <v>0.308677759837154</v>
      </c>
      <c r="BC10" s="16" t="n">
        <v>0.0866591237859629</v>
      </c>
      <c r="BD10" s="16" t="n">
        <v>0.122835390558291</v>
      </c>
      <c r="BE10" s="16"/>
      <c r="BF10" s="16" t="n">
        <v>0.194701894896706</v>
      </c>
    </row>
    <row r="11">
      <c r="B11" s="17" t="s">
        <v>145</v>
      </c>
      <c r="C11" s="16" t="n">
        <v>0.184767813651967</v>
      </c>
      <c r="D11" s="16" t="n">
        <v>0.196996109430476</v>
      </c>
      <c r="E11" s="16" t="n">
        <v>0.172316157997521</v>
      </c>
      <c r="F11" s="16"/>
      <c r="G11" s="16" t="n">
        <v>0.230067789798802</v>
      </c>
      <c r="H11" s="16" t="n">
        <v>0.193419292762233</v>
      </c>
      <c r="I11" s="16" t="n">
        <v>0.199536420684</v>
      </c>
      <c r="J11" s="16" t="n">
        <v>0.155357283021768</v>
      </c>
      <c r="K11" s="16" t="n">
        <v>0.158590611948787</v>
      </c>
      <c r="L11" s="16" t="n">
        <v>0.177362851947608</v>
      </c>
      <c r="M11" s="16"/>
      <c r="N11" s="16" t="n">
        <v>0.203101250286485</v>
      </c>
      <c r="O11" s="16" t="n">
        <v>0.158210244329426</v>
      </c>
      <c r="P11" s="16" t="n">
        <v>0.20436990504349</v>
      </c>
      <c r="Q11" s="16" t="n">
        <v>0.171576414229062</v>
      </c>
      <c r="R11" s="16"/>
      <c r="S11" s="16" t="n">
        <v>0.202641647796347</v>
      </c>
      <c r="T11" s="16" t="n">
        <v>0.20766740746028</v>
      </c>
      <c r="U11" s="16" t="n">
        <v>0.181918487430141</v>
      </c>
      <c r="V11" s="16" t="n">
        <v>0.161229978183995</v>
      </c>
      <c r="W11" s="16" t="n">
        <v>0.206653615249741</v>
      </c>
      <c r="X11" s="16" t="n">
        <v>0.206572821384697</v>
      </c>
      <c r="Y11" s="16" t="n">
        <v>0.163965870230035</v>
      </c>
      <c r="Z11" s="16" t="n">
        <v>0.155060455912743</v>
      </c>
      <c r="AA11" s="16" t="n">
        <v>0.188276328613845</v>
      </c>
      <c r="AB11" s="16" t="n">
        <v>0.164208607862419</v>
      </c>
      <c r="AC11" s="16" t="n">
        <v>0.169465061419482</v>
      </c>
      <c r="AD11" s="16" t="n">
        <v>0.132880304172084</v>
      </c>
      <c r="AE11" s="16"/>
      <c r="AF11" s="16" t="n">
        <v>0.189186489291306</v>
      </c>
      <c r="AG11" s="16" t="n">
        <v>0.203909763609649</v>
      </c>
      <c r="AH11" s="16" t="n">
        <v>0.131852812297542</v>
      </c>
      <c r="AI11" s="16"/>
      <c r="AJ11" s="16" t="n">
        <v>0.192798793187778</v>
      </c>
      <c r="AK11" s="16" t="n">
        <v>0.224855864199007</v>
      </c>
      <c r="AL11" s="16" t="n">
        <v>0.118581195528498</v>
      </c>
      <c r="AM11" s="16" t="n">
        <v>0.228961799092253</v>
      </c>
      <c r="AN11" s="16" t="n">
        <v>0.0841190021937994</v>
      </c>
      <c r="AO11" s="16"/>
      <c r="AP11" s="16" t="n">
        <v>0.208664572177158</v>
      </c>
      <c r="AQ11" s="16" t="n">
        <v>0.203537328638193</v>
      </c>
      <c r="AR11" s="16" t="n">
        <v>0.0900155080593917</v>
      </c>
      <c r="AS11" s="16" t="n">
        <v>0.204114006925445</v>
      </c>
      <c r="AT11" s="16" t="n">
        <v>0.149023284623557</v>
      </c>
      <c r="AU11" s="16"/>
      <c r="AV11" s="16" t="n">
        <v>0.167918910242886</v>
      </c>
      <c r="AW11" s="16" t="n">
        <v>0.181549647530123</v>
      </c>
      <c r="AX11" s="16" t="n">
        <v>0.183760974077443</v>
      </c>
      <c r="AY11" s="16" t="n">
        <v>0.209151011524839</v>
      </c>
      <c r="AZ11" s="16" t="n">
        <v>0.241878569140313</v>
      </c>
      <c r="BA11" s="16"/>
      <c r="BB11" s="16" t="n">
        <v>0.19601165433078</v>
      </c>
      <c r="BC11" s="16" t="n">
        <v>0.194165741384711</v>
      </c>
      <c r="BD11" s="16" t="n">
        <v>0.135539986567852</v>
      </c>
      <c r="BE11" s="16"/>
      <c r="BF11" s="16" t="n">
        <v>0.175683987824827</v>
      </c>
    </row>
    <row r="12">
      <c r="B12" s="17" t="s">
        <v>146</v>
      </c>
      <c r="C12" s="16" t="n">
        <v>0.101278440887727</v>
      </c>
      <c r="D12" s="16" t="n">
        <v>0.109718022482307</v>
      </c>
      <c r="E12" s="16" t="n">
        <v>0.0932283582864428</v>
      </c>
      <c r="F12" s="16"/>
      <c r="G12" s="16" t="n">
        <v>0.09656071463482</v>
      </c>
      <c r="H12" s="16" t="n">
        <v>0.104953602309152</v>
      </c>
      <c r="I12" s="16" t="n">
        <v>0.0887795498963512</v>
      </c>
      <c r="J12" s="16" t="n">
        <v>0.0764128405303598</v>
      </c>
      <c r="K12" s="16" t="n">
        <v>0.140446365453841</v>
      </c>
      <c r="L12" s="16" t="n">
        <v>0.105479676046656</v>
      </c>
      <c r="M12" s="16"/>
      <c r="N12" s="16" t="n">
        <v>0.110930198833593</v>
      </c>
      <c r="O12" s="16" t="n">
        <v>0.107928625905249</v>
      </c>
      <c r="P12" s="16" t="n">
        <v>0.102031236391403</v>
      </c>
      <c r="Q12" s="16" t="n">
        <v>0.0846928497225566</v>
      </c>
      <c r="R12" s="16"/>
      <c r="S12" s="16" t="n">
        <v>0.0928074888668689</v>
      </c>
      <c r="T12" s="16" t="n">
        <v>0.10147761960836</v>
      </c>
      <c r="U12" s="16" t="n">
        <v>0.126565124114793</v>
      </c>
      <c r="V12" s="16" t="n">
        <v>0.116205240968354</v>
      </c>
      <c r="W12" s="16" t="n">
        <v>0.137950687968924</v>
      </c>
      <c r="X12" s="16" t="n">
        <v>0.0773352955562576</v>
      </c>
      <c r="Y12" s="16" t="n">
        <v>0.0571372313288165</v>
      </c>
      <c r="Z12" s="16" t="n">
        <v>0.13845772604811</v>
      </c>
      <c r="AA12" s="16" t="n">
        <v>0.100821317704799</v>
      </c>
      <c r="AB12" s="16" t="n">
        <v>0.104874582159587</v>
      </c>
      <c r="AC12" s="16" t="n">
        <v>0.0850302819747316</v>
      </c>
      <c r="AD12" s="16" t="n">
        <v>0.100446037518351</v>
      </c>
      <c r="AE12" s="16"/>
      <c r="AF12" s="16" t="n">
        <v>0.127916440998105</v>
      </c>
      <c r="AG12" s="16" t="n">
        <v>0.0878963409072577</v>
      </c>
      <c r="AH12" s="16" t="n">
        <v>0.0613140745275501</v>
      </c>
      <c r="AI12" s="16"/>
      <c r="AJ12" s="16" t="n">
        <v>0.130869406855234</v>
      </c>
      <c r="AK12" s="16" t="n">
        <v>0.092833621634771</v>
      </c>
      <c r="AL12" s="16" t="n">
        <v>0.0266823601877908</v>
      </c>
      <c r="AM12" s="16" t="n">
        <v>0.192376489065028</v>
      </c>
      <c r="AN12" s="16" t="n">
        <v>0.0701875301915375</v>
      </c>
      <c r="AO12" s="16"/>
      <c r="AP12" s="16" t="n">
        <v>0.147618948580929</v>
      </c>
      <c r="AQ12" s="16" t="n">
        <v>0.0796702123755805</v>
      </c>
      <c r="AR12" s="16" t="n">
        <v>0.00948904728490572</v>
      </c>
      <c r="AS12" s="16" t="n">
        <v>0.174529859258788</v>
      </c>
      <c r="AT12" s="16" t="n">
        <v>0.0935697350727024</v>
      </c>
      <c r="AU12" s="16"/>
      <c r="AV12" s="16" t="n">
        <v>0.109893651127201</v>
      </c>
      <c r="AW12" s="16" t="n">
        <v>0.111138752896968</v>
      </c>
      <c r="AX12" s="16" t="n">
        <v>0.0942180059293689</v>
      </c>
      <c r="AY12" s="16" t="n">
        <v>0.0868971829237622</v>
      </c>
      <c r="AZ12" s="16" t="n">
        <v>0.0308720576470546</v>
      </c>
      <c r="BA12" s="16"/>
      <c r="BB12" s="16" t="n">
        <v>0.0647571029770296</v>
      </c>
      <c r="BC12" s="16" t="n">
        <v>0.208836126957805</v>
      </c>
      <c r="BD12" s="16" t="n">
        <v>0.0944632283979091</v>
      </c>
      <c r="BE12" s="16"/>
      <c r="BF12" s="16" t="n">
        <v>0.108339847488062</v>
      </c>
    </row>
    <row r="13">
      <c r="B13" s="17" t="s">
        <v>147</v>
      </c>
      <c r="C13" s="16" t="n">
        <v>0.154743520597898</v>
      </c>
      <c r="D13" s="16" t="n">
        <v>0.179504291913183</v>
      </c>
      <c r="E13" s="16" t="n">
        <v>0.130844892467556</v>
      </c>
      <c r="F13" s="16"/>
      <c r="G13" s="16" t="n">
        <v>0.0911989844176025</v>
      </c>
      <c r="H13" s="16" t="n">
        <v>0.121960570727879</v>
      </c>
      <c r="I13" s="16" t="n">
        <v>0.1126115347073</v>
      </c>
      <c r="J13" s="16" t="n">
        <v>0.178204818578532</v>
      </c>
      <c r="K13" s="16" t="n">
        <v>0.171144469151811</v>
      </c>
      <c r="L13" s="16" t="n">
        <v>0.227421901459096</v>
      </c>
      <c r="M13" s="16"/>
      <c r="N13" s="16" t="n">
        <v>0.136637803308042</v>
      </c>
      <c r="O13" s="16" t="n">
        <v>0.147943140923224</v>
      </c>
      <c r="P13" s="16" t="n">
        <v>0.177568389375059</v>
      </c>
      <c r="Q13" s="16" t="n">
        <v>0.161599954830855</v>
      </c>
      <c r="R13" s="16"/>
      <c r="S13" s="16" t="n">
        <v>0.124169777138247</v>
      </c>
      <c r="T13" s="16" t="n">
        <v>0.141488758017971</v>
      </c>
      <c r="U13" s="16" t="n">
        <v>0.15930937003637</v>
      </c>
      <c r="V13" s="16" t="n">
        <v>0.142139365233725</v>
      </c>
      <c r="W13" s="16" t="n">
        <v>0.165148228640349</v>
      </c>
      <c r="X13" s="16" t="n">
        <v>0.127910452549515</v>
      </c>
      <c r="Y13" s="16" t="n">
        <v>0.191614358813389</v>
      </c>
      <c r="Z13" s="16" t="n">
        <v>0.148137765504438</v>
      </c>
      <c r="AA13" s="16" t="n">
        <v>0.166874068856875</v>
      </c>
      <c r="AB13" s="16" t="n">
        <v>0.171899156780807</v>
      </c>
      <c r="AC13" s="16" t="n">
        <v>0.155546401245338</v>
      </c>
      <c r="AD13" s="16" t="n">
        <v>0.25044966325135</v>
      </c>
      <c r="AE13" s="16"/>
      <c r="AF13" s="16" t="n">
        <v>0.229062603298208</v>
      </c>
      <c r="AG13" s="16" t="n">
        <v>0.108514321757478</v>
      </c>
      <c r="AH13" s="16" t="n">
        <v>0.150016212878407</v>
      </c>
      <c r="AI13" s="16"/>
      <c r="AJ13" s="16" t="n">
        <v>0.219388091127047</v>
      </c>
      <c r="AK13" s="16" t="n">
        <v>0.100491927681657</v>
      </c>
      <c r="AL13" s="16" t="n">
        <v>0.0404197399336342</v>
      </c>
      <c r="AM13" s="16" t="n">
        <v>0.356969521868308</v>
      </c>
      <c r="AN13" s="16" t="n">
        <v>0.170411867374811</v>
      </c>
      <c r="AO13" s="16"/>
      <c r="AP13" s="16" t="n">
        <v>0.18821238151192</v>
      </c>
      <c r="AQ13" s="16" t="n">
        <v>0.0884376195952647</v>
      </c>
      <c r="AR13" s="16" t="n">
        <v>0.014594352712138</v>
      </c>
      <c r="AS13" s="16" t="n">
        <v>0.343608708601093</v>
      </c>
      <c r="AT13" s="16" t="n">
        <v>0.181225654959888</v>
      </c>
      <c r="AU13" s="16"/>
      <c r="AV13" s="16" t="n">
        <v>0.183961056166203</v>
      </c>
      <c r="AW13" s="16" t="n">
        <v>0.135476421989693</v>
      </c>
      <c r="AX13" s="16" t="n">
        <v>0.126379022835277</v>
      </c>
      <c r="AY13" s="16" t="n">
        <v>0.111222180659127</v>
      </c>
      <c r="AZ13" s="16" t="n">
        <v>0.252502450797692</v>
      </c>
      <c r="BA13" s="16"/>
      <c r="BB13" s="16" t="n">
        <v>0.0822106484853723</v>
      </c>
      <c r="BC13" s="16" t="n">
        <v>0.445803986018737</v>
      </c>
      <c r="BD13" s="16" t="n">
        <v>0.279124726320491</v>
      </c>
      <c r="BE13" s="16"/>
      <c r="BF13" s="16" t="n">
        <v>0.239695648037071</v>
      </c>
    </row>
    <row r="14">
      <c r="B14" s="17" t="s">
        <v>127</v>
      </c>
      <c r="C14" s="25" t="n">
        <v>0.13142765771391</v>
      </c>
      <c r="D14" s="25" t="n">
        <v>0.0903100604834615</v>
      </c>
      <c r="E14" s="25" t="n">
        <v>0.171878946063083</v>
      </c>
      <c r="F14" s="25"/>
      <c r="G14" s="25" t="n">
        <v>0.213945462000148</v>
      </c>
      <c r="H14" s="25" t="n">
        <v>0.131578791574649</v>
      </c>
      <c r="I14" s="25" t="n">
        <v>0.14329208506993</v>
      </c>
      <c r="J14" s="25" t="n">
        <v>0.11626252295033</v>
      </c>
      <c r="K14" s="25" t="n">
        <v>0.123496426395768</v>
      </c>
      <c r="L14" s="25" t="n">
        <v>0.084915199517108</v>
      </c>
      <c r="M14" s="25"/>
      <c r="N14" s="25" t="n">
        <v>0.0832419431059765</v>
      </c>
      <c r="O14" s="25" t="n">
        <v>0.132961797941017</v>
      </c>
      <c r="P14" s="25" t="n">
        <v>0.134661996332827</v>
      </c>
      <c r="Q14" s="25" t="n">
        <v>0.175058870379044</v>
      </c>
      <c r="R14" s="25"/>
      <c r="S14" s="25" t="n">
        <v>0.106657781655693</v>
      </c>
      <c r="T14" s="25" t="n">
        <v>0.11679191117125</v>
      </c>
      <c r="U14" s="25" t="n">
        <v>0.123300960237222</v>
      </c>
      <c r="V14" s="25" t="n">
        <v>0.128853511255778</v>
      </c>
      <c r="W14" s="25" t="n">
        <v>0.113193932271659</v>
      </c>
      <c r="X14" s="25" t="n">
        <v>0.143301125347809</v>
      </c>
      <c r="Y14" s="25" t="n">
        <v>0.127671718846861</v>
      </c>
      <c r="Z14" s="25" t="n">
        <v>0.16108782026958</v>
      </c>
      <c r="AA14" s="25" t="n">
        <v>0.162589514442216</v>
      </c>
      <c r="AB14" s="25" t="n">
        <v>0.102571452326181</v>
      </c>
      <c r="AC14" s="25" t="n">
        <v>0.136764908295796</v>
      </c>
      <c r="AD14" s="25" t="n">
        <v>0.281927558447452</v>
      </c>
      <c r="AE14" s="25"/>
      <c r="AF14" s="25" t="n">
        <v>0.09094516451299</v>
      </c>
      <c r="AG14" s="25" t="n">
        <v>0.0982459881758711</v>
      </c>
      <c r="AH14" s="25" t="n">
        <v>0.246135435709554</v>
      </c>
      <c r="AI14" s="25"/>
      <c r="AJ14" s="25" t="n">
        <v>0.0829528441881406</v>
      </c>
      <c r="AK14" s="25" t="n">
        <v>0.101817046813681</v>
      </c>
      <c r="AL14" s="25" t="n">
        <v>0.0535466748163888</v>
      </c>
      <c r="AM14" s="25" t="n">
        <v>0.0543141033314299</v>
      </c>
      <c r="AN14" s="25" t="n">
        <v>0.303181943603455</v>
      </c>
      <c r="AO14" s="25"/>
      <c r="AP14" s="25" t="n">
        <v>0.0733801618874249</v>
      </c>
      <c r="AQ14" s="25" t="n">
        <v>0.112052199140214</v>
      </c>
      <c r="AR14" s="25" t="n">
        <v>0.103058216419182</v>
      </c>
      <c r="AS14" s="25" t="n">
        <v>0.0586515153286769</v>
      </c>
      <c r="AT14" s="25" t="n">
        <v>0.322488678558057</v>
      </c>
      <c r="AU14" s="25"/>
      <c r="AV14" s="25" t="n">
        <v>0.139277136924709</v>
      </c>
      <c r="AW14" s="25" t="n">
        <v>0.151963744937303</v>
      </c>
      <c r="AX14" s="25" t="n">
        <v>0.117961056351072</v>
      </c>
      <c r="AY14" s="25" t="n">
        <v>0.0968636409022702</v>
      </c>
      <c r="AZ14" s="25" t="n">
        <v>0.100614833224251</v>
      </c>
      <c r="BA14" s="25"/>
      <c r="BB14" s="25" t="n">
        <v>0.0975169337287087</v>
      </c>
      <c r="BC14" s="25" t="n">
        <v>0.0196019256057075</v>
      </c>
      <c r="BD14" s="25" t="n">
        <v>0.228090617230954</v>
      </c>
      <c r="BE14" s="25"/>
      <c r="BF14" s="25" t="n">
        <v>0.0967169042017338</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152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143</v>
      </c>
      <c r="C9" s="16" t="n">
        <v>0.265030451070028</v>
      </c>
      <c r="D9" s="16" t="n">
        <v>0.276540041688663</v>
      </c>
      <c r="E9" s="16" t="n">
        <v>0.253194193756863</v>
      </c>
      <c r="F9" s="16"/>
      <c r="G9" s="16" t="n">
        <v>0.23296594420223</v>
      </c>
      <c r="H9" s="16" t="n">
        <v>0.252572848620796</v>
      </c>
      <c r="I9" s="16" t="n">
        <v>0.258795832352914</v>
      </c>
      <c r="J9" s="16" t="n">
        <v>0.284491861544456</v>
      </c>
      <c r="K9" s="16" t="n">
        <v>0.258347854694225</v>
      </c>
      <c r="L9" s="16" t="n">
        <v>0.2900284667333</v>
      </c>
      <c r="M9" s="16"/>
      <c r="N9" s="16" t="n">
        <v>0.258198028051172</v>
      </c>
      <c r="O9" s="16" t="n">
        <v>0.25740448982409</v>
      </c>
      <c r="P9" s="16" t="n">
        <v>0.269227476014101</v>
      </c>
      <c r="Q9" s="16" t="n">
        <v>0.276382048590119</v>
      </c>
      <c r="R9" s="16"/>
      <c r="S9" s="16" t="n">
        <v>0.25980721602306</v>
      </c>
      <c r="T9" s="16" t="n">
        <v>0.26677462852039</v>
      </c>
      <c r="U9" s="16" t="n">
        <v>0.269077893330153</v>
      </c>
      <c r="V9" s="16" t="n">
        <v>0.341906586419648</v>
      </c>
      <c r="W9" s="16" t="n">
        <v>0.255882435876863</v>
      </c>
      <c r="X9" s="16" t="n">
        <v>0.310443010031954</v>
      </c>
      <c r="Y9" s="16" t="n">
        <v>0.312055847686603</v>
      </c>
      <c r="Z9" s="16" t="n">
        <v>0.31395117586693</v>
      </c>
      <c r="AA9" s="16" t="n">
        <v>0.256976546799049</v>
      </c>
      <c r="AB9" s="16" t="n">
        <v>0.18343153658034</v>
      </c>
      <c r="AC9" s="16" t="n">
        <v>0.200491362662965</v>
      </c>
      <c r="AD9" s="16" t="n">
        <v>0.116750229558752</v>
      </c>
      <c r="AE9" s="16"/>
      <c r="AF9" s="16" t="n">
        <v>0.392940389169067</v>
      </c>
      <c r="AG9" s="16" t="n">
        <v>0.181399347103638</v>
      </c>
      <c r="AH9" s="16" t="n">
        <v>0.231642608331021</v>
      </c>
      <c r="AI9" s="16"/>
      <c r="AJ9" s="16" t="n">
        <v>0.376091620968027</v>
      </c>
      <c r="AK9" s="16" t="n">
        <v>0.197706578368965</v>
      </c>
      <c r="AL9" s="16" t="n">
        <v>0.184826593399633</v>
      </c>
      <c r="AM9" s="16" t="n">
        <v>0.498108031962198</v>
      </c>
      <c r="AN9" s="16" t="n">
        <v>0.232596722416648</v>
      </c>
      <c r="AO9" s="16"/>
      <c r="AP9" s="16" t="n">
        <v>0.309239366845907</v>
      </c>
      <c r="AQ9" s="16" t="n">
        <v>0.204646818794118</v>
      </c>
      <c r="AR9" s="16" t="n">
        <v>0.168565906946925</v>
      </c>
      <c r="AS9" s="16" t="n">
        <v>0.829683047718466</v>
      </c>
      <c r="AT9" s="16" t="n">
        <v>0.2355354032573</v>
      </c>
      <c r="AU9" s="16"/>
      <c r="AV9" s="16" t="n">
        <v>0.274889189529484</v>
      </c>
      <c r="AW9" s="16" t="n">
        <v>0.295877954689914</v>
      </c>
      <c r="AX9" s="16" t="n">
        <v>0.21683975868184</v>
      </c>
      <c r="AY9" s="16" t="n">
        <v>0.26087218414875</v>
      </c>
      <c r="AZ9" s="16" t="n">
        <v>0.227179891890346</v>
      </c>
      <c r="BA9" s="16"/>
      <c r="BB9" s="16" t="n">
        <v>0.253337550901937</v>
      </c>
      <c r="BC9" s="16" t="n">
        <v>0.864186686561929</v>
      </c>
      <c r="BD9" s="16" t="n">
        <v>0.37676273207027</v>
      </c>
      <c r="BE9" s="16"/>
      <c r="BF9" s="16" t="n">
        <v>0.437486622916505</v>
      </c>
    </row>
    <row r="10">
      <c r="B10" s="17" t="s">
        <v>144</v>
      </c>
      <c r="C10" s="16" t="n">
        <v>0.131586390425977</v>
      </c>
      <c r="D10" s="16" t="n">
        <v>0.130307402878343</v>
      </c>
      <c r="E10" s="16" t="n">
        <v>0.13309589755458</v>
      </c>
      <c r="F10" s="16"/>
      <c r="G10" s="16" t="n">
        <v>0.128954540683646</v>
      </c>
      <c r="H10" s="16" t="n">
        <v>0.161069868517897</v>
      </c>
      <c r="I10" s="16" t="n">
        <v>0.151207446490312</v>
      </c>
      <c r="J10" s="16" t="n">
        <v>0.1332746293074</v>
      </c>
      <c r="K10" s="16" t="n">
        <v>0.0999811518330162</v>
      </c>
      <c r="L10" s="16" t="n">
        <v>0.113246314560033</v>
      </c>
      <c r="M10" s="16"/>
      <c r="N10" s="16" t="n">
        <v>0.144437003550893</v>
      </c>
      <c r="O10" s="16" t="n">
        <v>0.139962047010753</v>
      </c>
      <c r="P10" s="16" t="n">
        <v>0.109020792776371</v>
      </c>
      <c r="Q10" s="16" t="n">
        <v>0.130701429378494</v>
      </c>
      <c r="R10" s="16"/>
      <c r="S10" s="16" t="n">
        <v>0.168418455383088</v>
      </c>
      <c r="T10" s="16" t="n">
        <v>0.12615462294969</v>
      </c>
      <c r="U10" s="16" t="n">
        <v>0.153469011645729</v>
      </c>
      <c r="V10" s="16" t="n">
        <v>0.135348068620157</v>
      </c>
      <c r="W10" s="16" t="n">
        <v>0.138238604850301</v>
      </c>
      <c r="X10" s="16" t="n">
        <v>0.104589344632593</v>
      </c>
      <c r="Y10" s="16" t="n">
        <v>0.123363618381425</v>
      </c>
      <c r="Z10" s="16" t="n">
        <v>0.0949498678949503</v>
      </c>
      <c r="AA10" s="16" t="n">
        <v>0.110804681967019</v>
      </c>
      <c r="AB10" s="16" t="n">
        <v>0.149536146747364</v>
      </c>
      <c r="AC10" s="16" t="n">
        <v>0.134330937868933</v>
      </c>
      <c r="AD10" s="16" t="n">
        <v>0.0665383185779122</v>
      </c>
      <c r="AE10" s="16"/>
      <c r="AF10" s="16" t="n">
        <v>0.134894558212262</v>
      </c>
      <c r="AG10" s="16" t="n">
        <v>0.124430308320287</v>
      </c>
      <c r="AH10" s="16" t="n">
        <v>0.118956629777841</v>
      </c>
      <c r="AI10" s="16"/>
      <c r="AJ10" s="16" t="n">
        <v>0.151513856734065</v>
      </c>
      <c r="AK10" s="16" t="n">
        <v>0.127292674106384</v>
      </c>
      <c r="AL10" s="16" t="n">
        <v>0.0817213021451126</v>
      </c>
      <c r="AM10" s="16" t="n">
        <v>0.202110836321644</v>
      </c>
      <c r="AN10" s="16" t="n">
        <v>0.0898307473475077</v>
      </c>
      <c r="AO10" s="16"/>
      <c r="AP10" s="16" t="n">
        <v>0.168497162596829</v>
      </c>
      <c r="AQ10" s="16" t="n">
        <v>0.15118038168324</v>
      </c>
      <c r="AR10" s="16" t="n">
        <v>0.0904487394611813</v>
      </c>
      <c r="AS10" s="16" t="n">
        <v>0.094559762066808</v>
      </c>
      <c r="AT10" s="16" t="n">
        <v>0.104591101524457</v>
      </c>
      <c r="AU10" s="16"/>
      <c r="AV10" s="16" t="n">
        <v>0.115174715912486</v>
      </c>
      <c r="AW10" s="16" t="n">
        <v>0.114730574472397</v>
      </c>
      <c r="AX10" s="16" t="n">
        <v>0.139576902944813</v>
      </c>
      <c r="AY10" s="16" t="n">
        <v>0.187038791693499</v>
      </c>
      <c r="AZ10" s="16" t="n">
        <v>0.0717192344078546</v>
      </c>
      <c r="BA10" s="16"/>
      <c r="BB10" s="16" t="n">
        <v>0.220388373911119</v>
      </c>
      <c r="BC10" s="16" t="n">
        <v>0.0643641782757745</v>
      </c>
      <c r="BD10" s="16" t="n">
        <v>0.120467292353934</v>
      </c>
      <c r="BE10" s="16"/>
      <c r="BF10" s="16" t="n">
        <v>0.147289664342644</v>
      </c>
    </row>
    <row r="11">
      <c r="B11" s="17" t="s">
        <v>145</v>
      </c>
      <c r="C11" s="16" t="n">
        <v>0.138423285959967</v>
      </c>
      <c r="D11" s="16" t="n">
        <v>0.146565264211439</v>
      </c>
      <c r="E11" s="16" t="n">
        <v>0.129874665012765</v>
      </c>
      <c r="F11" s="16"/>
      <c r="G11" s="16" t="n">
        <v>0.152894628249674</v>
      </c>
      <c r="H11" s="16" t="n">
        <v>0.157600334312651</v>
      </c>
      <c r="I11" s="16" t="n">
        <v>0.135542272552179</v>
      </c>
      <c r="J11" s="16" t="n">
        <v>0.0932530713166487</v>
      </c>
      <c r="K11" s="16" t="n">
        <v>0.152869630915384</v>
      </c>
      <c r="L11" s="16" t="n">
        <v>0.142658985586143</v>
      </c>
      <c r="M11" s="16"/>
      <c r="N11" s="16" t="n">
        <v>0.129277518592988</v>
      </c>
      <c r="O11" s="16" t="n">
        <v>0.146550423888863</v>
      </c>
      <c r="P11" s="16" t="n">
        <v>0.177078304209637</v>
      </c>
      <c r="Q11" s="16" t="n">
        <v>0.107756062882515</v>
      </c>
      <c r="R11" s="16"/>
      <c r="S11" s="16" t="n">
        <v>0.166808750019638</v>
      </c>
      <c r="T11" s="16" t="n">
        <v>0.142673938878737</v>
      </c>
      <c r="U11" s="16" t="n">
        <v>0.0896299405809288</v>
      </c>
      <c r="V11" s="16" t="n">
        <v>0.0968249531021091</v>
      </c>
      <c r="W11" s="16" t="n">
        <v>0.127337797258184</v>
      </c>
      <c r="X11" s="16" t="n">
        <v>0.158526738639811</v>
      </c>
      <c r="Y11" s="16" t="n">
        <v>0.144383687098142</v>
      </c>
      <c r="Z11" s="16" t="n">
        <v>0.166409431794986</v>
      </c>
      <c r="AA11" s="16" t="n">
        <v>0.136900725527719</v>
      </c>
      <c r="AB11" s="16" t="n">
        <v>0.187995527494677</v>
      </c>
      <c r="AC11" s="16" t="n">
        <v>0.0797706778105992</v>
      </c>
      <c r="AD11" s="16" t="n">
        <v>0.109849509725134</v>
      </c>
      <c r="AE11" s="16"/>
      <c r="AF11" s="16" t="n">
        <v>0.154655141176085</v>
      </c>
      <c r="AG11" s="16" t="n">
        <v>0.138888806588373</v>
      </c>
      <c r="AH11" s="16" t="n">
        <v>0.103181724886219</v>
      </c>
      <c r="AI11" s="16"/>
      <c r="AJ11" s="16" t="n">
        <v>0.129268567221369</v>
      </c>
      <c r="AK11" s="16" t="n">
        <v>0.175726566067188</v>
      </c>
      <c r="AL11" s="16" t="n">
        <v>0.169867180131705</v>
      </c>
      <c r="AM11" s="16" t="n">
        <v>0.26311009353595</v>
      </c>
      <c r="AN11" s="16" t="n">
        <v>0.0731078388414628</v>
      </c>
      <c r="AO11" s="16"/>
      <c r="AP11" s="16" t="n">
        <v>0.16936280961146</v>
      </c>
      <c r="AQ11" s="16" t="n">
        <v>0.168318459853193</v>
      </c>
      <c r="AR11" s="16" t="n">
        <v>0.125024425179806</v>
      </c>
      <c r="AS11" s="16" t="n">
        <v>0.041820705556771</v>
      </c>
      <c r="AT11" s="16" t="n">
        <v>0.0997935167191083</v>
      </c>
      <c r="AU11" s="16"/>
      <c r="AV11" s="16" t="n">
        <v>0.152928832707601</v>
      </c>
      <c r="AW11" s="16" t="n">
        <v>0.122229827491294</v>
      </c>
      <c r="AX11" s="16" t="n">
        <v>0.142084767509386</v>
      </c>
      <c r="AY11" s="16" t="n">
        <v>0.124324745469189</v>
      </c>
      <c r="AZ11" s="16" t="n">
        <v>0.162290659475738</v>
      </c>
      <c r="BA11" s="16"/>
      <c r="BB11" s="16" t="n">
        <v>0.123432009362205</v>
      </c>
      <c r="BC11" s="16" t="n">
        <v>0.0366328986122193</v>
      </c>
      <c r="BD11" s="16" t="n">
        <v>0.0800440596686564</v>
      </c>
      <c r="BE11" s="16"/>
      <c r="BF11" s="16" t="n">
        <v>0.088770915142566</v>
      </c>
    </row>
    <row r="12">
      <c r="B12" s="17" t="s">
        <v>146</v>
      </c>
      <c r="C12" s="16" t="n">
        <v>0.0945036396615642</v>
      </c>
      <c r="D12" s="16" t="n">
        <v>0.0964005365553171</v>
      </c>
      <c r="E12" s="16" t="n">
        <v>0.0928356569336905</v>
      </c>
      <c r="F12" s="16"/>
      <c r="G12" s="16" t="n">
        <v>0.0776839080256944</v>
      </c>
      <c r="H12" s="16" t="n">
        <v>0.125637788444551</v>
      </c>
      <c r="I12" s="16" t="n">
        <v>0.0825464255109322</v>
      </c>
      <c r="J12" s="16" t="n">
        <v>0.0998924375257344</v>
      </c>
      <c r="K12" s="16" t="n">
        <v>0.109856384501539</v>
      </c>
      <c r="L12" s="16" t="n">
        <v>0.0752685843286587</v>
      </c>
      <c r="M12" s="16"/>
      <c r="N12" s="16" t="n">
        <v>0.104419516773045</v>
      </c>
      <c r="O12" s="16" t="n">
        <v>0.103179389602853</v>
      </c>
      <c r="P12" s="16" t="n">
        <v>0.0928992133916642</v>
      </c>
      <c r="Q12" s="16" t="n">
        <v>0.0775066780366815</v>
      </c>
      <c r="R12" s="16"/>
      <c r="S12" s="16" t="n">
        <v>0.10737415266656</v>
      </c>
      <c r="T12" s="16" t="n">
        <v>0.0853088050962485</v>
      </c>
      <c r="U12" s="16" t="n">
        <v>0.0589837153420298</v>
      </c>
      <c r="V12" s="16" t="n">
        <v>0.0952534612222921</v>
      </c>
      <c r="W12" s="16" t="n">
        <v>0.140621707685984</v>
      </c>
      <c r="X12" s="16" t="n">
        <v>0.0920051583440885</v>
      </c>
      <c r="Y12" s="16" t="n">
        <v>0.070299457453175</v>
      </c>
      <c r="Z12" s="16" t="n">
        <v>0.10890367733186</v>
      </c>
      <c r="AA12" s="16" t="n">
        <v>0.0805386823705984</v>
      </c>
      <c r="AB12" s="16" t="n">
        <v>0.105585395741369</v>
      </c>
      <c r="AC12" s="16" t="n">
        <v>0.117539524583499</v>
      </c>
      <c r="AD12" s="16" t="n">
        <v>0.0911894758254024</v>
      </c>
      <c r="AE12" s="16"/>
      <c r="AF12" s="16" t="n">
        <v>0.0738906245460777</v>
      </c>
      <c r="AG12" s="16" t="n">
        <v>0.124386614570887</v>
      </c>
      <c r="AH12" s="16" t="n">
        <v>0.0851198757623914</v>
      </c>
      <c r="AI12" s="16"/>
      <c r="AJ12" s="16" t="n">
        <v>0.0948853566138528</v>
      </c>
      <c r="AK12" s="16" t="n">
        <v>0.116848209520242</v>
      </c>
      <c r="AL12" s="16" t="n">
        <v>0.0993131713676283</v>
      </c>
      <c r="AM12" s="16" t="n">
        <v>0.0366710381802079</v>
      </c>
      <c r="AN12" s="16" t="n">
        <v>0.0613371499606258</v>
      </c>
      <c r="AO12" s="16"/>
      <c r="AP12" s="16" t="n">
        <v>0.117304712018341</v>
      </c>
      <c r="AQ12" s="16" t="n">
        <v>0.104242423366156</v>
      </c>
      <c r="AR12" s="16" t="n">
        <v>0.109252388989607</v>
      </c>
      <c r="AS12" s="16" t="n">
        <v>0.0169571715564503</v>
      </c>
      <c r="AT12" s="16" t="n">
        <v>0.0454511794110552</v>
      </c>
      <c r="AU12" s="16"/>
      <c r="AV12" s="16" t="n">
        <v>0.0943070426663658</v>
      </c>
      <c r="AW12" s="16" t="n">
        <v>0.0976013608019439</v>
      </c>
      <c r="AX12" s="16" t="n">
        <v>0.0922323889412947</v>
      </c>
      <c r="AY12" s="16" t="n">
        <v>0.113081007503904</v>
      </c>
      <c r="AZ12" s="16" t="n">
        <v>0.128007790128651</v>
      </c>
      <c r="BA12" s="16"/>
      <c r="BB12" s="16" t="n">
        <v>0.0940948217005689</v>
      </c>
      <c r="BC12" s="16" t="n">
        <v>0.00822955509277868</v>
      </c>
      <c r="BD12" s="16" t="n">
        <v>0.0388267089489367</v>
      </c>
      <c r="BE12" s="16"/>
      <c r="BF12" s="16" t="n">
        <v>0.0649274775016295</v>
      </c>
    </row>
    <row r="13">
      <c r="B13" s="17" t="s">
        <v>147</v>
      </c>
      <c r="C13" s="16" t="n">
        <v>0.202230775614394</v>
      </c>
      <c r="D13" s="16" t="n">
        <v>0.227628350423792</v>
      </c>
      <c r="E13" s="16" t="n">
        <v>0.177803251855792</v>
      </c>
      <c r="F13" s="16"/>
      <c r="G13" s="16" t="n">
        <v>0.149990343038739</v>
      </c>
      <c r="H13" s="16" t="n">
        <v>0.160863337425298</v>
      </c>
      <c r="I13" s="16" t="n">
        <v>0.178998054874355</v>
      </c>
      <c r="J13" s="16" t="n">
        <v>0.245239413419516</v>
      </c>
      <c r="K13" s="16" t="n">
        <v>0.194322025604681</v>
      </c>
      <c r="L13" s="16" t="n">
        <v>0.259522006719607</v>
      </c>
      <c r="M13" s="16"/>
      <c r="N13" s="16" t="n">
        <v>0.244566782393127</v>
      </c>
      <c r="O13" s="16" t="n">
        <v>0.18644534525108</v>
      </c>
      <c r="P13" s="16" t="n">
        <v>0.188228068263755</v>
      </c>
      <c r="Q13" s="16" t="n">
        <v>0.188081551907657</v>
      </c>
      <c r="R13" s="16"/>
      <c r="S13" s="16" t="n">
        <v>0.141862018011931</v>
      </c>
      <c r="T13" s="16" t="n">
        <v>0.21986516616185</v>
      </c>
      <c r="U13" s="16" t="n">
        <v>0.17505406680047</v>
      </c>
      <c r="V13" s="16" t="n">
        <v>0.178903736876833</v>
      </c>
      <c r="W13" s="16" t="n">
        <v>0.202880438011403</v>
      </c>
      <c r="X13" s="16" t="n">
        <v>0.213835195824432</v>
      </c>
      <c r="Y13" s="16" t="n">
        <v>0.203835436257138</v>
      </c>
      <c r="Z13" s="16" t="n">
        <v>0.103569752823141</v>
      </c>
      <c r="AA13" s="16" t="n">
        <v>0.222933715880797</v>
      </c>
      <c r="AB13" s="16" t="n">
        <v>0.249059537498019</v>
      </c>
      <c r="AC13" s="16" t="n">
        <v>0.273202739614177</v>
      </c>
      <c r="AD13" s="16" t="n">
        <v>0.306274242566128</v>
      </c>
      <c r="AE13" s="16"/>
      <c r="AF13" s="16" t="n">
        <v>0.110991849526241</v>
      </c>
      <c r="AG13" s="16" t="n">
        <v>0.298095266693336</v>
      </c>
      <c r="AH13" s="16" t="n">
        <v>0.17457701984157</v>
      </c>
      <c r="AI13" s="16"/>
      <c r="AJ13" s="16" t="n">
        <v>0.116988393739817</v>
      </c>
      <c r="AK13" s="16" t="n">
        <v>0.247596640241523</v>
      </c>
      <c r="AL13" s="16" t="n">
        <v>0.369957489443179</v>
      </c>
      <c r="AM13" s="16" t="n">
        <v>0</v>
      </c>
      <c r="AN13" s="16" t="n">
        <v>0.197753872377779</v>
      </c>
      <c r="AO13" s="16"/>
      <c r="AP13" s="16" t="n">
        <v>0.123497545046072</v>
      </c>
      <c r="AQ13" s="16" t="n">
        <v>0.217068854155232</v>
      </c>
      <c r="AR13" s="16" t="n">
        <v>0.31018230848257</v>
      </c>
      <c r="AS13" s="16" t="n">
        <v>0.0116104666335154</v>
      </c>
      <c r="AT13" s="16" t="n">
        <v>0.152249263584024</v>
      </c>
      <c r="AU13" s="16"/>
      <c r="AV13" s="16" t="n">
        <v>0.162759371283709</v>
      </c>
      <c r="AW13" s="16" t="n">
        <v>0.174913648073976</v>
      </c>
      <c r="AX13" s="16" t="n">
        <v>0.260327820499933</v>
      </c>
      <c r="AY13" s="16" t="n">
        <v>0.190464411500936</v>
      </c>
      <c r="AZ13" s="16" t="n">
        <v>0.275728985918945</v>
      </c>
      <c r="BA13" s="16"/>
      <c r="BB13" s="16" t="n">
        <v>0.136801008342298</v>
      </c>
      <c r="BC13" s="16" t="n">
        <v>0.0181799920945278</v>
      </c>
      <c r="BD13" s="16" t="n">
        <v>0.100992771453062</v>
      </c>
      <c r="BE13" s="16"/>
      <c r="BF13" s="16" t="n">
        <v>0.107791001516206</v>
      </c>
    </row>
    <row r="14">
      <c r="B14" s="17" t="s">
        <v>127</v>
      </c>
      <c r="C14" s="25" t="n">
        <v>0.16822545726807</v>
      </c>
      <c r="D14" s="25" t="n">
        <v>0.122558404242447</v>
      </c>
      <c r="E14" s="25" t="n">
        <v>0.213196334886309</v>
      </c>
      <c r="F14" s="25"/>
      <c r="G14" s="25" t="n">
        <v>0.257510635800016</v>
      </c>
      <c r="H14" s="25" t="n">
        <v>0.142255822678808</v>
      </c>
      <c r="I14" s="25" t="n">
        <v>0.192909968219308</v>
      </c>
      <c r="J14" s="25" t="n">
        <v>0.143848586886246</v>
      </c>
      <c r="K14" s="25" t="n">
        <v>0.184622952451154</v>
      </c>
      <c r="L14" s="25" t="n">
        <v>0.119275642072259</v>
      </c>
      <c r="M14" s="25"/>
      <c r="N14" s="25" t="n">
        <v>0.119101150638774</v>
      </c>
      <c r="O14" s="25" t="n">
        <v>0.166458304422362</v>
      </c>
      <c r="P14" s="25" t="n">
        <v>0.163546145344471</v>
      </c>
      <c r="Q14" s="25" t="n">
        <v>0.219572229204533</v>
      </c>
      <c r="R14" s="25"/>
      <c r="S14" s="25" t="n">
        <v>0.155729407895724</v>
      </c>
      <c r="T14" s="25" t="n">
        <v>0.159222838393085</v>
      </c>
      <c r="U14" s="25" t="n">
        <v>0.25378537230069</v>
      </c>
      <c r="V14" s="25" t="n">
        <v>0.151763193758961</v>
      </c>
      <c r="W14" s="25" t="n">
        <v>0.135039016317265</v>
      </c>
      <c r="X14" s="25" t="n">
        <v>0.120600552527122</v>
      </c>
      <c r="Y14" s="25" t="n">
        <v>0.146061953123516</v>
      </c>
      <c r="Z14" s="25" t="n">
        <v>0.212216094288132</v>
      </c>
      <c r="AA14" s="25" t="n">
        <v>0.191845647454818</v>
      </c>
      <c r="AB14" s="25" t="n">
        <v>0.124391855938232</v>
      </c>
      <c r="AC14" s="25" t="n">
        <v>0.194664757459828</v>
      </c>
      <c r="AD14" s="25" t="n">
        <v>0.30939822374667</v>
      </c>
      <c r="AE14" s="25"/>
      <c r="AF14" s="25" t="n">
        <v>0.132627437370267</v>
      </c>
      <c r="AG14" s="25" t="n">
        <v>0.132799656723479</v>
      </c>
      <c r="AH14" s="25" t="n">
        <v>0.286522141400958</v>
      </c>
      <c r="AI14" s="25"/>
      <c r="AJ14" s="25" t="n">
        <v>0.131252204722869</v>
      </c>
      <c r="AK14" s="25" t="n">
        <v>0.134829331695698</v>
      </c>
      <c r="AL14" s="25" t="n">
        <v>0.0943142635127419</v>
      </c>
      <c r="AM14" s="25" t="n">
        <v>0</v>
      </c>
      <c r="AN14" s="25" t="n">
        <v>0.345373669055977</v>
      </c>
      <c r="AO14" s="25"/>
      <c r="AP14" s="25" t="n">
        <v>0.112098403881391</v>
      </c>
      <c r="AQ14" s="25" t="n">
        <v>0.154543062148061</v>
      </c>
      <c r="AR14" s="25" t="n">
        <v>0.19652623093991</v>
      </c>
      <c r="AS14" s="25" t="n">
        <v>0.00536884646798947</v>
      </c>
      <c r="AT14" s="25" t="n">
        <v>0.362379535504055</v>
      </c>
      <c r="AU14" s="25"/>
      <c r="AV14" s="25" t="n">
        <v>0.199940847900354</v>
      </c>
      <c r="AW14" s="25" t="n">
        <v>0.194646634470476</v>
      </c>
      <c r="AX14" s="25" t="n">
        <v>0.148938361422732</v>
      </c>
      <c r="AY14" s="25" t="n">
        <v>0.124218859683723</v>
      </c>
      <c r="AZ14" s="25" t="n">
        <v>0.135073438178465</v>
      </c>
      <c r="BA14" s="25"/>
      <c r="BB14" s="25" t="n">
        <v>0.171946235781871</v>
      </c>
      <c r="BC14" s="25" t="n">
        <v>0.008406689362771</v>
      </c>
      <c r="BD14" s="25" t="n">
        <v>0.282906435505141</v>
      </c>
      <c r="BE14" s="25"/>
      <c r="BF14" s="25" t="n">
        <v>0.15373431858045</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s>
  <sheetData>
    <row r="2" ht="40" customHeight="1">
      <c r="D2" s="15" t="s">
        <v>158</v>
      </c>
    </row>
    <row r="6" ht="50" customHeight="1">
      <c r="B6" s="19" t="s">
        <v>15</v>
      </c>
      <c r="C6" s="19" t="s">
        <v>75</v>
      </c>
      <c r="D6" s="19" t="s">
        <v>77</v>
      </c>
      <c r="E6" s="19" t="s">
        <v>74</v>
      </c>
      <c r="F6" s="19" t="s">
        <v>73</v>
      </c>
    </row>
    <row r="7">
      <c r="B7" s="17" t="s">
        <v>153</v>
      </c>
      <c r="C7" s="16" t="n">
        <v>0.579948691955957</v>
      </c>
      <c r="D7" s="16" t="n">
        <v>0.344387053843862</v>
      </c>
      <c r="E7" s="16" t="n">
        <v>0.34188597845987</v>
      </c>
      <c r="F7" s="16" t="n">
        <v>0.423118717770198</v>
      </c>
    </row>
    <row r="8">
      <c r="B8" s="17" t="s">
        <v>154</v>
      </c>
      <c r="C8" s="16" t="n">
        <v>0.119665973320216</v>
      </c>
      <c r="D8" s="16" t="n">
        <v>0.168345443115742</v>
      </c>
      <c r="E8" s="16" t="n">
        <v>0.219008788134422</v>
      </c>
      <c r="F8" s="16" t="n">
        <v>0.135783791930011</v>
      </c>
    </row>
    <row r="9">
      <c r="B9" s="17" t="s">
        <v>155</v>
      </c>
      <c r="C9" s="16" t="n">
        <v>0.128303942279195</v>
      </c>
      <c r="D9" s="16" t="n">
        <v>0.159044409944665</v>
      </c>
      <c r="E9" s="16" t="n">
        <v>0.184011755296201</v>
      </c>
      <c r="F9" s="16" t="n">
        <v>0.147784685324462</v>
      </c>
    </row>
    <row r="10">
      <c r="B10" s="17" t="s">
        <v>156</v>
      </c>
      <c r="C10" s="16" t="n">
        <v>0.0571459529089323</v>
      </c>
      <c r="D10" s="16" t="n">
        <v>0.122847696007979</v>
      </c>
      <c r="E10" s="16" t="n">
        <v>0.0640046897417391</v>
      </c>
      <c r="F10" s="16" t="n">
        <v>0.0572153209501179</v>
      </c>
    </row>
    <row r="11">
      <c r="B11" s="17" t="s">
        <v>157</v>
      </c>
      <c r="C11" s="16" t="n">
        <v>0.0461697850651313</v>
      </c>
      <c r="D11" s="16" t="n">
        <v>0.128071937539677</v>
      </c>
      <c r="E11" s="16" t="n">
        <v>0.0264670506118067</v>
      </c>
      <c r="F11" s="16" t="n">
        <v>0.0527832000210655</v>
      </c>
    </row>
    <row r="12">
      <c r="B12" s="17" t="s">
        <v>127</v>
      </c>
      <c r="C12" s="16" t="n">
        <v>0.0687656544705696</v>
      </c>
      <c r="D12" s="16" t="n">
        <v>0.077303459548076</v>
      </c>
      <c r="E12" s="16" t="n">
        <v>0.164621737755961</v>
      </c>
      <c r="F12" s="16" t="n">
        <v>0.183314284004145</v>
      </c>
    </row>
    <row r="13">
      <c r="B13" s="18"/>
      <c r="C13" s="18"/>
      <c r="D13" s="18"/>
      <c r="E13" s="18"/>
      <c r="F13" s="18"/>
    </row>
    <row r="14">
      <c r="B14" t="s">
        <v>88</v>
      </c>
    </row>
    <row r="15">
      <c r="B15" t="s">
        <v>89</v>
      </c>
    </row>
    <row r="19">
      <c r="B19" s="9" t="str">
        <f>=HYPERLINK("#'Contents'!A1", "Return to Contents")</f>
      </c>
    </row>
  </sheetData>
  <mergeCells count="1">
    <mergeCell ref="D2:G2"/>
  </mergeCells>
  <pageMargins left="0.7" right="0.7" top="0.75" bottom="0.75" header="0.3" footer="0.3"/>
  <pageSetup paperSize="9" orientation="portrait" horizontalDpi="300" verticalDpi="300" r:id="rId2"/>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159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153</v>
      </c>
      <c r="C9" s="16" t="n">
        <v>0.579948691955957</v>
      </c>
      <c r="D9" s="16" t="n">
        <v>0.583394205289049</v>
      </c>
      <c r="E9" s="16" t="n">
        <v>0.576615612053418</v>
      </c>
      <c r="F9" s="16"/>
      <c r="G9" s="16" t="n">
        <v>0.55169150794229</v>
      </c>
      <c r="H9" s="16" t="n">
        <v>0.573308884171851</v>
      </c>
      <c r="I9" s="16" t="n">
        <v>0.567435016065377</v>
      </c>
      <c r="J9" s="16" t="n">
        <v>0.678393080442678</v>
      </c>
      <c r="K9" s="16" t="n">
        <v>0.647190631198511</v>
      </c>
      <c r="L9" s="16" t="n">
        <v>0.488924682635406</v>
      </c>
      <c r="M9" s="16"/>
      <c r="N9" s="16" t="n">
        <v>0.556992005953051</v>
      </c>
      <c r="O9" s="16" t="n">
        <v>0.589087680057102</v>
      </c>
      <c r="P9" s="16" t="n">
        <v>0.55212934582862</v>
      </c>
      <c r="Q9" s="16" t="n">
        <v>0.619812711891553</v>
      </c>
      <c r="R9" s="16"/>
      <c r="S9" s="16" t="n">
        <v>0.534347824811586</v>
      </c>
      <c r="T9" s="16" t="n">
        <v>0.611390188399466</v>
      </c>
      <c r="U9" s="16" t="n">
        <v>0.573195721144493</v>
      </c>
      <c r="V9" s="16" t="n">
        <v>0.563503176843628</v>
      </c>
      <c r="W9" s="16" t="n">
        <v>0.573908244173466</v>
      </c>
      <c r="X9" s="16" t="n">
        <v>0.560827328479529</v>
      </c>
      <c r="Y9" s="16" t="n">
        <v>0.590986142318663</v>
      </c>
      <c r="Z9" s="16" t="n">
        <v>0.494534291326508</v>
      </c>
      <c r="AA9" s="16" t="n">
        <v>0.623965434112407</v>
      </c>
      <c r="AB9" s="16" t="n">
        <v>0.644315169022795</v>
      </c>
      <c r="AC9" s="16" t="n">
        <v>0.606287775544908</v>
      </c>
      <c r="AD9" s="16" t="n">
        <v>0.480764014576143</v>
      </c>
      <c r="AE9" s="16"/>
      <c r="AF9" s="16" t="n">
        <v>0.488211594991692</v>
      </c>
      <c r="AG9" s="16" t="n">
        <v>0.66194345543805</v>
      </c>
      <c r="AH9" s="16" t="n">
        <v>0.521913575355815</v>
      </c>
      <c r="AI9" s="16"/>
      <c r="AJ9" s="16" t="n">
        <v>0.364255079793786</v>
      </c>
      <c r="AK9" s="16" t="n">
        <v>0.741185225722467</v>
      </c>
      <c r="AL9" s="16" t="n">
        <v>0.726990631655367</v>
      </c>
      <c r="AM9" s="16" t="n">
        <v>0.846728863539445</v>
      </c>
      <c r="AN9" s="16" t="n">
        <v>0.538716279682681</v>
      </c>
      <c r="AO9" s="16"/>
      <c r="AP9" s="16" t="n">
        <v>0.110961662620846</v>
      </c>
      <c r="AQ9" s="16" t="n">
        <v>0.738845865254743</v>
      </c>
      <c r="AR9" s="16" t="n">
        <v>0.777204473956642</v>
      </c>
      <c r="AS9" s="16" t="n">
        <v>0.613857126384806</v>
      </c>
      <c r="AT9" s="16" t="n">
        <v>0.492157775261509</v>
      </c>
      <c r="AU9" s="16"/>
      <c r="AV9" s="16" t="n">
        <v>0.588539741777908</v>
      </c>
      <c r="AW9" s="16" t="n">
        <v>0.62296149820491</v>
      </c>
      <c r="AX9" s="16" t="n">
        <v>0.60110602059853</v>
      </c>
      <c r="AY9" s="16" t="n">
        <v>0.517799766923609</v>
      </c>
      <c r="AZ9" s="16" t="n">
        <v>0.330374926581949</v>
      </c>
      <c r="BA9" s="16"/>
      <c r="BB9" s="16" t="n">
        <v>0.724588331793976</v>
      </c>
      <c r="BC9" s="16" t="n">
        <v>0.582788420079484</v>
      </c>
      <c r="BD9" s="16" t="n">
        <v>0.426324543965144</v>
      </c>
      <c r="BE9" s="16"/>
      <c r="BF9" s="16" t="n">
        <v>0.621543902869212</v>
      </c>
    </row>
    <row r="10">
      <c r="B10" s="17" t="s">
        <v>154</v>
      </c>
      <c r="C10" s="16" t="n">
        <v>0.119665973320216</v>
      </c>
      <c r="D10" s="16" t="n">
        <v>0.107443980512525</v>
      </c>
      <c r="E10" s="16" t="n">
        <v>0.131848737589733</v>
      </c>
      <c r="F10" s="16"/>
      <c r="G10" s="16" t="n">
        <v>0.113087853784502</v>
      </c>
      <c r="H10" s="16" t="n">
        <v>0.113191771354705</v>
      </c>
      <c r="I10" s="16" t="n">
        <v>0.127174665380876</v>
      </c>
      <c r="J10" s="16" t="n">
        <v>0.0990048499669948</v>
      </c>
      <c r="K10" s="16" t="n">
        <v>0.103207602031778</v>
      </c>
      <c r="L10" s="16" t="n">
        <v>0.151037313749816</v>
      </c>
      <c r="M10" s="16"/>
      <c r="N10" s="16" t="n">
        <v>0.136055456378692</v>
      </c>
      <c r="O10" s="16" t="n">
        <v>0.127694335112099</v>
      </c>
      <c r="P10" s="16" t="n">
        <v>0.134396743312112</v>
      </c>
      <c r="Q10" s="16" t="n">
        <v>0.0806337733023713</v>
      </c>
      <c r="R10" s="16"/>
      <c r="S10" s="16" t="n">
        <v>0.114872869085401</v>
      </c>
      <c r="T10" s="16" t="n">
        <v>0.115512923272244</v>
      </c>
      <c r="U10" s="16" t="n">
        <v>0.112792660179988</v>
      </c>
      <c r="V10" s="16" t="n">
        <v>0.110640577846538</v>
      </c>
      <c r="W10" s="16" t="n">
        <v>0.111014347690745</v>
      </c>
      <c r="X10" s="16" t="n">
        <v>0.136731148501123</v>
      </c>
      <c r="Y10" s="16" t="n">
        <v>0.143892969744399</v>
      </c>
      <c r="Z10" s="16" t="n">
        <v>0.146059020313382</v>
      </c>
      <c r="AA10" s="16" t="n">
        <v>0.0996381098169017</v>
      </c>
      <c r="AB10" s="16" t="n">
        <v>0.0941257312524465</v>
      </c>
      <c r="AC10" s="16" t="n">
        <v>0.179284399666724</v>
      </c>
      <c r="AD10" s="16" t="n">
        <v>0.12503062502517</v>
      </c>
      <c r="AE10" s="16"/>
      <c r="AF10" s="16" t="n">
        <v>0.152555831781944</v>
      </c>
      <c r="AG10" s="16" t="n">
        <v>0.105506921626337</v>
      </c>
      <c r="AH10" s="16" t="n">
        <v>0.097425634953886</v>
      </c>
      <c r="AI10" s="16"/>
      <c r="AJ10" s="16" t="n">
        <v>0.167147643600653</v>
      </c>
      <c r="AK10" s="16" t="n">
        <v>0.0779768503111803</v>
      </c>
      <c r="AL10" s="16" t="n">
        <v>0.1391412214805</v>
      </c>
      <c r="AM10" s="16" t="n">
        <v>0.115198695124461</v>
      </c>
      <c r="AN10" s="16" t="n">
        <v>0.0919346039347594</v>
      </c>
      <c r="AO10" s="16"/>
      <c r="AP10" s="16" t="n">
        <v>0.187041737254237</v>
      </c>
      <c r="AQ10" s="16" t="n">
        <v>0.0923500809341819</v>
      </c>
      <c r="AR10" s="16" t="n">
        <v>0.102748018941999</v>
      </c>
      <c r="AS10" s="16" t="n">
        <v>0.16554653131194</v>
      </c>
      <c r="AT10" s="16" t="n">
        <v>0.16457167212682</v>
      </c>
      <c r="AU10" s="16"/>
      <c r="AV10" s="16" t="n">
        <v>0.10217527600572</v>
      </c>
      <c r="AW10" s="16" t="n">
        <v>0.114419693133055</v>
      </c>
      <c r="AX10" s="16" t="n">
        <v>0.128786156564122</v>
      </c>
      <c r="AY10" s="16" t="n">
        <v>0.127625497204035</v>
      </c>
      <c r="AZ10" s="16" t="n">
        <v>0.183673495018269</v>
      </c>
      <c r="BA10" s="16"/>
      <c r="BB10" s="16" t="n">
        <v>0.109018237747691</v>
      </c>
      <c r="BC10" s="16" t="n">
        <v>0.180732423132244</v>
      </c>
      <c r="BD10" s="16" t="n">
        <v>0.234378106897575</v>
      </c>
      <c r="BE10" s="16"/>
      <c r="BF10" s="16" t="n">
        <v>0.148500839750397</v>
      </c>
    </row>
    <row r="11">
      <c r="B11" s="17" t="s">
        <v>155</v>
      </c>
      <c r="C11" s="16" t="n">
        <v>0.128303942279195</v>
      </c>
      <c r="D11" s="16" t="n">
        <v>0.135457395870678</v>
      </c>
      <c r="E11" s="16" t="n">
        <v>0.120701659563875</v>
      </c>
      <c r="F11" s="16"/>
      <c r="G11" s="16" t="n">
        <v>0.149036296515998</v>
      </c>
      <c r="H11" s="16" t="n">
        <v>0.101308524769206</v>
      </c>
      <c r="I11" s="16" t="n">
        <v>0.120510210980451</v>
      </c>
      <c r="J11" s="16" t="n">
        <v>0.0934158655649113</v>
      </c>
      <c r="K11" s="16" t="n">
        <v>0.132250502924732</v>
      </c>
      <c r="L11" s="16" t="n">
        <v>0.168658192525095</v>
      </c>
      <c r="M11" s="16"/>
      <c r="N11" s="16" t="n">
        <v>0.127595721825249</v>
      </c>
      <c r="O11" s="16" t="n">
        <v>0.132771914761081</v>
      </c>
      <c r="P11" s="16" t="n">
        <v>0.143250407266021</v>
      </c>
      <c r="Q11" s="16" t="n">
        <v>0.113058573295734</v>
      </c>
      <c r="R11" s="16"/>
      <c r="S11" s="16" t="n">
        <v>0.162985692825039</v>
      </c>
      <c r="T11" s="16" t="n">
        <v>0.116256543302438</v>
      </c>
      <c r="U11" s="16" t="n">
        <v>0.144177714148381</v>
      </c>
      <c r="V11" s="16" t="n">
        <v>0.13769544763978</v>
      </c>
      <c r="W11" s="16" t="n">
        <v>0.138894767808314</v>
      </c>
      <c r="X11" s="16" t="n">
        <v>0.109992587222641</v>
      </c>
      <c r="Y11" s="16" t="n">
        <v>0.104875937626715</v>
      </c>
      <c r="Z11" s="16" t="n">
        <v>0.119885922140302</v>
      </c>
      <c r="AA11" s="16" t="n">
        <v>0.147948718330999</v>
      </c>
      <c r="AB11" s="16" t="n">
        <v>0.115483802024812</v>
      </c>
      <c r="AC11" s="16" t="n">
        <v>0.0641129953091592</v>
      </c>
      <c r="AD11" s="16" t="n">
        <v>0.12559121557296</v>
      </c>
      <c r="AE11" s="16"/>
      <c r="AF11" s="16" t="n">
        <v>0.177950456096975</v>
      </c>
      <c r="AG11" s="16" t="n">
        <v>0.0885991953761317</v>
      </c>
      <c r="AH11" s="16" t="n">
        <v>0.132343237962964</v>
      </c>
      <c r="AI11" s="16"/>
      <c r="AJ11" s="16" t="n">
        <v>0.218483374688276</v>
      </c>
      <c r="AK11" s="16" t="n">
        <v>0.0807243620504233</v>
      </c>
      <c r="AL11" s="16" t="n">
        <v>0.0618845729272192</v>
      </c>
      <c r="AM11" s="16" t="n">
        <v>0.0380724413360939</v>
      </c>
      <c r="AN11" s="16" t="n">
        <v>0.105203881639803</v>
      </c>
      <c r="AO11" s="16"/>
      <c r="AP11" s="16" t="n">
        <v>0.304354738404886</v>
      </c>
      <c r="AQ11" s="16" t="n">
        <v>0.0701010467726587</v>
      </c>
      <c r="AR11" s="16" t="n">
        <v>0.0756040333018412</v>
      </c>
      <c r="AS11" s="16" t="n">
        <v>0.171362053832681</v>
      </c>
      <c r="AT11" s="16" t="n">
        <v>0.115183542276706</v>
      </c>
      <c r="AU11" s="16"/>
      <c r="AV11" s="16" t="n">
        <v>0.149878107795923</v>
      </c>
      <c r="AW11" s="16" t="n">
        <v>0.108085112949699</v>
      </c>
      <c r="AX11" s="16" t="n">
        <v>0.117925289739187</v>
      </c>
      <c r="AY11" s="16" t="n">
        <v>0.135593906915994</v>
      </c>
      <c r="AZ11" s="16" t="n">
        <v>0.166679280114965</v>
      </c>
      <c r="BA11" s="16"/>
      <c r="BB11" s="16" t="n">
        <v>0.0804471907537857</v>
      </c>
      <c r="BC11" s="16" t="n">
        <v>0.183725749000052</v>
      </c>
      <c r="BD11" s="16" t="n">
        <v>0.159877142095359</v>
      </c>
      <c r="BE11" s="16"/>
      <c r="BF11" s="16" t="n">
        <v>0.135196930179003</v>
      </c>
    </row>
    <row r="12">
      <c r="B12" s="17" t="s">
        <v>156</v>
      </c>
      <c r="C12" s="16" t="n">
        <v>0.0571459529089323</v>
      </c>
      <c r="D12" s="16" t="n">
        <v>0.0664313769127178</v>
      </c>
      <c r="E12" s="16" t="n">
        <v>0.0481820958713743</v>
      </c>
      <c r="F12" s="16"/>
      <c r="G12" s="16" t="n">
        <v>0.0530686599060357</v>
      </c>
      <c r="H12" s="16" t="n">
        <v>0.0689392314521345</v>
      </c>
      <c r="I12" s="16" t="n">
        <v>0.0499531221566294</v>
      </c>
      <c r="J12" s="16" t="n">
        <v>0.0460105982126505</v>
      </c>
      <c r="K12" s="16" t="n">
        <v>0.0328830134667611</v>
      </c>
      <c r="L12" s="16" t="n">
        <v>0.0814143507024791</v>
      </c>
      <c r="M12" s="16"/>
      <c r="N12" s="16" t="n">
        <v>0.0765258856665388</v>
      </c>
      <c r="O12" s="16" t="n">
        <v>0.0468663252764062</v>
      </c>
      <c r="P12" s="16" t="n">
        <v>0.0662712452411843</v>
      </c>
      <c r="Q12" s="16" t="n">
        <v>0.0378372808519623</v>
      </c>
      <c r="R12" s="16"/>
      <c r="S12" s="16" t="n">
        <v>0.0536775450819561</v>
      </c>
      <c r="T12" s="16" t="n">
        <v>0.0510789851448211</v>
      </c>
      <c r="U12" s="16" t="n">
        <v>0.0468371365454826</v>
      </c>
      <c r="V12" s="16" t="n">
        <v>0.0879973866139115</v>
      </c>
      <c r="W12" s="16" t="n">
        <v>0.074823524629365</v>
      </c>
      <c r="X12" s="16" t="n">
        <v>0.0808730740585643</v>
      </c>
      <c r="Y12" s="16" t="n">
        <v>0.0528341874325319</v>
      </c>
      <c r="Z12" s="16" t="n">
        <v>0.0643227515748197</v>
      </c>
      <c r="AA12" s="16" t="n">
        <v>0.035295127351429</v>
      </c>
      <c r="AB12" s="16" t="n">
        <v>0.055275021569957</v>
      </c>
      <c r="AC12" s="16" t="n">
        <v>0.0283260105000438</v>
      </c>
      <c r="AD12" s="16" t="n">
        <v>0.0579393212090386</v>
      </c>
      <c r="AE12" s="16"/>
      <c r="AF12" s="16" t="n">
        <v>0.0714459081480655</v>
      </c>
      <c r="AG12" s="16" t="n">
        <v>0.0518232871238633</v>
      </c>
      <c r="AH12" s="16" t="n">
        <v>0.0516100950315913</v>
      </c>
      <c r="AI12" s="16"/>
      <c r="AJ12" s="16" t="n">
        <v>0.107019362281482</v>
      </c>
      <c r="AK12" s="16" t="n">
        <v>0.0384075626980726</v>
      </c>
      <c r="AL12" s="16" t="n">
        <v>0.0281058811098476</v>
      </c>
      <c r="AM12" s="16" t="n">
        <v>0</v>
      </c>
      <c r="AN12" s="16" t="n">
        <v>0.0112093572045338</v>
      </c>
      <c r="AO12" s="16"/>
      <c r="AP12" s="16" t="n">
        <v>0.195609691696576</v>
      </c>
      <c r="AQ12" s="16" t="n">
        <v>0.0318883718882967</v>
      </c>
      <c r="AR12" s="16" t="n">
        <v>0.00574534444490345</v>
      </c>
      <c r="AS12" s="16" t="n">
        <v>0.0209742348148311</v>
      </c>
      <c r="AT12" s="16" t="n">
        <v>0.00446973140991292</v>
      </c>
      <c r="AU12" s="16"/>
      <c r="AV12" s="16" t="n">
        <v>0.039237646304794</v>
      </c>
      <c r="AW12" s="16" t="n">
        <v>0.0399740570683147</v>
      </c>
      <c r="AX12" s="16" t="n">
        <v>0.0544102417995896</v>
      </c>
      <c r="AY12" s="16" t="n">
        <v>0.0898912545731765</v>
      </c>
      <c r="AZ12" s="16" t="n">
        <v>0.0910153622463428</v>
      </c>
      <c r="BA12" s="16"/>
      <c r="BB12" s="16" t="n">
        <v>0.0249760110351269</v>
      </c>
      <c r="BC12" s="16" t="n">
        <v>0.00850302851670675</v>
      </c>
      <c r="BD12" s="16" t="n">
        <v>0</v>
      </c>
      <c r="BE12" s="16"/>
      <c r="BF12" s="16" t="n">
        <v>0.0138149871687232</v>
      </c>
    </row>
    <row r="13">
      <c r="B13" s="17" t="s">
        <v>157</v>
      </c>
      <c r="C13" s="16" t="n">
        <v>0.0461697850651313</v>
      </c>
      <c r="D13" s="16" t="n">
        <v>0.0569557580549767</v>
      </c>
      <c r="E13" s="16" t="n">
        <v>0.0357175175110318</v>
      </c>
      <c r="F13" s="16"/>
      <c r="G13" s="16" t="n">
        <v>0.044060511401074</v>
      </c>
      <c r="H13" s="16" t="n">
        <v>0.0643510521188358</v>
      </c>
      <c r="I13" s="16" t="n">
        <v>0.0313807715741121</v>
      </c>
      <c r="J13" s="16" t="n">
        <v>0.0288790428605255</v>
      </c>
      <c r="K13" s="16" t="n">
        <v>0.0351170575362304</v>
      </c>
      <c r="L13" s="16" t="n">
        <v>0.0662446760640207</v>
      </c>
      <c r="M13" s="16"/>
      <c r="N13" s="16" t="n">
        <v>0.0560984138338552</v>
      </c>
      <c r="O13" s="16" t="n">
        <v>0.0419400423878135</v>
      </c>
      <c r="P13" s="16" t="n">
        <v>0.039711656285112</v>
      </c>
      <c r="Q13" s="16" t="n">
        <v>0.0461768330859842</v>
      </c>
      <c r="R13" s="16"/>
      <c r="S13" s="16" t="n">
        <v>0.0735663621367812</v>
      </c>
      <c r="T13" s="16" t="n">
        <v>0.0316696343079735</v>
      </c>
      <c r="U13" s="16" t="n">
        <v>0.0274384181606421</v>
      </c>
      <c r="V13" s="16" t="n">
        <v>0.0288347207386156</v>
      </c>
      <c r="W13" s="16" t="n">
        <v>0.0639476210075989</v>
      </c>
      <c r="X13" s="16" t="n">
        <v>0.0640280276403343</v>
      </c>
      <c r="Y13" s="16" t="n">
        <v>0.0589985464499167</v>
      </c>
      <c r="Z13" s="16" t="n">
        <v>0.0895192443230361</v>
      </c>
      <c r="AA13" s="16" t="n">
        <v>0.0146375754810012</v>
      </c>
      <c r="AB13" s="16" t="n">
        <v>0.0485485664061118</v>
      </c>
      <c r="AC13" s="16" t="n">
        <v>0.0347923449997921</v>
      </c>
      <c r="AD13" s="16" t="n">
        <v>0.0232738247557252</v>
      </c>
      <c r="AE13" s="16"/>
      <c r="AF13" s="16" t="n">
        <v>0.0623104250173326</v>
      </c>
      <c r="AG13" s="16" t="n">
        <v>0.0432131040471457</v>
      </c>
      <c r="AH13" s="16" t="n">
        <v>0.0345306523905959</v>
      </c>
      <c r="AI13" s="16"/>
      <c r="AJ13" s="16" t="n">
        <v>0.0962662256321247</v>
      </c>
      <c r="AK13" s="16" t="n">
        <v>0.0183367365525431</v>
      </c>
      <c r="AL13" s="16" t="n">
        <v>0.00732276425356406</v>
      </c>
      <c r="AM13" s="16" t="n">
        <v>0</v>
      </c>
      <c r="AN13" s="16" t="n">
        <v>0.029142891687869</v>
      </c>
      <c r="AO13" s="16"/>
      <c r="AP13" s="16" t="n">
        <v>0.174607115163039</v>
      </c>
      <c r="AQ13" s="16" t="n">
        <v>0.0214718278552878</v>
      </c>
      <c r="AR13" s="16" t="n">
        <v>0</v>
      </c>
      <c r="AS13" s="16" t="n">
        <v>0.00625706813048064</v>
      </c>
      <c r="AT13" s="16" t="n">
        <v>0</v>
      </c>
      <c r="AU13" s="16"/>
      <c r="AV13" s="16" t="n">
        <v>0.0362329430847322</v>
      </c>
      <c r="AW13" s="16" t="n">
        <v>0.0360322940742611</v>
      </c>
      <c r="AX13" s="16" t="n">
        <v>0.0461436576313529</v>
      </c>
      <c r="AY13" s="16" t="n">
        <v>0.0670983073013594</v>
      </c>
      <c r="AZ13" s="16" t="n">
        <v>0.150923984464828</v>
      </c>
      <c r="BA13" s="16"/>
      <c r="BB13" s="16" t="n">
        <v>0.0384581380243157</v>
      </c>
      <c r="BC13" s="16" t="n">
        <v>0.00979749158562605</v>
      </c>
      <c r="BD13" s="16" t="n">
        <v>0</v>
      </c>
      <c r="BE13" s="16"/>
      <c r="BF13" s="16" t="n">
        <v>0.017150076712039</v>
      </c>
    </row>
    <row r="14">
      <c r="B14" s="17" t="s">
        <v>127</v>
      </c>
      <c r="C14" s="25" t="n">
        <v>0.0687656544705696</v>
      </c>
      <c r="D14" s="25" t="n">
        <v>0.0503172833600529</v>
      </c>
      <c r="E14" s="25" t="n">
        <v>0.0869343774105677</v>
      </c>
      <c r="F14" s="25"/>
      <c r="G14" s="25" t="n">
        <v>0.0890551704501004</v>
      </c>
      <c r="H14" s="25" t="n">
        <v>0.0789005361332675</v>
      </c>
      <c r="I14" s="25" t="n">
        <v>0.103546213842554</v>
      </c>
      <c r="J14" s="25" t="n">
        <v>0.0542965629522398</v>
      </c>
      <c r="K14" s="25" t="n">
        <v>0.0493511928419875</v>
      </c>
      <c r="L14" s="25" t="n">
        <v>0.0437207843231829</v>
      </c>
      <c r="M14" s="25"/>
      <c r="N14" s="25" t="n">
        <v>0.0467325163426142</v>
      </c>
      <c r="O14" s="25" t="n">
        <v>0.0616397024054989</v>
      </c>
      <c r="P14" s="25" t="n">
        <v>0.0642406020669506</v>
      </c>
      <c r="Q14" s="25" t="n">
        <v>0.102480827572395</v>
      </c>
      <c r="R14" s="25"/>
      <c r="S14" s="25" t="n">
        <v>0.0605497060592372</v>
      </c>
      <c r="T14" s="25" t="n">
        <v>0.0740917255730577</v>
      </c>
      <c r="U14" s="25" t="n">
        <v>0.0955583498210135</v>
      </c>
      <c r="V14" s="25" t="n">
        <v>0.0713286903175269</v>
      </c>
      <c r="W14" s="25" t="n">
        <v>0.0374114946905114</v>
      </c>
      <c r="X14" s="25" t="n">
        <v>0.0475478340978091</v>
      </c>
      <c r="Y14" s="25" t="n">
        <v>0.0484122164277744</v>
      </c>
      <c r="Z14" s="25" t="n">
        <v>0.0856787703219529</v>
      </c>
      <c r="AA14" s="25" t="n">
        <v>0.0785150349072618</v>
      </c>
      <c r="AB14" s="25" t="n">
        <v>0.0422517097238771</v>
      </c>
      <c r="AC14" s="25" t="n">
        <v>0.0871964739793734</v>
      </c>
      <c r="AD14" s="25" t="n">
        <v>0.187400998860964</v>
      </c>
      <c r="AE14" s="25"/>
      <c r="AF14" s="25" t="n">
        <v>0.0475257839639906</v>
      </c>
      <c r="AG14" s="25" t="n">
        <v>0.0489140363884721</v>
      </c>
      <c r="AH14" s="25" t="n">
        <v>0.162176804305148</v>
      </c>
      <c r="AI14" s="25"/>
      <c r="AJ14" s="25" t="n">
        <v>0.0468283140036796</v>
      </c>
      <c r="AK14" s="25" t="n">
        <v>0.0433692626653135</v>
      </c>
      <c r="AL14" s="25" t="n">
        <v>0.0365549285735017</v>
      </c>
      <c r="AM14" s="25" t="n">
        <v>0</v>
      </c>
      <c r="AN14" s="25" t="n">
        <v>0.223792985850354</v>
      </c>
      <c r="AO14" s="25"/>
      <c r="AP14" s="25" t="n">
        <v>0.0274250548604158</v>
      </c>
      <c r="AQ14" s="25" t="n">
        <v>0.0453428072948315</v>
      </c>
      <c r="AR14" s="25" t="n">
        <v>0.0386981293546138</v>
      </c>
      <c r="AS14" s="25" t="n">
        <v>0.0220029855252606</v>
      </c>
      <c r="AT14" s="25" t="n">
        <v>0.223617278925052</v>
      </c>
      <c r="AU14" s="25"/>
      <c r="AV14" s="25" t="n">
        <v>0.0839362850309232</v>
      </c>
      <c r="AW14" s="25" t="n">
        <v>0.0785273445697598</v>
      </c>
      <c r="AX14" s="25" t="n">
        <v>0.0516286336672183</v>
      </c>
      <c r="AY14" s="25" t="n">
        <v>0.0619912670818254</v>
      </c>
      <c r="AZ14" s="25" t="n">
        <v>0.0773329515736466</v>
      </c>
      <c r="BA14" s="25"/>
      <c r="BB14" s="25" t="n">
        <v>0.0225120906451056</v>
      </c>
      <c r="BC14" s="25" t="n">
        <v>0.0344528876858871</v>
      </c>
      <c r="BD14" s="25" t="n">
        <v>0.179420207041921</v>
      </c>
      <c r="BE14" s="25"/>
      <c r="BF14" s="25" t="n">
        <v>0.0637932633206261</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s>
  <sheetData>
    <row r="2" ht="40" customHeight="1">
      <c r="D2" s="15" t="s">
        <v>87</v>
      </c>
    </row>
    <row r="6" ht="50" customHeight="1">
      <c r="B6" s="19" t="s">
        <v>15</v>
      </c>
      <c r="C6" s="19" t="s">
        <v>72</v>
      </c>
      <c r="D6" s="19" t="s">
        <v>73</v>
      </c>
      <c r="E6" s="19" t="s">
        <v>74</v>
      </c>
      <c r="F6" s="19" t="s">
        <v>75</v>
      </c>
      <c r="G6" s="19" t="s">
        <v>76</v>
      </c>
      <c r="H6" s="19" t="s">
        <v>77</v>
      </c>
    </row>
    <row r="7">
      <c r="B7" s="17" t="s">
        <v>78</v>
      </c>
      <c r="C7" s="16" t="n">
        <v>0.231290644842899</v>
      </c>
      <c r="D7" s="16" t="n">
        <v>0.28160901478674</v>
      </c>
      <c r="E7" s="16" t="n">
        <v>0.144329025469263</v>
      </c>
      <c r="F7" s="16" t="n">
        <v>0.376975554481756</v>
      </c>
      <c r="G7" s="16" t="n">
        <v>0.149868411458869</v>
      </c>
      <c r="H7" s="16" t="n">
        <v>0.175514681816135</v>
      </c>
    </row>
    <row r="8">
      <c r="B8" s="17" t="s">
        <v>79</v>
      </c>
      <c r="C8" s="16" t="n">
        <v>0.190518682704157</v>
      </c>
      <c r="D8" s="16" t="n">
        <v>0.145471381359164</v>
      </c>
      <c r="E8" s="16" t="n">
        <v>0.181048189871842</v>
      </c>
      <c r="F8" s="16" t="n">
        <v>0.192817563630999</v>
      </c>
      <c r="G8" s="16" t="n">
        <v>0.133569948905534</v>
      </c>
      <c r="H8" s="16" t="n">
        <v>0.159033335852921</v>
      </c>
    </row>
    <row r="9">
      <c r="B9" s="17" t="s">
        <v>80</v>
      </c>
      <c r="C9" s="16" t="n">
        <v>0.375679717141364</v>
      </c>
      <c r="D9" s="16" t="n">
        <v>0.284920502247326</v>
      </c>
      <c r="E9" s="16" t="n">
        <v>0.386250830856481</v>
      </c>
      <c r="F9" s="16" t="n">
        <v>0.153397974507424</v>
      </c>
      <c r="G9" s="16" t="n">
        <v>0.35193289985807</v>
      </c>
      <c r="H9" s="16" t="n">
        <v>0.164767367340766</v>
      </c>
    </row>
    <row r="10">
      <c r="B10" s="17" t="s">
        <v>81</v>
      </c>
      <c r="C10" s="16" t="n">
        <v>0.0873997446427642</v>
      </c>
      <c r="D10" s="16" t="n">
        <v>0.151125578840923</v>
      </c>
      <c r="E10" s="16" t="n">
        <v>0.202309086185931</v>
      </c>
      <c r="F10" s="16" t="n">
        <v>0.164705473298316</v>
      </c>
      <c r="G10" s="16" t="n">
        <v>0.235328621794049</v>
      </c>
      <c r="H10" s="16" t="n">
        <v>0.265398207144889</v>
      </c>
    </row>
    <row r="11">
      <c r="B11" s="17" t="s">
        <v>82</v>
      </c>
      <c r="C11" s="16" t="n">
        <v>0.0336424575927988</v>
      </c>
      <c r="D11" s="16" t="n">
        <v>0.0746400283600289</v>
      </c>
      <c r="E11" s="16" t="n">
        <v>0.0434947519155835</v>
      </c>
      <c r="F11" s="16" t="n">
        <v>0.0941723770494435</v>
      </c>
      <c r="G11" s="16" t="n">
        <v>0.0798346668127422</v>
      </c>
      <c r="H11" s="16" t="n">
        <v>0.219254210424686</v>
      </c>
    </row>
    <row r="12">
      <c r="B12" s="17" t="s">
        <v>83</v>
      </c>
      <c r="C12" s="16" t="n">
        <v>0.0814687530760168</v>
      </c>
      <c r="D12" s="16" t="n">
        <v>0.0622334944058184</v>
      </c>
      <c r="E12" s="16" t="n">
        <v>0.0425681157008997</v>
      </c>
      <c r="F12" s="16" t="n">
        <v>0.0179310570320615</v>
      </c>
      <c r="G12" s="16" t="n">
        <v>0.0494654511707362</v>
      </c>
      <c r="H12" s="16" t="n">
        <v>0.0160321974206026</v>
      </c>
    </row>
    <row r="13">
      <c r="B13" s="22" t="s">
        <v>84</v>
      </c>
      <c r="C13" s="20" t="n">
        <v>0.421809327547056</v>
      </c>
      <c r="D13" s="20" t="n">
        <v>0.427080396145904</v>
      </c>
      <c r="E13" s="20" t="n">
        <v>0.325377215341105</v>
      </c>
      <c r="F13" s="20" t="n">
        <v>0.569793118112755</v>
      </c>
      <c r="G13" s="20" t="n">
        <v>0.283438360364403</v>
      </c>
      <c r="H13" s="20" t="n">
        <v>0.334548017669056</v>
      </c>
    </row>
    <row r="14">
      <c r="B14" s="22" t="s">
        <v>85</v>
      </c>
      <c r="C14" s="20" t="n">
        <v>0.121042202235563</v>
      </c>
      <c r="D14" s="20" t="n">
        <v>0.225765607200952</v>
      </c>
      <c r="E14" s="20" t="n">
        <v>0.245803838101514</v>
      </c>
      <c r="F14" s="20" t="n">
        <v>0.25887785034776</v>
      </c>
      <c r="G14" s="20" t="n">
        <v>0.315163288606791</v>
      </c>
      <c r="H14" s="20" t="n">
        <v>0.484652417569575</v>
      </c>
    </row>
    <row r="15">
      <c r="B15" s="22" t="s">
        <v>86</v>
      </c>
      <c r="C15" s="21" t="n">
        <v>0.300767125311493</v>
      </c>
      <c r="D15" s="21" t="n">
        <v>0.201314788944951</v>
      </c>
      <c r="E15" s="21" t="n">
        <v>0.0795733772395912</v>
      </c>
      <c r="F15" s="21" t="n">
        <v>0.310915267764995</v>
      </c>
      <c r="G15" s="21" t="n">
        <v>-0.0317249282423879</v>
      </c>
      <c r="H15" s="21" t="n">
        <v>-0.150104399900518</v>
      </c>
    </row>
    <row r="16">
      <c r="B16" s="18"/>
      <c r="C16" s="18"/>
      <c r="D16" s="18"/>
      <c r="E16" s="18"/>
      <c r="F16" s="18"/>
      <c r="G16" s="18"/>
      <c r="H16" s="18"/>
    </row>
    <row r="17">
      <c r="B17" t="s">
        <v>88</v>
      </c>
    </row>
    <row r="18">
      <c r="B18" t="s">
        <v>89</v>
      </c>
    </row>
    <row r="22">
      <c r="B22" s="9" t="str">
        <f>=HYPERLINK("#'Contents'!A1", "Return to Contents")</f>
      </c>
    </row>
  </sheetData>
  <mergeCells count="1">
    <mergeCell ref="D2:I2"/>
  </mergeCells>
  <pageMargins left="0.7" right="0.7" top="0.75" bottom="0.75" header="0.3" footer="0.3"/>
  <pageSetup paperSize="9" orientation="portrait" horizontalDpi="300" verticalDpi="300" r:id="rId2"/>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160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153</v>
      </c>
      <c r="C9" s="16" t="n">
        <v>0.344387053843862</v>
      </c>
      <c r="D9" s="16" t="n">
        <v>0.353242998816617</v>
      </c>
      <c r="E9" s="16" t="n">
        <v>0.335546401156298</v>
      </c>
      <c r="F9" s="16"/>
      <c r="G9" s="16" t="n">
        <v>0.211736090631428</v>
      </c>
      <c r="H9" s="16" t="n">
        <v>0.229143047412027</v>
      </c>
      <c r="I9" s="16" t="n">
        <v>0.240012458959906</v>
      </c>
      <c r="J9" s="16" t="n">
        <v>0.348736726201116</v>
      </c>
      <c r="K9" s="16" t="n">
        <v>0.455019350878986</v>
      </c>
      <c r="L9" s="16" t="n">
        <v>0.532559152911253</v>
      </c>
      <c r="M9" s="16"/>
      <c r="N9" s="16" t="n">
        <v>0.359709345392462</v>
      </c>
      <c r="O9" s="16" t="n">
        <v>0.35427191396129</v>
      </c>
      <c r="P9" s="16" t="n">
        <v>0.333048723651345</v>
      </c>
      <c r="Q9" s="16" t="n">
        <v>0.326399091918555</v>
      </c>
      <c r="R9" s="16"/>
      <c r="S9" s="16" t="n">
        <v>0.241815639215888</v>
      </c>
      <c r="T9" s="16" t="n">
        <v>0.376957727717932</v>
      </c>
      <c r="U9" s="16" t="n">
        <v>0.354473015614872</v>
      </c>
      <c r="V9" s="16" t="n">
        <v>0.372085269985424</v>
      </c>
      <c r="W9" s="16" t="n">
        <v>0.389408557228639</v>
      </c>
      <c r="X9" s="16" t="n">
        <v>0.348761873304864</v>
      </c>
      <c r="Y9" s="16" t="n">
        <v>0.375345099924409</v>
      </c>
      <c r="Z9" s="16" t="n">
        <v>0.410226113078034</v>
      </c>
      <c r="AA9" s="16" t="n">
        <v>0.311242780669619</v>
      </c>
      <c r="AB9" s="16" t="n">
        <v>0.42426668521388</v>
      </c>
      <c r="AC9" s="16" t="n">
        <v>0.260247264284504</v>
      </c>
      <c r="AD9" s="16" t="n">
        <v>0.307056189757179</v>
      </c>
      <c r="AE9" s="16"/>
      <c r="AF9" s="16" t="n">
        <v>0.516509272550831</v>
      </c>
      <c r="AG9" s="16" t="n">
        <v>0.258029551555199</v>
      </c>
      <c r="AH9" s="16" t="n">
        <v>0.249234855978945</v>
      </c>
      <c r="AI9" s="16"/>
      <c r="AJ9" s="16" t="n">
        <v>0.583377931284503</v>
      </c>
      <c r="AK9" s="16" t="n">
        <v>0.0943386839837228</v>
      </c>
      <c r="AL9" s="16" t="n">
        <v>0.255446092648162</v>
      </c>
      <c r="AM9" s="16" t="n">
        <v>0.790430591358272</v>
      </c>
      <c r="AN9" s="16" t="n">
        <v>0.321026002754216</v>
      </c>
      <c r="AO9" s="16"/>
      <c r="AP9" s="16" t="n">
        <v>0.683278158482936</v>
      </c>
      <c r="AQ9" s="16" t="n">
        <v>0.0682756186717088</v>
      </c>
      <c r="AR9" s="16" t="n">
        <v>0.323806072406486</v>
      </c>
      <c r="AS9" s="16" t="n">
        <v>0.764933904512747</v>
      </c>
      <c r="AT9" s="16" t="n">
        <v>0.341779775891279</v>
      </c>
      <c r="AU9" s="16"/>
      <c r="AV9" s="16" t="n">
        <v>0.393281600626721</v>
      </c>
      <c r="AW9" s="16" t="n">
        <v>0.330700114625824</v>
      </c>
      <c r="AX9" s="16" t="n">
        <v>0.310050535969693</v>
      </c>
      <c r="AY9" s="16" t="n">
        <v>0.228269875459789</v>
      </c>
      <c r="AZ9" s="16" t="n">
        <v>0.322141889116827</v>
      </c>
      <c r="BA9" s="16"/>
      <c r="BB9" s="16" t="n">
        <v>0.0641760168767298</v>
      </c>
      <c r="BC9" s="16" t="n">
        <v>0.878162648566217</v>
      </c>
      <c r="BD9" s="16" t="n">
        <v>0.545410690982727</v>
      </c>
      <c r="BE9" s="16"/>
      <c r="BF9" s="16" t="n">
        <v>0.472966517632399</v>
      </c>
    </row>
    <row r="10">
      <c r="B10" s="17" t="s">
        <v>154</v>
      </c>
      <c r="C10" s="16" t="n">
        <v>0.168345443115742</v>
      </c>
      <c r="D10" s="16" t="n">
        <v>0.150732672348763</v>
      </c>
      <c r="E10" s="16" t="n">
        <v>0.1847856610864</v>
      </c>
      <c r="F10" s="16"/>
      <c r="G10" s="16" t="n">
        <v>0.201808258628646</v>
      </c>
      <c r="H10" s="16" t="n">
        <v>0.159094334401953</v>
      </c>
      <c r="I10" s="16" t="n">
        <v>0.174104522036141</v>
      </c>
      <c r="J10" s="16" t="n">
        <v>0.195277386432397</v>
      </c>
      <c r="K10" s="16" t="n">
        <v>0.145941648911423</v>
      </c>
      <c r="L10" s="16" t="n">
        <v>0.142258866795886</v>
      </c>
      <c r="M10" s="16"/>
      <c r="N10" s="16" t="n">
        <v>0.16240801827546</v>
      </c>
      <c r="O10" s="16" t="n">
        <v>0.170120182013197</v>
      </c>
      <c r="P10" s="16" t="n">
        <v>0.151032451354125</v>
      </c>
      <c r="Q10" s="16" t="n">
        <v>0.186380898193092</v>
      </c>
      <c r="R10" s="16"/>
      <c r="S10" s="16" t="n">
        <v>0.162805659669881</v>
      </c>
      <c r="T10" s="16" t="n">
        <v>0.214501061585196</v>
      </c>
      <c r="U10" s="16" t="n">
        <v>0.152801497298875</v>
      </c>
      <c r="V10" s="16" t="n">
        <v>0.166730614907931</v>
      </c>
      <c r="W10" s="16" t="n">
        <v>0.210969978643925</v>
      </c>
      <c r="X10" s="16" t="n">
        <v>0.145964145374374</v>
      </c>
      <c r="Y10" s="16" t="n">
        <v>0.205022117187617</v>
      </c>
      <c r="Z10" s="16" t="n">
        <v>0.100717281467035</v>
      </c>
      <c r="AA10" s="16" t="n">
        <v>0.115091026367611</v>
      </c>
      <c r="AB10" s="16" t="n">
        <v>0.214032165108883</v>
      </c>
      <c r="AC10" s="16" t="n">
        <v>0.160647142902556</v>
      </c>
      <c r="AD10" s="16" t="n">
        <v>0.0706029538450286</v>
      </c>
      <c r="AE10" s="16"/>
      <c r="AF10" s="16" t="n">
        <v>0.137990508423846</v>
      </c>
      <c r="AG10" s="16" t="n">
        <v>0.184785364004808</v>
      </c>
      <c r="AH10" s="16" t="n">
        <v>0.168293438514272</v>
      </c>
      <c r="AI10" s="16"/>
      <c r="AJ10" s="16" t="n">
        <v>0.150312221359993</v>
      </c>
      <c r="AK10" s="16" t="n">
        <v>0.157930371442413</v>
      </c>
      <c r="AL10" s="16" t="n">
        <v>0.261800827932267</v>
      </c>
      <c r="AM10" s="16" t="n">
        <v>0.169585925521219</v>
      </c>
      <c r="AN10" s="16" t="n">
        <v>0.148907313143037</v>
      </c>
      <c r="AO10" s="16"/>
      <c r="AP10" s="16" t="n">
        <v>0.154618760856771</v>
      </c>
      <c r="AQ10" s="16" t="n">
        <v>0.157719170268463</v>
      </c>
      <c r="AR10" s="16" t="n">
        <v>0.273378499631227</v>
      </c>
      <c r="AS10" s="16" t="n">
        <v>0.0825489576662065</v>
      </c>
      <c r="AT10" s="16" t="n">
        <v>0.252194002885879</v>
      </c>
      <c r="AU10" s="16"/>
      <c r="AV10" s="16" t="n">
        <v>0.157277800283255</v>
      </c>
      <c r="AW10" s="16" t="n">
        <v>0.172530928493036</v>
      </c>
      <c r="AX10" s="16" t="n">
        <v>0.192658892184738</v>
      </c>
      <c r="AY10" s="16" t="n">
        <v>0.191319447574377</v>
      </c>
      <c r="AZ10" s="16" t="n">
        <v>0.0900593826027162</v>
      </c>
      <c r="BA10" s="16"/>
      <c r="BB10" s="16" t="n">
        <v>0.238940553685977</v>
      </c>
      <c r="BC10" s="16" t="n">
        <v>0.035924053183944</v>
      </c>
      <c r="BD10" s="16" t="n">
        <v>0.181709787121705</v>
      </c>
      <c r="BE10" s="16"/>
      <c r="BF10" s="16" t="n">
        <v>0.160117851732646</v>
      </c>
    </row>
    <row r="11">
      <c r="B11" s="17" t="s">
        <v>155</v>
      </c>
      <c r="C11" s="16" t="n">
        <v>0.159044409944665</v>
      </c>
      <c r="D11" s="16" t="n">
        <v>0.163692012303256</v>
      </c>
      <c r="E11" s="16" t="n">
        <v>0.154814805526803</v>
      </c>
      <c r="F11" s="16"/>
      <c r="G11" s="16" t="n">
        <v>0.209928350483954</v>
      </c>
      <c r="H11" s="16" t="n">
        <v>0.15980183783627</v>
      </c>
      <c r="I11" s="16" t="n">
        <v>0.181666011677301</v>
      </c>
      <c r="J11" s="16" t="n">
        <v>0.170767436655732</v>
      </c>
      <c r="K11" s="16" t="n">
        <v>0.153406765450681</v>
      </c>
      <c r="L11" s="16" t="n">
        <v>0.10076257258105</v>
      </c>
      <c r="M11" s="16"/>
      <c r="N11" s="16" t="n">
        <v>0.144582961650351</v>
      </c>
      <c r="O11" s="16" t="n">
        <v>0.164163816787885</v>
      </c>
      <c r="P11" s="16" t="n">
        <v>0.182655481236681</v>
      </c>
      <c r="Q11" s="16" t="n">
        <v>0.150775469808415</v>
      </c>
      <c r="R11" s="16"/>
      <c r="S11" s="16" t="n">
        <v>0.199586901402848</v>
      </c>
      <c r="T11" s="16" t="n">
        <v>0.162600701997258</v>
      </c>
      <c r="U11" s="16" t="n">
        <v>0.162596471972895</v>
      </c>
      <c r="V11" s="16" t="n">
        <v>0.182579891000321</v>
      </c>
      <c r="W11" s="16" t="n">
        <v>0.129074405290678</v>
      </c>
      <c r="X11" s="16" t="n">
        <v>0.143543353795843</v>
      </c>
      <c r="Y11" s="16" t="n">
        <v>0.0959550721192278</v>
      </c>
      <c r="Z11" s="16" t="n">
        <v>0.168125333432827</v>
      </c>
      <c r="AA11" s="16" t="n">
        <v>0.154264174576384</v>
      </c>
      <c r="AB11" s="16" t="n">
        <v>0.125340321238279</v>
      </c>
      <c r="AC11" s="16" t="n">
        <v>0.178214791744821</v>
      </c>
      <c r="AD11" s="16" t="n">
        <v>0.233892797372549</v>
      </c>
      <c r="AE11" s="16"/>
      <c r="AF11" s="16" t="n">
        <v>0.130356829257234</v>
      </c>
      <c r="AG11" s="16" t="n">
        <v>0.160552969305816</v>
      </c>
      <c r="AH11" s="16" t="n">
        <v>0.203971792161354</v>
      </c>
      <c r="AI11" s="16"/>
      <c r="AJ11" s="16" t="n">
        <v>0.113191170889989</v>
      </c>
      <c r="AK11" s="16" t="n">
        <v>0.17239653322916</v>
      </c>
      <c r="AL11" s="16" t="n">
        <v>0.241984055134538</v>
      </c>
      <c r="AM11" s="16" t="n">
        <v>0.0399834831205087</v>
      </c>
      <c r="AN11" s="16" t="n">
        <v>0.191081204162828</v>
      </c>
      <c r="AO11" s="16"/>
      <c r="AP11" s="16" t="n">
        <v>0.075447104880722</v>
      </c>
      <c r="AQ11" s="16" t="n">
        <v>0.226450700817071</v>
      </c>
      <c r="AR11" s="16" t="n">
        <v>0.229291242368732</v>
      </c>
      <c r="AS11" s="16" t="n">
        <v>0.0734571256069129</v>
      </c>
      <c r="AT11" s="16" t="n">
        <v>0.109905556816935</v>
      </c>
      <c r="AU11" s="16"/>
      <c r="AV11" s="16" t="n">
        <v>0.158627488220195</v>
      </c>
      <c r="AW11" s="16" t="n">
        <v>0.206790576635576</v>
      </c>
      <c r="AX11" s="16" t="n">
        <v>0.15631416714279</v>
      </c>
      <c r="AY11" s="16" t="n">
        <v>0.122504583719809</v>
      </c>
      <c r="AZ11" s="16" t="n">
        <v>0.188335290503394</v>
      </c>
      <c r="BA11" s="16"/>
      <c r="BB11" s="16" t="n">
        <v>0.287668469550212</v>
      </c>
      <c r="BC11" s="16" t="n">
        <v>0.0305208183614365</v>
      </c>
      <c r="BD11" s="16" t="n">
        <v>0.08237306325159</v>
      </c>
      <c r="BE11" s="16"/>
      <c r="BF11" s="16" t="n">
        <v>0.149311073910037</v>
      </c>
    </row>
    <row r="12">
      <c r="B12" s="17" t="s">
        <v>156</v>
      </c>
      <c r="C12" s="16" t="n">
        <v>0.122847696007979</v>
      </c>
      <c r="D12" s="16" t="n">
        <v>0.145614167455225</v>
      </c>
      <c r="E12" s="16" t="n">
        <v>0.100835635366207</v>
      </c>
      <c r="F12" s="16"/>
      <c r="G12" s="16" t="n">
        <v>0.170663059136434</v>
      </c>
      <c r="H12" s="16" t="n">
        <v>0.168667769022319</v>
      </c>
      <c r="I12" s="16" t="n">
        <v>0.132520637966051</v>
      </c>
      <c r="J12" s="16" t="n">
        <v>0.111723123293342</v>
      </c>
      <c r="K12" s="16" t="n">
        <v>0.0841183542048946</v>
      </c>
      <c r="L12" s="16" t="n">
        <v>0.0812133260407554</v>
      </c>
      <c r="M12" s="16"/>
      <c r="N12" s="16" t="n">
        <v>0.136320577931054</v>
      </c>
      <c r="O12" s="16" t="n">
        <v>0.137348303363745</v>
      </c>
      <c r="P12" s="16" t="n">
        <v>0.119992372781178</v>
      </c>
      <c r="Q12" s="16" t="n">
        <v>0.0974494641962762</v>
      </c>
      <c r="R12" s="16"/>
      <c r="S12" s="16" t="n">
        <v>0.151574765817299</v>
      </c>
      <c r="T12" s="16" t="n">
        <v>0.130402423896995</v>
      </c>
      <c r="U12" s="16" t="n">
        <v>0.116776580805835</v>
      </c>
      <c r="V12" s="16" t="n">
        <v>0.119388861497968</v>
      </c>
      <c r="W12" s="16" t="n">
        <v>0.113735535796267</v>
      </c>
      <c r="X12" s="16" t="n">
        <v>0.126802566389342</v>
      </c>
      <c r="Y12" s="16" t="n">
        <v>0.124236811602456</v>
      </c>
      <c r="Z12" s="16" t="n">
        <v>0.124427728708741</v>
      </c>
      <c r="AA12" s="16" t="n">
        <v>0.162760393745902</v>
      </c>
      <c r="AB12" s="16" t="n">
        <v>0.0607569964944567</v>
      </c>
      <c r="AC12" s="16" t="n">
        <v>0.0832326619005656</v>
      </c>
      <c r="AD12" s="16" t="n">
        <v>0.0923321297966773</v>
      </c>
      <c r="AE12" s="16"/>
      <c r="AF12" s="16" t="n">
        <v>0.0685365827940606</v>
      </c>
      <c r="AG12" s="16" t="n">
        <v>0.168962885392029</v>
      </c>
      <c r="AH12" s="16" t="n">
        <v>0.126897722330649</v>
      </c>
      <c r="AI12" s="16"/>
      <c r="AJ12" s="16" t="n">
        <v>0.0546088631341003</v>
      </c>
      <c r="AK12" s="16" t="n">
        <v>0.235882320614002</v>
      </c>
      <c r="AL12" s="16" t="n">
        <v>0.108873463193671</v>
      </c>
      <c r="AM12" s="16" t="n">
        <v>0</v>
      </c>
      <c r="AN12" s="16" t="n">
        <v>0.0699220015368095</v>
      </c>
      <c r="AO12" s="16"/>
      <c r="AP12" s="16" t="n">
        <v>0.0272325242408392</v>
      </c>
      <c r="AQ12" s="16" t="n">
        <v>0.236386574629679</v>
      </c>
      <c r="AR12" s="16" t="n">
        <v>0.0747215702292138</v>
      </c>
      <c r="AS12" s="16" t="n">
        <v>0.0218197623513237</v>
      </c>
      <c r="AT12" s="16" t="n">
        <v>0.0210043162107313</v>
      </c>
      <c r="AU12" s="16"/>
      <c r="AV12" s="16" t="n">
        <v>0.0948300605171979</v>
      </c>
      <c r="AW12" s="16" t="n">
        <v>0.110703827884237</v>
      </c>
      <c r="AX12" s="16" t="n">
        <v>0.137778251476477</v>
      </c>
      <c r="AY12" s="16" t="n">
        <v>0.186098541765536</v>
      </c>
      <c r="AZ12" s="16" t="n">
        <v>0.221994332439191</v>
      </c>
      <c r="BA12" s="16"/>
      <c r="BB12" s="16" t="n">
        <v>0.200163770856036</v>
      </c>
      <c r="BC12" s="16" t="n">
        <v>0.0185941759918355</v>
      </c>
      <c r="BD12" s="16" t="n">
        <v>0</v>
      </c>
      <c r="BE12" s="16"/>
      <c r="BF12" s="16" t="n">
        <v>0.0830562797391663</v>
      </c>
    </row>
    <row r="13">
      <c r="B13" s="17" t="s">
        <v>157</v>
      </c>
      <c r="C13" s="16" t="n">
        <v>0.128071937539677</v>
      </c>
      <c r="D13" s="16" t="n">
        <v>0.136769804066603</v>
      </c>
      <c r="E13" s="16" t="n">
        <v>0.119822181100247</v>
      </c>
      <c r="F13" s="16"/>
      <c r="G13" s="16" t="n">
        <v>0.100188358986397</v>
      </c>
      <c r="H13" s="16" t="n">
        <v>0.201608852142711</v>
      </c>
      <c r="I13" s="16" t="n">
        <v>0.179266829433147</v>
      </c>
      <c r="J13" s="16" t="n">
        <v>0.0904601967096631</v>
      </c>
      <c r="K13" s="16" t="n">
        <v>0.109959558482636</v>
      </c>
      <c r="L13" s="16" t="n">
        <v>0.0878334302147073</v>
      </c>
      <c r="M13" s="16"/>
      <c r="N13" s="16" t="n">
        <v>0.147973934598155</v>
      </c>
      <c r="O13" s="16" t="n">
        <v>0.100292281602781</v>
      </c>
      <c r="P13" s="16" t="n">
        <v>0.138540512319133</v>
      </c>
      <c r="Q13" s="16" t="n">
        <v>0.124149352379768</v>
      </c>
      <c r="R13" s="16"/>
      <c r="S13" s="16" t="n">
        <v>0.162181313958407</v>
      </c>
      <c r="T13" s="16" t="n">
        <v>0.0573871882748715</v>
      </c>
      <c r="U13" s="16" t="n">
        <v>0.0985016275105773</v>
      </c>
      <c r="V13" s="16" t="n">
        <v>0.0941197790710113</v>
      </c>
      <c r="W13" s="16" t="n">
        <v>0.130871533035926</v>
      </c>
      <c r="X13" s="16" t="n">
        <v>0.160492086053163</v>
      </c>
      <c r="Y13" s="16" t="n">
        <v>0.155438642972336</v>
      </c>
      <c r="Z13" s="16" t="n">
        <v>0.119343429969639</v>
      </c>
      <c r="AA13" s="16" t="n">
        <v>0.172391004862675</v>
      </c>
      <c r="AB13" s="16" t="n">
        <v>0.107574621413261</v>
      </c>
      <c r="AC13" s="16" t="n">
        <v>0.210424340170353</v>
      </c>
      <c r="AD13" s="16" t="n">
        <v>0.0507549057577302</v>
      </c>
      <c r="AE13" s="16"/>
      <c r="AF13" s="16" t="n">
        <v>0.0918948592197801</v>
      </c>
      <c r="AG13" s="16" t="n">
        <v>0.169307124000203</v>
      </c>
      <c r="AH13" s="16" t="n">
        <v>0.102229262279396</v>
      </c>
      <c r="AI13" s="16"/>
      <c r="AJ13" s="16" t="n">
        <v>0.0457100937704586</v>
      </c>
      <c r="AK13" s="16" t="n">
        <v>0.302340918416381</v>
      </c>
      <c r="AL13" s="16" t="n">
        <v>0.0621949706924895</v>
      </c>
      <c r="AM13" s="16" t="n">
        <v>0</v>
      </c>
      <c r="AN13" s="16" t="n">
        <v>0.0638832021388113</v>
      </c>
      <c r="AO13" s="16"/>
      <c r="AP13" s="16" t="n">
        <v>0.0199950895460608</v>
      </c>
      <c r="AQ13" s="16" t="n">
        <v>0.276376758132983</v>
      </c>
      <c r="AR13" s="16" t="n">
        <v>0.00852317826591492</v>
      </c>
      <c r="AS13" s="16" t="n">
        <v>0.0194552917983011</v>
      </c>
      <c r="AT13" s="16" t="n">
        <v>0.0105892072050725</v>
      </c>
      <c r="AU13" s="16"/>
      <c r="AV13" s="16" t="n">
        <v>0.110766519088662</v>
      </c>
      <c r="AW13" s="16" t="n">
        <v>0.0878190107018339</v>
      </c>
      <c r="AX13" s="16" t="n">
        <v>0.141344209788855</v>
      </c>
      <c r="AY13" s="16" t="n">
        <v>0.214023032882534</v>
      </c>
      <c r="AZ13" s="16" t="n">
        <v>0.126490003565893</v>
      </c>
      <c r="BA13" s="16"/>
      <c r="BB13" s="16" t="n">
        <v>0.169468342750567</v>
      </c>
      <c r="BC13" s="16" t="n">
        <v>0.0201620594410173</v>
      </c>
      <c r="BD13" s="16" t="n">
        <v>0</v>
      </c>
      <c r="BE13" s="16"/>
      <c r="BF13" s="16" t="n">
        <v>0.0718252553575873</v>
      </c>
    </row>
    <row r="14">
      <c r="B14" s="17" t="s">
        <v>127</v>
      </c>
      <c r="C14" s="25" t="n">
        <v>0.077303459548076</v>
      </c>
      <c r="D14" s="25" t="n">
        <v>0.0499483450095364</v>
      </c>
      <c r="E14" s="25" t="n">
        <v>0.104195315764044</v>
      </c>
      <c r="F14" s="25"/>
      <c r="G14" s="25" t="n">
        <v>0.10567588213314</v>
      </c>
      <c r="H14" s="25" t="n">
        <v>0.0816841591847198</v>
      </c>
      <c r="I14" s="25" t="n">
        <v>0.0924295399274546</v>
      </c>
      <c r="J14" s="25" t="n">
        <v>0.0830351307077509</v>
      </c>
      <c r="K14" s="25" t="n">
        <v>0.05155432207138</v>
      </c>
      <c r="L14" s="25" t="n">
        <v>0.0553726514563487</v>
      </c>
      <c r="M14" s="25"/>
      <c r="N14" s="25" t="n">
        <v>0.0490051621525165</v>
      </c>
      <c r="O14" s="25" t="n">
        <v>0.0738035022711021</v>
      </c>
      <c r="P14" s="25" t="n">
        <v>0.074730458657538</v>
      </c>
      <c r="Q14" s="25" t="n">
        <v>0.114845723503894</v>
      </c>
      <c r="R14" s="25"/>
      <c r="S14" s="25" t="n">
        <v>0.0820357199356764</v>
      </c>
      <c r="T14" s="25" t="n">
        <v>0.0581508965277478</v>
      </c>
      <c r="U14" s="25" t="n">
        <v>0.114850806796946</v>
      </c>
      <c r="V14" s="25" t="n">
        <v>0.0650955835373446</v>
      </c>
      <c r="W14" s="25" t="n">
        <v>0.0259399900045656</v>
      </c>
      <c r="X14" s="25" t="n">
        <v>0.0744359750824138</v>
      </c>
      <c r="Y14" s="25" t="n">
        <v>0.0440022561939543</v>
      </c>
      <c r="Z14" s="25" t="n">
        <v>0.0771601133437235</v>
      </c>
      <c r="AA14" s="25" t="n">
        <v>0.0842506197778083</v>
      </c>
      <c r="AB14" s="25" t="n">
        <v>0.0680292105312403</v>
      </c>
      <c r="AC14" s="25" t="n">
        <v>0.107233798997201</v>
      </c>
      <c r="AD14" s="25" t="n">
        <v>0.245361023470835</v>
      </c>
      <c r="AE14" s="25"/>
      <c r="AF14" s="25" t="n">
        <v>0.0547119477542482</v>
      </c>
      <c r="AG14" s="25" t="n">
        <v>0.0583621057419456</v>
      </c>
      <c r="AH14" s="25" t="n">
        <v>0.149372928735385</v>
      </c>
      <c r="AI14" s="25"/>
      <c r="AJ14" s="25" t="n">
        <v>0.0527997195609563</v>
      </c>
      <c r="AK14" s="25" t="n">
        <v>0.0371111723143216</v>
      </c>
      <c r="AL14" s="25" t="n">
        <v>0.0697005903988726</v>
      </c>
      <c r="AM14" s="25" t="n">
        <v>0</v>
      </c>
      <c r="AN14" s="25" t="n">
        <v>0.205180276264298</v>
      </c>
      <c r="AO14" s="25"/>
      <c r="AP14" s="25" t="n">
        <v>0.0394283619926706</v>
      </c>
      <c r="AQ14" s="25" t="n">
        <v>0.0347911774800952</v>
      </c>
      <c r="AR14" s="25" t="n">
        <v>0.0902794370984259</v>
      </c>
      <c r="AS14" s="25" t="n">
        <v>0.0377849580645086</v>
      </c>
      <c r="AT14" s="25" t="n">
        <v>0.264527140990104</v>
      </c>
      <c r="AU14" s="25"/>
      <c r="AV14" s="25" t="n">
        <v>0.0852165312639689</v>
      </c>
      <c r="AW14" s="25" t="n">
        <v>0.0914555416594931</v>
      </c>
      <c r="AX14" s="25" t="n">
        <v>0.061853943437447</v>
      </c>
      <c r="AY14" s="25" t="n">
        <v>0.0577845185979549</v>
      </c>
      <c r="AZ14" s="25" t="n">
        <v>0.0509791017719789</v>
      </c>
      <c r="BA14" s="25"/>
      <c r="BB14" s="25" t="n">
        <v>0.0395828462804796</v>
      </c>
      <c r="BC14" s="25" t="n">
        <v>0.0166362444555497</v>
      </c>
      <c r="BD14" s="25" t="n">
        <v>0.190506458643978</v>
      </c>
      <c r="BE14" s="25"/>
      <c r="BF14" s="25" t="n">
        <v>0.0627230216281648</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161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153</v>
      </c>
      <c r="C9" s="16" t="n">
        <v>0.34188597845987</v>
      </c>
      <c r="D9" s="16" t="n">
        <v>0.382396182929908</v>
      </c>
      <c r="E9" s="16" t="n">
        <v>0.302098475304441</v>
      </c>
      <c r="F9" s="16"/>
      <c r="G9" s="16" t="n">
        <v>0.213658910784306</v>
      </c>
      <c r="H9" s="16" t="n">
        <v>0.300314344780948</v>
      </c>
      <c r="I9" s="16" t="n">
        <v>0.28020017235994</v>
      </c>
      <c r="J9" s="16" t="n">
        <v>0.360061859887106</v>
      </c>
      <c r="K9" s="16" t="n">
        <v>0.393469205967248</v>
      </c>
      <c r="L9" s="16" t="n">
        <v>0.460929264374952</v>
      </c>
      <c r="M9" s="16"/>
      <c r="N9" s="16" t="n">
        <v>0.343889800552578</v>
      </c>
      <c r="O9" s="16" t="n">
        <v>0.349894959482564</v>
      </c>
      <c r="P9" s="16" t="n">
        <v>0.319480775476022</v>
      </c>
      <c r="Q9" s="16" t="n">
        <v>0.352065072407106</v>
      </c>
      <c r="R9" s="16"/>
      <c r="S9" s="16" t="n">
        <v>0.293423410136435</v>
      </c>
      <c r="T9" s="16" t="n">
        <v>0.337059192588547</v>
      </c>
      <c r="U9" s="16" t="n">
        <v>0.323340403715431</v>
      </c>
      <c r="V9" s="16" t="n">
        <v>0.360485481042108</v>
      </c>
      <c r="W9" s="16" t="n">
        <v>0.388210225162401</v>
      </c>
      <c r="X9" s="16" t="n">
        <v>0.335630769402723</v>
      </c>
      <c r="Y9" s="16" t="n">
        <v>0.34207566089513</v>
      </c>
      <c r="Z9" s="16" t="n">
        <v>0.301268570548794</v>
      </c>
      <c r="AA9" s="16" t="n">
        <v>0.32616149166778</v>
      </c>
      <c r="AB9" s="16" t="n">
        <v>0.462341591559305</v>
      </c>
      <c r="AC9" s="16" t="n">
        <v>0.303467111192584</v>
      </c>
      <c r="AD9" s="16" t="n">
        <v>0.307171844903357</v>
      </c>
      <c r="AE9" s="16"/>
      <c r="AF9" s="16" t="n">
        <v>0.454612076094112</v>
      </c>
      <c r="AG9" s="16" t="n">
        <v>0.297496579402712</v>
      </c>
      <c r="AH9" s="16" t="n">
        <v>0.28466496130432</v>
      </c>
      <c r="AI9" s="16"/>
      <c r="AJ9" s="16" t="n">
        <v>0.467588855790359</v>
      </c>
      <c r="AK9" s="16" t="n">
        <v>0.24675833784773</v>
      </c>
      <c r="AL9" s="16" t="n">
        <v>0.137659259747348</v>
      </c>
      <c r="AM9" s="16" t="n">
        <v>0.648647070903005</v>
      </c>
      <c r="AN9" s="16" t="n">
        <v>0.320708020708635</v>
      </c>
      <c r="AO9" s="16"/>
      <c r="AP9" s="16" t="n">
        <v>0.502060087101314</v>
      </c>
      <c r="AQ9" s="16" t="n">
        <v>0.237281219028985</v>
      </c>
      <c r="AR9" s="16" t="n">
        <v>0.0674551328323851</v>
      </c>
      <c r="AS9" s="16" t="n">
        <v>0.609115211889203</v>
      </c>
      <c r="AT9" s="16" t="n">
        <v>0.31250024677835</v>
      </c>
      <c r="AU9" s="16"/>
      <c r="AV9" s="16" t="n">
        <v>0.406154568244105</v>
      </c>
      <c r="AW9" s="16" t="n">
        <v>0.319849692832791</v>
      </c>
      <c r="AX9" s="16" t="n">
        <v>0.303505186999152</v>
      </c>
      <c r="AY9" s="16" t="n">
        <v>0.267395465210691</v>
      </c>
      <c r="AZ9" s="16" t="n">
        <v>0.35012347172686</v>
      </c>
      <c r="BA9" s="16"/>
      <c r="BB9" s="16" t="n">
        <v>0.220902823220164</v>
      </c>
      <c r="BC9" s="16" t="n">
        <v>0.735208361796696</v>
      </c>
      <c r="BD9" s="16" t="n">
        <v>0.49015441488256</v>
      </c>
      <c r="BE9" s="16"/>
      <c r="BF9" s="16" t="n">
        <v>0.424355853733683</v>
      </c>
    </row>
    <row r="10">
      <c r="B10" s="17" t="s">
        <v>154</v>
      </c>
      <c r="C10" s="16" t="n">
        <v>0.219008788134422</v>
      </c>
      <c r="D10" s="16" t="n">
        <v>0.213659121225116</v>
      </c>
      <c r="E10" s="16" t="n">
        <v>0.223561703495919</v>
      </c>
      <c r="F10" s="16"/>
      <c r="G10" s="16" t="n">
        <v>0.214167686753107</v>
      </c>
      <c r="H10" s="16" t="n">
        <v>0.205174558712463</v>
      </c>
      <c r="I10" s="16" t="n">
        <v>0.237343465732068</v>
      </c>
      <c r="J10" s="16" t="n">
        <v>0.244396735757782</v>
      </c>
      <c r="K10" s="16" t="n">
        <v>0.209170311576765</v>
      </c>
      <c r="L10" s="16" t="n">
        <v>0.204537328712354</v>
      </c>
      <c r="M10" s="16"/>
      <c r="N10" s="16" t="n">
        <v>0.23507459530231</v>
      </c>
      <c r="O10" s="16" t="n">
        <v>0.254560582020842</v>
      </c>
      <c r="P10" s="16" t="n">
        <v>0.208593052455302</v>
      </c>
      <c r="Q10" s="16" t="n">
        <v>0.176917599828594</v>
      </c>
      <c r="R10" s="16"/>
      <c r="S10" s="16" t="n">
        <v>0.195449710561541</v>
      </c>
      <c r="T10" s="16" t="n">
        <v>0.266354115738714</v>
      </c>
      <c r="U10" s="16" t="n">
        <v>0.258285935465853</v>
      </c>
      <c r="V10" s="16" t="n">
        <v>0.215775776062498</v>
      </c>
      <c r="W10" s="16" t="n">
        <v>0.230401879794822</v>
      </c>
      <c r="X10" s="16" t="n">
        <v>0.232731316457074</v>
      </c>
      <c r="Y10" s="16" t="n">
        <v>0.241079742142643</v>
      </c>
      <c r="Z10" s="16" t="n">
        <v>0.16255548927983</v>
      </c>
      <c r="AA10" s="16" t="n">
        <v>0.167929754852787</v>
      </c>
      <c r="AB10" s="16" t="n">
        <v>0.194860071041446</v>
      </c>
      <c r="AC10" s="16" t="n">
        <v>0.273886445424275</v>
      </c>
      <c r="AD10" s="16" t="n">
        <v>0.144636814606947</v>
      </c>
      <c r="AE10" s="16"/>
      <c r="AF10" s="16" t="n">
        <v>0.18548815772565</v>
      </c>
      <c r="AG10" s="16" t="n">
        <v>0.24811802986965</v>
      </c>
      <c r="AH10" s="16" t="n">
        <v>0.185265557108517</v>
      </c>
      <c r="AI10" s="16"/>
      <c r="AJ10" s="16" t="n">
        <v>0.205095897514049</v>
      </c>
      <c r="AK10" s="16" t="n">
        <v>0.250999279891681</v>
      </c>
      <c r="AL10" s="16" t="n">
        <v>0.214023445262661</v>
      </c>
      <c r="AM10" s="16" t="n">
        <v>0.26768113091277</v>
      </c>
      <c r="AN10" s="16" t="n">
        <v>0.159521950842491</v>
      </c>
      <c r="AO10" s="16"/>
      <c r="AP10" s="16" t="n">
        <v>0.216742202332649</v>
      </c>
      <c r="AQ10" s="16" t="n">
        <v>0.256958733579436</v>
      </c>
      <c r="AR10" s="16" t="n">
        <v>0.26511230486639</v>
      </c>
      <c r="AS10" s="16" t="n">
        <v>0.148864060267354</v>
      </c>
      <c r="AT10" s="16" t="n">
        <v>0.168625676052489</v>
      </c>
      <c r="AU10" s="16"/>
      <c r="AV10" s="16" t="n">
        <v>0.177625228844915</v>
      </c>
      <c r="AW10" s="16" t="n">
        <v>0.228405288242285</v>
      </c>
      <c r="AX10" s="16" t="n">
        <v>0.244705982255407</v>
      </c>
      <c r="AY10" s="16" t="n">
        <v>0.216918208280096</v>
      </c>
      <c r="AZ10" s="16" t="n">
        <v>0.147069777230325</v>
      </c>
      <c r="BA10" s="16"/>
      <c r="BB10" s="16" t="n">
        <v>0.30048709315039</v>
      </c>
      <c r="BC10" s="16" t="n">
        <v>0.105712256908253</v>
      </c>
      <c r="BD10" s="16" t="n">
        <v>0.106551573264238</v>
      </c>
      <c r="BE10" s="16"/>
      <c r="BF10" s="16" t="n">
        <v>0.205144332412489</v>
      </c>
    </row>
    <row r="11">
      <c r="B11" s="17" t="s">
        <v>155</v>
      </c>
      <c r="C11" s="16" t="n">
        <v>0.184011755296201</v>
      </c>
      <c r="D11" s="16" t="n">
        <v>0.19279256578669</v>
      </c>
      <c r="E11" s="16" t="n">
        <v>0.175791155328331</v>
      </c>
      <c r="F11" s="16"/>
      <c r="G11" s="16" t="n">
        <v>0.22436464026593</v>
      </c>
      <c r="H11" s="16" t="n">
        <v>0.191035235146721</v>
      </c>
      <c r="I11" s="16" t="n">
        <v>0.194373314855833</v>
      </c>
      <c r="J11" s="16" t="n">
        <v>0.175794026841244</v>
      </c>
      <c r="K11" s="16" t="n">
        <v>0.182375812212544</v>
      </c>
      <c r="L11" s="16" t="n">
        <v>0.151058028772469</v>
      </c>
      <c r="M11" s="16"/>
      <c r="N11" s="16" t="n">
        <v>0.183936892076217</v>
      </c>
      <c r="O11" s="16" t="n">
        <v>0.163235174407857</v>
      </c>
      <c r="P11" s="16" t="n">
        <v>0.202710208197787</v>
      </c>
      <c r="Q11" s="16" t="n">
        <v>0.18968256880409</v>
      </c>
      <c r="R11" s="16"/>
      <c r="S11" s="16" t="n">
        <v>0.232719223748625</v>
      </c>
      <c r="T11" s="16" t="n">
        <v>0.210574350833211</v>
      </c>
      <c r="U11" s="16" t="n">
        <v>0.175840073233315</v>
      </c>
      <c r="V11" s="16" t="n">
        <v>0.172817266218345</v>
      </c>
      <c r="W11" s="16" t="n">
        <v>0.136297623362096</v>
      </c>
      <c r="X11" s="16" t="n">
        <v>0.163295239949517</v>
      </c>
      <c r="Y11" s="16" t="n">
        <v>0.145454549664145</v>
      </c>
      <c r="Z11" s="16" t="n">
        <v>0.215739871810116</v>
      </c>
      <c r="AA11" s="16" t="n">
        <v>0.209824196992017</v>
      </c>
      <c r="AB11" s="16" t="n">
        <v>0.136122336836502</v>
      </c>
      <c r="AC11" s="16" t="n">
        <v>0.186445461298436</v>
      </c>
      <c r="AD11" s="16" t="n">
        <v>0.176349098210136</v>
      </c>
      <c r="AE11" s="16"/>
      <c r="AF11" s="16" t="n">
        <v>0.157272791378264</v>
      </c>
      <c r="AG11" s="16" t="n">
        <v>0.212010598453757</v>
      </c>
      <c r="AH11" s="16" t="n">
        <v>0.159197063543017</v>
      </c>
      <c r="AI11" s="16"/>
      <c r="AJ11" s="16" t="n">
        <v>0.134880885888733</v>
      </c>
      <c r="AK11" s="16" t="n">
        <v>0.2344930488529</v>
      </c>
      <c r="AL11" s="16" t="n">
        <v>0.346767788696245</v>
      </c>
      <c r="AM11" s="16" t="n">
        <v>0.0423147109984703</v>
      </c>
      <c r="AN11" s="16" t="n">
        <v>0.129293380984796</v>
      </c>
      <c r="AO11" s="16"/>
      <c r="AP11" s="16" t="n">
        <v>0.108650543563951</v>
      </c>
      <c r="AQ11" s="16" t="n">
        <v>0.240458931967228</v>
      </c>
      <c r="AR11" s="16" t="n">
        <v>0.334781795263744</v>
      </c>
      <c r="AS11" s="16" t="n">
        <v>0.123977024732225</v>
      </c>
      <c r="AT11" s="16" t="n">
        <v>0.148069810547385</v>
      </c>
      <c r="AU11" s="16"/>
      <c r="AV11" s="16" t="n">
        <v>0.176232905493984</v>
      </c>
      <c r="AW11" s="16" t="n">
        <v>0.187308901707834</v>
      </c>
      <c r="AX11" s="16" t="n">
        <v>0.190064454430857</v>
      </c>
      <c r="AY11" s="16" t="n">
        <v>0.248330108001356</v>
      </c>
      <c r="AZ11" s="16" t="n">
        <v>0.161989267171109</v>
      </c>
      <c r="BA11" s="16"/>
      <c r="BB11" s="16" t="n">
        <v>0.215395301609023</v>
      </c>
      <c r="BC11" s="16" t="n">
        <v>0.0958674467549378</v>
      </c>
      <c r="BD11" s="16" t="n">
        <v>0.0840987295032198</v>
      </c>
      <c r="BE11" s="16"/>
      <c r="BF11" s="16" t="n">
        <v>0.162548038794833</v>
      </c>
    </row>
    <row r="12">
      <c r="B12" s="17" t="s">
        <v>156</v>
      </c>
      <c r="C12" s="16" t="n">
        <v>0.0640046897417391</v>
      </c>
      <c r="D12" s="16" t="n">
        <v>0.0805495069593888</v>
      </c>
      <c r="E12" s="16" t="n">
        <v>0.0479583183047655</v>
      </c>
      <c r="F12" s="16"/>
      <c r="G12" s="16" t="n">
        <v>0.0797870537111797</v>
      </c>
      <c r="H12" s="16" t="n">
        <v>0.0968259624407056</v>
      </c>
      <c r="I12" s="16" t="n">
        <v>0.0789663884917978</v>
      </c>
      <c r="J12" s="16" t="n">
        <v>0.0546740809270931</v>
      </c>
      <c r="K12" s="16" t="n">
        <v>0.0358026826344945</v>
      </c>
      <c r="L12" s="16" t="n">
        <v>0.0412626219006517</v>
      </c>
      <c r="M12" s="16"/>
      <c r="N12" s="16" t="n">
        <v>0.0807258602133008</v>
      </c>
      <c r="O12" s="16" t="n">
        <v>0.0722904651637829</v>
      </c>
      <c r="P12" s="16" t="n">
        <v>0.0701679024511974</v>
      </c>
      <c r="Q12" s="16" t="n">
        <v>0.0328011244789074</v>
      </c>
      <c r="R12" s="16"/>
      <c r="S12" s="16" t="n">
        <v>0.116052966728197</v>
      </c>
      <c r="T12" s="16" t="n">
        <v>0.0404882468945713</v>
      </c>
      <c r="U12" s="16" t="n">
        <v>0.0318346649130982</v>
      </c>
      <c r="V12" s="16" t="n">
        <v>0.0589437757729138</v>
      </c>
      <c r="W12" s="16" t="n">
        <v>0.0770693524375765</v>
      </c>
      <c r="X12" s="16" t="n">
        <v>0.0639615257916911</v>
      </c>
      <c r="Y12" s="16" t="n">
        <v>0.073339962610594</v>
      </c>
      <c r="Z12" s="16" t="n">
        <v>0.101721358771112</v>
      </c>
      <c r="AA12" s="16" t="n">
        <v>0.0501020629885618</v>
      </c>
      <c r="AB12" s="16" t="n">
        <v>0.0535635836778336</v>
      </c>
      <c r="AC12" s="16" t="n">
        <v>0.018814803360312</v>
      </c>
      <c r="AD12" s="16" t="n">
        <v>0.076125949247625</v>
      </c>
      <c r="AE12" s="16"/>
      <c r="AF12" s="16" t="n">
        <v>0.0540171663714179</v>
      </c>
      <c r="AG12" s="16" t="n">
        <v>0.0810659705065614</v>
      </c>
      <c r="AH12" s="16" t="n">
        <v>0.0391547316223086</v>
      </c>
      <c r="AI12" s="16"/>
      <c r="AJ12" s="16" t="n">
        <v>0.0472588203839789</v>
      </c>
      <c r="AK12" s="16" t="n">
        <v>0.0988852124124835</v>
      </c>
      <c r="AL12" s="16" t="n">
        <v>0.124434056469429</v>
      </c>
      <c r="AM12" s="16" t="n">
        <v>0</v>
      </c>
      <c r="AN12" s="16" t="n">
        <v>0.017663428170181</v>
      </c>
      <c r="AO12" s="16"/>
      <c r="AP12" s="16" t="n">
        <v>0.0464854751816549</v>
      </c>
      <c r="AQ12" s="16" t="n">
        <v>0.0913793088753879</v>
      </c>
      <c r="AR12" s="16" t="n">
        <v>0.144359186787056</v>
      </c>
      <c r="AS12" s="16" t="n">
        <v>0.0359285660362443</v>
      </c>
      <c r="AT12" s="16" t="n">
        <v>0.00494371209038763</v>
      </c>
      <c r="AU12" s="16"/>
      <c r="AV12" s="16" t="n">
        <v>0.0340928636660009</v>
      </c>
      <c r="AW12" s="16" t="n">
        <v>0.0459874836136823</v>
      </c>
      <c r="AX12" s="16" t="n">
        <v>0.0915387900339193</v>
      </c>
      <c r="AY12" s="16" t="n">
        <v>0.114702422541646</v>
      </c>
      <c r="AZ12" s="16" t="n">
        <v>0.117332947150557</v>
      </c>
      <c r="BA12" s="16"/>
      <c r="BB12" s="16" t="n">
        <v>0.0725964621013744</v>
      </c>
      <c r="BC12" s="16" t="n">
        <v>0</v>
      </c>
      <c r="BD12" s="16" t="n">
        <v>0.0138201762703825</v>
      </c>
      <c r="BE12" s="16"/>
      <c r="BF12" s="16" t="n">
        <v>0.0465001438625142</v>
      </c>
    </row>
    <row r="13">
      <c r="B13" s="17" t="s">
        <v>157</v>
      </c>
      <c r="C13" s="16" t="n">
        <v>0.0264670506118067</v>
      </c>
      <c r="D13" s="16" t="n">
        <v>0.030462340069588</v>
      </c>
      <c r="E13" s="16" t="n">
        <v>0.0226138253463165</v>
      </c>
      <c r="F13" s="16"/>
      <c r="G13" s="16" t="n">
        <v>0.0275020012370222</v>
      </c>
      <c r="H13" s="16" t="n">
        <v>0.0414123389227561</v>
      </c>
      <c r="I13" s="16" t="n">
        <v>0.0347892186665172</v>
      </c>
      <c r="J13" s="16" t="n">
        <v>0.0108563550355985</v>
      </c>
      <c r="K13" s="16" t="n">
        <v>0.0144654463545817</v>
      </c>
      <c r="L13" s="16" t="n">
        <v>0.0276236726822837</v>
      </c>
      <c r="M13" s="16"/>
      <c r="N13" s="16" t="n">
        <v>0.041179416858468</v>
      </c>
      <c r="O13" s="16" t="n">
        <v>0.0137128458536511</v>
      </c>
      <c r="P13" s="16" t="n">
        <v>0.0319803739211808</v>
      </c>
      <c r="Q13" s="16" t="n">
        <v>0.019360153035767</v>
      </c>
      <c r="R13" s="16"/>
      <c r="S13" s="16" t="n">
        <v>0.029821565453739</v>
      </c>
      <c r="T13" s="16" t="n">
        <v>0.0105321410002172</v>
      </c>
      <c r="U13" s="16" t="n">
        <v>0.0350576309313323</v>
      </c>
      <c r="V13" s="16" t="n">
        <v>0.0258661257709117</v>
      </c>
      <c r="W13" s="16" t="n">
        <v>0.0317715706136127</v>
      </c>
      <c r="X13" s="16" t="n">
        <v>0.0382706944204849</v>
      </c>
      <c r="Y13" s="16" t="n">
        <v>0.037118157853154</v>
      </c>
      <c r="Z13" s="16" t="n">
        <v>0.0214894805077131</v>
      </c>
      <c r="AA13" s="16" t="n">
        <v>0.0350702412961472</v>
      </c>
      <c r="AB13" s="16" t="n">
        <v>0.0143255963257574</v>
      </c>
      <c r="AC13" s="16" t="n">
        <v>0.0227160527730988</v>
      </c>
      <c r="AD13" s="16" t="n">
        <v>0</v>
      </c>
      <c r="AE13" s="16"/>
      <c r="AF13" s="16" t="n">
        <v>0.0188743257960643</v>
      </c>
      <c r="AG13" s="16" t="n">
        <v>0.0365441125781733</v>
      </c>
      <c r="AH13" s="16" t="n">
        <v>0.0192790363856005</v>
      </c>
      <c r="AI13" s="16"/>
      <c r="AJ13" s="16" t="n">
        <v>0.0161910662014606</v>
      </c>
      <c r="AK13" s="16" t="n">
        <v>0.0262895273177321</v>
      </c>
      <c r="AL13" s="16" t="n">
        <v>0.119039036849217</v>
      </c>
      <c r="AM13" s="16" t="n">
        <v>0</v>
      </c>
      <c r="AN13" s="16" t="n">
        <v>0.0111159174361816</v>
      </c>
      <c r="AO13" s="16"/>
      <c r="AP13" s="16" t="n">
        <v>0.0135114952409341</v>
      </c>
      <c r="AQ13" s="16" t="n">
        <v>0.0254827023956732</v>
      </c>
      <c r="AR13" s="16" t="n">
        <v>0.140428884130024</v>
      </c>
      <c r="AS13" s="16" t="n">
        <v>0.0128360661886239</v>
      </c>
      <c r="AT13" s="16" t="n">
        <v>0</v>
      </c>
      <c r="AU13" s="16"/>
      <c r="AV13" s="16" t="n">
        <v>0.00851544864714002</v>
      </c>
      <c r="AW13" s="16" t="n">
        <v>0.0150191428586698</v>
      </c>
      <c r="AX13" s="16" t="n">
        <v>0.0331506825201364</v>
      </c>
      <c r="AY13" s="16" t="n">
        <v>0.0379397620787183</v>
      </c>
      <c r="AZ13" s="16" t="n">
        <v>0.0952251002947135</v>
      </c>
      <c r="BA13" s="16"/>
      <c r="BB13" s="16" t="n">
        <v>0.0335634331185699</v>
      </c>
      <c r="BC13" s="16" t="n">
        <v>0.00979749158562605</v>
      </c>
      <c r="BD13" s="16" t="n">
        <v>0</v>
      </c>
      <c r="BE13" s="16"/>
      <c r="BF13" s="16" t="n">
        <v>0.0176965664310741</v>
      </c>
    </row>
    <row r="14">
      <c r="B14" s="17" t="s">
        <v>127</v>
      </c>
      <c r="C14" s="25" t="n">
        <v>0.164621737755961</v>
      </c>
      <c r="D14" s="25" t="n">
        <v>0.10014028302931</v>
      </c>
      <c r="E14" s="25" t="n">
        <v>0.227976522220227</v>
      </c>
      <c r="F14" s="25"/>
      <c r="G14" s="25" t="n">
        <v>0.240519707248455</v>
      </c>
      <c r="H14" s="25" t="n">
        <v>0.165237559996406</v>
      </c>
      <c r="I14" s="25" t="n">
        <v>0.174327439893844</v>
      </c>
      <c r="J14" s="25" t="n">
        <v>0.154216941551176</v>
      </c>
      <c r="K14" s="25" t="n">
        <v>0.164716541254367</v>
      </c>
      <c r="L14" s="25" t="n">
        <v>0.11458908355729</v>
      </c>
      <c r="M14" s="25"/>
      <c r="N14" s="25" t="n">
        <v>0.115193434997127</v>
      </c>
      <c r="O14" s="25" t="n">
        <v>0.146305973071302</v>
      </c>
      <c r="P14" s="25" t="n">
        <v>0.167067687498511</v>
      </c>
      <c r="Q14" s="25" t="n">
        <v>0.229173481445536</v>
      </c>
      <c r="R14" s="25"/>
      <c r="S14" s="25" t="n">
        <v>0.132533123371462</v>
      </c>
      <c r="T14" s="25" t="n">
        <v>0.134991952944739</v>
      </c>
      <c r="U14" s="25" t="n">
        <v>0.175641291740971</v>
      </c>
      <c r="V14" s="25" t="n">
        <v>0.166111575133223</v>
      </c>
      <c r="W14" s="25" t="n">
        <v>0.136249348629492</v>
      </c>
      <c r="X14" s="25" t="n">
        <v>0.166110453978511</v>
      </c>
      <c r="Y14" s="25" t="n">
        <v>0.160931926834334</v>
      </c>
      <c r="Z14" s="25" t="n">
        <v>0.197225229082435</v>
      </c>
      <c r="AA14" s="25" t="n">
        <v>0.210912252202708</v>
      </c>
      <c r="AB14" s="25" t="n">
        <v>0.138786820559156</v>
      </c>
      <c r="AC14" s="25" t="n">
        <v>0.194670125951294</v>
      </c>
      <c r="AD14" s="25" t="n">
        <v>0.295716293031934</v>
      </c>
      <c r="AE14" s="25"/>
      <c r="AF14" s="25" t="n">
        <v>0.129735482634491</v>
      </c>
      <c r="AG14" s="25" t="n">
        <v>0.124764709189147</v>
      </c>
      <c r="AH14" s="25" t="n">
        <v>0.312438650036237</v>
      </c>
      <c r="AI14" s="25"/>
      <c r="AJ14" s="25" t="n">
        <v>0.12898447422142</v>
      </c>
      <c r="AK14" s="25" t="n">
        <v>0.142574593677473</v>
      </c>
      <c r="AL14" s="25" t="n">
        <v>0.0580764129751</v>
      </c>
      <c r="AM14" s="25" t="n">
        <v>0.0413570871857538</v>
      </c>
      <c r="AN14" s="25" t="n">
        <v>0.361697301857716</v>
      </c>
      <c r="AO14" s="25"/>
      <c r="AP14" s="25" t="n">
        <v>0.112550196579497</v>
      </c>
      <c r="AQ14" s="25" t="n">
        <v>0.148439104153289</v>
      </c>
      <c r="AR14" s="25" t="n">
        <v>0.0478626961204002</v>
      </c>
      <c r="AS14" s="25" t="n">
        <v>0.0692790708863495</v>
      </c>
      <c r="AT14" s="25" t="n">
        <v>0.365860554531389</v>
      </c>
      <c r="AU14" s="25"/>
      <c r="AV14" s="25" t="n">
        <v>0.197378985103856</v>
      </c>
      <c r="AW14" s="25" t="n">
        <v>0.203429490744737</v>
      </c>
      <c r="AX14" s="25" t="n">
        <v>0.137034903760529</v>
      </c>
      <c r="AY14" s="25" t="n">
        <v>0.114714033887492</v>
      </c>
      <c r="AZ14" s="25" t="n">
        <v>0.128259436426437</v>
      </c>
      <c r="BA14" s="25"/>
      <c r="BB14" s="25" t="n">
        <v>0.157054886800479</v>
      </c>
      <c r="BC14" s="25" t="n">
        <v>0.0534144429544876</v>
      </c>
      <c r="BD14" s="25" t="n">
        <v>0.3053751060796</v>
      </c>
      <c r="BE14" s="25"/>
      <c r="BF14" s="25" t="n">
        <v>0.143755064765407</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162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153</v>
      </c>
      <c r="C9" s="16" t="n">
        <v>0.423118717770198</v>
      </c>
      <c r="D9" s="16" t="n">
        <v>0.448794362395108</v>
      </c>
      <c r="E9" s="16" t="n">
        <v>0.398854659169159</v>
      </c>
      <c r="F9" s="16"/>
      <c r="G9" s="16" t="n">
        <v>0.374736976547593</v>
      </c>
      <c r="H9" s="16" t="n">
        <v>0.35027732941621</v>
      </c>
      <c r="I9" s="16" t="n">
        <v>0.372854800114952</v>
      </c>
      <c r="J9" s="16" t="n">
        <v>0.463715526397616</v>
      </c>
      <c r="K9" s="16" t="n">
        <v>0.454441017292652</v>
      </c>
      <c r="L9" s="16" t="n">
        <v>0.501042851105004</v>
      </c>
      <c r="M9" s="16"/>
      <c r="N9" s="16" t="n">
        <v>0.526936099165355</v>
      </c>
      <c r="O9" s="16" t="n">
        <v>0.442931248691037</v>
      </c>
      <c r="P9" s="16" t="n">
        <v>0.33170065499486</v>
      </c>
      <c r="Q9" s="16" t="n">
        <v>0.374800945631055</v>
      </c>
      <c r="R9" s="16"/>
      <c r="S9" s="16" t="n">
        <v>0.385079680188913</v>
      </c>
      <c r="T9" s="16" t="n">
        <v>0.492516292272089</v>
      </c>
      <c r="U9" s="16" t="n">
        <v>0.334366743064362</v>
      </c>
      <c r="V9" s="16" t="n">
        <v>0.388771291985002</v>
      </c>
      <c r="W9" s="16" t="n">
        <v>0.428487285866983</v>
      </c>
      <c r="X9" s="16" t="n">
        <v>0.400681737189087</v>
      </c>
      <c r="Y9" s="16" t="n">
        <v>0.372110312842244</v>
      </c>
      <c r="Z9" s="16" t="n">
        <v>0.335693332327729</v>
      </c>
      <c r="AA9" s="16" t="n">
        <v>0.390075919679172</v>
      </c>
      <c r="AB9" s="16" t="n">
        <v>0.575467575006619</v>
      </c>
      <c r="AC9" s="16" t="n">
        <v>0.517484508969911</v>
      </c>
      <c r="AD9" s="16" t="n">
        <v>0.453626774354017</v>
      </c>
      <c r="AE9" s="16"/>
      <c r="AF9" s="16" t="n">
        <v>0.259807803101862</v>
      </c>
      <c r="AG9" s="16" t="n">
        <v>0.600447709014793</v>
      </c>
      <c r="AH9" s="16" t="n">
        <v>0.319804876235783</v>
      </c>
      <c r="AI9" s="16"/>
      <c r="AJ9" s="16" t="n">
        <v>0.292906330271177</v>
      </c>
      <c r="AK9" s="16" t="n">
        <v>0.505154793276174</v>
      </c>
      <c r="AL9" s="16" t="n">
        <v>0.675237097570684</v>
      </c>
      <c r="AM9" s="16" t="n">
        <v>0.124170070826744</v>
      </c>
      <c r="AN9" s="16" t="n">
        <v>0.357847166170391</v>
      </c>
      <c r="AO9" s="16"/>
      <c r="AP9" s="16" t="n">
        <v>0.335555462054204</v>
      </c>
      <c r="AQ9" s="16" t="n">
        <v>0.478237662979182</v>
      </c>
      <c r="AR9" s="16" t="n">
        <v>0.593268117024547</v>
      </c>
      <c r="AS9" s="16" t="n">
        <v>0.0446433217747826</v>
      </c>
      <c r="AT9" s="16" t="n">
        <v>0.336747457973368</v>
      </c>
      <c r="AU9" s="16"/>
      <c r="AV9" s="16" t="n">
        <v>0.337436924851825</v>
      </c>
      <c r="AW9" s="16" t="n">
        <v>0.387198560907696</v>
      </c>
      <c r="AX9" s="16" t="n">
        <v>0.524473585514583</v>
      </c>
      <c r="AY9" s="16" t="n">
        <v>0.465321140648971</v>
      </c>
      <c r="AZ9" s="16" t="n">
        <v>0.427442646194644</v>
      </c>
      <c r="BA9" s="16"/>
      <c r="BB9" s="16" t="n">
        <v>0.321307790796158</v>
      </c>
      <c r="BC9" s="16" t="n">
        <v>0.0229618853094622</v>
      </c>
      <c r="BD9" s="16" t="n">
        <v>0.309637100931126</v>
      </c>
      <c r="BE9" s="16"/>
      <c r="BF9" s="16" t="n">
        <v>0.261292244123188</v>
      </c>
    </row>
    <row r="10">
      <c r="B10" s="17" t="s">
        <v>154</v>
      </c>
      <c r="C10" s="16" t="n">
        <v>0.135783791930011</v>
      </c>
      <c r="D10" s="16" t="n">
        <v>0.143075919840147</v>
      </c>
      <c r="E10" s="16" t="n">
        <v>0.128923336629844</v>
      </c>
      <c r="F10" s="16"/>
      <c r="G10" s="16" t="n">
        <v>0.151765383840564</v>
      </c>
      <c r="H10" s="16" t="n">
        <v>0.165053505040556</v>
      </c>
      <c r="I10" s="16" t="n">
        <v>0.125456415195659</v>
      </c>
      <c r="J10" s="16" t="n">
        <v>0.144145370280261</v>
      </c>
      <c r="K10" s="16" t="n">
        <v>0.118304893025674</v>
      </c>
      <c r="L10" s="16" t="n">
        <v>0.114726198138499</v>
      </c>
      <c r="M10" s="16"/>
      <c r="N10" s="16" t="n">
        <v>0.124364956562985</v>
      </c>
      <c r="O10" s="16" t="n">
        <v>0.149233807772701</v>
      </c>
      <c r="P10" s="16" t="n">
        <v>0.158352657669804</v>
      </c>
      <c r="Q10" s="16" t="n">
        <v>0.116158539298833</v>
      </c>
      <c r="R10" s="16"/>
      <c r="S10" s="16" t="n">
        <v>0.153704132642486</v>
      </c>
      <c r="T10" s="16" t="n">
        <v>0.107589578339749</v>
      </c>
      <c r="U10" s="16" t="n">
        <v>0.167640253743705</v>
      </c>
      <c r="V10" s="16" t="n">
        <v>0.113521641461041</v>
      </c>
      <c r="W10" s="16" t="n">
        <v>0.146850058082652</v>
      </c>
      <c r="X10" s="16" t="n">
        <v>0.131181883047872</v>
      </c>
      <c r="Y10" s="16" t="n">
        <v>0.170168204233833</v>
      </c>
      <c r="Z10" s="16" t="n">
        <v>0.106347526295223</v>
      </c>
      <c r="AA10" s="16" t="n">
        <v>0.144285807247053</v>
      </c>
      <c r="AB10" s="16" t="n">
        <v>0.100087070828183</v>
      </c>
      <c r="AC10" s="16" t="n">
        <v>0.173867569261162</v>
      </c>
      <c r="AD10" s="16" t="n">
        <v>0.102981160646263</v>
      </c>
      <c r="AE10" s="16"/>
      <c r="AF10" s="16" t="n">
        <v>0.183722685266854</v>
      </c>
      <c r="AG10" s="16" t="n">
        <v>0.100962172880266</v>
      </c>
      <c r="AH10" s="16" t="n">
        <v>0.116177323068887</v>
      </c>
      <c r="AI10" s="16"/>
      <c r="AJ10" s="16" t="n">
        <v>0.191340142148421</v>
      </c>
      <c r="AK10" s="16" t="n">
        <v>0.120331272505277</v>
      </c>
      <c r="AL10" s="16" t="n">
        <v>0.100050349861987</v>
      </c>
      <c r="AM10" s="16" t="n">
        <v>0.0789214301837294</v>
      </c>
      <c r="AN10" s="16" t="n">
        <v>0.0659797743231521</v>
      </c>
      <c r="AO10" s="16"/>
      <c r="AP10" s="16" t="n">
        <v>0.225048883436854</v>
      </c>
      <c r="AQ10" s="16" t="n">
        <v>0.138053108326586</v>
      </c>
      <c r="AR10" s="16" t="n">
        <v>0.0765947356815069</v>
      </c>
      <c r="AS10" s="16" t="n">
        <v>0.0975193297132675</v>
      </c>
      <c r="AT10" s="16" t="n">
        <v>0.110905388688124</v>
      </c>
      <c r="AU10" s="16"/>
      <c r="AV10" s="16" t="n">
        <v>0.149158298094372</v>
      </c>
      <c r="AW10" s="16" t="n">
        <v>0.142539222212732</v>
      </c>
      <c r="AX10" s="16" t="n">
        <v>0.136988778682816</v>
      </c>
      <c r="AY10" s="16" t="n">
        <v>0.140087169725487</v>
      </c>
      <c r="AZ10" s="16" t="n">
        <v>0.109234544860034</v>
      </c>
      <c r="BA10" s="16"/>
      <c r="BB10" s="16" t="n">
        <v>0.2194954183903</v>
      </c>
      <c r="BC10" s="16" t="n">
        <v>0.0934681962902661</v>
      </c>
      <c r="BD10" s="16" t="n">
        <v>0.169524032982967</v>
      </c>
      <c r="BE10" s="16"/>
      <c r="BF10" s="16" t="n">
        <v>0.159057398626635</v>
      </c>
    </row>
    <row r="11">
      <c r="B11" s="17" t="s">
        <v>155</v>
      </c>
      <c r="C11" s="16" t="n">
        <v>0.147784685324462</v>
      </c>
      <c r="D11" s="16" t="n">
        <v>0.156893923001581</v>
      </c>
      <c r="E11" s="16" t="n">
        <v>0.139171660651016</v>
      </c>
      <c r="F11" s="16"/>
      <c r="G11" s="16" t="n">
        <v>0.144311546220913</v>
      </c>
      <c r="H11" s="16" t="n">
        <v>0.176334790819584</v>
      </c>
      <c r="I11" s="16" t="n">
        <v>0.185567755376564</v>
      </c>
      <c r="J11" s="16" t="n">
        <v>0.113515435389394</v>
      </c>
      <c r="K11" s="16" t="n">
        <v>0.131871357045884</v>
      </c>
      <c r="L11" s="16" t="n">
        <v>0.13474666508744</v>
      </c>
      <c r="M11" s="16"/>
      <c r="N11" s="16" t="n">
        <v>0.127051984481998</v>
      </c>
      <c r="O11" s="16" t="n">
        <v>0.12876689094533</v>
      </c>
      <c r="P11" s="16" t="n">
        <v>0.176851317407433</v>
      </c>
      <c r="Q11" s="16" t="n">
        <v>0.164591502188575</v>
      </c>
      <c r="R11" s="16"/>
      <c r="S11" s="16" t="n">
        <v>0.162117236624855</v>
      </c>
      <c r="T11" s="16" t="n">
        <v>0.132360528857608</v>
      </c>
      <c r="U11" s="16" t="n">
        <v>0.171162575157656</v>
      </c>
      <c r="V11" s="16" t="n">
        <v>0.169140188697473</v>
      </c>
      <c r="W11" s="16" t="n">
        <v>0.146157895861686</v>
      </c>
      <c r="X11" s="16" t="n">
        <v>0.209124818739778</v>
      </c>
      <c r="Y11" s="16" t="n">
        <v>0.136418794094749</v>
      </c>
      <c r="Z11" s="16" t="n">
        <v>0.209959702680442</v>
      </c>
      <c r="AA11" s="16" t="n">
        <v>0.15063081622107</v>
      </c>
      <c r="AB11" s="16" t="n">
        <v>0.101953633355477</v>
      </c>
      <c r="AC11" s="16" t="n">
        <v>0.0676442185963445</v>
      </c>
      <c r="AD11" s="16" t="n">
        <v>0.04938820221967</v>
      </c>
      <c r="AE11" s="16"/>
      <c r="AF11" s="16" t="n">
        <v>0.20803792281862</v>
      </c>
      <c r="AG11" s="16" t="n">
        <v>0.106953275948575</v>
      </c>
      <c r="AH11" s="16" t="n">
        <v>0.135400747143915</v>
      </c>
      <c r="AI11" s="16"/>
      <c r="AJ11" s="16" t="n">
        <v>0.201974902752369</v>
      </c>
      <c r="AK11" s="16" t="n">
        <v>0.138287637487612</v>
      </c>
      <c r="AL11" s="16" t="n">
        <v>0.0715247096247919</v>
      </c>
      <c r="AM11" s="16" t="n">
        <v>0.425398948541193</v>
      </c>
      <c r="AN11" s="16" t="n">
        <v>0.101383563015259</v>
      </c>
      <c r="AO11" s="16"/>
      <c r="AP11" s="16" t="n">
        <v>0.204440198906379</v>
      </c>
      <c r="AQ11" s="16" t="n">
        <v>0.147774922390363</v>
      </c>
      <c r="AR11" s="16" t="n">
        <v>0.0865904415781222</v>
      </c>
      <c r="AS11" s="16" t="n">
        <v>0.241598548181249</v>
      </c>
      <c r="AT11" s="16" t="n">
        <v>0.127154353377936</v>
      </c>
      <c r="AU11" s="16"/>
      <c r="AV11" s="16" t="n">
        <v>0.163977608936866</v>
      </c>
      <c r="AW11" s="16" t="n">
        <v>0.178981948264954</v>
      </c>
      <c r="AX11" s="16" t="n">
        <v>0.0937877772557403</v>
      </c>
      <c r="AY11" s="16" t="n">
        <v>0.165907827819171</v>
      </c>
      <c r="AZ11" s="16" t="n">
        <v>0.166358993258654</v>
      </c>
      <c r="BA11" s="16"/>
      <c r="BB11" s="16" t="n">
        <v>0.23032200539821</v>
      </c>
      <c r="BC11" s="16" t="n">
        <v>0.215511818628774</v>
      </c>
      <c r="BD11" s="16" t="n">
        <v>0.13505776565273</v>
      </c>
      <c r="BE11" s="16"/>
      <c r="BF11" s="16" t="n">
        <v>0.194435287307988</v>
      </c>
    </row>
    <row r="12">
      <c r="B12" s="17" t="s">
        <v>156</v>
      </c>
      <c r="C12" s="16" t="n">
        <v>0.0572153209501179</v>
      </c>
      <c r="D12" s="16" t="n">
        <v>0.0647621459021527</v>
      </c>
      <c r="E12" s="16" t="n">
        <v>0.0499510747679218</v>
      </c>
      <c r="F12" s="16"/>
      <c r="G12" s="16" t="n">
        <v>0.0539446450924872</v>
      </c>
      <c r="H12" s="16" t="n">
        <v>0.0791930439433299</v>
      </c>
      <c r="I12" s="16" t="n">
        <v>0.070608274048425</v>
      </c>
      <c r="J12" s="16" t="n">
        <v>0.0512647718077088</v>
      </c>
      <c r="K12" s="16" t="n">
        <v>0.0420075687318935</v>
      </c>
      <c r="L12" s="16" t="n">
        <v>0.0456673243327704</v>
      </c>
      <c r="M12" s="16"/>
      <c r="N12" s="16" t="n">
        <v>0.0569941014415347</v>
      </c>
      <c r="O12" s="16" t="n">
        <v>0.0471375720737472</v>
      </c>
      <c r="P12" s="16" t="n">
        <v>0.0730738090362386</v>
      </c>
      <c r="Q12" s="16" t="n">
        <v>0.0547744046215834</v>
      </c>
      <c r="R12" s="16"/>
      <c r="S12" s="16" t="n">
        <v>0.0773735551039482</v>
      </c>
      <c r="T12" s="16" t="n">
        <v>0.0630687969364942</v>
      </c>
      <c r="U12" s="16" t="n">
        <v>0.0208911245342949</v>
      </c>
      <c r="V12" s="16" t="n">
        <v>0.0662858889264248</v>
      </c>
      <c r="W12" s="16" t="n">
        <v>0.0645835864941679</v>
      </c>
      <c r="X12" s="16" t="n">
        <v>0.0772343131944584</v>
      </c>
      <c r="Y12" s="16" t="n">
        <v>0.0627204095271751</v>
      </c>
      <c r="Z12" s="16" t="n">
        <v>0.0403527488766818</v>
      </c>
      <c r="AA12" s="16" t="n">
        <v>0.0628309981670028</v>
      </c>
      <c r="AB12" s="16" t="n">
        <v>0.0218493982436591</v>
      </c>
      <c r="AC12" s="16" t="n">
        <v>0.0100267040127828</v>
      </c>
      <c r="AD12" s="16" t="n">
        <v>0.102563663000654</v>
      </c>
      <c r="AE12" s="16"/>
      <c r="AF12" s="16" t="n">
        <v>0.0909556340930161</v>
      </c>
      <c r="AG12" s="16" t="n">
        <v>0.0430584179642792</v>
      </c>
      <c r="AH12" s="16" t="n">
        <v>0.0319088038149273</v>
      </c>
      <c r="AI12" s="16"/>
      <c r="AJ12" s="16" t="n">
        <v>0.0812232507370968</v>
      </c>
      <c r="AK12" s="16" t="n">
        <v>0.0657777278770947</v>
      </c>
      <c r="AL12" s="16" t="n">
        <v>0.015604091906979</v>
      </c>
      <c r="AM12" s="16" t="n">
        <v>0.108009115269077</v>
      </c>
      <c r="AN12" s="16" t="n">
        <v>0.0277839121693339</v>
      </c>
      <c r="AO12" s="16"/>
      <c r="AP12" s="16" t="n">
        <v>0.0728453774816969</v>
      </c>
      <c r="AQ12" s="16" t="n">
        <v>0.0521869546543128</v>
      </c>
      <c r="AR12" s="16" t="n">
        <v>0.0143616892726329</v>
      </c>
      <c r="AS12" s="16" t="n">
        <v>0.165353671708878</v>
      </c>
      <c r="AT12" s="16" t="n">
        <v>0.0396720441452907</v>
      </c>
      <c r="AU12" s="16"/>
      <c r="AV12" s="16" t="n">
        <v>0.0425480087991747</v>
      </c>
      <c r="AW12" s="16" t="n">
        <v>0.0580315620965334</v>
      </c>
      <c r="AX12" s="16" t="n">
        <v>0.0592588555131378</v>
      </c>
      <c r="AY12" s="16" t="n">
        <v>0.0645275696971735</v>
      </c>
      <c r="AZ12" s="16" t="n">
        <v>0.0737390757935431</v>
      </c>
      <c r="BA12" s="16"/>
      <c r="BB12" s="16" t="n">
        <v>0.0368101055679552</v>
      </c>
      <c r="BC12" s="16" t="n">
        <v>0.19386950169469</v>
      </c>
      <c r="BD12" s="16" t="n">
        <v>0.074230270337769</v>
      </c>
      <c r="BE12" s="16"/>
      <c r="BF12" s="16" t="n">
        <v>0.0855189228881459</v>
      </c>
    </row>
    <row r="13">
      <c r="B13" s="17" t="s">
        <v>157</v>
      </c>
      <c r="C13" s="16" t="n">
        <v>0.0527832000210655</v>
      </c>
      <c r="D13" s="16" t="n">
        <v>0.0665515692955518</v>
      </c>
      <c r="E13" s="16" t="n">
        <v>0.0394286833633163</v>
      </c>
      <c r="F13" s="16"/>
      <c r="G13" s="16" t="n">
        <v>0.0688359383124175</v>
      </c>
      <c r="H13" s="16" t="n">
        <v>0.0328044296491861</v>
      </c>
      <c r="I13" s="16" t="n">
        <v>0.0320918212940875</v>
      </c>
      <c r="J13" s="16" t="n">
        <v>0.0520691858358533</v>
      </c>
      <c r="K13" s="16" t="n">
        <v>0.0761242178324995</v>
      </c>
      <c r="L13" s="16" t="n">
        <v>0.0601576108460065</v>
      </c>
      <c r="M13" s="16"/>
      <c r="N13" s="16" t="n">
        <v>0.0503713876197075</v>
      </c>
      <c r="O13" s="16" t="n">
        <v>0.0565671069670208</v>
      </c>
      <c r="P13" s="16" t="n">
        <v>0.0622077154162447</v>
      </c>
      <c r="Q13" s="16" t="n">
        <v>0.0417663526484215</v>
      </c>
      <c r="R13" s="16"/>
      <c r="S13" s="16" t="n">
        <v>0.0505927524945159</v>
      </c>
      <c r="T13" s="16" t="n">
        <v>0.0458596131046993</v>
      </c>
      <c r="U13" s="16" t="n">
        <v>0.0624218355390633</v>
      </c>
      <c r="V13" s="16" t="n">
        <v>0.0562640547866652</v>
      </c>
      <c r="W13" s="16" t="n">
        <v>0.0593357281186493</v>
      </c>
      <c r="X13" s="16" t="n">
        <v>0.0548867846740988</v>
      </c>
      <c r="Y13" s="16" t="n">
        <v>0.0914943428464154</v>
      </c>
      <c r="Z13" s="16" t="n">
        <v>0.0734806260248253</v>
      </c>
      <c r="AA13" s="16" t="n">
        <v>0.0447819276159564</v>
      </c>
      <c r="AB13" s="16" t="n">
        <v>0.0340725030433251</v>
      </c>
      <c r="AC13" s="16" t="n">
        <v>0.0335815362357489</v>
      </c>
      <c r="AD13" s="16" t="n">
        <v>0.021844828608911</v>
      </c>
      <c r="AE13" s="16"/>
      <c r="AF13" s="16" t="n">
        <v>0.105129566333636</v>
      </c>
      <c r="AG13" s="16" t="n">
        <v>0.0178627859002845</v>
      </c>
      <c r="AH13" s="16" t="n">
        <v>0.029089310475561</v>
      </c>
      <c r="AI13" s="16"/>
      <c r="AJ13" s="16" t="n">
        <v>0.084381297553114</v>
      </c>
      <c r="AK13" s="16" t="n">
        <v>0.0264172076018374</v>
      </c>
      <c r="AL13" s="16" t="n">
        <v>0.0239899673147202</v>
      </c>
      <c r="AM13" s="16" t="n">
        <v>0.222143347993503</v>
      </c>
      <c r="AN13" s="16" t="n">
        <v>0.0417891544462389</v>
      </c>
      <c r="AO13" s="16"/>
      <c r="AP13" s="16" t="n">
        <v>0.0281529029027018</v>
      </c>
      <c r="AQ13" s="16" t="n">
        <v>0.0205689523301654</v>
      </c>
      <c r="AR13" s="16" t="n">
        <v>0.0294233822698947</v>
      </c>
      <c r="AS13" s="16" t="n">
        <v>0.422704239735602</v>
      </c>
      <c r="AT13" s="16" t="n">
        <v>0.00936540357086375</v>
      </c>
      <c r="AU13" s="16"/>
      <c r="AV13" s="16" t="n">
        <v>0.0589355724039208</v>
      </c>
      <c r="AW13" s="16" t="n">
        <v>0.0477655282082129</v>
      </c>
      <c r="AX13" s="16" t="n">
        <v>0.0346984212878921</v>
      </c>
      <c r="AY13" s="16" t="n">
        <v>0.0368763413150434</v>
      </c>
      <c r="AZ13" s="16" t="n">
        <v>0.0949653034666879</v>
      </c>
      <c r="BA13" s="16"/>
      <c r="BB13" s="16" t="n">
        <v>0.0187139203731845</v>
      </c>
      <c r="BC13" s="16" t="n">
        <v>0.430062177206749</v>
      </c>
      <c r="BD13" s="16" t="n">
        <v>0.0149945766663091</v>
      </c>
      <c r="BE13" s="16"/>
      <c r="BF13" s="16" t="n">
        <v>0.137963058365518</v>
      </c>
    </row>
    <row r="14">
      <c r="B14" s="17" t="s">
        <v>127</v>
      </c>
      <c r="C14" s="25" t="n">
        <v>0.183314284004145</v>
      </c>
      <c r="D14" s="25" t="n">
        <v>0.119922079565459</v>
      </c>
      <c r="E14" s="25" t="n">
        <v>0.243670585418743</v>
      </c>
      <c r="F14" s="25"/>
      <c r="G14" s="25" t="n">
        <v>0.206405509986026</v>
      </c>
      <c r="H14" s="25" t="n">
        <v>0.196336901131135</v>
      </c>
      <c r="I14" s="25" t="n">
        <v>0.213420933970314</v>
      </c>
      <c r="J14" s="25" t="n">
        <v>0.175289710289167</v>
      </c>
      <c r="K14" s="25" t="n">
        <v>0.177250946071397</v>
      </c>
      <c r="L14" s="25" t="n">
        <v>0.143659350490281</v>
      </c>
      <c r="M14" s="25"/>
      <c r="N14" s="25" t="n">
        <v>0.11428147072842</v>
      </c>
      <c r="O14" s="25" t="n">
        <v>0.175363373550164</v>
      </c>
      <c r="P14" s="25" t="n">
        <v>0.197813845475419</v>
      </c>
      <c r="Q14" s="25" t="n">
        <v>0.247908255611533</v>
      </c>
      <c r="R14" s="25"/>
      <c r="S14" s="25" t="n">
        <v>0.171132642945282</v>
      </c>
      <c r="T14" s="25" t="n">
        <v>0.15860519048936</v>
      </c>
      <c r="U14" s="25" t="n">
        <v>0.243517467960918</v>
      </c>
      <c r="V14" s="25" t="n">
        <v>0.206016934143393</v>
      </c>
      <c r="W14" s="25" t="n">
        <v>0.154585445575862</v>
      </c>
      <c r="X14" s="25" t="n">
        <v>0.126890463154706</v>
      </c>
      <c r="Y14" s="25" t="n">
        <v>0.167087936455583</v>
      </c>
      <c r="Z14" s="25" t="n">
        <v>0.2341660637951</v>
      </c>
      <c r="AA14" s="25" t="n">
        <v>0.207394531069746</v>
      </c>
      <c r="AB14" s="25" t="n">
        <v>0.166569819522736</v>
      </c>
      <c r="AC14" s="25" t="n">
        <v>0.197395462924051</v>
      </c>
      <c r="AD14" s="25" t="n">
        <v>0.269595371170485</v>
      </c>
      <c r="AE14" s="25"/>
      <c r="AF14" s="25" t="n">
        <v>0.152346388386011</v>
      </c>
      <c r="AG14" s="25" t="n">
        <v>0.130715638291802</v>
      </c>
      <c r="AH14" s="25" t="n">
        <v>0.367618939260927</v>
      </c>
      <c r="AI14" s="25"/>
      <c r="AJ14" s="25" t="n">
        <v>0.148174076537822</v>
      </c>
      <c r="AK14" s="25" t="n">
        <v>0.144031361252004</v>
      </c>
      <c r="AL14" s="25" t="n">
        <v>0.113593783720839</v>
      </c>
      <c r="AM14" s="25" t="n">
        <v>0.0413570871857538</v>
      </c>
      <c r="AN14" s="25" t="n">
        <v>0.405216429875625</v>
      </c>
      <c r="AO14" s="25"/>
      <c r="AP14" s="25" t="n">
        <v>0.133957175218164</v>
      </c>
      <c r="AQ14" s="25" t="n">
        <v>0.16317839931939</v>
      </c>
      <c r="AR14" s="25" t="n">
        <v>0.199761634173296</v>
      </c>
      <c r="AS14" s="25" t="n">
        <v>0.0281808888862211</v>
      </c>
      <c r="AT14" s="25" t="n">
        <v>0.376155352244417</v>
      </c>
      <c r="AU14" s="25"/>
      <c r="AV14" s="25" t="n">
        <v>0.247943586913843</v>
      </c>
      <c r="AW14" s="25" t="n">
        <v>0.185483178309872</v>
      </c>
      <c r="AX14" s="25" t="n">
        <v>0.150792581745831</v>
      </c>
      <c r="AY14" s="25" t="n">
        <v>0.127279950794154</v>
      </c>
      <c r="AZ14" s="25" t="n">
        <v>0.128259436426437</v>
      </c>
      <c r="BA14" s="25"/>
      <c r="BB14" s="25" t="n">
        <v>0.173350759474192</v>
      </c>
      <c r="BC14" s="25" t="n">
        <v>0.0441264208700577</v>
      </c>
      <c r="BD14" s="25" t="n">
        <v>0.296556253429098</v>
      </c>
      <c r="BE14" s="25"/>
      <c r="BF14" s="25" t="n">
        <v>0.161733088688525</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s>
  <sheetData>
    <row r="2" ht="40" customHeight="1">
      <c r="D2" s="15" t="s">
        <v>168</v>
      </c>
    </row>
    <row r="6" ht="50" customHeight="1">
      <c r="B6" s="19" t="s">
        <v>15</v>
      </c>
      <c r="C6" s="19" t="s">
        <v>75</v>
      </c>
      <c r="D6" s="19" t="s">
        <v>77</v>
      </c>
      <c r="E6" s="19" t="s">
        <v>74</v>
      </c>
      <c r="F6" s="19" t="s">
        <v>73</v>
      </c>
    </row>
    <row r="7">
      <c r="B7" s="17" t="s">
        <v>163</v>
      </c>
      <c r="C7" s="16" t="n">
        <v>0.667873381484188</v>
      </c>
      <c r="D7" s="16" t="n">
        <v>0.429232796260654</v>
      </c>
      <c r="E7" s="16" t="n">
        <v>0.521151937993587</v>
      </c>
      <c r="F7" s="16" t="n">
        <v>0.541124415760333</v>
      </c>
    </row>
    <row r="8">
      <c r="B8" s="17" t="s">
        <v>164</v>
      </c>
      <c r="C8" s="16" t="n">
        <v>0.0916909777219337</v>
      </c>
      <c r="D8" s="16" t="n">
        <v>0.142957643785184</v>
      </c>
      <c r="E8" s="16" t="n">
        <v>0.166375292095872</v>
      </c>
      <c r="F8" s="16" t="n">
        <v>0.128950245969345</v>
      </c>
    </row>
    <row r="9">
      <c r="B9" s="17" t="s">
        <v>165</v>
      </c>
      <c r="C9" s="16" t="n">
        <v>0.0951144302580216</v>
      </c>
      <c r="D9" s="16" t="n">
        <v>0.133858127040733</v>
      </c>
      <c r="E9" s="16" t="n">
        <v>0.138850118557284</v>
      </c>
      <c r="F9" s="16" t="n">
        <v>0.113816706609439</v>
      </c>
    </row>
    <row r="10">
      <c r="B10" s="17" t="s">
        <v>166</v>
      </c>
      <c r="C10" s="16" t="n">
        <v>0.0464656507894966</v>
      </c>
      <c r="D10" s="16" t="n">
        <v>0.109761460747882</v>
      </c>
      <c r="E10" s="16" t="n">
        <v>0.0406885799992121</v>
      </c>
      <c r="F10" s="16" t="n">
        <v>0.0430326907716324</v>
      </c>
    </row>
    <row r="11">
      <c r="B11" s="17" t="s">
        <v>167</v>
      </c>
      <c r="C11" s="16" t="n">
        <v>0.0401987888963897</v>
      </c>
      <c r="D11" s="16" t="n">
        <v>0.11686602285685</v>
      </c>
      <c r="E11" s="16" t="n">
        <v>0.0175615813045415</v>
      </c>
      <c r="F11" s="16" t="n">
        <v>0.0513142094871509</v>
      </c>
    </row>
    <row r="12">
      <c r="B12" s="17" t="s">
        <v>127</v>
      </c>
      <c r="C12" s="16" t="n">
        <v>0.0586567708499706</v>
      </c>
      <c r="D12" s="16" t="n">
        <v>0.0673239493086974</v>
      </c>
      <c r="E12" s="16" t="n">
        <v>0.115372490049503</v>
      </c>
      <c r="F12" s="16" t="n">
        <v>0.1217617314021</v>
      </c>
    </row>
    <row r="13">
      <c r="B13" s="18"/>
      <c r="C13" s="18"/>
      <c r="D13" s="18"/>
      <c r="E13" s="18"/>
      <c r="F13" s="18"/>
    </row>
    <row r="14">
      <c r="B14" t="s">
        <v>88</v>
      </c>
    </row>
    <row r="15">
      <c r="B15" t="s">
        <v>89</v>
      </c>
    </row>
    <row r="19">
      <c r="B19" s="9" t="str">
        <f>=HYPERLINK("#'Contents'!A1", "Return to Contents")</f>
      </c>
    </row>
  </sheetData>
  <mergeCells count="1">
    <mergeCell ref="D2:G2"/>
  </mergeCells>
  <pageMargins left="0.7" right="0.7" top="0.75" bottom="0.75" header="0.3" footer="0.3"/>
  <pageSetup paperSize="9" orientation="portrait" horizontalDpi="300" verticalDpi="300" r:id="rId2"/>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169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163</v>
      </c>
      <c r="C9" s="16" t="n">
        <v>0.667873381484188</v>
      </c>
      <c r="D9" s="16" t="n">
        <v>0.658288423298124</v>
      </c>
      <c r="E9" s="16" t="n">
        <v>0.676588160660755</v>
      </c>
      <c r="F9" s="16"/>
      <c r="G9" s="16" t="n">
        <v>0.607852007565824</v>
      </c>
      <c r="H9" s="16" t="n">
        <v>0.60835870664818</v>
      </c>
      <c r="I9" s="16" t="n">
        <v>0.647392342993536</v>
      </c>
      <c r="J9" s="16" t="n">
        <v>0.773916101906116</v>
      </c>
      <c r="K9" s="16" t="n">
        <v>0.729768591854451</v>
      </c>
      <c r="L9" s="16" t="n">
        <v>0.644705770875436</v>
      </c>
      <c r="M9" s="16"/>
      <c r="N9" s="16" t="n">
        <v>0.656124349629642</v>
      </c>
      <c r="O9" s="16" t="n">
        <v>0.682805804446722</v>
      </c>
      <c r="P9" s="16" t="n">
        <v>0.635502005390077</v>
      </c>
      <c r="Q9" s="16" t="n">
        <v>0.692414133684451</v>
      </c>
      <c r="R9" s="16"/>
      <c r="S9" s="16" t="n">
        <v>0.604894322918577</v>
      </c>
      <c r="T9" s="16" t="n">
        <v>0.713027621568714</v>
      </c>
      <c r="U9" s="16" t="n">
        <v>0.642411267615065</v>
      </c>
      <c r="V9" s="16" t="n">
        <v>0.696802543701688</v>
      </c>
      <c r="W9" s="16" t="n">
        <v>0.652015440534485</v>
      </c>
      <c r="X9" s="16" t="n">
        <v>0.602401252111372</v>
      </c>
      <c r="Y9" s="16" t="n">
        <v>0.698100751340429</v>
      </c>
      <c r="Z9" s="16" t="n">
        <v>0.612447012303893</v>
      </c>
      <c r="AA9" s="16" t="n">
        <v>0.679758439652825</v>
      </c>
      <c r="AB9" s="16" t="n">
        <v>0.72315829765633</v>
      </c>
      <c r="AC9" s="16" t="n">
        <v>0.743317560629099</v>
      </c>
      <c r="AD9" s="16" t="n">
        <v>0.638560806300776</v>
      </c>
      <c r="AE9" s="16"/>
      <c r="AF9" s="16" t="n">
        <v>0.591114872781545</v>
      </c>
      <c r="AG9" s="16" t="n">
        <v>0.73806903210615</v>
      </c>
      <c r="AH9" s="16" t="n">
        <v>0.618311212310853</v>
      </c>
      <c r="AI9" s="16"/>
      <c r="AJ9" s="16" t="n">
        <v>0.498051907136751</v>
      </c>
      <c r="AK9" s="16" t="n">
        <v>0.766631206470942</v>
      </c>
      <c r="AL9" s="16" t="n">
        <v>0.821320102082889</v>
      </c>
      <c r="AM9" s="16" t="n">
        <v>0.922952539322868</v>
      </c>
      <c r="AN9" s="16" t="n">
        <v>0.684565307132631</v>
      </c>
      <c r="AO9" s="16"/>
      <c r="AP9" s="16" t="n">
        <v>0.247297651015495</v>
      </c>
      <c r="AQ9" s="16" t="n">
        <v>0.786522764484449</v>
      </c>
      <c r="AR9" s="16" t="n">
        <v>0.828174800813594</v>
      </c>
      <c r="AS9" s="16" t="n">
        <v>0.72311286696602</v>
      </c>
      <c r="AT9" s="16" t="n">
        <v>0.658146244199711</v>
      </c>
      <c r="AU9" s="16"/>
      <c r="AV9" s="16" t="n">
        <v>0.65552285354335</v>
      </c>
      <c r="AW9" s="16" t="n">
        <v>0.691182155564749</v>
      </c>
      <c r="AX9" s="16" t="n">
        <v>0.690117404059481</v>
      </c>
      <c r="AY9" s="16" t="n">
        <v>0.641146182628223</v>
      </c>
      <c r="AZ9" s="16" t="n">
        <v>0.567112358537886</v>
      </c>
      <c r="BA9" s="16"/>
      <c r="BB9" s="16" t="n">
        <v>0.817533528395591</v>
      </c>
      <c r="BC9" s="16" t="n">
        <v>0.73936684063285</v>
      </c>
      <c r="BD9" s="16" t="n">
        <v>0.660796807065176</v>
      </c>
      <c r="BE9" s="16"/>
      <c r="BF9" s="16" t="n">
        <v>0.765931637697897</v>
      </c>
    </row>
    <row r="10">
      <c r="B10" s="17" t="s">
        <v>164</v>
      </c>
      <c r="C10" s="16" t="n">
        <v>0.0916909777219337</v>
      </c>
      <c r="D10" s="16" t="n">
        <v>0.0898622301502712</v>
      </c>
      <c r="E10" s="16" t="n">
        <v>0.0936592561410138</v>
      </c>
      <c r="F10" s="16"/>
      <c r="G10" s="16" t="n">
        <v>0.0679467405684275</v>
      </c>
      <c r="H10" s="16" t="n">
        <v>0.0937338299388592</v>
      </c>
      <c r="I10" s="16" t="n">
        <v>0.114388072232998</v>
      </c>
      <c r="J10" s="16" t="n">
        <v>0.0606494933231613</v>
      </c>
      <c r="K10" s="16" t="n">
        <v>0.102402068860592</v>
      </c>
      <c r="L10" s="16" t="n">
        <v>0.105340958392312</v>
      </c>
      <c r="M10" s="16"/>
      <c r="N10" s="16" t="n">
        <v>0.0948309400984446</v>
      </c>
      <c r="O10" s="16" t="n">
        <v>0.100781033224352</v>
      </c>
      <c r="P10" s="16" t="n">
        <v>0.101721942177346</v>
      </c>
      <c r="Q10" s="16" t="n">
        <v>0.0712988478951165</v>
      </c>
      <c r="R10" s="16"/>
      <c r="S10" s="16" t="n">
        <v>0.102459462955287</v>
      </c>
      <c r="T10" s="16" t="n">
        <v>0.0894799415967334</v>
      </c>
      <c r="U10" s="16" t="n">
        <v>0.0859637814045557</v>
      </c>
      <c r="V10" s="16" t="n">
        <v>0.0861680888963842</v>
      </c>
      <c r="W10" s="16" t="n">
        <v>0.0700253364072847</v>
      </c>
      <c r="X10" s="16" t="n">
        <v>0.117716108699932</v>
      </c>
      <c r="Y10" s="16" t="n">
        <v>0.126473859039509</v>
      </c>
      <c r="Z10" s="16" t="n">
        <v>0.0924609028984427</v>
      </c>
      <c r="AA10" s="16" t="n">
        <v>0.0825303371247883</v>
      </c>
      <c r="AB10" s="16" t="n">
        <v>0.062718418880394</v>
      </c>
      <c r="AC10" s="16" t="n">
        <v>0.0658171269940979</v>
      </c>
      <c r="AD10" s="16" t="n">
        <v>0.125465756925254</v>
      </c>
      <c r="AE10" s="16"/>
      <c r="AF10" s="16" t="n">
        <v>0.129030449798607</v>
      </c>
      <c r="AG10" s="16" t="n">
        <v>0.0753630049021121</v>
      </c>
      <c r="AH10" s="16" t="n">
        <v>0.0770207966508551</v>
      </c>
      <c r="AI10" s="16"/>
      <c r="AJ10" s="16" t="n">
        <v>0.146370059672106</v>
      </c>
      <c r="AK10" s="16" t="n">
        <v>0.0675204606898547</v>
      </c>
      <c r="AL10" s="16" t="n">
        <v>0.0815689835784239</v>
      </c>
      <c r="AM10" s="16" t="n">
        <v>0.0389750193410384</v>
      </c>
      <c r="AN10" s="16" t="n">
        <v>0.035716934561355</v>
      </c>
      <c r="AO10" s="16"/>
      <c r="AP10" s="16" t="n">
        <v>0.195717144461646</v>
      </c>
      <c r="AQ10" s="16" t="n">
        <v>0.0603160657663992</v>
      </c>
      <c r="AR10" s="16" t="n">
        <v>0.0696483712081948</v>
      </c>
      <c r="AS10" s="16" t="n">
        <v>0.0894023182178058</v>
      </c>
      <c r="AT10" s="16" t="n">
        <v>0.0982419107377594</v>
      </c>
      <c r="AU10" s="16"/>
      <c r="AV10" s="16" t="n">
        <v>0.11378795579563</v>
      </c>
      <c r="AW10" s="16" t="n">
        <v>0.0913771712517778</v>
      </c>
      <c r="AX10" s="16" t="n">
        <v>0.0758232000029196</v>
      </c>
      <c r="AY10" s="16" t="n">
        <v>0.0697286526485368</v>
      </c>
      <c r="AZ10" s="16" t="n">
        <v>0.0803130130742032</v>
      </c>
      <c r="BA10" s="16"/>
      <c r="BB10" s="16" t="n">
        <v>0.0375032033665853</v>
      </c>
      <c r="BC10" s="16" t="n">
        <v>0.101902206966732</v>
      </c>
      <c r="BD10" s="16" t="n">
        <v>0.170884042222436</v>
      </c>
      <c r="BE10" s="16"/>
      <c r="BF10" s="16" t="n">
        <v>0.0829633854700637</v>
      </c>
    </row>
    <row r="11">
      <c r="B11" s="17" t="s">
        <v>165</v>
      </c>
      <c r="C11" s="16" t="n">
        <v>0.0951144302580216</v>
      </c>
      <c r="D11" s="16" t="n">
        <v>0.0995189237620283</v>
      </c>
      <c r="E11" s="16" t="n">
        <v>0.0909964847049326</v>
      </c>
      <c r="F11" s="16"/>
      <c r="G11" s="16" t="n">
        <v>0.143225977299764</v>
      </c>
      <c r="H11" s="16" t="n">
        <v>0.0985784059396923</v>
      </c>
      <c r="I11" s="16" t="n">
        <v>0.0858313623022824</v>
      </c>
      <c r="J11" s="16" t="n">
        <v>0.0759518364687833</v>
      </c>
      <c r="K11" s="16" t="n">
        <v>0.0568129518433211</v>
      </c>
      <c r="L11" s="16" t="n">
        <v>0.109388766619732</v>
      </c>
      <c r="M11" s="16"/>
      <c r="N11" s="16" t="n">
        <v>0.109508962206621</v>
      </c>
      <c r="O11" s="16" t="n">
        <v>0.086568378831226</v>
      </c>
      <c r="P11" s="16" t="n">
        <v>0.0960339508820638</v>
      </c>
      <c r="Q11" s="16" t="n">
        <v>0.0854492625357886</v>
      </c>
      <c r="R11" s="16"/>
      <c r="S11" s="16" t="n">
        <v>0.118388536568357</v>
      </c>
      <c r="T11" s="16" t="n">
        <v>0.0609793640778985</v>
      </c>
      <c r="U11" s="16" t="n">
        <v>0.161539384428662</v>
      </c>
      <c r="V11" s="16" t="n">
        <v>0.0841442108525138</v>
      </c>
      <c r="W11" s="16" t="n">
        <v>0.106245897236559</v>
      </c>
      <c r="X11" s="16" t="n">
        <v>0.107158312858467</v>
      </c>
      <c r="Y11" s="16" t="n">
        <v>0.0639556235820096</v>
      </c>
      <c r="Z11" s="16" t="n">
        <v>0.10131889284741</v>
      </c>
      <c r="AA11" s="16" t="n">
        <v>0.0985051572046507</v>
      </c>
      <c r="AB11" s="16" t="n">
        <v>0.0784884666627184</v>
      </c>
      <c r="AC11" s="16" t="n">
        <v>0.0885403745609944</v>
      </c>
      <c r="AD11" s="16" t="n">
        <v>0.050612932503343</v>
      </c>
      <c r="AE11" s="16"/>
      <c r="AF11" s="16" t="n">
        <v>0.126375960838568</v>
      </c>
      <c r="AG11" s="16" t="n">
        <v>0.0630466518371893</v>
      </c>
      <c r="AH11" s="16" t="n">
        <v>0.1281057408064</v>
      </c>
      <c r="AI11" s="16"/>
      <c r="AJ11" s="16" t="n">
        <v>0.149907609156497</v>
      </c>
      <c r="AK11" s="16" t="n">
        <v>0.0714178186636478</v>
      </c>
      <c r="AL11" s="16" t="n">
        <v>0.0404829414693744</v>
      </c>
      <c r="AM11" s="16" t="n">
        <v>0.0380724413360939</v>
      </c>
      <c r="AN11" s="16" t="n">
        <v>0.0704154625332834</v>
      </c>
      <c r="AO11" s="16"/>
      <c r="AP11" s="16" t="n">
        <v>0.218558816178621</v>
      </c>
      <c r="AQ11" s="16" t="n">
        <v>0.0698122538590297</v>
      </c>
      <c r="AR11" s="16" t="n">
        <v>0.0376146121904317</v>
      </c>
      <c r="AS11" s="16" t="n">
        <v>0.15478830749318</v>
      </c>
      <c r="AT11" s="16" t="n">
        <v>0.0310771436069029</v>
      </c>
      <c r="AU11" s="16"/>
      <c r="AV11" s="16" t="n">
        <v>0.0873712001889779</v>
      </c>
      <c r="AW11" s="16" t="n">
        <v>0.0947493399749146</v>
      </c>
      <c r="AX11" s="16" t="n">
        <v>0.0909346975165339</v>
      </c>
      <c r="AY11" s="16" t="n">
        <v>0.107818617274891</v>
      </c>
      <c r="AZ11" s="16" t="n">
        <v>0.107436082021992</v>
      </c>
      <c r="BA11" s="16"/>
      <c r="BB11" s="16" t="n">
        <v>0.0921043736030097</v>
      </c>
      <c r="BC11" s="16" t="n">
        <v>0.123882828152022</v>
      </c>
      <c r="BD11" s="16" t="n">
        <v>0.0599370982847156</v>
      </c>
      <c r="BE11" s="16"/>
      <c r="BF11" s="16" t="n">
        <v>0.0931630944397996</v>
      </c>
    </row>
    <row r="12">
      <c r="B12" s="17" t="s">
        <v>166</v>
      </c>
      <c r="C12" s="16" t="n">
        <v>0.0464656507894966</v>
      </c>
      <c r="D12" s="16" t="n">
        <v>0.0545490104271032</v>
      </c>
      <c r="E12" s="16" t="n">
        <v>0.0386557608454396</v>
      </c>
      <c r="F12" s="16"/>
      <c r="G12" s="16" t="n">
        <v>0.0345883285295411</v>
      </c>
      <c r="H12" s="16" t="n">
        <v>0.0837232563734185</v>
      </c>
      <c r="I12" s="16" t="n">
        <v>0.0380549457771424</v>
      </c>
      <c r="J12" s="16" t="n">
        <v>0.0290054721979233</v>
      </c>
      <c r="K12" s="16" t="n">
        <v>0.0318399619933075</v>
      </c>
      <c r="L12" s="16" t="n">
        <v>0.0548180944782072</v>
      </c>
      <c r="M12" s="16"/>
      <c r="N12" s="16" t="n">
        <v>0.0548219783280126</v>
      </c>
      <c r="O12" s="16" t="n">
        <v>0.047153333057179</v>
      </c>
      <c r="P12" s="16" t="n">
        <v>0.0543337633468896</v>
      </c>
      <c r="Q12" s="16" t="n">
        <v>0.0304504137793497</v>
      </c>
      <c r="R12" s="16"/>
      <c r="S12" s="16" t="n">
        <v>0.0487166356465072</v>
      </c>
      <c r="T12" s="16" t="n">
        <v>0.0439944076834228</v>
      </c>
      <c r="U12" s="16" t="n">
        <v>0.029040746263111</v>
      </c>
      <c r="V12" s="16" t="n">
        <v>0.0525390880006389</v>
      </c>
      <c r="W12" s="16" t="n">
        <v>0.0505822448224735</v>
      </c>
      <c r="X12" s="16" t="n">
        <v>0.0577489663724997</v>
      </c>
      <c r="Y12" s="16" t="n">
        <v>0.0355790550637711</v>
      </c>
      <c r="Z12" s="16" t="n">
        <v>0.0341688372894096</v>
      </c>
      <c r="AA12" s="16" t="n">
        <v>0.0455194099500074</v>
      </c>
      <c r="AB12" s="16" t="n">
        <v>0.0595743434954758</v>
      </c>
      <c r="AC12" s="16" t="n">
        <v>0.0283260105000438</v>
      </c>
      <c r="AD12" s="16" t="n">
        <v>0.071441865950661</v>
      </c>
      <c r="AE12" s="16"/>
      <c r="AF12" s="16" t="n">
        <v>0.047484208350907</v>
      </c>
      <c r="AG12" s="16" t="n">
        <v>0.0549954204102678</v>
      </c>
      <c r="AH12" s="16" t="n">
        <v>0.0306967868538691</v>
      </c>
      <c r="AI12" s="16"/>
      <c r="AJ12" s="16" t="n">
        <v>0.0791786446611729</v>
      </c>
      <c r="AK12" s="16" t="n">
        <v>0.0442718180679274</v>
      </c>
      <c r="AL12" s="16" t="n">
        <v>0.0179152179061395</v>
      </c>
      <c r="AM12" s="16" t="n">
        <v>0</v>
      </c>
      <c r="AN12" s="16" t="n">
        <v>0.0170941915332013</v>
      </c>
      <c r="AO12" s="16"/>
      <c r="AP12" s="16" t="n">
        <v>0.142868454331638</v>
      </c>
      <c r="AQ12" s="16" t="n">
        <v>0.033271020395289</v>
      </c>
      <c r="AR12" s="16" t="n">
        <v>0.0163027754104148</v>
      </c>
      <c r="AS12" s="16" t="n">
        <v>0.0104411079959285</v>
      </c>
      <c r="AT12" s="16" t="n">
        <v>0.00982514984898743</v>
      </c>
      <c r="AU12" s="16"/>
      <c r="AV12" s="16" t="n">
        <v>0.0301561958020844</v>
      </c>
      <c r="AW12" s="16" t="n">
        <v>0.0176735816279428</v>
      </c>
      <c r="AX12" s="16" t="n">
        <v>0.0642357295351423</v>
      </c>
      <c r="AY12" s="16" t="n">
        <v>0.0816501071907069</v>
      </c>
      <c r="AZ12" s="16" t="n">
        <v>0.0923692448724604</v>
      </c>
      <c r="BA12" s="16"/>
      <c r="BB12" s="16" t="n">
        <v>0.00794672944109691</v>
      </c>
      <c r="BC12" s="16" t="n">
        <v>0</v>
      </c>
      <c r="BD12" s="16" t="n">
        <v>0</v>
      </c>
      <c r="BE12" s="16"/>
      <c r="BF12" s="16" t="n">
        <v>0.00579624457402967</v>
      </c>
    </row>
    <row r="13">
      <c r="B13" s="17" t="s">
        <v>167</v>
      </c>
      <c r="C13" s="16" t="n">
        <v>0.0401987888963897</v>
      </c>
      <c r="D13" s="16" t="n">
        <v>0.0560454766175018</v>
      </c>
      <c r="E13" s="16" t="n">
        <v>0.0247879250334018</v>
      </c>
      <c r="F13" s="16"/>
      <c r="G13" s="16" t="n">
        <v>0.0487937989402013</v>
      </c>
      <c r="H13" s="16" t="n">
        <v>0.0505662187106711</v>
      </c>
      <c r="I13" s="16" t="n">
        <v>0.0408343634137454</v>
      </c>
      <c r="J13" s="16" t="n">
        <v>0.0173514919390202</v>
      </c>
      <c r="K13" s="16" t="n">
        <v>0.0283013180511737</v>
      </c>
      <c r="L13" s="16" t="n">
        <v>0.0521480115433156</v>
      </c>
      <c r="M13" s="16"/>
      <c r="N13" s="16" t="n">
        <v>0.0539600084205002</v>
      </c>
      <c r="O13" s="16" t="n">
        <v>0.0349058718680844</v>
      </c>
      <c r="P13" s="16" t="n">
        <v>0.0351029149448823</v>
      </c>
      <c r="Q13" s="16" t="n">
        <v>0.0358903297029622</v>
      </c>
      <c r="R13" s="16"/>
      <c r="S13" s="16" t="n">
        <v>0.0688468377787429</v>
      </c>
      <c r="T13" s="16" t="n">
        <v>0.0251054808488714</v>
      </c>
      <c r="U13" s="16" t="n">
        <v>0.0234674889330358</v>
      </c>
      <c r="V13" s="16" t="n">
        <v>0.0363034859554549</v>
      </c>
      <c r="W13" s="16" t="n">
        <v>0.0583965259831607</v>
      </c>
      <c r="X13" s="16" t="n">
        <v>0.0537238923954773</v>
      </c>
      <c r="Y13" s="16" t="n">
        <v>0.0555068895198579</v>
      </c>
      <c r="Z13" s="16" t="n">
        <v>0.0607938230403307</v>
      </c>
      <c r="AA13" s="16" t="n">
        <v>0.0189915725718242</v>
      </c>
      <c r="AB13" s="16" t="n">
        <v>0.0417387049562419</v>
      </c>
      <c r="AC13" s="16" t="n">
        <v>0.0100267040127828</v>
      </c>
      <c r="AD13" s="16" t="n">
        <v>0</v>
      </c>
      <c r="AE13" s="16"/>
      <c r="AF13" s="16" t="n">
        <v>0.0569306097674089</v>
      </c>
      <c r="AG13" s="16" t="n">
        <v>0.0354052028374518</v>
      </c>
      <c r="AH13" s="16" t="n">
        <v>0.0257710189385169</v>
      </c>
      <c r="AI13" s="16"/>
      <c r="AJ13" s="16" t="n">
        <v>0.0912142570047083</v>
      </c>
      <c r="AK13" s="16" t="n">
        <v>0.0128829487616897</v>
      </c>
      <c r="AL13" s="16" t="n">
        <v>0.0145993462793076</v>
      </c>
      <c r="AM13" s="16" t="n">
        <v>0</v>
      </c>
      <c r="AN13" s="16" t="n">
        <v>0.0129666433585972</v>
      </c>
      <c r="AO13" s="16"/>
      <c r="AP13" s="16" t="n">
        <v>0.17176482220691</v>
      </c>
      <c r="AQ13" s="16" t="n">
        <v>0.0125610740263766</v>
      </c>
      <c r="AR13" s="16" t="n">
        <v>0</v>
      </c>
      <c r="AS13" s="16" t="n">
        <v>0</v>
      </c>
      <c r="AT13" s="16" t="n">
        <v>0</v>
      </c>
      <c r="AU13" s="16"/>
      <c r="AV13" s="16" t="n">
        <v>0.0383958505500693</v>
      </c>
      <c r="AW13" s="16" t="n">
        <v>0.0288496295461957</v>
      </c>
      <c r="AX13" s="16" t="n">
        <v>0.0351605881626917</v>
      </c>
      <c r="AY13" s="16" t="n">
        <v>0.0627297481337857</v>
      </c>
      <c r="AZ13" s="16" t="n">
        <v>0.10218065252019</v>
      </c>
      <c r="BA13" s="16"/>
      <c r="BB13" s="16" t="n">
        <v>0.0200424425588147</v>
      </c>
      <c r="BC13" s="16" t="n">
        <v>0</v>
      </c>
      <c r="BD13" s="16" t="n">
        <v>0</v>
      </c>
      <c r="BE13" s="16"/>
      <c r="BF13" s="16" t="n">
        <v>0.0074779484218706</v>
      </c>
    </row>
    <row r="14">
      <c r="B14" s="17" t="s">
        <v>127</v>
      </c>
      <c r="C14" s="25" t="n">
        <v>0.0586567708499706</v>
      </c>
      <c r="D14" s="25" t="n">
        <v>0.0417359357449715</v>
      </c>
      <c r="E14" s="25" t="n">
        <v>0.0753124126144573</v>
      </c>
      <c r="F14" s="25"/>
      <c r="G14" s="25" t="n">
        <v>0.0975931470962419</v>
      </c>
      <c r="H14" s="25" t="n">
        <v>0.0650395823891792</v>
      </c>
      <c r="I14" s="25" t="n">
        <v>0.0734989132802963</v>
      </c>
      <c r="J14" s="25" t="n">
        <v>0.0431256041649963</v>
      </c>
      <c r="K14" s="25" t="n">
        <v>0.0508751073971552</v>
      </c>
      <c r="L14" s="25" t="n">
        <v>0.0335983980909969</v>
      </c>
      <c r="M14" s="25"/>
      <c r="N14" s="25" t="n">
        <v>0.0307537613167796</v>
      </c>
      <c r="O14" s="25" t="n">
        <v>0.0477855785724365</v>
      </c>
      <c r="P14" s="25" t="n">
        <v>0.0773054232587416</v>
      </c>
      <c r="Q14" s="25" t="n">
        <v>0.0844970124023325</v>
      </c>
      <c r="R14" s="25"/>
      <c r="S14" s="25" t="n">
        <v>0.0566942041325296</v>
      </c>
      <c r="T14" s="25" t="n">
        <v>0.0674131842243594</v>
      </c>
      <c r="U14" s="25" t="n">
        <v>0.0575773313555703</v>
      </c>
      <c r="V14" s="25" t="n">
        <v>0.0440425825933203</v>
      </c>
      <c r="W14" s="25" t="n">
        <v>0.0627345550160375</v>
      </c>
      <c r="X14" s="25" t="n">
        <v>0.061251467562252</v>
      </c>
      <c r="Y14" s="25" t="n">
        <v>0.0203838214544226</v>
      </c>
      <c r="Z14" s="25" t="n">
        <v>0.0988105316205138</v>
      </c>
      <c r="AA14" s="25" t="n">
        <v>0.0746950834959047</v>
      </c>
      <c r="AB14" s="25" t="n">
        <v>0.0343217683488401</v>
      </c>
      <c r="AC14" s="25" t="n">
        <v>0.0639722233029816</v>
      </c>
      <c r="AD14" s="25" t="n">
        <v>0.113918638319966</v>
      </c>
      <c r="AE14" s="25"/>
      <c r="AF14" s="25" t="n">
        <v>0.0490638984629645</v>
      </c>
      <c r="AG14" s="25" t="n">
        <v>0.0331206879068294</v>
      </c>
      <c r="AH14" s="25" t="n">
        <v>0.120094444439506</v>
      </c>
      <c r="AI14" s="25"/>
      <c r="AJ14" s="25" t="n">
        <v>0.0352775223687653</v>
      </c>
      <c r="AK14" s="25" t="n">
        <v>0.0372757473459382</v>
      </c>
      <c r="AL14" s="25" t="n">
        <v>0.0241134086838654</v>
      </c>
      <c r="AM14" s="25" t="n">
        <v>0</v>
      </c>
      <c r="AN14" s="25" t="n">
        <v>0.179241460880933</v>
      </c>
      <c r="AO14" s="25"/>
      <c r="AP14" s="25" t="n">
        <v>0.0237931118056896</v>
      </c>
      <c r="AQ14" s="25" t="n">
        <v>0.0375168214684564</v>
      </c>
      <c r="AR14" s="25" t="n">
        <v>0.0482594403773649</v>
      </c>
      <c r="AS14" s="25" t="n">
        <v>0.0222553993270651</v>
      </c>
      <c r="AT14" s="25" t="n">
        <v>0.20270955160664</v>
      </c>
      <c r="AU14" s="25"/>
      <c r="AV14" s="25" t="n">
        <v>0.0747659441198878</v>
      </c>
      <c r="AW14" s="25" t="n">
        <v>0.0761681220344201</v>
      </c>
      <c r="AX14" s="25" t="n">
        <v>0.0437283807232314</v>
      </c>
      <c r="AY14" s="25" t="n">
        <v>0.036926692123857</v>
      </c>
      <c r="AZ14" s="25" t="n">
        <v>0.0505886489732685</v>
      </c>
      <c r="BA14" s="25"/>
      <c r="BB14" s="25" t="n">
        <v>0.0248697226349022</v>
      </c>
      <c r="BC14" s="25" t="n">
        <v>0.0348481242483961</v>
      </c>
      <c r="BD14" s="25" t="n">
        <v>0.108382052427672</v>
      </c>
      <c r="BE14" s="25"/>
      <c r="BF14" s="25" t="n">
        <v>0.0446676893963392</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170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163</v>
      </c>
      <c r="C9" s="16" t="n">
        <v>0.429232796260654</v>
      </c>
      <c r="D9" s="16" t="n">
        <v>0.424449053138989</v>
      </c>
      <c r="E9" s="16" t="n">
        <v>0.433892083703015</v>
      </c>
      <c r="F9" s="16"/>
      <c r="G9" s="16" t="n">
        <v>0.300463522809606</v>
      </c>
      <c r="H9" s="16" t="n">
        <v>0.276968836778674</v>
      </c>
      <c r="I9" s="16" t="n">
        <v>0.328745675410046</v>
      </c>
      <c r="J9" s="16" t="n">
        <v>0.474736632279892</v>
      </c>
      <c r="K9" s="16" t="n">
        <v>0.498378870595489</v>
      </c>
      <c r="L9" s="16" t="n">
        <v>0.636185495458279</v>
      </c>
      <c r="M9" s="16"/>
      <c r="N9" s="16" t="n">
        <v>0.452421612595295</v>
      </c>
      <c r="O9" s="16" t="n">
        <v>0.447350476021215</v>
      </c>
      <c r="P9" s="16" t="n">
        <v>0.399558613110809</v>
      </c>
      <c r="Q9" s="16" t="n">
        <v>0.40908273391095</v>
      </c>
      <c r="R9" s="16"/>
      <c r="S9" s="16" t="n">
        <v>0.28950460446548</v>
      </c>
      <c r="T9" s="16" t="n">
        <v>0.481950308683504</v>
      </c>
      <c r="U9" s="16" t="n">
        <v>0.493050803631094</v>
      </c>
      <c r="V9" s="16" t="n">
        <v>0.481142295941245</v>
      </c>
      <c r="W9" s="16" t="n">
        <v>0.476635829036812</v>
      </c>
      <c r="X9" s="16" t="n">
        <v>0.419481535351533</v>
      </c>
      <c r="Y9" s="16" t="n">
        <v>0.485903048571236</v>
      </c>
      <c r="Z9" s="16" t="n">
        <v>0.468217176109782</v>
      </c>
      <c r="AA9" s="16" t="n">
        <v>0.352227945860695</v>
      </c>
      <c r="AB9" s="16" t="n">
        <v>0.466492754100391</v>
      </c>
      <c r="AC9" s="16" t="n">
        <v>0.368539470251985</v>
      </c>
      <c r="AD9" s="16" t="n">
        <v>0.516163259897499</v>
      </c>
      <c r="AE9" s="16"/>
      <c r="AF9" s="16" t="n">
        <v>0.581595472865573</v>
      </c>
      <c r="AG9" s="16" t="n">
        <v>0.345190759862768</v>
      </c>
      <c r="AH9" s="16" t="n">
        <v>0.361491792388082</v>
      </c>
      <c r="AI9" s="16"/>
      <c r="AJ9" s="16" t="n">
        <v>0.673042874534604</v>
      </c>
      <c r="AK9" s="16" t="n">
        <v>0.14158973134913</v>
      </c>
      <c r="AL9" s="16" t="n">
        <v>0.418369003362218</v>
      </c>
      <c r="AM9" s="16" t="n">
        <v>0.726771219469308</v>
      </c>
      <c r="AN9" s="16" t="n">
        <v>0.437861879930029</v>
      </c>
      <c r="AO9" s="16"/>
      <c r="AP9" s="16" t="n">
        <v>0.756766721337514</v>
      </c>
      <c r="AQ9" s="16" t="n">
        <v>0.116561407416901</v>
      </c>
      <c r="AR9" s="16" t="n">
        <v>0.477317813489644</v>
      </c>
      <c r="AS9" s="16" t="n">
        <v>0.791828294255133</v>
      </c>
      <c r="AT9" s="16" t="n">
        <v>0.559599907686044</v>
      </c>
      <c r="AU9" s="16"/>
      <c r="AV9" s="16" t="n">
        <v>0.45572692663112</v>
      </c>
      <c r="AW9" s="16" t="n">
        <v>0.430476176156882</v>
      </c>
      <c r="AX9" s="16" t="n">
        <v>0.412400566136486</v>
      </c>
      <c r="AY9" s="16" t="n">
        <v>0.311621446470592</v>
      </c>
      <c r="AZ9" s="16" t="n">
        <v>0.283729859556381</v>
      </c>
      <c r="BA9" s="16"/>
      <c r="BB9" s="16" t="n">
        <v>0.14627989408607</v>
      </c>
      <c r="BC9" s="16" t="n">
        <v>0.945241951612819</v>
      </c>
      <c r="BD9" s="16" t="n">
        <v>0.749608990430837</v>
      </c>
      <c r="BE9" s="16"/>
      <c r="BF9" s="16" t="n">
        <v>0.584394410117739</v>
      </c>
    </row>
    <row r="10">
      <c r="B10" s="17" t="s">
        <v>164</v>
      </c>
      <c r="C10" s="16" t="n">
        <v>0.142957643785184</v>
      </c>
      <c r="D10" s="16" t="n">
        <v>0.146979293644687</v>
      </c>
      <c r="E10" s="16" t="n">
        <v>0.139308205365504</v>
      </c>
      <c r="F10" s="16"/>
      <c r="G10" s="16" t="n">
        <v>0.165182681658143</v>
      </c>
      <c r="H10" s="16" t="n">
        <v>0.170136322142907</v>
      </c>
      <c r="I10" s="16" t="n">
        <v>0.167869914787004</v>
      </c>
      <c r="J10" s="16" t="n">
        <v>0.140925847154171</v>
      </c>
      <c r="K10" s="16" t="n">
        <v>0.127125296768872</v>
      </c>
      <c r="L10" s="16" t="n">
        <v>0.0982470599452782</v>
      </c>
      <c r="M10" s="16"/>
      <c r="N10" s="16" t="n">
        <v>0.125675129318936</v>
      </c>
      <c r="O10" s="16" t="n">
        <v>0.159640361437753</v>
      </c>
      <c r="P10" s="16" t="n">
        <v>0.131102319586889</v>
      </c>
      <c r="Q10" s="16" t="n">
        <v>0.15501354853498</v>
      </c>
      <c r="R10" s="16"/>
      <c r="S10" s="16" t="n">
        <v>0.149327249414328</v>
      </c>
      <c r="T10" s="16" t="n">
        <v>0.130943536306007</v>
      </c>
      <c r="U10" s="16" t="n">
        <v>0.0992667202628744</v>
      </c>
      <c r="V10" s="16" t="n">
        <v>0.171174809687899</v>
      </c>
      <c r="W10" s="16" t="n">
        <v>0.158381215154306</v>
      </c>
      <c r="X10" s="16" t="n">
        <v>0.113780895352662</v>
      </c>
      <c r="Y10" s="16" t="n">
        <v>0.149679565472282</v>
      </c>
      <c r="Z10" s="16" t="n">
        <v>0.121836595024961</v>
      </c>
      <c r="AA10" s="16" t="n">
        <v>0.129546256051473</v>
      </c>
      <c r="AB10" s="16" t="n">
        <v>0.185941717187166</v>
      </c>
      <c r="AC10" s="16" t="n">
        <v>0.193148548615895</v>
      </c>
      <c r="AD10" s="16" t="n">
        <v>0.0945345069577493</v>
      </c>
      <c r="AE10" s="16"/>
      <c r="AF10" s="16" t="n">
        <v>0.100044999942661</v>
      </c>
      <c r="AG10" s="16" t="n">
        <v>0.177370178989385</v>
      </c>
      <c r="AH10" s="16" t="n">
        <v>0.139384902413186</v>
      </c>
      <c r="AI10" s="16"/>
      <c r="AJ10" s="16" t="n">
        <v>0.0901077222788555</v>
      </c>
      <c r="AK10" s="16" t="n">
        <v>0.178217508177111</v>
      </c>
      <c r="AL10" s="16" t="n">
        <v>0.260121034204062</v>
      </c>
      <c r="AM10" s="16" t="n">
        <v>0.11294696054318</v>
      </c>
      <c r="AN10" s="16" t="n">
        <v>0.109087594630423</v>
      </c>
      <c r="AO10" s="16"/>
      <c r="AP10" s="16" t="n">
        <v>0.0795384922469465</v>
      </c>
      <c r="AQ10" s="16" t="n">
        <v>0.173657609765059</v>
      </c>
      <c r="AR10" s="16" t="n">
        <v>0.261579809842864</v>
      </c>
      <c r="AS10" s="16" t="n">
        <v>0.0637437059628834</v>
      </c>
      <c r="AT10" s="16" t="n">
        <v>0.1134835149278</v>
      </c>
      <c r="AU10" s="16"/>
      <c r="AV10" s="16" t="n">
        <v>0.136739474753987</v>
      </c>
      <c r="AW10" s="16" t="n">
        <v>0.168078929459707</v>
      </c>
      <c r="AX10" s="16" t="n">
        <v>0.152003536597483</v>
      </c>
      <c r="AY10" s="16" t="n">
        <v>0.13835110577319</v>
      </c>
      <c r="AZ10" s="16" t="n">
        <v>0.178751246659314</v>
      </c>
      <c r="BA10" s="16"/>
      <c r="BB10" s="16" t="n">
        <v>0.201449960383571</v>
      </c>
      <c r="BC10" s="16" t="n">
        <v>0.0174947413937051</v>
      </c>
      <c r="BD10" s="16" t="n">
        <v>0.0516511788564739</v>
      </c>
      <c r="BE10" s="16"/>
      <c r="BF10" s="16" t="n">
        <v>0.100108886027039</v>
      </c>
    </row>
    <row r="11">
      <c r="B11" s="17" t="s">
        <v>165</v>
      </c>
      <c r="C11" s="16" t="n">
        <v>0.133858127040733</v>
      </c>
      <c r="D11" s="16" t="n">
        <v>0.136096809248704</v>
      </c>
      <c r="E11" s="16" t="n">
        <v>0.130825662934801</v>
      </c>
      <c r="F11" s="16"/>
      <c r="G11" s="16" t="n">
        <v>0.171846848472978</v>
      </c>
      <c r="H11" s="16" t="n">
        <v>0.124070533917763</v>
      </c>
      <c r="I11" s="16" t="n">
        <v>0.151102540564324</v>
      </c>
      <c r="J11" s="16" t="n">
        <v>0.138513859897193</v>
      </c>
      <c r="K11" s="16" t="n">
        <v>0.138784623322697</v>
      </c>
      <c r="L11" s="16" t="n">
        <v>0.0956856788243127</v>
      </c>
      <c r="M11" s="16"/>
      <c r="N11" s="16" t="n">
        <v>0.124450875304055</v>
      </c>
      <c r="O11" s="16" t="n">
        <v>0.131857025641609</v>
      </c>
      <c r="P11" s="16" t="n">
        <v>0.157088733804818</v>
      </c>
      <c r="Q11" s="16" t="n">
        <v>0.127519217509414</v>
      </c>
      <c r="R11" s="16"/>
      <c r="S11" s="16" t="n">
        <v>0.166884585115445</v>
      </c>
      <c r="T11" s="16" t="n">
        <v>0.145422268510945</v>
      </c>
      <c r="U11" s="16" t="n">
        <v>0.15163366120495</v>
      </c>
      <c r="V11" s="16" t="n">
        <v>0.106561934838</v>
      </c>
      <c r="W11" s="16" t="n">
        <v>0.116845014933919</v>
      </c>
      <c r="X11" s="16" t="n">
        <v>0.143785452827105</v>
      </c>
      <c r="Y11" s="16" t="n">
        <v>0.0837456623407096</v>
      </c>
      <c r="Z11" s="16" t="n">
        <v>0.140512026986886</v>
      </c>
      <c r="AA11" s="16" t="n">
        <v>0.134611100225888</v>
      </c>
      <c r="AB11" s="16" t="n">
        <v>0.137782437372189</v>
      </c>
      <c r="AC11" s="16" t="n">
        <v>0.111057412190856</v>
      </c>
      <c r="AD11" s="16" t="n">
        <v>0.122387203945066</v>
      </c>
      <c r="AE11" s="16"/>
      <c r="AF11" s="16" t="n">
        <v>0.112049897047284</v>
      </c>
      <c r="AG11" s="16" t="n">
        <v>0.131681958696944</v>
      </c>
      <c r="AH11" s="16" t="n">
        <v>0.172318906838623</v>
      </c>
      <c r="AI11" s="16"/>
      <c r="AJ11" s="16" t="n">
        <v>0.102035291882946</v>
      </c>
      <c r="AK11" s="16" t="n">
        <v>0.152729795765615</v>
      </c>
      <c r="AL11" s="16" t="n">
        <v>0.140740914652045</v>
      </c>
      <c r="AM11" s="16" t="n">
        <v>0.118924732801759</v>
      </c>
      <c r="AN11" s="16" t="n">
        <v>0.134699403250161</v>
      </c>
      <c r="AO11" s="16"/>
      <c r="AP11" s="16" t="n">
        <v>0.0745497421205284</v>
      </c>
      <c r="AQ11" s="16" t="n">
        <v>0.188283999169394</v>
      </c>
      <c r="AR11" s="16" t="n">
        <v>0.143069352727862</v>
      </c>
      <c r="AS11" s="16" t="n">
        <v>0.0907859656508481</v>
      </c>
      <c r="AT11" s="16" t="n">
        <v>0.0773227753779285</v>
      </c>
      <c r="AU11" s="16"/>
      <c r="AV11" s="16" t="n">
        <v>0.136166111737886</v>
      </c>
      <c r="AW11" s="16" t="n">
        <v>0.128706135041735</v>
      </c>
      <c r="AX11" s="16" t="n">
        <v>0.139433326281462</v>
      </c>
      <c r="AY11" s="16" t="n">
        <v>0.137234168819091</v>
      </c>
      <c r="AZ11" s="16" t="n">
        <v>0.0786077526753271</v>
      </c>
      <c r="BA11" s="16"/>
      <c r="BB11" s="16" t="n">
        <v>0.254329320192626</v>
      </c>
      <c r="BC11" s="16" t="n">
        <v>0.0211303733810564</v>
      </c>
      <c r="BD11" s="16" t="n">
        <v>0.0903577782850166</v>
      </c>
      <c r="BE11" s="16"/>
      <c r="BF11" s="16" t="n">
        <v>0.136682102257676</v>
      </c>
    </row>
    <row r="12">
      <c r="B12" s="17" t="s">
        <v>166</v>
      </c>
      <c r="C12" s="16" t="n">
        <v>0.109761460747882</v>
      </c>
      <c r="D12" s="16" t="n">
        <v>0.131437048957696</v>
      </c>
      <c r="E12" s="16" t="n">
        <v>0.0887899469724672</v>
      </c>
      <c r="F12" s="16"/>
      <c r="G12" s="16" t="n">
        <v>0.142766816872044</v>
      </c>
      <c r="H12" s="16" t="n">
        <v>0.160068936852511</v>
      </c>
      <c r="I12" s="16" t="n">
        <v>0.115062517204925</v>
      </c>
      <c r="J12" s="16" t="n">
        <v>0.108551721141445</v>
      </c>
      <c r="K12" s="16" t="n">
        <v>0.0812440994205294</v>
      </c>
      <c r="L12" s="16" t="n">
        <v>0.0628695381271594</v>
      </c>
      <c r="M12" s="16"/>
      <c r="N12" s="16" t="n">
        <v>0.129068615259266</v>
      </c>
      <c r="O12" s="16" t="n">
        <v>0.0923590084647203</v>
      </c>
      <c r="P12" s="16" t="n">
        <v>0.126200614249677</v>
      </c>
      <c r="Q12" s="16" t="n">
        <v>0.0940731784720583</v>
      </c>
      <c r="R12" s="16"/>
      <c r="S12" s="16" t="n">
        <v>0.125218533412086</v>
      </c>
      <c r="T12" s="16" t="n">
        <v>0.109689295210339</v>
      </c>
      <c r="U12" s="16" t="n">
        <v>0.066353633510239</v>
      </c>
      <c r="V12" s="16" t="n">
        <v>0.125540970355044</v>
      </c>
      <c r="W12" s="16" t="n">
        <v>0.100686418650059</v>
      </c>
      <c r="X12" s="16" t="n">
        <v>0.131760377507642</v>
      </c>
      <c r="Y12" s="16" t="n">
        <v>0.143593994310128</v>
      </c>
      <c r="Z12" s="16" t="n">
        <v>0.0772058619284497</v>
      </c>
      <c r="AA12" s="16" t="n">
        <v>0.152607367796512</v>
      </c>
      <c r="AB12" s="16" t="n">
        <v>0.0376140853963379</v>
      </c>
      <c r="AC12" s="16" t="n">
        <v>0.0783475863345377</v>
      </c>
      <c r="AD12" s="16" t="n">
        <v>0.126602291443623</v>
      </c>
      <c r="AE12" s="16"/>
      <c r="AF12" s="16" t="n">
        <v>0.0771078928840377</v>
      </c>
      <c r="AG12" s="16" t="n">
        <v>0.133143405516286</v>
      </c>
      <c r="AH12" s="16" t="n">
        <v>0.111775473981237</v>
      </c>
      <c r="AI12" s="16"/>
      <c r="AJ12" s="16" t="n">
        <v>0.0601872584915187</v>
      </c>
      <c r="AK12" s="16" t="n">
        <v>0.201210492484441</v>
      </c>
      <c r="AL12" s="16" t="n">
        <v>0.0796061489541527</v>
      </c>
      <c r="AM12" s="16" t="n">
        <v>0.0413570871857538</v>
      </c>
      <c r="AN12" s="16" t="n">
        <v>0.0820008262518085</v>
      </c>
      <c r="AO12" s="16"/>
      <c r="AP12" s="16" t="n">
        <v>0.0365183522178561</v>
      </c>
      <c r="AQ12" s="16" t="n">
        <v>0.221242343605597</v>
      </c>
      <c r="AR12" s="16" t="n">
        <v>0.0299659464269539</v>
      </c>
      <c r="AS12" s="16" t="n">
        <v>0.0171867484381789</v>
      </c>
      <c r="AT12" s="16" t="n">
        <v>0.0181905470516349</v>
      </c>
      <c r="AU12" s="16"/>
      <c r="AV12" s="16" t="n">
        <v>0.0996664664265618</v>
      </c>
      <c r="AW12" s="16" t="n">
        <v>0.0950054547452617</v>
      </c>
      <c r="AX12" s="16" t="n">
        <v>0.132558887102302</v>
      </c>
      <c r="AY12" s="16" t="n">
        <v>0.171000130785329</v>
      </c>
      <c r="AZ12" s="16" t="n">
        <v>0.0810974831417634</v>
      </c>
      <c r="BA12" s="16"/>
      <c r="BB12" s="16" t="n">
        <v>0.219014125931573</v>
      </c>
      <c r="BC12" s="16" t="n">
        <v>0.00790337851964066</v>
      </c>
      <c r="BD12" s="16" t="n">
        <v>0</v>
      </c>
      <c r="BE12" s="16"/>
      <c r="BF12" s="16" t="n">
        <v>0.0868062778214828</v>
      </c>
    </row>
    <row r="13">
      <c r="B13" s="17" t="s">
        <v>167</v>
      </c>
      <c r="C13" s="16" t="n">
        <v>0.11686602285685</v>
      </c>
      <c r="D13" s="16" t="n">
        <v>0.121008338141605</v>
      </c>
      <c r="E13" s="16" t="n">
        <v>0.113047218800877</v>
      </c>
      <c r="F13" s="16"/>
      <c r="G13" s="16" t="n">
        <v>0.109983014975893</v>
      </c>
      <c r="H13" s="16" t="n">
        <v>0.188075792938558</v>
      </c>
      <c r="I13" s="16" t="n">
        <v>0.167890310813806</v>
      </c>
      <c r="J13" s="16" t="n">
        <v>0.0788193733853876</v>
      </c>
      <c r="K13" s="16" t="n">
        <v>0.0932455085708858</v>
      </c>
      <c r="L13" s="16" t="n">
        <v>0.0688595625561859</v>
      </c>
      <c r="M13" s="16"/>
      <c r="N13" s="16" t="n">
        <v>0.137794113248136</v>
      </c>
      <c r="O13" s="16" t="n">
        <v>0.104705462646028</v>
      </c>
      <c r="P13" s="16" t="n">
        <v>0.114217965806508</v>
      </c>
      <c r="Q13" s="16" t="n">
        <v>0.106982016275441</v>
      </c>
      <c r="R13" s="16"/>
      <c r="S13" s="16" t="n">
        <v>0.177817321454472</v>
      </c>
      <c r="T13" s="16" t="n">
        <v>0.0587620025107484</v>
      </c>
      <c r="U13" s="16" t="n">
        <v>0.119395573969689</v>
      </c>
      <c r="V13" s="16" t="n">
        <v>0.0766882415662042</v>
      </c>
      <c r="W13" s="16" t="n">
        <v>0.104810463403427</v>
      </c>
      <c r="X13" s="16" t="n">
        <v>0.117568246263624</v>
      </c>
      <c r="Y13" s="16" t="n">
        <v>0.102449058609157</v>
      </c>
      <c r="Z13" s="16" t="n">
        <v>0.118507066090566</v>
      </c>
      <c r="AA13" s="16" t="n">
        <v>0.156390510224762</v>
      </c>
      <c r="AB13" s="16" t="n">
        <v>0.11732168493234</v>
      </c>
      <c r="AC13" s="16" t="n">
        <v>0.171108404751267</v>
      </c>
      <c r="AD13" s="16" t="n">
        <v>0.0219868018632983</v>
      </c>
      <c r="AE13" s="16"/>
      <c r="AF13" s="16" t="n">
        <v>0.0732586455726876</v>
      </c>
      <c r="AG13" s="16" t="n">
        <v>0.170298233208909</v>
      </c>
      <c r="AH13" s="16" t="n">
        <v>0.0844906699510682</v>
      </c>
      <c r="AI13" s="16"/>
      <c r="AJ13" s="16" t="n">
        <v>0.0338098099731488</v>
      </c>
      <c r="AK13" s="16" t="n">
        <v>0.286370710289135</v>
      </c>
      <c r="AL13" s="16" t="n">
        <v>0.0518665332398012</v>
      </c>
      <c r="AM13" s="16" t="n">
        <v>0</v>
      </c>
      <c r="AN13" s="16" t="n">
        <v>0.0422590324202833</v>
      </c>
      <c r="AO13" s="16"/>
      <c r="AP13" s="16" t="n">
        <v>0.0204662894566529</v>
      </c>
      <c r="AQ13" s="16" t="n">
        <v>0.255841877643781</v>
      </c>
      <c r="AR13" s="16" t="n">
        <v>0.0279624790108726</v>
      </c>
      <c r="AS13" s="16" t="n">
        <v>0.011179824140736</v>
      </c>
      <c r="AT13" s="16" t="n">
        <v>0.0159048567302319</v>
      </c>
      <c r="AU13" s="16"/>
      <c r="AV13" s="16" t="n">
        <v>0.0852312811309797</v>
      </c>
      <c r="AW13" s="16" t="n">
        <v>0.0856784076556613</v>
      </c>
      <c r="AX13" s="16" t="n">
        <v>0.125195154567705</v>
      </c>
      <c r="AY13" s="16" t="n">
        <v>0.207210157180778</v>
      </c>
      <c r="AZ13" s="16" t="n">
        <v>0.304101037283099</v>
      </c>
      <c r="BA13" s="16"/>
      <c r="BB13" s="16" t="n">
        <v>0.12151573376984</v>
      </c>
      <c r="BC13" s="16" t="n">
        <v>0</v>
      </c>
      <c r="BD13" s="16" t="n">
        <v>0</v>
      </c>
      <c r="BE13" s="16"/>
      <c r="BF13" s="16" t="n">
        <v>0.0453382060050848</v>
      </c>
    </row>
    <row r="14">
      <c r="B14" s="17" t="s">
        <v>127</v>
      </c>
      <c r="C14" s="25" t="n">
        <v>0.0673239493086974</v>
      </c>
      <c r="D14" s="25" t="n">
        <v>0.0400294568683196</v>
      </c>
      <c r="E14" s="25" t="n">
        <v>0.0941368822233361</v>
      </c>
      <c r="F14" s="25"/>
      <c r="G14" s="25" t="n">
        <v>0.109757115211336</v>
      </c>
      <c r="H14" s="25" t="n">
        <v>0.0806795773695876</v>
      </c>
      <c r="I14" s="25" t="n">
        <v>0.0693290412198944</v>
      </c>
      <c r="J14" s="25" t="n">
        <v>0.0584525661419113</v>
      </c>
      <c r="K14" s="25" t="n">
        <v>0.0612216013215264</v>
      </c>
      <c r="L14" s="25" t="n">
        <v>0.0381526650887854</v>
      </c>
      <c r="M14" s="25"/>
      <c r="N14" s="25" t="n">
        <v>0.0305896542743113</v>
      </c>
      <c r="O14" s="25" t="n">
        <v>0.0640876657886747</v>
      </c>
      <c r="P14" s="25" t="n">
        <v>0.0718317534412993</v>
      </c>
      <c r="Q14" s="25" t="n">
        <v>0.107329305297157</v>
      </c>
      <c r="R14" s="25"/>
      <c r="S14" s="25" t="n">
        <v>0.0912477061381884</v>
      </c>
      <c r="T14" s="25" t="n">
        <v>0.0732325887784556</v>
      </c>
      <c r="U14" s="25" t="n">
        <v>0.0702996074211537</v>
      </c>
      <c r="V14" s="25" t="n">
        <v>0.0388917476116074</v>
      </c>
      <c r="W14" s="25" t="n">
        <v>0.0426410588214772</v>
      </c>
      <c r="X14" s="25" t="n">
        <v>0.073623492697434</v>
      </c>
      <c r="Y14" s="25" t="n">
        <v>0.0346286706964875</v>
      </c>
      <c r="Z14" s="25" t="n">
        <v>0.0737212738593554</v>
      </c>
      <c r="AA14" s="25" t="n">
        <v>0.0746168198406697</v>
      </c>
      <c r="AB14" s="25" t="n">
        <v>0.0548473210115766</v>
      </c>
      <c r="AC14" s="25" t="n">
        <v>0.0777985778554594</v>
      </c>
      <c r="AD14" s="25" t="n">
        <v>0.118325935892765</v>
      </c>
      <c r="AE14" s="25"/>
      <c r="AF14" s="25" t="n">
        <v>0.0559430916877568</v>
      </c>
      <c r="AG14" s="25" t="n">
        <v>0.042315463725708</v>
      </c>
      <c r="AH14" s="25" t="n">
        <v>0.130538254427805</v>
      </c>
      <c r="AI14" s="25"/>
      <c r="AJ14" s="25" t="n">
        <v>0.0408170428389263</v>
      </c>
      <c r="AK14" s="25" t="n">
        <v>0.0398817619345676</v>
      </c>
      <c r="AL14" s="25" t="n">
        <v>0.0492963655877208</v>
      </c>
      <c r="AM14" s="25" t="n">
        <v>0</v>
      </c>
      <c r="AN14" s="25" t="n">
        <v>0.194091263517296</v>
      </c>
      <c r="AO14" s="25"/>
      <c r="AP14" s="25" t="n">
        <v>0.0321604026205025</v>
      </c>
      <c r="AQ14" s="25" t="n">
        <v>0.0444127623992675</v>
      </c>
      <c r="AR14" s="25" t="n">
        <v>0.0601045985018038</v>
      </c>
      <c r="AS14" s="25" t="n">
        <v>0.0252754615522205</v>
      </c>
      <c r="AT14" s="25" t="n">
        <v>0.215498398226361</v>
      </c>
      <c r="AU14" s="25"/>
      <c r="AV14" s="25" t="n">
        <v>0.0864697393194653</v>
      </c>
      <c r="AW14" s="25" t="n">
        <v>0.0920548969407524</v>
      </c>
      <c r="AX14" s="25" t="n">
        <v>0.0384085293145624</v>
      </c>
      <c r="AY14" s="25" t="n">
        <v>0.0345829909710193</v>
      </c>
      <c r="AZ14" s="25" t="n">
        <v>0.0737126206841152</v>
      </c>
      <c r="BA14" s="25"/>
      <c r="BB14" s="25" t="n">
        <v>0.0574109656363202</v>
      </c>
      <c r="BC14" s="25" t="n">
        <v>0.00822955509277868</v>
      </c>
      <c r="BD14" s="25" t="n">
        <v>0.108382052427672</v>
      </c>
      <c r="BE14" s="25"/>
      <c r="BF14" s="25" t="n">
        <v>0.0466701177709793</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171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163</v>
      </c>
      <c r="C9" s="16" t="n">
        <v>0.521151937993587</v>
      </c>
      <c r="D9" s="16" t="n">
        <v>0.524689596235225</v>
      </c>
      <c r="E9" s="16" t="n">
        <v>0.517858220326435</v>
      </c>
      <c r="F9" s="16"/>
      <c r="G9" s="16" t="n">
        <v>0.362471012990199</v>
      </c>
      <c r="H9" s="16" t="n">
        <v>0.419560819938235</v>
      </c>
      <c r="I9" s="16" t="n">
        <v>0.44357975627329</v>
      </c>
      <c r="J9" s="16" t="n">
        <v>0.577184369066224</v>
      </c>
      <c r="K9" s="16" t="n">
        <v>0.580104096740875</v>
      </c>
      <c r="L9" s="16" t="n">
        <v>0.686276532421917</v>
      </c>
      <c r="M9" s="16"/>
      <c r="N9" s="16" t="n">
        <v>0.538631877470642</v>
      </c>
      <c r="O9" s="16" t="n">
        <v>0.547872085166356</v>
      </c>
      <c r="P9" s="16" t="n">
        <v>0.475362408973998</v>
      </c>
      <c r="Q9" s="16" t="n">
        <v>0.514431088162318</v>
      </c>
      <c r="R9" s="16"/>
      <c r="S9" s="16" t="n">
        <v>0.390520658948042</v>
      </c>
      <c r="T9" s="16" t="n">
        <v>0.585530809797212</v>
      </c>
      <c r="U9" s="16" t="n">
        <v>0.513452052720296</v>
      </c>
      <c r="V9" s="16" t="n">
        <v>0.54594972368261</v>
      </c>
      <c r="W9" s="16" t="n">
        <v>0.55079940846225</v>
      </c>
      <c r="X9" s="16" t="n">
        <v>0.460207365779149</v>
      </c>
      <c r="Y9" s="16" t="n">
        <v>0.572064088885785</v>
      </c>
      <c r="Z9" s="16" t="n">
        <v>0.536896082449967</v>
      </c>
      <c r="AA9" s="16" t="n">
        <v>0.50863931852239</v>
      </c>
      <c r="AB9" s="16" t="n">
        <v>0.587439321315965</v>
      </c>
      <c r="AC9" s="16" t="n">
        <v>0.540937901737682</v>
      </c>
      <c r="AD9" s="16" t="n">
        <v>0.570343539695098</v>
      </c>
      <c r="AE9" s="16"/>
      <c r="AF9" s="16" t="n">
        <v>0.621568120090847</v>
      </c>
      <c r="AG9" s="16" t="n">
        <v>0.489904935497285</v>
      </c>
      <c r="AH9" s="16" t="n">
        <v>0.442551276599962</v>
      </c>
      <c r="AI9" s="16"/>
      <c r="AJ9" s="16" t="n">
        <v>0.663197015011483</v>
      </c>
      <c r="AK9" s="16" t="n">
        <v>0.435795304442322</v>
      </c>
      <c r="AL9" s="16" t="n">
        <v>0.341043293103678</v>
      </c>
      <c r="AM9" s="16" t="n">
        <v>0.721538769154541</v>
      </c>
      <c r="AN9" s="16" t="n">
        <v>0.485392104590712</v>
      </c>
      <c r="AO9" s="16"/>
      <c r="AP9" s="16" t="n">
        <v>0.679628136623211</v>
      </c>
      <c r="AQ9" s="16" t="n">
        <v>0.430173014824849</v>
      </c>
      <c r="AR9" s="16" t="n">
        <v>0.212526277579531</v>
      </c>
      <c r="AS9" s="16" t="n">
        <v>0.720040380782411</v>
      </c>
      <c r="AT9" s="16" t="n">
        <v>0.54021528606602</v>
      </c>
      <c r="AU9" s="16"/>
      <c r="AV9" s="16" t="n">
        <v>0.562794032648517</v>
      </c>
      <c r="AW9" s="16" t="n">
        <v>0.524538126130918</v>
      </c>
      <c r="AX9" s="16" t="n">
        <v>0.498875632137803</v>
      </c>
      <c r="AY9" s="16" t="n">
        <v>0.41248162733932</v>
      </c>
      <c r="AZ9" s="16" t="n">
        <v>0.455594099885641</v>
      </c>
      <c r="BA9" s="16"/>
      <c r="BB9" s="16" t="n">
        <v>0.495442614862272</v>
      </c>
      <c r="BC9" s="16" t="n">
        <v>0.887957259317692</v>
      </c>
      <c r="BD9" s="16" t="n">
        <v>0.722833937605817</v>
      </c>
      <c r="BE9" s="16"/>
      <c r="BF9" s="16" t="n">
        <v>0.643499323814251</v>
      </c>
    </row>
    <row r="10">
      <c r="B10" s="17" t="s">
        <v>164</v>
      </c>
      <c r="C10" s="16" t="n">
        <v>0.166375292095872</v>
      </c>
      <c r="D10" s="16" t="n">
        <v>0.185849401293209</v>
      </c>
      <c r="E10" s="16" t="n">
        <v>0.146559339359895</v>
      </c>
      <c r="F10" s="16"/>
      <c r="G10" s="16" t="n">
        <v>0.226422108848447</v>
      </c>
      <c r="H10" s="16" t="n">
        <v>0.176865909739728</v>
      </c>
      <c r="I10" s="16" t="n">
        <v>0.172303319598545</v>
      </c>
      <c r="J10" s="16" t="n">
        <v>0.161509084690321</v>
      </c>
      <c r="K10" s="16" t="n">
        <v>0.186952966830815</v>
      </c>
      <c r="L10" s="16" t="n">
        <v>0.103571770080334</v>
      </c>
      <c r="M10" s="16"/>
      <c r="N10" s="16" t="n">
        <v>0.152838038224686</v>
      </c>
      <c r="O10" s="16" t="n">
        <v>0.165370760864984</v>
      </c>
      <c r="P10" s="16" t="n">
        <v>0.188248711205452</v>
      </c>
      <c r="Q10" s="16" t="n">
        <v>0.165108753838287</v>
      </c>
      <c r="R10" s="16"/>
      <c r="S10" s="16" t="n">
        <v>0.17901557906461</v>
      </c>
      <c r="T10" s="16" t="n">
        <v>0.124027475472325</v>
      </c>
      <c r="U10" s="16" t="n">
        <v>0.16378509594922</v>
      </c>
      <c r="V10" s="16" t="n">
        <v>0.178482560786744</v>
      </c>
      <c r="W10" s="16" t="n">
        <v>0.166776371924876</v>
      </c>
      <c r="X10" s="16" t="n">
        <v>0.226910499598796</v>
      </c>
      <c r="Y10" s="16" t="n">
        <v>0.145011603850916</v>
      </c>
      <c r="Z10" s="16" t="n">
        <v>0.107533591716253</v>
      </c>
      <c r="AA10" s="16" t="n">
        <v>0.152130271100341</v>
      </c>
      <c r="AB10" s="16" t="n">
        <v>0.205851033102461</v>
      </c>
      <c r="AC10" s="16" t="n">
        <v>0.151305659290999</v>
      </c>
      <c r="AD10" s="16" t="n">
        <v>0.172542738283585</v>
      </c>
      <c r="AE10" s="16"/>
      <c r="AF10" s="16" t="n">
        <v>0.124206082868611</v>
      </c>
      <c r="AG10" s="16" t="n">
        <v>0.18986473659505</v>
      </c>
      <c r="AH10" s="16" t="n">
        <v>0.193044095830978</v>
      </c>
      <c r="AI10" s="16"/>
      <c r="AJ10" s="16" t="n">
        <v>0.126204369911442</v>
      </c>
      <c r="AK10" s="16" t="n">
        <v>0.1999395678313</v>
      </c>
      <c r="AL10" s="16" t="n">
        <v>0.200250117170231</v>
      </c>
      <c r="AM10" s="16" t="n">
        <v>0.0768159574408408</v>
      </c>
      <c r="AN10" s="16" t="n">
        <v>0.103461338694919</v>
      </c>
      <c r="AO10" s="16"/>
      <c r="AP10" s="16" t="n">
        <v>0.116967832188296</v>
      </c>
      <c r="AQ10" s="16" t="n">
        <v>0.209003570125001</v>
      </c>
      <c r="AR10" s="16" t="n">
        <v>0.20357571307302</v>
      </c>
      <c r="AS10" s="16" t="n">
        <v>0.0909420844386845</v>
      </c>
      <c r="AT10" s="16" t="n">
        <v>0.118206581540098</v>
      </c>
      <c r="AU10" s="16"/>
      <c r="AV10" s="16" t="n">
        <v>0.169168861932941</v>
      </c>
      <c r="AW10" s="16" t="n">
        <v>0.166505506597667</v>
      </c>
      <c r="AX10" s="16" t="n">
        <v>0.182302969974055</v>
      </c>
      <c r="AY10" s="16" t="n">
        <v>0.173282692491701</v>
      </c>
      <c r="AZ10" s="16" t="n">
        <v>0.132009723884011</v>
      </c>
      <c r="BA10" s="16"/>
      <c r="BB10" s="16" t="n">
        <v>0.207641763266492</v>
      </c>
      <c r="BC10" s="16" t="n">
        <v>0.0543882528697274</v>
      </c>
      <c r="BD10" s="16" t="n">
        <v>0.0998899376797606</v>
      </c>
      <c r="BE10" s="16"/>
      <c r="BF10" s="16" t="n">
        <v>0.133896164970418</v>
      </c>
    </row>
    <row r="11">
      <c r="B11" s="17" t="s">
        <v>165</v>
      </c>
      <c r="C11" s="16" t="n">
        <v>0.138850118557284</v>
      </c>
      <c r="D11" s="16" t="n">
        <v>0.145938055995748</v>
      </c>
      <c r="E11" s="16" t="n">
        <v>0.13219530113214</v>
      </c>
      <c r="F11" s="16"/>
      <c r="G11" s="16" t="n">
        <v>0.151999080326637</v>
      </c>
      <c r="H11" s="16" t="n">
        <v>0.167288909205046</v>
      </c>
      <c r="I11" s="16" t="n">
        <v>0.173732900602213</v>
      </c>
      <c r="J11" s="16" t="n">
        <v>0.1327118885007</v>
      </c>
      <c r="K11" s="16" t="n">
        <v>0.106532482019638</v>
      </c>
      <c r="L11" s="16" t="n">
        <v>0.105416523019864</v>
      </c>
      <c r="M11" s="16"/>
      <c r="N11" s="16" t="n">
        <v>0.16267322221552</v>
      </c>
      <c r="O11" s="16" t="n">
        <v>0.138996919380131</v>
      </c>
      <c r="P11" s="16" t="n">
        <v>0.137600268936688</v>
      </c>
      <c r="Q11" s="16" t="n">
        <v>0.116012498207534</v>
      </c>
      <c r="R11" s="16"/>
      <c r="S11" s="16" t="n">
        <v>0.201612291585672</v>
      </c>
      <c r="T11" s="16" t="n">
        <v>0.144401641073939</v>
      </c>
      <c r="U11" s="16" t="n">
        <v>0.157503590019447</v>
      </c>
      <c r="V11" s="16" t="n">
        <v>0.101243416525568</v>
      </c>
      <c r="W11" s="16" t="n">
        <v>0.123088774508792</v>
      </c>
      <c r="X11" s="16" t="n">
        <v>0.129586770041175</v>
      </c>
      <c r="Y11" s="16" t="n">
        <v>0.117446088406937</v>
      </c>
      <c r="Z11" s="16" t="n">
        <v>0.141512896986327</v>
      </c>
      <c r="AA11" s="16" t="n">
        <v>0.137019335620626</v>
      </c>
      <c r="AB11" s="16" t="n">
        <v>0.111580207889572</v>
      </c>
      <c r="AC11" s="16" t="n">
        <v>0.119789684345239</v>
      </c>
      <c r="AD11" s="16" t="n">
        <v>0.123089399304003</v>
      </c>
      <c r="AE11" s="16"/>
      <c r="AF11" s="16" t="n">
        <v>0.118095883492547</v>
      </c>
      <c r="AG11" s="16" t="n">
        <v>0.157121729782802</v>
      </c>
      <c r="AH11" s="16" t="n">
        <v>0.122351572730802</v>
      </c>
      <c r="AI11" s="16"/>
      <c r="AJ11" s="16" t="n">
        <v>0.0919286133635</v>
      </c>
      <c r="AK11" s="16" t="n">
        <v>0.204206672891807</v>
      </c>
      <c r="AL11" s="16" t="n">
        <v>0.200084609807503</v>
      </c>
      <c r="AM11" s="16" t="n">
        <v>0.105974082887435</v>
      </c>
      <c r="AN11" s="16" t="n">
        <v>0.117881586157481</v>
      </c>
      <c r="AO11" s="16"/>
      <c r="AP11" s="16" t="n">
        <v>0.0798456889786975</v>
      </c>
      <c r="AQ11" s="16" t="n">
        <v>0.187027930720909</v>
      </c>
      <c r="AR11" s="16" t="n">
        <v>0.294319671054711</v>
      </c>
      <c r="AS11" s="16" t="n">
        <v>0.108315617058004</v>
      </c>
      <c r="AT11" s="16" t="n">
        <v>0.0612854733330581</v>
      </c>
      <c r="AU11" s="16"/>
      <c r="AV11" s="16" t="n">
        <v>0.107306301187928</v>
      </c>
      <c r="AW11" s="16" t="n">
        <v>0.124714717166969</v>
      </c>
      <c r="AX11" s="16" t="n">
        <v>0.162908445800992</v>
      </c>
      <c r="AY11" s="16" t="n">
        <v>0.212658477467283</v>
      </c>
      <c r="AZ11" s="16" t="n">
        <v>0.176045328572087</v>
      </c>
      <c r="BA11" s="16"/>
      <c r="BB11" s="16" t="n">
        <v>0.127933622910306</v>
      </c>
      <c r="BC11" s="16" t="n">
        <v>0.0382296964768652</v>
      </c>
      <c r="BD11" s="16" t="n">
        <v>0.0265960909738638</v>
      </c>
      <c r="BE11" s="16"/>
      <c r="BF11" s="16" t="n">
        <v>0.105761046768547</v>
      </c>
    </row>
    <row r="12">
      <c r="B12" s="17" t="s">
        <v>166</v>
      </c>
      <c r="C12" s="16" t="n">
        <v>0.0406885799992121</v>
      </c>
      <c r="D12" s="16" t="n">
        <v>0.047842843289906</v>
      </c>
      <c r="E12" s="16" t="n">
        <v>0.0337754941266308</v>
      </c>
      <c r="F12" s="16"/>
      <c r="G12" s="16" t="n">
        <v>0.0378561682284408</v>
      </c>
      <c r="H12" s="16" t="n">
        <v>0.0826112927666447</v>
      </c>
      <c r="I12" s="16" t="n">
        <v>0.0530555062279595</v>
      </c>
      <c r="J12" s="16" t="n">
        <v>0.0189484604562699</v>
      </c>
      <c r="K12" s="16" t="n">
        <v>0.0191798742381088</v>
      </c>
      <c r="L12" s="16" t="n">
        <v>0.0305244339678756</v>
      </c>
      <c r="M12" s="16"/>
      <c r="N12" s="16" t="n">
        <v>0.0536184117721069</v>
      </c>
      <c r="O12" s="16" t="n">
        <v>0.0399338306153256</v>
      </c>
      <c r="P12" s="16" t="n">
        <v>0.0422312027638806</v>
      </c>
      <c r="Q12" s="16" t="n">
        <v>0.0267219310184624</v>
      </c>
      <c r="R12" s="16"/>
      <c r="S12" s="16" t="n">
        <v>0.0679187800415615</v>
      </c>
      <c r="T12" s="16" t="n">
        <v>0.030996430071126</v>
      </c>
      <c r="U12" s="16" t="n">
        <v>0.0217617430805455</v>
      </c>
      <c r="V12" s="16" t="n">
        <v>0.0489562586928489</v>
      </c>
      <c r="W12" s="16" t="n">
        <v>0.0430207160219253</v>
      </c>
      <c r="X12" s="16" t="n">
        <v>0.0318266241190016</v>
      </c>
      <c r="Y12" s="16" t="n">
        <v>0.061922413580626</v>
      </c>
      <c r="Z12" s="16" t="n">
        <v>0.0557284417010733</v>
      </c>
      <c r="AA12" s="16" t="n">
        <v>0.0355793673454343</v>
      </c>
      <c r="AB12" s="16" t="n">
        <v>0.0215933722202554</v>
      </c>
      <c r="AC12" s="16" t="n">
        <v>0.027189004707882</v>
      </c>
      <c r="AD12" s="16" t="n">
        <v>0.0240840205974679</v>
      </c>
      <c r="AE12" s="16"/>
      <c r="AF12" s="16" t="n">
        <v>0.0277035681112889</v>
      </c>
      <c r="AG12" s="16" t="n">
        <v>0.055598849325319</v>
      </c>
      <c r="AH12" s="16" t="n">
        <v>0.0343980479659211</v>
      </c>
      <c r="AI12" s="16"/>
      <c r="AJ12" s="16" t="n">
        <v>0.0325119127340078</v>
      </c>
      <c r="AK12" s="16" t="n">
        <v>0.0554643583336458</v>
      </c>
      <c r="AL12" s="16" t="n">
        <v>0.0986570542963537</v>
      </c>
      <c r="AM12" s="16" t="n">
        <v>0</v>
      </c>
      <c r="AN12" s="16" t="n">
        <v>0.00760962350504356</v>
      </c>
      <c r="AO12" s="16"/>
      <c r="AP12" s="16" t="n">
        <v>0.0432899447851967</v>
      </c>
      <c r="AQ12" s="16" t="n">
        <v>0.0472768960179845</v>
      </c>
      <c r="AR12" s="16" t="n">
        <v>0.116107066476984</v>
      </c>
      <c r="AS12" s="16" t="n">
        <v>0.0316014758840884</v>
      </c>
      <c r="AT12" s="16" t="n">
        <v>0.00446973140991292</v>
      </c>
      <c r="AU12" s="16"/>
      <c r="AV12" s="16" t="n">
        <v>0.0262555483189057</v>
      </c>
      <c r="AW12" s="16" t="n">
        <v>0.0178471985497611</v>
      </c>
      <c r="AX12" s="16" t="n">
        <v>0.0507652639646013</v>
      </c>
      <c r="AY12" s="16" t="n">
        <v>0.0896454270240175</v>
      </c>
      <c r="AZ12" s="16" t="n">
        <v>0.0728629418996983</v>
      </c>
      <c r="BA12" s="16"/>
      <c r="BB12" s="16" t="n">
        <v>0.0253543419301454</v>
      </c>
      <c r="BC12" s="16" t="n">
        <v>0</v>
      </c>
      <c r="BD12" s="16" t="n">
        <v>0</v>
      </c>
      <c r="BE12" s="16"/>
      <c r="BF12" s="16" t="n">
        <v>0.018048819520301</v>
      </c>
    </row>
    <row r="13">
      <c r="B13" s="17" t="s">
        <v>167</v>
      </c>
      <c r="C13" s="16" t="n">
        <v>0.0175615813045415</v>
      </c>
      <c r="D13" s="16" t="n">
        <v>0.0199485674440558</v>
      </c>
      <c r="E13" s="16" t="n">
        <v>0.0152629176599312</v>
      </c>
      <c r="F13" s="16"/>
      <c r="G13" s="16" t="n">
        <v>0.0269856786679971</v>
      </c>
      <c r="H13" s="16" t="n">
        <v>0.0220772569157218</v>
      </c>
      <c r="I13" s="16" t="n">
        <v>0.0227388246162398</v>
      </c>
      <c r="J13" s="16" t="n">
        <v>0.0112597981903658</v>
      </c>
      <c r="K13" s="16" t="n">
        <v>0.0144654463545817</v>
      </c>
      <c r="L13" s="16" t="n">
        <v>0.0106752240967208</v>
      </c>
      <c r="M13" s="16"/>
      <c r="N13" s="16" t="n">
        <v>0.0249131201910307</v>
      </c>
      <c r="O13" s="16" t="n">
        <v>0.014505300363707</v>
      </c>
      <c r="P13" s="16" t="n">
        <v>0.0171610269159894</v>
      </c>
      <c r="Q13" s="16" t="n">
        <v>0.013399336568149</v>
      </c>
      <c r="R13" s="16"/>
      <c r="S13" s="16" t="n">
        <v>0.0242751954921104</v>
      </c>
      <c r="T13" s="16" t="n">
        <v>0.00695528106071204</v>
      </c>
      <c r="U13" s="16" t="n">
        <v>0.0376248947613759</v>
      </c>
      <c r="V13" s="16" t="n">
        <v>0.0129941296263943</v>
      </c>
      <c r="W13" s="16" t="n">
        <v>0.0333117068817308</v>
      </c>
      <c r="X13" s="16" t="n">
        <v>0.01317922483303</v>
      </c>
      <c r="Y13" s="16" t="n">
        <v>0.0125562552107606</v>
      </c>
      <c r="Z13" s="16" t="n">
        <v>0.0107447402538566</v>
      </c>
      <c r="AA13" s="16" t="n">
        <v>0.0199498234434707</v>
      </c>
      <c r="AB13" s="16" t="n">
        <v>0.0158019744271944</v>
      </c>
      <c r="AC13" s="16" t="n">
        <v>0.0100267040127828</v>
      </c>
      <c r="AD13" s="16" t="n">
        <v>0</v>
      </c>
      <c r="AE13" s="16"/>
      <c r="AF13" s="16" t="n">
        <v>0.0184064603040042</v>
      </c>
      <c r="AG13" s="16" t="n">
        <v>0.0221690219165251</v>
      </c>
      <c r="AH13" s="16" t="n">
        <v>0.003223970827412</v>
      </c>
      <c r="AI13" s="16"/>
      <c r="AJ13" s="16" t="n">
        <v>0.00757376731839163</v>
      </c>
      <c r="AK13" s="16" t="n">
        <v>0.0172795616768684</v>
      </c>
      <c r="AL13" s="16" t="n">
        <v>0.0998878978638236</v>
      </c>
      <c r="AM13" s="16" t="n">
        <v>0</v>
      </c>
      <c r="AN13" s="16" t="n">
        <v>0.00353660547930827</v>
      </c>
      <c r="AO13" s="16"/>
      <c r="AP13" s="16" t="n">
        <v>0.0122255253412306</v>
      </c>
      <c r="AQ13" s="16" t="n">
        <v>0.016118730490757</v>
      </c>
      <c r="AR13" s="16" t="n">
        <v>0.101622076191324</v>
      </c>
      <c r="AS13" s="16" t="n">
        <v>0</v>
      </c>
      <c r="AT13" s="16" t="n">
        <v>0</v>
      </c>
      <c r="AU13" s="16"/>
      <c r="AV13" s="16" t="n">
        <v>0.00426442675041684</v>
      </c>
      <c r="AW13" s="16" t="n">
        <v>0.0138784847864851</v>
      </c>
      <c r="AX13" s="16" t="n">
        <v>0.0198462945873649</v>
      </c>
      <c r="AY13" s="16" t="n">
        <v>0.0255833798946273</v>
      </c>
      <c r="AZ13" s="16" t="n">
        <v>0.0688712504930459</v>
      </c>
      <c r="BA13" s="16"/>
      <c r="BB13" s="16" t="n">
        <v>0.00609138119369938</v>
      </c>
      <c r="BC13" s="16" t="n">
        <v>0</v>
      </c>
      <c r="BD13" s="16" t="n">
        <v>0</v>
      </c>
      <c r="BE13" s="16"/>
      <c r="BF13" s="16" t="n">
        <v>0.00747673541394112</v>
      </c>
    </row>
    <row r="14">
      <c r="B14" s="17" t="s">
        <v>127</v>
      </c>
      <c r="C14" s="25" t="n">
        <v>0.115372490049503</v>
      </c>
      <c r="D14" s="25" t="n">
        <v>0.0757315357418553</v>
      </c>
      <c r="E14" s="25" t="n">
        <v>0.154348727394968</v>
      </c>
      <c r="F14" s="25"/>
      <c r="G14" s="25" t="n">
        <v>0.194265950938279</v>
      </c>
      <c r="H14" s="25" t="n">
        <v>0.131595811434625</v>
      </c>
      <c r="I14" s="25" t="n">
        <v>0.134589692681753</v>
      </c>
      <c r="J14" s="25" t="n">
        <v>0.0983863990961187</v>
      </c>
      <c r="K14" s="25" t="n">
        <v>0.0927651338159811</v>
      </c>
      <c r="L14" s="25" t="n">
        <v>0.0635355164132893</v>
      </c>
      <c r="M14" s="25"/>
      <c r="N14" s="25" t="n">
        <v>0.067325330126014</v>
      </c>
      <c r="O14" s="25" t="n">
        <v>0.0933211036094958</v>
      </c>
      <c r="P14" s="25" t="n">
        <v>0.139396381203992</v>
      </c>
      <c r="Q14" s="25" t="n">
        <v>0.16432639220525</v>
      </c>
      <c r="R14" s="25"/>
      <c r="S14" s="25" t="n">
        <v>0.136657494868003</v>
      </c>
      <c r="T14" s="25" t="n">
        <v>0.108088362524686</v>
      </c>
      <c r="U14" s="25" t="n">
        <v>0.105872623469115</v>
      </c>
      <c r="V14" s="25" t="n">
        <v>0.112373910685834</v>
      </c>
      <c r="W14" s="25" t="n">
        <v>0.083003022200426</v>
      </c>
      <c r="X14" s="25" t="n">
        <v>0.138289515628848</v>
      </c>
      <c r="Y14" s="25" t="n">
        <v>0.0909995500649751</v>
      </c>
      <c r="Z14" s="25" t="n">
        <v>0.147584246892523</v>
      </c>
      <c r="AA14" s="25" t="n">
        <v>0.146681883967738</v>
      </c>
      <c r="AB14" s="25" t="n">
        <v>0.0577340910445521</v>
      </c>
      <c r="AC14" s="25" t="n">
        <v>0.150751045905415</v>
      </c>
      <c r="AD14" s="25" t="n">
        <v>0.109940302119846</v>
      </c>
      <c r="AE14" s="25"/>
      <c r="AF14" s="25" t="n">
        <v>0.0900198851327013</v>
      </c>
      <c r="AG14" s="25" t="n">
        <v>0.0853407268830186</v>
      </c>
      <c r="AH14" s="25" t="n">
        <v>0.204431036044924</v>
      </c>
      <c r="AI14" s="25"/>
      <c r="AJ14" s="25" t="n">
        <v>0.0785843216611758</v>
      </c>
      <c r="AK14" s="25" t="n">
        <v>0.0873145348240578</v>
      </c>
      <c r="AL14" s="25" t="n">
        <v>0.0600770277584105</v>
      </c>
      <c r="AM14" s="25" t="n">
        <v>0.0956711905171837</v>
      </c>
      <c r="AN14" s="25" t="n">
        <v>0.282118741572537</v>
      </c>
      <c r="AO14" s="25"/>
      <c r="AP14" s="25" t="n">
        <v>0.0680428720833678</v>
      </c>
      <c r="AQ14" s="25" t="n">
        <v>0.1103998578205</v>
      </c>
      <c r="AR14" s="25" t="n">
        <v>0.0718491956244292</v>
      </c>
      <c r="AS14" s="25" t="n">
        <v>0.0491004418368126</v>
      </c>
      <c r="AT14" s="25" t="n">
        <v>0.275822927650911</v>
      </c>
      <c r="AU14" s="25"/>
      <c r="AV14" s="25" t="n">
        <v>0.130210829161292</v>
      </c>
      <c r="AW14" s="25" t="n">
        <v>0.1525159667682</v>
      </c>
      <c r="AX14" s="25" t="n">
        <v>0.0853013935351845</v>
      </c>
      <c r="AY14" s="25" t="n">
        <v>0.0863483957830505</v>
      </c>
      <c r="AZ14" s="25" t="n">
        <v>0.0946166552655175</v>
      </c>
      <c r="BA14" s="25"/>
      <c r="BB14" s="25" t="n">
        <v>0.137536275837085</v>
      </c>
      <c r="BC14" s="25" t="n">
        <v>0.0194247913357151</v>
      </c>
      <c r="BD14" s="25" t="n">
        <v>0.150680033740558</v>
      </c>
      <c r="BE14" s="25"/>
      <c r="BF14" s="25" t="n">
        <v>0.091317909512542</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172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163</v>
      </c>
      <c r="C9" s="16" t="n">
        <v>0.541124415760333</v>
      </c>
      <c r="D9" s="16" t="n">
        <v>0.539489932610576</v>
      </c>
      <c r="E9" s="16" t="n">
        <v>0.542925804591925</v>
      </c>
      <c r="F9" s="16"/>
      <c r="G9" s="16" t="n">
        <v>0.446722461694105</v>
      </c>
      <c r="H9" s="16" t="n">
        <v>0.426091912324071</v>
      </c>
      <c r="I9" s="16" t="n">
        <v>0.479779889784235</v>
      </c>
      <c r="J9" s="16" t="n">
        <v>0.627501728812129</v>
      </c>
      <c r="K9" s="16" t="n">
        <v>0.600076184908969</v>
      </c>
      <c r="L9" s="16" t="n">
        <v>0.636943128156776</v>
      </c>
      <c r="M9" s="16"/>
      <c r="N9" s="16" t="n">
        <v>0.610512232951993</v>
      </c>
      <c r="O9" s="16" t="n">
        <v>0.574993833415512</v>
      </c>
      <c r="P9" s="16" t="n">
        <v>0.446566471827543</v>
      </c>
      <c r="Q9" s="16" t="n">
        <v>0.519779665022122</v>
      </c>
      <c r="R9" s="16"/>
      <c r="S9" s="16" t="n">
        <v>0.443731892516249</v>
      </c>
      <c r="T9" s="16" t="n">
        <v>0.581506518319168</v>
      </c>
      <c r="U9" s="16" t="n">
        <v>0.545525676478315</v>
      </c>
      <c r="V9" s="16" t="n">
        <v>0.554297167431107</v>
      </c>
      <c r="W9" s="16" t="n">
        <v>0.525867055428445</v>
      </c>
      <c r="X9" s="16" t="n">
        <v>0.478548581306471</v>
      </c>
      <c r="Y9" s="16" t="n">
        <v>0.542090918138991</v>
      </c>
      <c r="Z9" s="16" t="n">
        <v>0.515159666382265</v>
      </c>
      <c r="AA9" s="16" t="n">
        <v>0.503459618333715</v>
      </c>
      <c r="AB9" s="16" t="n">
        <v>0.682436668167361</v>
      </c>
      <c r="AC9" s="16" t="n">
        <v>0.628870010638387</v>
      </c>
      <c r="AD9" s="16" t="n">
        <v>0.593075618971797</v>
      </c>
      <c r="AE9" s="16"/>
      <c r="AF9" s="16" t="n">
        <v>0.418944945971424</v>
      </c>
      <c r="AG9" s="16" t="n">
        <v>0.680974466009617</v>
      </c>
      <c r="AH9" s="16" t="n">
        <v>0.459539966648972</v>
      </c>
      <c r="AI9" s="16"/>
      <c r="AJ9" s="16" t="n">
        <v>0.444909685086593</v>
      </c>
      <c r="AK9" s="16" t="n">
        <v>0.593023946400358</v>
      </c>
      <c r="AL9" s="16" t="n">
        <v>0.773871280069754</v>
      </c>
      <c r="AM9" s="16" t="n">
        <v>0.203091501010473</v>
      </c>
      <c r="AN9" s="16" t="n">
        <v>0.520502524326681</v>
      </c>
      <c r="AO9" s="16"/>
      <c r="AP9" s="16" t="n">
        <v>0.483888124981807</v>
      </c>
      <c r="AQ9" s="16" t="n">
        <v>0.581066675365896</v>
      </c>
      <c r="AR9" s="16" t="n">
        <v>0.74202703058226</v>
      </c>
      <c r="AS9" s="16" t="n">
        <v>0.0695467723764648</v>
      </c>
      <c r="AT9" s="16" t="n">
        <v>0.520510930988541</v>
      </c>
      <c r="AU9" s="16"/>
      <c r="AV9" s="16" t="n">
        <v>0.518470760714728</v>
      </c>
      <c r="AW9" s="16" t="n">
        <v>0.50416108724161</v>
      </c>
      <c r="AX9" s="16" t="n">
        <v>0.619116913730001</v>
      </c>
      <c r="AY9" s="16" t="n">
        <v>0.533502691725595</v>
      </c>
      <c r="AZ9" s="16" t="n">
        <v>0.515025471086515</v>
      </c>
      <c r="BA9" s="16"/>
      <c r="BB9" s="16" t="n">
        <v>0.499928991320533</v>
      </c>
      <c r="BC9" s="16" t="n">
        <v>0.0811828075120797</v>
      </c>
      <c r="BD9" s="16" t="n">
        <v>0.520566560937617</v>
      </c>
      <c r="BE9" s="16"/>
      <c r="BF9" s="16" t="n">
        <v>0.417083687753101</v>
      </c>
    </row>
    <row r="10">
      <c r="B10" s="17" t="s">
        <v>164</v>
      </c>
      <c r="C10" s="16" t="n">
        <v>0.128950245969345</v>
      </c>
      <c r="D10" s="16" t="n">
        <v>0.151217219523341</v>
      </c>
      <c r="E10" s="16" t="n">
        <v>0.107438468239105</v>
      </c>
      <c r="F10" s="16"/>
      <c r="G10" s="16" t="n">
        <v>0.140326699523998</v>
      </c>
      <c r="H10" s="16" t="n">
        <v>0.15975296703488</v>
      </c>
      <c r="I10" s="16" t="n">
        <v>0.154438884600485</v>
      </c>
      <c r="J10" s="16" t="n">
        <v>0.115966465887155</v>
      </c>
      <c r="K10" s="16" t="n">
        <v>0.094016849038444</v>
      </c>
      <c r="L10" s="16" t="n">
        <v>0.109707065349133</v>
      </c>
      <c r="M10" s="16"/>
      <c r="N10" s="16" t="n">
        <v>0.136265661315283</v>
      </c>
      <c r="O10" s="16" t="n">
        <v>0.125405034462572</v>
      </c>
      <c r="P10" s="16" t="n">
        <v>0.138013934252523</v>
      </c>
      <c r="Q10" s="16" t="n">
        <v>0.116723551068581</v>
      </c>
      <c r="R10" s="16"/>
      <c r="S10" s="16" t="n">
        <v>0.181789097306016</v>
      </c>
      <c r="T10" s="16" t="n">
        <v>0.0984922462784627</v>
      </c>
      <c r="U10" s="16" t="n">
        <v>0.116305260295458</v>
      </c>
      <c r="V10" s="16" t="n">
        <v>0.11995950927473</v>
      </c>
      <c r="W10" s="16" t="n">
        <v>0.139274705747835</v>
      </c>
      <c r="X10" s="16" t="n">
        <v>0.16415688477443</v>
      </c>
      <c r="Y10" s="16" t="n">
        <v>0.103917164912573</v>
      </c>
      <c r="Z10" s="16" t="n">
        <v>0.111826759686595</v>
      </c>
      <c r="AA10" s="16" t="n">
        <v>0.142399410301197</v>
      </c>
      <c r="AB10" s="16" t="n">
        <v>0.0982224084562282</v>
      </c>
      <c r="AC10" s="16" t="n">
        <v>0.0873884029392206</v>
      </c>
      <c r="AD10" s="16" t="n">
        <v>0.146789715615838</v>
      </c>
      <c r="AE10" s="16"/>
      <c r="AF10" s="16" t="n">
        <v>0.160877908046578</v>
      </c>
      <c r="AG10" s="16" t="n">
        <v>0.104051414210839</v>
      </c>
      <c r="AH10" s="16" t="n">
        <v>0.11086368524799</v>
      </c>
      <c r="AI10" s="16"/>
      <c r="AJ10" s="16" t="n">
        <v>0.178505948503019</v>
      </c>
      <c r="AK10" s="16" t="n">
        <v>0.116936837166132</v>
      </c>
      <c r="AL10" s="16" t="n">
        <v>0.0912320248699838</v>
      </c>
      <c r="AM10" s="16" t="n">
        <v>0.0781347175678375</v>
      </c>
      <c r="AN10" s="16" t="n">
        <v>0.0593501104561709</v>
      </c>
      <c r="AO10" s="16"/>
      <c r="AP10" s="16" t="n">
        <v>0.19744226454687</v>
      </c>
      <c r="AQ10" s="16" t="n">
        <v>0.129983370076751</v>
      </c>
      <c r="AR10" s="16" t="n">
        <v>0.0684556145141568</v>
      </c>
      <c r="AS10" s="16" t="n">
        <v>0.133982662652917</v>
      </c>
      <c r="AT10" s="16" t="n">
        <v>0.102941950421717</v>
      </c>
      <c r="AU10" s="16"/>
      <c r="AV10" s="16" t="n">
        <v>0.125592446245867</v>
      </c>
      <c r="AW10" s="16" t="n">
        <v>0.127816317671724</v>
      </c>
      <c r="AX10" s="16" t="n">
        <v>0.115957108441992</v>
      </c>
      <c r="AY10" s="16" t="n">
        <v>0.165630850790641</v>
      </c>
      <c r="AZ10" s="16" t="n">
        <v>0.17190139020335</v>
      </c>
      <c r="BA10" s="16"/>
      <c r="BB10" s="16" t="n">
        <v>0.194084049439356</v>
      </c>
      <c r="BC10" s="16" t="n">
        <v>0.13622965715888</v>
      </c>
      <c r="BD10" s="16" t="n">
        <v>0.172793603211455</v>
      </c>
      <c r="BE10" s="16"/>
      <c r="BF10" s="16" t="n">
        <v>0.157604325244241</v>
      </c>
    </row>
    <row r="11">
      <c r="B11" s="17" t="s">
        <v>165</v>
      </c>
      <c r="C11" s="16" t="n">
        <v>0.113816706609439</v>
      </c>
      <c r="D11" s="16" t="n">
        <v>0.120516731078218</v>
      </c>
      <c r="E11" s="16" t="n">
        <v>0.106383803676015</v>
      </c>
      <c r="F11" s="16"/>
      <c r="G11" s="16" t="n">
        <v>0.0890588478648772</v>
      </c>
      <c r="H11" s="16" t="n">
        <v>0.170550569672343</v>
      </c>
      <c r="I11" s="16" t="n">
        <v>0.151902887443936</v>
      </c>
      <c r="J11" s="16" t="n">
        <v>0.0673495146844782</v>
      </c>
      <c r="K11" s="16" t="n">
        <v>0.0989738595941101</v>
      </c>
      <c r="L11" s="16" t="n">
        <v>0.100836906390889</v>
      </c>
      <c r="M11" s="16"/>
      <c r="N11" s="16" t="n">
        <v>0.0918294852529063</v>
      </c>
      <c r="O11" s="16" t="n">
        <v>0.101682299838527</v>
      </c>
      <c r="P11" s="16" t="n">
        <v>0.161528697181838</v>
      </c>
      <c r="Q11" s="16" t="n">
        <v>0.109770482628137</v>
      </c>
      <c r="R11" s="16"/>
      <c r="S11" s="16" t="n">
        <v>0.120524003786668</v>
      </c>
      <c r="T11" s="16" t="n">
        <v>0.115513968505813</v>
      </c>
      <c r="U11" s="16" t="n">
        <v>0.134001140443876</v>
      </c>
      <c r="V11" s="16" t="n">
        <v>0.128791223972809</v>
      </c>
      <c r="W11" s="16" t="n">
        <v>0.0986460336373493</v>
      </c>
      <c r="X11" s="16" t="n">
        <v>0.16332972302919</v>
      </c>
      <c r="Y11" s="16" t="n">
        <v>0.114792573741237</v>
      </c>
      <c r="Z11" s="16" t="n">
        <v>0.0424010577944166</v>
      </c>
      <c r="AA11" s="16" t="n">
        <v>0.123268867248974</v>
      </c>
      <c r="AB11" s="16" t="n">
        <v>0.0702108112065534</v>
      </c>
      <c r="AC11" s="16" t="n">
        <v>0.110882830499843</v>
      </c>
      <c r="AD11" s="16" t="n">
        <v>0.0561149902558562</v>
      </c>
      <c r="AE11" s="16"/>
      <c r="AF11" s="16" t="n">
        <v>0.165968908358846</v>
      </c>
      <c r="AG11" s="16" t="n">
        <v>0.0747307810411781</v>
      </c>
      <c r="AH11" s="16" t="n">
        <v>0.132976093845571</v>
      </c>
      <c r="AI11" s="16"/>
      <c r="AJ11" s="16" t="n">
        <v>0.146297599460971</v>
      </c>
      <c r="AK11" s="16" t="n">
        <v>0.114998144699772</v>
      </c>
      <c r="AL11" s="16" t="n">
        <v>0.0710337949002596</v>
      </c>
      <c r="AM11" s="16" t="n">
        <v>0.262980460457961</v>
      </c>
      <c r="AN11" s="16" t="n">
        <v>0.0864780490844037</v>
      </c>
      <c r="AO11" s="16"/>
      <c r="AP11" s="16" t="n">
        <v>0.160114468093245</v>
      </c>
      <c r="AQ11" s="16" t="n">
        <v>0.113666923441463</v>
      </c>
      <c r="AR11" s="16" t="n">
        <v>0.0732247762106672</v>
      </c>
      <c r="AS11" s="16" t="n">
        <v>0.186713456368828</v>
      </c>
      <c r="AT11" s="16" t="n">
        <v>0.0852720448097258</v>
      </c>
      <c r="AU11" s="16"/>
      <c r="AV11" s="16" t="n">
        <v>0.114688445025123</v>
      </c>
      <c r="AW11" s="16" t="n">
        <v>0.130813080554676</v>
      </c>
      <c r="AX11" s="16" t="n">
        <v>0.0888890126205425</v>
      </c>
      <c r="AY11" s="16" t="n">
        <v>0.131621284254398</v>
      </c>
      <c r="AZ11" s="16" t="n">
        <v>0.0754581286545331</v>
      </c>
      <c r="BA11" s="16"/>
      <c r="BB11" s="16" t="n">
        <v>0.126230189345379</v>
      </c>
      <c r="BC11" s="16" t="n">
        <v>0.195106681894823</v>
      </c>
      <c r="BD11" s="16" t="n">
        <v>0.0818954251073352</v>
      </c>
      <c r="BE11" s="16"/>
      <c r="BF11" s="16" t="n">
        <v>0.129137470428023</v>
      </c>
    </row>
    <row r="12">
      <c r="B12" s="17" t="s">
        <v>166</v>
      </c>
      <c r="C12" s="16" t="n">
        <v>0.0430326907716324</v>
      </c>
      <c r="D12" s="16" t="n">
        <v>0.0476868186110764</v>
      </c>
      <c r="E12" s="16" t="n">
        <v>0.0385680973386081</v>
      </c>
      <c r="F12" s="16"/>
      <c r="G12" s="16" t="n">
        <v>0.0664837854030165</v>
      </c>
      <c r="H12" s="16" t="n">
        <v>0.0734937184924274</v>
      </c>
      <c r="I12" s="16" t="n">
        <v>0.036388061039245</v>
      </c>
      <c r="J12" s="16" t="n">
        <v>0.0286151285834202</v>
      </c>
      <c r="K12" s="16" t="n">
        <v>0.0289664784791931</v>
      </c>
      <c r="L12" s="16" t="n">
        <v>0.0293325099187382</v>
      </c>
      <c r="M12" s="16"/>
      <c r="N12" s="16" t="n">
        <v>0.0540127987983011</v>
      </c>
      <c r="O12" s="16" t="n">
        <v>0.0459483194035479</v>
      </c>
      <c r="P12" s="16" t="n">
        <v>0.0432369678537334</v>
      </c>
      <c r="Q12" s="16" t="n">
        <v>0.0285653488206127</v>
      </c>
      <c r="R12" s="16"/>
      <c r="S12" s="16" t="n">
        <v>0.0558142981246774</v>
      </c>
      <c r="T12" s="16" t="n">
        <v>0.030823194387528</v>
      </c>
      <c r="U12" s="16" t="n">
        <v>0.0296305597174312</v>
      </c>
      <c r="V12" s="16" t="n">
        <v>0.0381336819868409</v>
      </c>
      <c r="W12" s="16" t="n">
        <v>0.0506565632596147</v>
      </c>
      <c r="X12" s="16" t="n">
        <v>0.0292266691521889</v>
      </c>
      <c r="Y12" s="16" t="n">
        <v>0.055180593284156</v>
      </c>
      <c r="Z12" s="16" t="n">
        <v>0.0789702268176779</v>
      </c>
      <c r="AA12" s="16" t="n">
        <v>0.0461241060750927</v>
      </c>
      <c r="AB12" s="16" t="n">
        <v>0.02808301136981</v>
      </c>
      <c r="AC12" s="16" t="n">
        <v>0.0245263599603488</v>
      </c>
      <c r="AD12" s="16" t="n">
        <v>0.0948954235780555</v>
      </c>
      <c r="AE12" s="16"/>
      <c r="AF12" s="16" t="n">
        <v>0.0549327135281261</v>
      </c>
      <c r="AG12" s="16" t="n">
        <v>0.0393007509312221</v>
      </c>
      <c r="AH12" s="16" t="n">
        <v>0.0390472954247182</v>
      </c>
      <c r="AI12" s="16"/>
      <c r="AJ12" s="16" t="n">
        <v>0.0537123821493984</v>
      </c>
      <c r="AK12" s="16" t="n">
        <v>0.0546212797173852</v>
      </c>
      <c r="AL12" s="16" t="n">
        <v>0.0134832679738396</v>
      </c>
      <c r="AM12" s="16" t="n">
        <v>0.108009115269077</v>
      </c>
      <c r="AN12" s="16" t="n">
        <v>0.0185139393749271</v>
      </c>
      <c r="AO12" s="16"/>
      <c r="AP12" s="16" t="n">
        <v>0.0416662645835809</v>
      </c>
      <c r="AQ12" s="16" t="n">
        <v>0.0414620186511645</v>
      </c>
      <c r="AR12" s="16" t="n">
        <v>0.0118799435588037</v>
      </c>
      <c r="AS12" s="16" t="n">
        <v>0.151262328292243</v>
      </c>
      <c r="AT12" s="16" t="n">
        <v>0.0112575806729854</v>
      </c>
      <c r="AU12" s="16"/>
      <c r="AV12" s="16" t="n">
        <v>0.0211977135266453</v>
      </c>
      <c r="AW12" s="16" t="n">
        <v>0.0398622214675335</v>
      </c>
      <c r="AX12" s="16" t="n">
        <v>0.0468260990044598</v>
      </c>
      <c r="AY12" s="16" t="n">
        <v>0.0599470704830749</v>
      </c>
      <c r="AZ12" s="16" t="n">
        <v>0.0609332172516301</v>
      </c>
      <c r="BA12" s="16"/>
      <c r="BB12" s="16" t="n">
        <v>0.0293821070410984</v>
      </c>
      <c r="BC12" s="16" t="n">
        <v>0.137636646120216</v>
      </c>
      <c r="BD12" s="16" t="n">
        <v>0.0314706330858578</v>
      </c>
      <c r="BE12" s="16"/>
      <c r="BF12" s="16" t="n">
        <v>0.0621229803240303</v>
      </c>
    </row>
    <row r="13">
      <c r="B13" s="17" t="s">
        <v>167</v>
      </c>
      <c r="C13" s="16" t="n">
        <v>0.0513142094871509</v>
      </c>
      <c r="D13" s="16" t="n">
        <v>0.0631372248994692</v>
      </c>
      <c r="E13" s="16" t="n">
        <v>0.0398583742905614</v>
      </c>
      <c r="F13" s="16"/>
      <c r="G13" s="16" t="n">
        <v>0.069825670809892</v>
      </c>
      <c r="H13" s="16" t="n">
        <v>0.030331933946324</v>
      </c>
      <c r="I13" s="16" t="n">
        <v>0.0311065496721858</v>
      </c>
      <c r="J13" s="16" t="n">
        <v>0.0523974591619969</v>
      </c>
      <c r="K13" s="16" t="n">
        <v>0.0645497262755579</v>
      </c>
      <c r="L13" s="16" t="n">
        <v>0.0628114721590558</v>
      </c>
      <c r="M13" s="16"/>
      <c r="N13" s="16" t="n">
        <v>0.0444646142925397</v>
      </c>
      <c r="O13" s="16" t="n">
        <v>0.0450360672738709</v>
      </c>
      <c r="P13" s="16" t="n">
        <v>0.0598773272792618</v>
      </c>
      <c r="Q13" s="16" t="n">
        <v>0.0562908980672561</v>
      </c>
      <c r="R13" s="16"/>
      <c r="S13" s="16" t="n">
        <v>0.0610030129918199</v>
      </c>
      <c r="T13" s="16" t="n">
        <v>0.0610409197686186</v>
      </c>
      <c r="U13" s="16" t="n">
        <v>0.0551954503180834</v>
      </c>
      <c r="V13" s="16" t="n">
        <v>0.0577650913819581</v>
      </c>
      <c r="W13" s="16" t="n">
        <v>0.0589892190833193</v>
      </c>
      <c r="X13" s="16" t="n">
        <v>0.0338147839064412</v>
      </c>
      <c r="Y13" s="16" t="n">
        <v>0.0763686764283691</v>
      </c>
      <c r="Z13" s="16" t="n">
        <v>0.0563056234418247</v>
      </c>
      <c r="AA13" s="16" t="n">
        <v>0.0377021481619496</v>
      </c>
      <c r="AB13" s="16" t="n">
        <v>0.0414502399319744</v>
      </c>
      <c r="AC13" s="16" t="n">
        <v>0.0231063167287683</v>
      </c>
      <c r="AD13" s="16" t="n">
        <v>0.021844828608911</v>
      </c>
      <c r="AE13" s="16"/>
      <c r="AF13" s="16" t="n">
        <v>0.105136958394903</v>
      </c>
      <c r="AG13" s="16" t="n">
        <v>0.0171352919812593</v>
      </c>
      <c r="AH13" s="16" t="n">
        <v>0.0152345852804953</v>
      </c>
      <c r="AI13" s="16"/>
      <c r="AJ13" s="16" t="n">
        <v>0.0887407940403851</v>
      </c>
      <c r="AK13" s="16" t="n">
        <v>0.0213015384806658</v>
      </c>
      <c r="AL13" s="16" t="n">
        <v>0.00584000125207439</v>
      </c>
      <c r="AM13" s="16" t="n">
        <v>0.347784205694651</v>
      </c>
      <c r="AN13" s="16" t="n">
        <v>0.0255559908712566</v>
      </c>
      <c r="AO13" s="16"/>
      <c r="AP13" s="16" t="n">
        <v>0.0313848588100373</v>
      </c>
      <c r="AQ13" s="16" t="n">
        <v>0.0180872935969165</v>
      </c>
      <c r="AR13" s="16" t="n">
        <v>0.00660070457419374</v>
      </c>
      <c r="AS13" s="16" t="n">
        <v>0.441451226335285</v>
      </c>
      <c r="AT13" s="16" t="n">
        <v>0.0116763295276037</v>
      </c>
      <c r="AU13" s="16"/>
      <c r="AV13" s="16" t="n">
        <v>0.0596331422482496</v>
      </c>
      <c r="AW13" s="16" t="n">
        <v>0.0556823658074925</v>
      </c>
      <c r="AX13" s="16" t="n">
        <v>0.0384971719670431</v>
      </c>
      <c r="AY13" s="16" t="n">
        <v>0.0225198947164521</v>
      </c>
      <c r="AZ13" s="16" t="n">
        <v>0.0718413317558412</v>
      </c>
      <c r="BA13" s="16"/>
      <c r="BB13" s="16" t="n">
        <v>0.0301364184623359</v>
      </c>
      <c r="BC13" s="16" t="n">
        <v>0.431649905166119</v>
      </c>
      <c r="BD13" s="16" t="n">
        <v>0.0326412479756486</v>
      </c>
      <c r="BE13" s="16"/>
      <c r="BF13" s="16" t="n">
        <v>0.143167332648004</v>
      </c>
    </row>
    <row r="14">
      <c r="B14" s="17" t="s">
        <v>127</v>
      </c>
      <c r="C14" s="25" t="n">
        <v>0.1217617314021</v>
      </c>
      <c r="D14" s="25" t="n">
        <v>0.0779520732773197</v>
      </c>
      <c r="E14" s="25" t="n">
        <v>0.164825451863786</v>
      </c>
      <c r="F14" s="25"/>
      <c r="G14" s="25" t="n">
        <v>0.187582534704111</v>
      </c>
      <c r="H14" s="25" t="n">
        <v>0.139778898529954</v>
      </c>
      <c r="I14" s="25" t="n">
        <v>0.146383727459914</v>
      </c>
      <c r="J14" s="25" t="n">
        <v>0.108169702870821</v>
      </c>
      <c r="K14" s="25" t="n">
        <v>0.113416901703726</v>
      </c>
      <c r="L14" s="25" t="n">
        <v>0.0603689180254078</v>
      </c>
      <c r="M14" s="25"/>
      <c r="N14" s="25" t="n">
        <v>0.0629152073889767</v>
      </c>
      <c r="O14" s="25" t="n">
        <v>0.10693444560597</v>
      </c>
      <c r="P14" s="25" t="n">
        <v>0.150776601605101</v>
      </c>
      <c r="Q14" s="25" t="n">
        <v>0.168870054393291</v>
      </c>
      <c r="R14" s="25"/>
      <c r="S14" s="25" t="n">
        <v>0.13713769527457</v>
      </c>
      <c r="T14" s="25" t="n">
        <v>0.11262315274041</v>
      </c>
      <c r="U14" s="25" t="n">
        <v>0.119341912746836</v>
      </c>
      <c r="V14" s="25" t="n">
        <v>0.101053325952555</v>
      </c>
      <c r="W14" s="25" t="n">
        <v>0.126566422843437</v>
      </c>
      <c r="X14" s="25" t="n">
        <v>0.13092335783128</v>
      </c>
      <c r="Y14" s="25" t="n">
        <v>0.107650073494674</v>
      </c>
      <c r="Z14" s="25" t="n">
        <v>0.195336665877221</v>
      </c>
      <c r="AA14" s="25" t="n">
        <v>0.147045849879072</v>
      </c>
      <c r="AB14" s="25" t="n">
        <v>0.0795968608680729</v>
      </c>
      <c r="AC14" s="25" t="n">
        <v>0.125226079233432</v>
      </c>
      <c r="AD14" s="25" t="n">
        <v>0.0872794229695427</v>
      </c>
      <c r="AE14" s="25"/>
      <c r="AF14" s="25" t="n">
        <v>0.0941385657001223</v>
      </c>
      <c r="AG14" s="25" t="n">
        <v>0.0838072958258848</v>
      </c>
      <c r="AH14" s="25" t="n">
        <v>0.242338373552254</v>
      </c>
      <c r="AI14" s="25"/>
      <c r="AJ14" s="25" t="n">
        <v>0.0878335907596338</v>
      </c>
      <c r="AK14" s="25" t="n">
        <v>0.0991182535356856</v>
      </c>
      <c r="AL14" s="25" t="n">
        <v>0.0445396309340886</v>
      </c>
      <c r="AM14" s="25" t="n">
        <v>0</v>
      </c>
      <c r="AN14" s="25" t="n">
        <v>0.28959938588656</v>
      </c>
      <c r="AO14" s="25"/>
      <c r="AP14" s="25" t="n">
        <v>0.0855040189844597</v>
      </c>
      <c r="AQ14" s="25" t="n">
        <v>0.115733718867809</v>
      </c>
      <c r="AR14" s="25" t="n">
        <v>0.0978119305599183</v>
      </c>
      <c r="AS14" s="25" t="n">
        <v>0.0170435539742618</v>
      </c>
      <c r="AT14" s="25" t="n">
        <v>0.268341163579427</v>
      </c>
      <c r="AU14" s="25"/>
      <c r="AV14" s="25" t="n">
        <v>0.160417492239386</v>
      </c>
      <c r="AW14" s="25" t="n">
        <v>0.141664927256964</v>
      </c>
      <c r="AX14" s="25" t="n">
        <v>0.0907136942359613</v>
      </c>
      <c r="AY14" s="25" t="n">
        <v>0.086778208029839</v>
      </c>
      <c r="AZ14" s="25" t="n">
        <v>0.104840461048131</v>
      </c>
      <c r="BA14" s="25"/>
      <c r="BB14" s="25" t="n">
        <v>0.120238244391298</v>
      </c>
      <c r="BC14" s="25" t="n">
        <v>0.0181943021478813</v>
      </c>
      <c r="BD14" s="25" t="n">
        <v>0.160632529682087</v>
      </c>
      <c r="BE14" s="25"/>
      <c r="BF14" s="25" t="n">
        <v>0.0908842036026008</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s>
  <sheetData>
    <row r="2" ht="40" customHeight="1">
      <c r="D2" s="15" t="s">
        <v>178</v>
      </c>
    </row>
    <row r="6" ht="50" customHeight="1">
      <c r="B6" s="19" t="s">
        <v>15</v>
      </c>
      <c r="C6" s="19" t="s">
        <v>75</v>
      </c>
      <c r="D6" s="19" t="s">
        <v>77</v>
      </c>
      <c r="E6" s="19" t="s">
        <v>74</v>
      </c>
      <c r="F6" s="19" t="s">
        <v>73</v>
      </c>
    </row>
    <row r="7">
      <c r="B7" s="17" t="s">
        <v>173</v>
      </c>
      <c r="C7" s="16" t="n">
        <v>0.589940751722771</v>
      </c>
      <c r="D7" s="16" t="n">
        <v>0.325988696127612</v>
      </c>
      <c r="E7" s="16" t="n">
        <v>0.407873299342407</v>
      </c>
      <c r="F7" s="16" t="n">
        <v>0.495093857804327</v>
      </c>
    </row>
    <row r="8">
      <c r="B8" s="17" t="s">
        <v>174</v>
      </c>
      <c r="C8" s="16" t="n">
        <v>0.149656379243763</v>
      </c>
      <c r="D8" s="16" t="n">
        <v>0.181402893781922</v>
      </c>
      <c r="E8" s="16" t="n">
        <v>0.24283544423081</v>
      </c>
      <c r="F8" s="16" t="n">
        <v>0.160475868082283</v>
      </c>
    </row>
    <row r="9">
      <c r="B9" s="17" t="s">
        <v>175</v>
      </c>
      <c r="C9" s="16" t="n">
        <v>0.0981642838250973</v>
      </c>
      <c r="D9" s="16" t="n">
        <v>0.138377526611829</v>
      </c>
      <c r="E9" s="16" t="n">
        <v>0.158433877679335</v>
      </c>
      <c r="F9" s="16" t="n">
        <v>0.123322968853986</v>
      </c>
    </row>
    <row r="10">
      <c r="B10" s="17" t="s">
        <v>176</v>
      </c>
      <c r="C10" s="16" t="n">
        <v>0.0635305801600293</v>
      </c>
      <c r="D10" s="16" t="n">
        <v>0.132013697265426</v>
      </c>
      <c r="E10" s="16" t="n">
        <v>0.0622592363039083</v>
      </c>
      <c r="F10" s="16" t="n">
        <v>0.0563831620419915</v>
      </c>
    </row>
    <row r="11">
      <c r="B11" s="17" t="s">
        <v>177</v>
      </c>
      <c r="C11" s="16" t="n">
        <v>0.0471888478399222</v>
      </c>
      <c r="D11" s="16" t="n">
        <v>0.159783344115846</v>
      </c>
      <c r="E11" s="16" t="n">
        <v>0.0246975551181964</v>
      </c>
      <c r="F11" s="16" t="n">
        <v>0.0516883731114712</v>
      </c>
    </row>
    <row r="12">
      <c r="B12" s="17" t="s">
        <v>127</v>
      </c>
      <c r="C12" s="16" t="n">
        <v>0.0515191572084174</v>
      </c>
      <c r="D12" s="16" t="n">
        <v>0.0624338420973642</v>
      </c>
      <c r="E12" s="16" t="n">
        <v>0.103900587325343</v>
      </c>
      <c r="F12" s="16" t="n">
        <v>0.113035770105942</v>
      </c>
    </row>
    <row r="13">
      <c r="B13" s="18"/>
      <c r="C13" s="18"/>
      <c r="D13" s="18"/>
      <c r="E13" s="18"/>
      <c r="F13" s="18"/>
    </row>
    <row r="14">
      <c r="B14" t="s">
        <v>88</v>
      </c>
    </row>
    <row r="15">
      <c r="B15" t="s">
        <v>89</v>
      </c>
    </row>
    <row r="19">
      <c r="B19" s="9" t="str">
        <f>=HYPERLINK("#'Contents'!A1", "Return to Contents")</f>
      </c>
    </row>
  </sheetData>
  <mergeCells count="1">
    <mergeCell ref="D2:G2"/>
  </mergeCells>
  <pageMargins left="0.7" right="0.7" top="0.75" bottom="0.75" header="0.3" footer="0.3"/>
  <pageSetup paperSize="9" orientation="portrait" horizontalDpi="300" verticalDpi="300" r:id="rId2"/>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179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173</v>
      </c>
      <c r="C9" s="16" t="n">
        <v>0.589940751722771</v>
      </c>
      <c r="D9" s="16" t="n">
        <v>0.583631050012303</v>
      </c>
      <c r="E9" s="16" t="n">
        <v>0.596163048696022</v>
      </c>
      <c r="F9" s="16"/>
      <c r="G9" s="16" t="n">
        <v>0.556143133980517</v>
      </c>
      <c r="H9" s="16" t="n">
        <v>0.577051303512426</v>
      </c>
      <c r="I9" s="16" t="n">
        <v>0.618163208483562</v>
      </c>
      <c r="J9" s="16" t="n">
        <v>0.680179836777352</v>
      </c>
      <c r="K9" s="16" t="n">
        <v>0.6386901982364</v>
      </c>
      <c r="L9" s="16" t="n">
        <v>0.49369795728975</v>
      </c>
      <c r="M9" s="16"/>
      <c r="N9" s="16" t="n">
        <v>0.543377983161056</v>
      </c>
      <c r="O9" s="16" t="n">
        <v>0.598412690089678</v>
      </c>
      <c r="P9" s="16" t="n">
        <v>0.554632221790083</v>
      </c>
      <c r="Q9" s="16" t="n">
        <v>0.660289688488668</v>
      </c>
      <c r="R9" s="16"/>
      <c r="S9" s="16" t="n">
        <v>0.549979968454286</v>
      </c>
      <c r="T9" s="16" t="n">
        <v>0.631237188541444</v>
      </c>
      <c r="U9" s="16" t="n">
        <v>0.570459703381913</v>
      </c>
      <c r="V9" s="16" t="n">
        <v>0.589163797075984</v>
      </c>
      <c r="W9" s="16" t="n">
        <v>0.575747423945288</v>
      </c>
      <c r="X9" s="16" t="n">
        <v>0.55601051299518</v>
      </c>
      <c r="Y9" s="16" t="n">
        <v>0.613971268774518</v>
      </c>
      <c r="Z9" s="16" t="n">
        <v>0.526776462766739</v>
      </c>
      <c r="AA9" s="16" t="n">
        <v>0.561535330905081</v>
      </c>
      <c r="AB9" s="16" t="n">
        <v>0.64641483656443</v>
      </c>
      <c r="AC9" s="16" t="n">
        <v>0.69958962627852</v>
      </c>
      <c r="AD9" s="16" t="n">
        <v>0.557898508416995</v>
      </c>
      <c r="AE9" s="16"/>
      <c r="AF9" s="16" t="n">
        <v>0.484998597066563</v>
      </c>
      <c r="AG9" s="16" t="n">
        <v>0.676037459701578</v>
      </c>
      <c r="AH9" s="16" t="n">
        <v>0.557579256211163</v>
      </c>
      <c r="AI9" s="16"/>
      <c r="AJ9" s="16" t="n">
        <v>0.346510309656705</v>
      </c>
      <c r="AK9" s="16" t="n">
        <v>0.765781859332322</v>
      </c>
      <c r="AL9" s="16" t="n">
        <v>0.759316650908948</v>
      </c>
      <c r="AM9" s="16" t="n">
        <v>0.82352470725864</v>
      </c>
      <c r="AN9" s="16" t="n">
        <v>0.614873074518238</v>
      </c>
      <c r="AO9" s="16"/>
      <c r="AP9" s="16" t="n">
        <v>0.0825329321123076</v>
      </c>
      <c r="AQ9" s="16" t="n">
        <v>0.762157220929445</v>
      </c>
      <c r="AR9" s="16" t="n">
        <v>0.781919649246208</v>
      </c>
      <c r="AS9" s="16" t="n">
        <v>0.598625050292206</v>
      </c>
      <c r="AT9" s="16" t="n">
        <v>0.489824878207676</v>
      </c>
      <c r="AU9" s="16"/>
      <c r="AV9" s="16" t="n">
        <v>0.580914270864166</v>
      </c>
      <c r="AW9" s="16" t="n">
        <v>0.620091499608718</v>
      </c>
      <c r="AX9" s="16" t="n">
        <v>0.620637099830153</v>
      </c>
      <c r="AY9" s="16" t="n">
        <v>0.543181268406499</v>
      </c>
      <c r="AZ9" s="16" t="n">
        <v>0.466159250685664</v>
      </c>
      <c r="BA9" s="16"/>
      <c r="BB9" s="16" t="n">
        <v>0.742681393121592</v>
      </c>
      <c r="BC9" s="16" t="n">
        <v>0.567817009696225</v>
      </c>
      <c r="BD9" s="16" t="n">
        <v>0.326942211156755</v>
      </c>
      <c r="BE9" s="16"/>
      <c r="BF9" s="16" t="n">
        <v>0.61117272507515</v>
      </c>
    </row>
    <row r="10">
      <c r="B10" s="17" t="s">
        <v>174</v>
      </c>
      <c r="C10" s="16" t="n">
        <v>0.149656379243763</v>
      </c>
      <c r="D10" s="16" t="n">
        <v>0.142435040611723</v>
      </c>
      <c r="E10" s="16" t="n">
        <v>0.157010120998222</v>
      </c>
      <c r="F10" s="16"/>
      <c r="G10" s="16" t="n">
        <v>0.161547702319309</v>
      </c>
      <c r="H10" s="16" t="n">
        <v>0.121084464875804</v>
      </c>
      <c r="I10" s="16" t="n">
        <v>0.166348187739182</v>
      </c>
      <c r="J10" s="16" t="n">
        <v>0.140703439063225</v>
      </c>
      <c r="K10" s="16" t="n">
        <v>0.110124598694468</v>
      </c>
      <c r="L10" s="16" t="n">
        <v>0.185342956624383</v>
      </c>
      <c r="M10" s="16"/>
      <c r="N10" s="16" t="n">
        <v>0.180893522364317</v>
      </c>
      <c r="O10" s="16" t="n">
        <v>0.159120330641533</v>
      </c>
      <c r="P10" s="16" t="n">
        <v>0.161712607351525</v>
      </c>
      <c r="Q10" s="16" t="n">
        <v>0.0975621376324362</v>
      </c>
      <c r="R10" s="16"/>
      <c r="S10" s="16" t="n">
        <v>0.150793321429144</v>
      </c>
      <c r="T10" s="16" t="n">
        <v>0.129125248401536</v>
      </c>
      <c r="U10" s="16" t="n">
        <v>0.167611624293692</v>
      </c>
      <c r="V10" s="16" t="n">
        <v>0.132918701720265</v>
      </c>
      <c r="W10" s="16" t="n">
        <v>0.146648614380446</v>
      </c>
      <c r="X10" s="16" t="n">
        <v>0.155136449537759</v>
      </c>
      <c r="Y10" s="16" t="n">
        <v>0.17843836932753</v>
      </c>
      <c r="Z10" s="16" t="n">
        <v>0.135670348864337</v>
      </c>
      <c r="AA10" s="16" t="n">
        <v>0.176867701731003</v>
      </c>
      <c r="AB10" s="16" t="n">
        <v>0.131579230696342</v>
      </c>
      <c r="AC10" s="16" t="n">
        <v>0.103787810000206</v>
      </c>
      <c r="AD10" s="16" t="n">
        <v>0.199396121732536</v>
      </c>
      <c r="AE10" s="16"/>
      <c r="AF10" s="16" t="n">
        <v>0.174000529397813</v>
      </c>
      <c r="AG10" s="16" t="n">
        <v>0.135864040534261</v>
      </c>
      <c r="AH10" s="16" t="n">
        <v>0.156161654601505</v>
      </c>
      <c r="AI10" s="16"/>
      <c r="AJ10" s="16" t="n">
        <v>0.223416959089285</v>
      </c>
      <c r="AK10" s="16" t="n">
        <v>0.100336131990009</v>
      </c>
      <c r="AL10" s="16" t="n">
        <v>0.114183332695232</v>
      </c>
      <c r="AM10" s="16" t="n">
        <v>0.100330410069172</v>
      </c>
      <c r="AN10" s="16" t="n">
        <v>0.10400926947695</v>
      </c>
      <c r="AO10" s="16"/>
      <c r="AP10" s="16" t="n">
        <v>0.222250048879855</v>
      </c>
      <c r="AQ10" s="16" t="n">
        <v>0.117501343992075</v>
      </c>
      <c r="AR10" s="16" t="n">
        <v>0.127572170555514</v>
      </c>
      <c r="AS10" s="16" t="n">
        <v>0.202441825570332</v>
      </c>
      <c r="AT10" s="16" t="n">
        <v>0.218116186548871</v>
      </c>
      <c r="AU10" s="16"/>
      <c r="AV10" s="16" t="n">
        <v>0.143484160978151</v>
      </c>
      <c r="AW10" s="16" t="n">
        <v>0.159844729642319</v>
      </c>
      <c r="AX10" s="16" t="n">
        <v>0.136713948875906</v>
      </c>
      <c r="AY10" s="16" t="n">
        <v>0.18060606894786</v>
      </c>
      <c r="AZ10" s="16" t="n">
        <v>0.243521285953747</v>
      </c>
      <c r="BA10" s="16"/>
      <c r="BB10" s="16" t="n">
        <v>0.15354336566918</v>
      </c>
      <c r="BC10" s="16" t="n">
        <v>0.250583715913233</v>
      </c>
      <c r="BD10" s="16" t="n">
        <v>0.403222081034372</v>
      </c>
      <c r="BE10" s="16"/>
      <c r="BF10" s="16" t="n">
        <v>0.226170462488174</v>
      </c>
    </row>
    <row r="11">
      <c r="B11" s="17" t="s">
        <v>175</v>
      </c>
      <c r="C11" s="16" t="n">
        <v>0.0981642838250973</v>
      </c>
      <c r="D11" s="16" t="n">
        <v>0.104365281847874</v>
      </c>
      <c r="E11" s="16" t="n">
        <v>0.0914336303046881</v>
      </c>
      <c r="F11" s="16"/>
      <c r="G11" s="16" t="n">
        <v>0.109047784451564</v>
      </c>
      <c r="H11" s="16" t="n">
        <v>0.104094016560974</v>
      </c>
      <c r="I11" s="16" t="n">
        <v>0.0831925589699449</v>
      </c>
      <c r="J11" s="16" t="n">
        <v>0.0629448220639488</v>
      </c>
      <c r="K11" s="16" t="n">
        <v>0.0911569038041057</v>
      </c>
      <c r="L11" s="16" t="n">
        <v>0.131660254388279</v>
      </c>
      <c r="M11" s="16"/>
      <c r="N11" s="16" t="n">
        <v>0.10748299408684</v>
      </c>
      <c r="O11" s="16" t="n">
        <v>0.0956382220278894</v>
      </c>
      <c r="P11" s="16" t="n">
        <v>0.0973038166855664</v>
      </c>
      <c r="Q11" s="16" t="n">
        <v>0.0911667475227082</v>
      </c>
      <c r="R11" s="16"/>
      <c r="S11" s="16" t="n">
        <v>0.113366201327325</v>
      </c>
      <c r="T11" s="16" t="n">
        <v>0.0798803299682819</v>
      </c>
      <c r="U11" s="16" t="n">
        <v>0.123511614184236</v>
      </c>
      <c r="V11" s="16" t="n">
        <v>0.113442633022376</v>
      </c>
      <c r="W11" s="16" t="n">
        <v>0.071327338202136</v>
      </c>
      <c r="X11" s="16" t="n">
        <v>0.113112108682814</v>
      </c>
      <c r="Y11" s="16" t="n">
        <v>0.0806868479030676</v>
      </c>
      <c r="Z11" s="16" t="n">
        <v>0.126500502614917</v>
      </c>
      <c r="AA11" s="16" t="n">
        <v>0.117551688552992</v>
      </c>
      <c r="AB11" s="16" t="n">
        <v>0.077630139763104</v>
      </c>
      <c r="AC11" s="16" t="n">
        <v>0.0747379147007506</v>
      </c>
      <c r="AD11" s="16" t="n">
        <v>0.0491917149703354</v>
      </c>
      <c r="AE11" s="16"/>
      <c r="AF11" s="16" t="n">
        <v>0.140513746770216</v>
      </c>
      <c r="AG11" s="16" t="n">
        <v>0.0622761462805714</v>
      </c>
      <c r="AH11" s="16" t="n">
        <v>0.118676171291617</v>
      </c>
      <c r="AI11" s="16"/>
      <c r="AJ11" s="16" t="n">
        <v>0.16534263346464</v>
      </c>
      <c r="AK11" s="16" t="n">
        <v>0.0554593649574954</v>
      </c>
      <c r="AL11" s="16" t="n">
        <v>0.0571852221118622</v>
      </c>
      <c r="AM11" s="16" t="n">
        <v>0.0380724413360939</v>
      </c>
      <c r="AN11" s="16" t="n">
        <v>0.100453735061099</v>
      </c>
      <c r="AO11" s="16"/>
      <c r="AP11" s="16" t="n">
        <v>0.243745637605558</v>
      </c>
      <c r="AQ11" s="16" t="n">
        <v>0.0486690224641634</v>
      </c>
      <c r="AR11" s="16" t="n">
        <v>0.0572357305477572</v>
      </c>
      <c r="AS11" s="16" t="n">
        <v>0.120118624929439</v>
      </c>
      <c r="AT11" s="16" t="n">
        <v>0.0889864446998871</v>
      </c>
      <c r="AU11" s="16"/>
      <c r="AV11" s="16" t="n">
        <v>0.107666570095986</v>
      </c>
      <c r="AW11" s="16" t="n">
        <v>0.0925828478273507</v>
      </c>
      <c r="AX11" s="16" t="n">
        <v>0.0942147729251561</v>
      </c>
      <c r="AY11" s="16" t="n">
        <v>0.0938567428998994</v>
      </c>
      <c r="AZ11" s="16" t="n">
        <v>0.0928133411998933</v>
      </c>
      <c r="BA11" s="16"/>
      <c r="BB11" s="16" t="n">
        <v>0.0583090040945205</v>
      </c>
      <c r="BC11" s="16" t="n">
        <v>0.112602141901549</v>
      </c>
      <c r="BD11" s="16" t="n">
        <v>0.138047871991009</v>
      </c>
      <c r="BE11" s="16"/>
      <c r="BF11" s="16" t="n">
        <v>0.0933197086751479</v>
      </c>
    </row>
    <row r="12">
      <c r="B12" s="17" t="s">
        <v>176</v>
      </c>
      <c r="C12" s="16" t="n">
        <v>0.0635305801600293</v>
      </c>
      <c r="D12" s="16" t="n">
        <v>0.0644023307742013</v>
      </c>
      <c r="E12" s="16" t="n">
        <v>0.0628036392453237</v>
      </c>
      <c r="F12" s="16"/>
      <c r="G12" s="16" t="n">
        <v>0.0465754395065137</v>
      </c>
      <c r="H12" s="16" t="n">
        <v>0.0669864873073537</v>
      </c>
      <c r="I12" s="16" t="n">
        <v>0.0481577383537233</v>
      </c>
      <c r="J12" s="16" t="n">
        <v>0.0469551450451903</v>
      </c>
      <c r="K12" s="16" t="n">
        <v>0.056928299715591</v>
      </c>
      <c r="L12" s="16" t="n">
        <v>0.102287182776584</v>
      </c>
      <c r="M12" s="16"/>
      <c r="N12" s="16" t="n">
        <v>0.074656719841562</v>
      </c>
      <c r="O12" s="16" t="n">
        <v>0.057071498630542</v>
      </c>
      <c r="P12" s="16" t="n">
        <v>0.071062846026337</v>
      </c>
      <c r="Q12" s="16" t="n">
        <v>0.0524905097473191</v>
      </c>
      <c r="R12" s="16"/>
      <c r="S12" s="16" t="n">
        <v>0.0602301409451369</v>
      </c>
      <c r="T12" s="16" t="n">
        <v>0.0503246009030279</v>
      </c>
      <c r="U12" s="16" t="n">
        <v>0.0567671965796457</v>
      </c>
      <c r="V12" s="16" t="n">
        <v>0.0907591360923664</v>
      </c>
      <c r="W12" s="16" t="n">
        <v>0.109512786720236</v>
      </c>
      <c r="X12" s="16" t="n">
        <v>0.0770743104141194</v>
      </c>
      <c r="Y12" s="16" t="n">
        <v>0.0730790864037052</v>
      </c>
      <c r="Z12" s="16" t="n">
        <v>0.0707361721350391</v>
      </c>
      <c r="AA12" s="16" t="n">
        <v>0.0368901389709265</v>
      </c>
      <c r="AB12" s="16" t="n">
        <v>0.0646747402908751</v>
      </c>
      <c r="AC12" s="16" t="n">
        <v>0.0534324869874783</v>
      </c>
      <c r="AD12" s="16" t="n">
        <v>0</v>
      </c>
      <c r="AE12" s="16"/>
      <c r="AF12" s="16" t="n">
        <v>0.0946261506214926</v>
      </c>
      <c r="AG12" s="16" t="n">
        <v>0.0508897042166667</v>
      </c>
      <c r="AH12" s="16" t="n">
        <v>0.0389408706874538</v>
      </c>
      <c r="AI12" s="16"/>
      <c r="AJ12" s="16" t="n">
        <v>0.124478550994147</v>
      </c>
      <c r="AK12" s="16" t="n">
        <v>0.0386731849766861</v>
      </c>
      <c r="AL12" s="16" t="n">
        <v>0.0180059018892889</v>
      </c>
      <c r="AM12" s="16" t="n">
        <v>0.0380724413360939</v>
      </c>
      <c r="AN12" s="16" t="n">
        <v>0.0264041412371594</v>
      </c>
      <c r="AO12" s="16"/>
      <c r="AP12" s="16" t="n">
        <v>0.224650171101747</v>
      </c>
      <c r="AQ12" s="16" t="n">
        <v>0.0306518957700777</v>
      </c>
      <c r="AR12" s="16" t="n">
        <v>0</v>
      </c>
      <c r="AS12" s="16" t="n">
        <v>0.043411215803107</v>
      </c>
      <c r="AT12" s="16" t="n">
        <v>0.0177294569716004</v>
      </c>
      <c r="AU12" s="16"/>
      <c r="AV12" s="16" t="n">
        <v>0.0676569821561265</v>
      </c>
      <c r="AW12" s="16" t="n">
        <v>0.0312514854863493</v>
      </c>
      <c r="AX12" s="16" t="n">
        <v>0.0618586481580955</v>
      </c>
      <c r="AY12" s="16" t="n">
        <v>0.0768707983854697</v>
      </c>
      <c r="AZ12" s="16" t="n">
        <v>0.0923692448724604</v>
      </c>
      <c r="BA12" s="16"/>
      <c r="BB12" s="16" t="n">
        <v>0.0168571831219729</v>
      </c>
      <c r="BC12" s="16" t="n">
        <v>0.0433481301971131</v>
      </c>
      <c r="BD12" s="16" t="n">
        <v>0.0240147291821517</v>
      </c>
      <c r="BE12" s="16"/>
      <c r="BF12" s="16" t="n">
        <v>0.0260319473406273</v>
      </c>
    </row>
    <row r="13">
      <c r="B13" s="17" t="s">
        <v>177</v>
      </c>
      <c r="C13" s="16" t="n">
        <v>0.0471888478399222</v>
      </c>
      <c r="D13" s="16" t="n">
        <v>0.0620561805728784</v>
      </c>
      <c r="E13" s="16" t="n">
        <v>0.0327490743362467</v>
      </c>
      <c r="F13" s="16"/>
      <c r="G13" s="16" t="n">
        <v>0.0428334103988084</v>
      </c>
      <c r="H13" s="16" t="n">
        <v>0.0589402020338068</v>
      </c>
      <c r="I13" s="16" t="n">
        <v>0.035105437003393</v>
      </c>
      <c r="J13" s="16" t="n">
        <v>0.0280275129876695</v>
      </c>
      <c r="K13" s="16" t="n">
        <v>0.0518352674215837</v>
      </c>
      <c r="L13" s="16" t="n">
        <v>0.0627691315428788</v>
      </c>
      <c r="M13" s="16"/>
      <c r="N13" s="16" t="n">
        <v>0.0622398500142368</v>
      </c>
      <c r="O13" s="16" t="n">
        <v>0.0448087024568162</v>
      </c>
      <c r="P13" s="16" t="n">
        <v>0.0491381982922031</v>
      </c>
      <c r="Q13" s="16" t="n">
        <v>0.0305173251386354</v>
      </c>
      <c r="R13" s="16"/>
      <c r="S13" s="16" t="n">
        <v>0.0752154758059775</v>
      </c>
      <c r="T13" s="16" t="n">
        <v>0.0446227345305559</v>
      </c>
      <c r="U13" s="16" t="n">
        <v>0.0145486246316484</v>
      </c>
      <c r="V13" s="16" t="n">
        <v>0.0365573189564362</v>
      </c>
      <c r="W13" s="16" t="n">
        <v>0.059796237597988</v>
      </c>
      <c r="X13" s="16" t="n">
        <v>0.0568299060890991</v>
      </c>
      <c r="Y13" s="16" t="n">
        <v>0.049628077853156</v>
      </c>
      <c r="Z13" s="16" t="n">
        <v>0.0685836882505502</v>
      </c>
      <c r="AA13" s="16" t="n">
        <v>0.0271588216394496</v>
      </c>
      <c r="AB13" s="16" t="n">
        <v>0.053555107171529</v>
      </c>
      <c r="AC13" s="16" t="n">
        <v>0.0197551506899296</v>
      </c>
      <c r="AD13" s="16" t="n">
        <v>0.0532552379120745</v>
      </c>
      <c r="AE13" s="16"/>
      <c r="AF13" s="16" t="n">
        <v>0.0659026542982368</v>
      </c>
      <c r="AG13" s="16" t="n">
        <v>0.0425839456914194</v>
      </c>
      <c r="AH13" s="16" t="n">
        <v>0.0332652642979846</v>
      </c>
      <c r="AI13" s="16"/>
      <c r="AJ13" s="16" t="n">
        <v>0.107355355602468</v>
      </c>
      <c r="AK13" s="16" t="n">
        <v>0.0137914651207042</v>
      </c>
      <c r="AL13" s="16" t="n">
        <v>0.0145993462793076</v>
      </c>
      <c r="AM13" s="16" t="n">
        <v>0</v>
      </c>
      <c r="AN13" s="16" t="n">
        <v>0.00916858869442628</v>
      </c>
      <c r="AO13" s="16"/>
      <c r="AP13" s="16" t="n">
        <v>0.199062962193513</v>
      </c>
      <c r="AQ13" s="16" t="n">
        <v>0.0099440815559165</v>
      </c>
      <c r="AR13" s="16" t="n">
        <v>0</v>
      </c>
      <c r="AS13" s="16" t="n">
        <v>0.0120465685912752</v>
      </c>
      <c r="AT13" s="16" t="n">
        <v>0.0107154723304797</v>
      </c>
      <c r="AU13" s="16"/>
      <c r="AV13" s="16" t="n">
        <v>0.0359078800221832</v>
      </c>
      <c r="AW13" s="16" t="n">
        <v>0.0338089573137254</v>
      </c>
      <c r="AX13" s="16" t="n">
        <v>0.0489868832560553</v>
      </c>
      <c r="AY13" s="16" t="n">
        <v>0.0725951845933206</v>
      </c>
      <c r="AZ13" s="16" t="n">
        <v>0.0783925746878572</v>
      </c>
      <c r="BA13" s="16"/>
      <c r="BB13" s="16" t="n">
        <v>0.0140236289061697</v>
      </c>
      <c r="BC13" s="16" t="n">
        <v>0</v>
      </c>
      <c r="BD13" s="16" t="n">
        <v>0.0130194318612396</v>
      </c>
      <c r="BE13" s="16"/>
      <c r="BF13" s="16" t="n">
        <v>0.00768160164042601</v>
      </c>
    </row>
    <row r="14">
      <c r="B14" s="17" t="s">
        <v>127</v>
      </c>
      <c r="C14" s="25" t="n">
        <v>0.0515191572084174</v>
      </c>
      <c r="D14" s="25" t="n">
        <v>0.0431101161810198</v>
      </c>
      <c r="E14" s="25" t="n">
        <v>0.0598404864194976</v>
      </c>
      <c r="F14" s="25"/>
      <c r="G14" s="25" t="n">
        <v>0.0838525293432872</v>
      </c>
      <c r="H14" s="25" t="n">
        <v>0.0718435257096351</v>
      </c>
      <c r="I14" s="25" t="n">
        <v>0.049032869450195</v>
      </c>
      <c r="J14" s="25" t="n">
        <v>0.0411892440626145</v>
      </c>
      <c r="K14" s="25" t="n">
        <v>0.0512647321278514</v>
      </c>
      <c r="L14" s="25" t="n">
        <v>0.0242425173781257</v>
      </c>
      <c r="M14" s="25"/>
      <c r="N14" s="25" t="n">
        <v>0.0313489305319879</v>
      </c>
      <c r="O14" s="25" t="n">
        <v>0.044948556153542</v>
      </c>
      <c r="P14" s="25" t="n">
        <v>0.0661503098542855</v>
      </c>
      <c r="Q14" s="25" t="n">
        <v>0.0679735914702328</v>
      </c>
      <c r="R14" s="25"/>
      <c r="S14" s="25" t="n">
        <v>0.0504148920381314</v>
      </c>
      <c r="T14" s="25" t="n">
        <v>0.0648098976551548</v>
      </c>
      <c r="U14" s="25" t="n">
        <v>0.0671012369288648</v>
      </c>
      <c r="V14" s="25" t="n">
        <v>0.0371584131325731</v>
      </c>
      <c r="W14" s="25" t="n">
        <v>0.0369675991539063</v>
      </c>
      <c r="X14" s="25" t="n">
        <v>0.0418367122810285</v>
      </c>
      <c r="Y14" s="25" t="n">
        <v>0.00419634973802333</v>
      </c>
      <c r="Z14" s="25" t="n">
        <v>0.0717328253684173</v>
      </c>
      <c r="AA14" s="25" t="n">
        <v>0.0799963182005478</v>
      </c>
      <c r="AB14" s="25" t="n">
        <v>0.0261459455137197</v>
      </c>
      <c r="AC14" s="25" t="n">
        <v>0.0486970113431158</v>
      </c>
      <c r="AD14" s="25" t="n">
        <v>0.140258416968059</v>
      </c>
      <c r="AE14" s="25"/>
      <c r="AF14" s="25" t="n">
        <v>0.0399583218456774</v>
      </c>
      <c r="AG14" s="25" t="n">
        <v>0.0323487035755033</v>
      </c>
      <c r="AH14" s="25" t="n">
        <v>0.0953767829102764</v>
      </c>
      <c r="AI14" s="25"/>
      <c r="AJ14" s="25" t="n">
        <v>0.032896191192755</v>
      </c>
      <c r="AK14" s="25" t="n">
        <v>0.0259579936227838</v>
      </c>
      <c r="AL14" s="25" t="n">
        <v>0.036709546115361</v>
      </c>
      <c r="AM14" s="25" t="n">
        <v>0</v>
      </c>
      <c r="AN14" s="25" t="n">
        <v>0.145091191012127</v>
      </c>
      <c r="AO14" s="25"/>
      <c r="AP14" s="25" t="n">
        <v>0.02775824810702</v>
      </c>
      <c r="AQ14" s="25" t="n">
        <v>0.0310764352883226</v>
      </c>
      <c r="AR14" s="25" t="n">
        <v>0.0332724496505209</v>
      </c>
      <c r="AS14" s="25" t="n">
        <v>0.0233567148136418</v>
      </c>
      <c r="AT14" s="25" t="n">
        <v>0.174627561241486</v>
      </c>
      <c r="AU14" s="25"/>
      <c r="AV14" s="25" t="n">
        <v>0.0643701358833865</v>
      </c>
      <c r="AW14" s="25" t="n">
        <v>0.0624204801215368</v>
      </c>
      <c r="AX14" s="25" t="n">
        <v>0.0375886469546349</v>
      </c>
      <c r="AY14" s="25" t="n">
        <v>0.0328899367669509</v>
      </c>
      <c r="AZ14" s="25" t="n">
        <v>0.0267443026003781</v>
      </c>
      <c r="BA14" s="25"/>
      <c r="BB14" s="25" t="n">
        <v>0.0145854250865648</v>
      </c>
      <c r="BC14" s="25" t="n">
        <v>0.0256490022918801</v>
      </c>
      <c r="BD14" s="25" t="n">
        <v>0.0947536747744726</v>
      </c>
      <c r="BE14" s="25"/>
      <c r="BF14" s="25" t="n">
        <v>0.0356235547804744</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91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78</v>
      </c>
      <c r="C9" s="16" t="n">
        <v>0.376975554481756</v>
      </c>
      <c r="D9" s="16" t="n">
        <v>0.382669045844375</v>
      </c>
      <c r="E9" s="16" t="n">
        <v>0.371045109527786</v>
      </c>
      <c r="F9" s="16"/>
      <c r="G9" s="16" t="n">
        <v>0.3649479519703</v>
      </c>
      <c r="H9" s="16" t="n">
        <v>0.359045863123481</v>
      </c>
      <c r="I9" s="16" t="n">
        <v>0.388076455491491</v>
      </c>
      <c r="J9" s="16" t="n">
        <v>0.440059980799568</v>
      </c>
      <c r="K9" s="16" t="n">
        <v>0.438669294304491</v>
      </c>
      <c r="L9" s="16" t="n">
        <v>0.297769658079721</v>
      </c>
      <c r="M9" s="16"/>
      <c r="N9" s="16" t="n">
        <v>0.337766653926465</v>
      </c>
      <c r="O9" s="16" t="n">
        <v>0.389358754444762</v>
      </c>
      <c r="P9" s="16" t="n">
        <v>0.372095998776224</v>
      </c>
      <c r="Q9" s="16" t="n">
        <v>0.409976945195728</v>
      </c>
      <c r="R9" s="16"/>
      <c r="S9" s="16" t="n">
        <v>0.316039278203171</v>
      </c>
      <c r="T9" s="16" t="n">
        <v>0.354486724306585</v>
      </c>
      <c r="U9" s="16" t="n">
        <v>0.333892491615312</v>
      </c>
      <c r="V9" s="16" t="n">
        <v>0.35836140535206</v>
      </c>
      <c r="W9" s="16" t="n">
        <v>0.370117982868712</v>
      </c>
      <c r="X9" s="16" t="n">
        <v>0.33147907372507</v>
      </c>
      <c r="Y9" s="16" t="n">
        <v>0.434237327964451</v>
      </c>
      <c r="Z9" s="16" t="n">
        <v>0.348401897376844</v>
      </c>
      <c r="AA9" s="16" t="n">
        <v>0.428128139754146</v>
      </c>
      <c r="AB9" s="16" t="n">
        <v>0.47337680547178</v>
      </c>
      <c r="AC9" s="16" t="n">
        <v>0.465654576106779</v>
      </c>
      <c r="AD9" s="16" t="n">
        <v>0.342275800000451</v>
      </c>
      <c r="AE9" s="16"/>
      <c r="AF9" s="16" t="n">
        <v>0.284469073775543</v>
      </c>
      <c r="AG9" s="16" t="n">
        <v>0.447528357719252</v>
      </c>
      <c r="AH9" s="16" t="n">
        <v>0.340883163458029</v>
      </c>
      <c r="AI9" s="16"/>
      <c r="AJ9" s="16" t="n">
        <v>0.133920070905442</v>
      </c>
      <c r="AK9" s="16" t="n">
        <v>0.558912309593141</v>
      </c>
      <c r="AL9" s="16" t="n">
        <v>0.49892811977476</v>
      </c>
      <c r="AM9" s="16" t="n">
        <v>0.627395700533636</v>
      </c>
      <c r="AN9" s="16" t="n">
        <v>0.365310909444877</v>
      </c>
      <c r="AO9" s="16"/>
      <c r="AP9" s="16" t="n">
        <v>0.0194753940074972</v>
      </c>
      <c r="AQ9" s="16" t="n">
        <v>0.520249085598911</v>
      </c>
      <c r="AR9" s="16" t="n">
        <v>0.456714794155584</v>
      </c>
      <c r="AS9" s="16" t="n">
        <v>0.335335648685679</v>
      </c>
      <c r="AT9" s="16" t="n">
        <v>0.242455616893911</v>
      </c>
      <c r="AU9" s="16"/>
      <c r="AV9" s="16" t="n">
        <v>0.377555086398387</v>
      </c>
      <c r="AW9" s="16" t="n">
        <v>0.408939253432051</v>
      </c>
      <c r="AX9" s="16" t="n">
        <v>0.389303048850083</v>
      </c>
      <c r="AY9" s="16" t="n">
        <v>0.339040968299885</v>
      </c>
      <c r="AZ9" s="16" t="n">
        <v>0.185971936728949</v>
      </c>
      <c r="BA9" s="16"/>
      <c r="BB9" s="16" t="n">
        <v>0.380005327775158</v>
      </c>
      <c r="BC9" s="16" t="n">
        <v>0.242020630029051</v>
      </c>
      <c r="BD9" s="16" t="n">
        <v>0.0635660804647722</v>
      </c>
      <c r="BE9" s="16"/>
      <c r="BF9" s="16" t="n">
        <v>0.249223273827906</v>
      </c>
    </row>
    <row r="10">
      <c r="B10" s="17" t="s">
        <v>79</v>
      </c>
      <c r="C10" s="16" t="n">
        <v>0.192817563630999</v>
      </c>
      <c r="D10" s="16" t="n">
        <v>0.185913461664846</v>
      </c>
      <c r="E10" s="16" t="n">
        <v>0.199946260284469</v>
      </c>
      <c r="F10" s="16"/>
      <c r="G10" s="16" t="n">
        <v>0.236360923254421</v>
      </c>
      <c r="H10" s="16" t="n">
        <v>0.178963151962389</v>
      </c>
      <c r="I10" s="16" t="n">
        <v>0.216840422791356</v>
      </c>
      <c r="J10" s="16" t="n">
        <v>0.22945969966012</v>
      </c>
      <c r="K10" s="16" t="n">
        <v>0.159973435347906</v>
      </c>
      <c r="L10" s="16" t="n">
        <v>0.148120444170551</v>
      </c>
      <c r="M10" s="16"/>
      <c r="N10" s="16" t="n">
        <v>0.199916103235085</v>
      </c>
      <c r="O10" s="16" t="n">
        <v>0.186742515789138</v>
      </c>
      <c r="P10" s="16" t="n">
        <v>0.19043418575237</v>
      </c>
      <c r="Q10" s="16" t="n">
        <v>0.194272082561542</v>
      </c>
      <c r="R10" s="16"/>
      <c r="S10" s="16" t="n">
        <v>0.223436526629425</v>
      </c>
      <c r="T10" s="16" t="n">
        <v>0.227617886646025</v>
      </c>
      <c r="U10" s="16" t="n">
        <v>0.2065834622528</v>
      </c>
      <c r="V10" s="16" t="n">
        <v>0.199467539882612</v>
      </c>
      <c r="W10" s="16" t="n">
        <v>0.197164027652207</v>
      </c>
      <c r="X10" s="16" t="n">
        <v>0.22535105388977</v>
      </c>
      <c r="Y10" s="16" t="n">
        <v>0.160228801103349</v>
      </c>
      <c r="Z10" s="16" t="n">
        <v>0.181014239823378</v>
      </c>
      <c r="AA10" s="16" t="n">
        <v>0.151140930931355</v>
      </c>
      <c r="AB10" s="16" t="n">
        <v>0.169302870670759</v>
      </c>
      <c r="AC10" s="16" t="n">
        <v>0.126719505334813</v>
      </c>
      <c r="AD10" s="16" t="n">
        <v>0.171074105488974</v>
      </c>
      <c r="AE10" s="16"/>
      <c r="AF10" s="16" t="n">
        <v>0.169189145561361</v>
      </c>
      <c r="AG10" s="16" t="n">
        <v>0.210542238176138</v>
      </c>
      <c r="AH10" s="16" t="n">
        <v>0.158166096433497</v>
      </c>
      <c r="AI10" s="16"/>
      <c r="AJ10" s="16" t="n">
        <v>0.15611641851694</v>
      </c>
      <c r="AK10" s="16" t="n">
        <v>0.215282693692965</v>
      </c>
      <c r="AL10" s="16" t="n">
        <v>0.239736104646795</v>
      </c>
      <c r="AM10" s="16" t="n">
        <v>0.169985364806602</v>
      </c>
      <c r="AN10" s="16" t="n">
        <v>0.183300026823822</v>
      </c>
      <c r="AO10" s="16"/>
      <c r="AP10" s="16" t="n">
        <v>0.025931218639176</v>
      </c>
      <c r="AQ10" s="16" t="n">
        <v>0.246512420031807</v>
      </c>
      <c r="AR10" s="16" t="n">
        <v>0.307143992085692</v>
      </c>
      <c r="AS10" s="16" t="n">
        <v>0.236936852387422</v>
      </c>
      <c r="AT10" s="16" t="n">
        <v>0.183248736184563</v>
      </c>
      <c r="AU10" s="16"/>
      <c r="AV10" s="16" t="n">
        <v>0.191668095332782</v>
      </c>
      <c r="AW10" s="16" t="n">
        <v>0.187273837669109</v>
      </c>
      <c r="AX10" s="16" t="n">
        <v>0.20207681990351</v>
      </c>
      <c r="AY10" s="16" t="n">
        <v>0.179014927173779</v>
      </c>
      <c r="AZ10" s="16" t="n">
        <v>0.304961895588415</v>
      </c>
      <c r="BA10" s="16"/>
      <c r="BB10" s="16" t="n">
        <v>0.32501988644759</v>
      </c>
      <c r="BC10" s="16" t="n">
        <v>0.260276613425164</v>
      </c>
      <c r="BD10" s="16" t="n">
        <v>0.209308184904765</v>
      </c>
      <c r="BE10" s="16"/>
      <c r="BF10" s="16" t="n">
        <v>0.289401593821371</v>
      </c>
    </row>
    <row r="11">
      <c r="B11" s="17" t="s">
        <v>80</v>
      </c>
      <c r="C11" s="16" t="n">
        <v>0.153397974507424</v>
      </c>
      <c r="D11" s="16" t="n">
        <v>0.138096109631971</v>
      </c>
      <c r="E11" s="16" t="n">
        <v>0.168657773972013</v>
      </c>
      <c r="F11" s="16"/>
      <c r="G11" s="16" t="n">
        <v>0.149170929427379</v>
      </c>
      <c r="H11" s="16" t="n">
        <v>0.187191719785897</v>
      </c>
      <c r="I11" s="16" t="n">
        <v>0.161353767801314</v>
      </c>
      <c r="J11" s="16" t="n">
        <v>0.119613742618652</v>
      </c>
      <c r="K11" s="16" t="n">
        <v>0.160487684390258</v>
      </c>
      <c r="L11" s="16" t="n">
        <v>0.144952927208085</v>
      </c>
      <c r="M11" s="16"/>
      <c r="N11" s="16" t="n">
        <v>0.131382013783125</v>
      </c>
      <c r="O11" s="16" t="n">
        <v>0.144992177821152</v>
      </c>
      <c r="P11" s="16" t="n">
        <v>0.148923530898409</v>
      </c>
      <c r="Q11" s="16" t="n">
        <v>0.18956347462343</v>
      </c>
      <c r="R11" s="16"/>
      <c r="S11" s="16" t="n">
        <v>0.114203102881562</v>
      </c>
      <c r="T11" s="16" t="n">
        <v>0.135242039713324</v>
      </c>
      <c r="U11" s="16" t="n">
        <v>0.136421794471418</v>
      </c>
      <c r="V11" s="16" t="n">
        <v>0.164686207540599</v>
      </c>
      <c r="W11" s="16" t="n">
        <v>0.148109325686202</v>
      </c>
      <c r="X11" s="16" t="n">
        <v>0.147057080776474</v>
      </c>
      <c r="Y11" s="16" t="n">
        <v>0.127418440316792</v>
      </c>
      <c r="Z11" s="16" t="n">
        <v>0.14190212728424</v>
      </c>
      <c r="AA11" s="16" t="n">
        <v>0.202510700463675</v>
      </c>
      <c r="AB11" s="16" t="n">
        <v>0.156844903011855</v>
      </c>
      <c r="AC11" s="16" t="n">
        <v>0.238247943166656</v>
      </c>
      <c r="AD11" s="16" t="n">
        <v>0.21055146704721</v>
      </c>
      <c r="AE11" s="16"/>
      <c r="AF11" s="16" t="n">
        <v>0.168031581965988</v>
      </c>
      <c r="AG11" s="16" t="n">
        <v>0.126259427136662</v>
      </c>
      <c r="AH11" s="16" t="n">
        <v>0.246604293042785</v>
      </c>
      <c r="AI11" s="16"/>
      <c r="AJ11" s="16" t="n">
        <v>0.181975465180921</v>
      </c>
      <c r="AK11" s="16" t="n">
        <v>0.106685255830656</v>
      </c>
      <c r="AL11" s="16" t="n">
        <v>0.107076933655487</v>
      </c>
      <c r="AM11" s="16" t="n">
        <v>0.126474051987574</v>
      </c>
      <c r="AN11" s="16" t="n">
        <v>0.251371577046288</v>
      </c>
      <c r="AO11" s="16"/>
      <c r="AP11" s="16" t="n">
        <v>0.101832970968376</v>
      </c>
      <c r="AQ11" s="16" t="n">
        <v>0.120878407161225</v>
      </c>
      <c r="AR11" s="16" t="n">
        <v>0.133884937064795</v>
      </c>
      <c r="AS11" s="16" t="n">
        <v>0.261597643616859</v>
      </c>
      <c r="AT11" s="16" t="n">
        <v>0.317351656045897</v>
      </c>
      <c r="AU11" s="16"/>
      <c r="AV11" s="16" t="n">
        <v>0.151131710311785</v>
      </c>
      <c r="AW11" s="16" t="n">
        <v>0.169554039272966</v>
      </c>
      <c r="AX11" s="16" t="n">
        <v>0.153040697588232</v>
      </c>
      <c r="AY11" s="16" t="n">
        <v>0.146707372853361</v>
      </c>
      <c r="AZ11" s="16" t="n">
        <v>0.12232408297358</v>
      </c>
      <c r="BA11" s="16"/>
      <c r="BB11" s="16" t="n">
        <v>0.183191999380546</v>
      </c>
      <c r="BC11" s="16" t="n">
        <v>0.298980587617878</v>
      </c>
      <c r="BD11" s="16" t="n">
        <v>0.371077039424452</v>
      </c>
      <c r="BE11" s="16"/>
      <c r="BF11" s="16" t="n">
        <v>0.266078036539154</v>
      </c>
    </row>
    <row r="12">
      <c r="B12" s="17" t="s">
        <v>81</v>
      </c>
      <c r="C12" s="16" t="n">
        <v>0.164705473298316</v>
      </c>
      <c r="D12" s="16" t="n">
        <v>0.169313190239961</v>
      </c>
      <c r="E12" s="16" t="n">
        <v>0.160526012307019</v>
      </c>
      <c r="F12" s="16"/>
      <c r="G12" s="16" t="n">
        <v>0.120476036738236</v>
      </c>
      <c r="H12" s="16" t="n">
        <v>0.176916996966608</v>
      </c>
      <c r="I12" s="16" t="n">
        <v>0.14709469534131</v>
      </c>
      <c r="J12" s="16" t="n">
        <v>0.147293744777407</v>
      </c>
      <c r="K12" s="16" t="n">
        <v>0.137583682301439</v>
      </c>
      <c r="L12" s="16" t="n">
        <v>0.230592056623797</v>
      </c>
      <c r="M12" s="16"/>
      <c r="N12" s="16" t="n">
        <v>0.201005493278003</v>
      </c>
      <c r="O12" s="16" t="n">
        <v>0.167135735456891</v>
      </c>
      <c r="P12" s="16" t="n">
        <v>0.179644156920123</v>
      </c>
      <c r="Q12" s="16" t="n">
        <v>0.110440930014274</v>
      </c>
      <c r="R12" s="16"/>
      <c r="S12" s="16" t="n">
        <v>0.216584514720573</v>
      </c>
      <c r="T12" s="16" t="n">
        <v>0.174274101342547</v>
      </c>
      <c r="U12" s="16" t="n">
        <v>0.189113253494633</v>
      </c>
      <c r="V12" s="16" t="n">
        <v>0.166690953732825</v>
      </c>
      <c r="W12" s="16" t="n">
        <v>0.148230971804727</v>
      </c>
      <c r="X12" s="16" t="n">
        <v>0.157901224405912</v>
      </c>
      <c r="Y12" s="16" t="n">
        <v>0.178839622946297</v>
      </c>
      <c r="Z12" s="16" t="n">
        <v>0.18141925809498</v>
      </c>
      <c r="AA12" s="16" t="n">
        <v>0.136897571750668</v>
      </c>
      <c r="AB12" s="16" t="n">
        <v>0.0981621223078123</v>
      </c>
      <c r="AC12" s="16" t="n">
        <v>0.117861143762299</v>
      </c>
      <c r="AD12" s="16" t="n">
        <v>0.188827290047077</v>
      </c>
      <c r="AE12" s="16"/>
      <c r="AF12" s="16" t="n">
        <v>0.241700282066485</v>
      </c>
      <c r="AG12" s="16" t="n">
        <v>0.120572600996498</v>
      </c>
      <c r="AH12" s="16" t="n">
        <v>0.15096997498105</v>
      </c>
      <c r="AI12" s="16"/>
      <c r="AJ12" s="16" t="n">
        <v>0.315846696326618</v>
      </c>
      <c r="AK12" s="16" t="n">
        <v>0.0773308995677068</v>
      </c>
      <c r="AL12" s="16" t="n">
        <v>0.105995353104239</v>
      </c>
      <c r="AM12" s="16" t="n">
        <v>0.0761448826721878</v>
      </c>
      <c r="AN12" s="16" t="n">
        <v>0.0898413699789916</v>
      </c>
      <c r="AO12" s="16"/>
      <c r="AP12" s="16" t="n">
        <v>0.460982705132926</v>
      </c>
      <c r="AQ12" s="16" t="n">
        <v>0.0733052980780314</v>
      </c>
      <c r="AR12" s="16" t="n">
        <v>0.0601365930113465</v>
      </c>
      <c r="AS12" s="16" t="n">
        <v>0.148309784915207</v>
      </c>
      <c r="AT12" s="16" t="n">
        <v>0.186037126426025</v>
      </c>
      <c r="AU12" s="16"/>
      <c r="AV12" s="16" t="n">
        <v>0.160014193857522</v>
      </c>
      <c r="AW12" s="16" t="n">
        <v>0.151619038542358</v>
      </c>
      <c r="AX12" s="16" t="n">
        <v>0.156744919315362</v>
      </c>
      <c r="AY12" s="16" t="n">
        <v>0.21390015464671</v>
      </c>
      <c r="AZ12" s="16" t="n">
        <v>0.204202714086667</v>
      </c>
      <c r="BA12" s="16"/>
      <c r="BB12" s="16" t="n">
        <v>0.0915572157234102</v>
      </c>
      <c r="BC12" s="16" t="n">
        <v>0.17931197573681</v>
      </c>
      <c r="BD12" s="16" t="n">
        <v>0.339616420723076</v>
      </c>
      <c r="BE12" s="16"/>
      <c r="BF12" s="16" t="n">
        <v>0.174536927652948</v>
      </c>
    </row>
    <row r="13">
      <c r="B13" s="17" t="s">
        <v>82</v>
      </c>
      <c r="C13" s="16" t="n">
        <v>0.0941723770494435</v>
      </c>
      <c r="D13" s="16" t="n">
        <v>0.112542586933829</v>
      </c>
      <c r="E13" s="16" t="n">
        <v>0.0764011388572561</v>
      </c>
      <c r="F13" s="16"/>
      <c r="G13" s="16" t="n">
        <v>0.0909021886610945</v>
      </c>
      <c r="H13" s="16" t="n">
        <v>0.0798320665224239</v>
      </c>
      <c r="I13" s="16" t="n">
        <v>0.0613232896069598</v>
      </c>
      <c r="J13" s="16" t="n">
        <v>0.0467276434677516</v>
      </c>
      <c r="K13" s="16" t="n">
        <v>0.0963805453586959</v>
      </c>
      <c r="L13" s="16" t="n">
        <v>0.171764886431097</v>
      </c>
      <c r="M13" s="16"/>
      <c r="N13" s="16" t="n">
        <v>0.121314824839134</v>
      </c>
      <c r="O13" s="16" t="n">
        <v>0.0960754863301433</v>
      </c>
      <c r="P13" s="16" t="n">
        <v>0.0905121590115116</v>
      </c>
      <c r="Q13" s="16" t="n">
        <v>0.0655840013559201</v>
      </c>
      <c r="R13" s="16"/>
      <c r="S13" s="16" t="n">
        <v>0.106111555914248</v>
      </c>
      <c r="T13" s="16" t="n">
        <v>0.0812356013970217</v>
      </c>
      <c r="U13" s="16" t="n">
        <v>0.0890943366841955</v>
      </c>
      <c r="V13" s="16" t="n">
        <v>0.0929737567091717</v>
      </c>
      <c r="W13" s="16" t="n">
        <v>0.129164052472545</v>
      </c>
      <c r="X13" s="16" t="n">
        <v>0.12892255850904</v>
      </c>
      <c r="Y13" s="16" t="n">
        <v>0.0894288748007024</v>
      </c>
      <c r="Z13" s="16" t="n">
        <v>0.13617403311725</v>
      </c>
      <c r="AA13" s="16" t="n">
        <v>0.0646919704693069</v>
      </c>
      <c r="AB13" s="16" t="n">
        <v>0.0959182249062435</v>
      </c>
      <c r="AC13" s="16" t="n">
        <v>0.0515168316294535</v>
      </c>
      <c r="AD13" s="16" t="n">
        <v>0.0563415192651544</v>
      </c>
      <c r="AE13" s="16"/>
      <c r="AF13" s="16" t="n">
        <v>0.129378398013745</v>
      </c>
      <c r="AG13" s="16" t="n">
        <v>0.0869161124436624</v>
      </c>
      <c r="AH13" s="16" t="n">
        <v>0.0528358615810144</v>
      </c>
      <c r="AI13" s="16"/>
      <c r="AJ13" s="16" t="n">
        <v>0.208266697700832</v>
      </c>
      <c r="AK13" s="16" t="n">
        <v>0.0296218268022508</v>
      </c>
      <c r="AL13" s="16" t="n">
        <v>0.048263488818719</v>
      </c>
      <c r="AM13" s="16" t="n">
        <v>0</v>
      </c>
      <c r="AN13" s="16" t="n">
        <v>0.0385624715460577</v>
      </c>
      <c r="AO13" s="16"/>
      <c r="AP13" s="16" t="n">
        <v>0.38748754496879</v>
      </c>
      <c r="AQ13" s="16" t="n">
        <v>0.0267831971066939</v>
      </c>
      <c r="AR13" s="16" t="n">
        <v>0.0421196836825835</v>
      </c>
      <c r="AS13" s="16" t="n">
        <v>0.0178200703948318</v>
      </c>
      <c r="AT13" s="16" t="n">
        <v>0</v>
      </c>
      <c r="AU13" s="16"/>
      <c r="AV13" s="16" t="n">
        <v>0.0941279196213603</v>
      </c>
      <c r="AW13" s="16" t="n">
        <v>0.0692437883101201</v>
      </c>
      <c r="AX13" s="16" t="n">
        <v>0.0844096425165151</v>
      </c>
      <c r="AY13" s="16" t="n">
        <v>0.117691099739085</v>
      </c>
      <c r="AZ13" s="16" t="n">
        <v>0.155795068022011</v>
      </c>
      <c r="BA13" s="16"/>
      <c r="BB13" s="16" t="n">
        <v>0.0202255706732961</v>
      </c>
      <c r="BC13" s="16" t="n">
        <v>0.0194101931910959</v>
      </c>
      <c r="BD13" s="16" t="n">
        <v>0</v>
      </c>
      <c r="BE13" s="16"/>
      <c r="BF13" s="16" t="n">
        <v>0.0176688137833528</v>
      </c>
    </row>
    <row r="14">
      <c r="B14" s="17" t="s">
        <v>83</v>
      </c>
      <c r="C14" s="16" t="n">
        <v>0.0179310570320615</v>
      </c>
      <c r="D14" s="16" t="n">
        <v>0.0114656056850185</v>
      </c>
      <c r="E14" s="16" t="n">
        <v>0.0234237050514561</v>
      </c>
      <c r="F14" s="16"/>
      <c r="G14" s="16" t="n">
        <v>0.0381419699485704</v>
      </c>
      <c r="H14" s="16" t="n">
        <v>0.0180502016392018</v>
      </c>
      <c r="I14" s="16" t="n">
        <v>0.0253113689675696</v>
      </c>
      <c r="J14" s="16" t="n">
        <v>0.0168451886765015</v>
      </c>
      <c r="K14" s="16" t="n">
        <v>0.00690535829720965</v>
      </c>
      <c r="L14" s="16" t="n">
        <v>0.00680002748674973</v>
      </c>
      <c r="M14" s="16"/>
      <c r="N14" s="16" t="n">
        <v>0.00861491093818808</v>
      </c>
      <c r="O14" s="16" t="n">
        <v>0.0156953301579139</v>
      </c>
      <c r="P14" s="16" t="n">
        <v>0.0183899686413631</v>
      </c>
      <c r="Q14" s="16" t="n">
        <v>0.0301625662491052</v>
      </c>
      <c r="R14" s="16"/>
      <c r="S14" s="16" t="n">
        <v>0.0236250216510197</v>
      </c>
      <c r="T14" s="16" t="n">
        <v>0.027143646594498</v>
      </c>
      <c r="U14" s="16" t="n">
        <v>0.0448946614816423</v>
      </c>
      <c r="V14" s="16" t="n">
        <v>0.0178201367827323</v>
      </c>
      <c r="W14" s="16" t="n">
        <v>0.00721363951560755</v>
      </c>
      <c r="X14" s="16" t="n">
        <v>0.00928900869373389</v>
      </c>
      <c r="Y14" s="16" t="n">
        <v>0.00984693286840897</v>
      </c>
      <c r="Z14" s="16" t="n">
        <v>0.0110884443033079</v>
      </c>
      <c r="AA14" s="16" t="n">
        <v>0.016630686630849</v>
      </c>
      <c r="AB14" s="16" t="n">
        <v>0.00639507363155036</v>
      </c>
      <c r="AC14" s="16" t="n">
        <v>0</v>
      </c>
      <c r="AD14" s="16" t="n">
        <v>0.0309298181511344</v>
      </c>
      <c r="AE14" s="16"/>
      <c r="AF14" s="16" t="n">
        <v>0.00723151861687748</v>
      </c>
      <c r="AG14" s="16" t="n">
        <v>0.00818126352778609</v>
      </c>
      <c r="AH14" s="16" t="n">
        <v>0.0505406105036238</v>
      </c>
      <c r="AI14" s="16"/>
      <c r="AJ14" s="16" t="n">
        <v>0.00387465136924697</v>
      </c>
      <c r="AK14" s="16" t="n">
        <v>0.0121670145132808</v>
      </c>
      <c r="AL14" s="16" t="n">
        <v>0</v>
      </c>
      <c r="AM14" s="16" t="n">
        <v>0</v>
      </c>
      <c r="AN14" s="16" t="n">
        <v>0.0716136451599634</v>
      </c>
      <c r="AO14" s="16"/>
      <c r="AP14" s="16" t="n">
        <v>0.00429016628323542</v>
      </c>
      <c r="AQ14" s="16" t="n">
        <v>0.0122715920233307</v>
      </c>
      <c r="AR14" s="16" t="n">
        <v>0</v>
      </c>
      <c r="AS14" s="16" t="n">
        <v>0</v>
      </c>
      <c r="AT14" s="16" t="n">
        <v>0.0709068644496036</v>
      </c>
      <c r="AU14" s="16"/>
      <c r="AV14" s="16" t="n">
        <v>0.0255029944781633</v>
      </c>
      <c r="AW14" s="16" t="n">
        <v>0.013370042773395</v>
      </c>
      <c r="AX14" s="16" t="n">
        <v>0.0144248718262984</v>
      </c>
      <c r="AY14" s="16" t="n">
        <v>0.00364547728718026</v>
      </c>
      <c r="AZ14" s="16" t="n">
        <v>0.0267443026003781</v>
      </c>
      <c r="BA14" s="16"/>
      <c r="BB14" s="16" t="n">
        <v>0</v>
      </c>
      <c r="BC14" s="16" t="n">
        <v>0</v>
      </c>
      <c r="BD14" s="16" t="n">
        <v>0.0164322744829338</v>
      </c>
      <c r="BE14" s="16"/>
      <c r="BF14" s="16" t="n">
        <v>0.00309135437526885</v>
      </c>
    </row>
    <row r="15">
      <c r="B15" s="17" t="s">
        <v>84</v>
      </c>
      <c r="C15" s="20" t="n">
        <v>0.569793118112755</v>
      </c>
      <c r="D15" s="20" t="n">
        <v>0.568582507509221</v>
      </c>
      <c r="E15" s="20" t="n">
        <v>0.570991369812256</v>
      </c>
      <c r="F15" s="20"/>
      <c r="G15" s="20" t="n">
        <v>0.601308875224721</v>
      </c>
      <c r="H15" s="20" t="n">
        <v>0.53800901508587</v>
      </c>
      <c r="I15" s="20" t="n">
        <v>0.604916878282846</v>
      </c>
      <c r="J15" s="20" t="n">
        <v>0.669519680459688</v>
      </c>
      <c r="K15" s="20" t="n">
        <v>0.598642729652397</v>
      </c>
      <c r="L15" s="20" t="n">
        <v>0.445890102250271</v>
      </c>
      <c r="M15" s="20"/>
      <c r="N15" s="20" t="n">
        <v>0.53768275716155</v>
      </c>
      <c r="O15" s="20" t="n">
        <v>0.5761012702339</v>
      </c>
      <c r="P15" s="20" t="n">
        <v>0.562530184528593</v>
      </c>
      <c r="Q15" s="20" t="n">
        <v>0.60424902775727</v>
      </c>
      <c r="R15" s="20"/>
      <c r="S15" s="20" t="n">
        <v>0.539475804832596</v>
      </c>
      <c r="T15" s="20" t="n">
        <v>0.582104610952609</v>
      </c>
      <c r="U15" s="20" t="n">
        <v>0.540475953868111</v>
      </c>
      <c r="V15" s="20" t="n">
        <v>0.557828945234672</v>
      </c>
      <c r="W15" s="20" t="n">
        <v>0.567282010520919</v>
      </c>
      <c r="X15" s="20" t="n">
        <v>0.55683012761484</v>
      </c>
      <c r="Y15" s="20" t="n">
        <v>0.5944661290678</v>
      </c>
      <c r="Z15" s="20" t="n">
        <v>0.529416137200222</v>
      </c>
      <c r="AA15" s="20" t="n">
        <v>0.579269070685501</v>
      </c>
      <c r="AB15" s="20" t="n">
        <v>0.642679676142539</v>
      </c>
      <c r="AC15" s="20" t="n">
        <v>0.592374081441592</v>
      </c>
      <c r="AD15" s="20" t="n">
        <v>0.513349905489425</v>
      </c>
      <c r="AE15" s="20"/>
      <c r="AF15" s="20" t="n">
        <v>0.453658219336904</v>
      </c>
      <c r="AG15" s="20" t="n">
        <v>0.658070595895391</v>
      </c>
      <c r="AH15" s="20" t="n">
        <v>0.499049259891526</v>
      </c>
      <c r="AI15" s="20"/>
      <c r="AJ15" s="20" t="n">
        <v>0.290036489422382</v>
      </c>
      <c r="AK15" s="20" t="n">
        <v>0.774195003286106</v>
      </c>
      <c r="AL15" s="20" t="n">
        <v>0.738664224421555</v>
      </c>
      <c r="AM15" s="20" t="n">
        <v>0.797381065340238</v>
      </c>
      <c r="AN15" s="20" t="n">
        <v>0.548610936268699</v>
      </c>
      <c r="AO15" s="20"/>
      <c r="AP15" s="20" t="n">
        <v>0.0454066126466732</v>
      </c>
      <c r="AQ15" s="20" t="n">
        <v>0.766761505630719</v>
      </c>
      <c r="AR15" s="20" t="n">
        <v>0.763858786241275</v>
      </c>
      <c r="AS15" s="20" t="n">
        <v>0.572272501073102</v>
      </c>
      <c r="AT15" s="20" t="n">
        <v>0.425704353078474</v>
      </c>
      <c r="AU15" s="20"/>
      <c r="AV15" s="20" t="n">
        <v>0.569223181731169</v>
      </c>
      <c r="AW15" s="20" t="n">
        <v>0.59621309110116</v>
      </c>
      <c r="AX15" s="20" t="n">
        <v>0.591379868753593</v>
      </c>
      <c r="AY15" s="20" t="n">
        <v>0.518055895473664</v>
      </c>
      <c r="AZ15" s="20" t="n">
        <v>0.490933832317364</v>
      </c>
      <c r="BA15" s="20"/>
      <c r="BB15" s="20" t="n">
        <v>0.705025214222748</v>
      </c>
      <c r="BC15" s="20" t="n">
        <v>0.502297243454216</v>
      </c>
      <c r="BD15" s="20" t="n">
        <v>0.272874265369537</v>
      </c>
      <c r="BE15" s="20"/>
      <c r="BF15" s="20" t="n">
        <v>0.538624867649277</v>
      </c>
    </row>
    <row r="16">
      <c r="B16" s="17" t="s">
        <v>85</v>
      </c>
      <c r="C16" s="20" t="n">
        <v>0.25887785034776</v>
      </c>
      <c r="D16" s="20" t="n">
        <v>0.28185577717379</v>
      </c>
      <c r="E16" s="20" t="n">
        <v>0.236927151164275</v>
      </c>
      <c r="F16" s="20"/>
      <c r="G16" s="20" t="n">
        <v>0.21137822539933</v>
      </c>
      <c r="H16" s="20" t="n">
        <v>0.256749063489032</v>
      </c>
      <c r="I16" s="20" t="n">
        <v>0.20841798494827</v>
      </c>
      <c r="J16" s="20" t="n">
        <v>0.194021388245158</v>
      </c>
      <c r="K16" s="20" t="n">
        <v>0.233964227660135</v>
      </c>
      <c r="L16" s="20" t="n">
        <v>0.402356943054894</v>
      </c>
      <c r="M16" s="20"/>
      <c r="N16" s="20" t="n">
        <v>0.322320318117137</v>
      </c>
      <c r="O16" s="20" t="n">
        <v>0.263211221787034</v>
      </c>
      <c r="P16" s="20" t="n">
        <v>0.270156315931634</v>
      </c>
      <c r="Q16" s="20" t="n">
        <v>0.176024931370195</v>
      </c>
      <c r="R16" s="20"/>
      <c r="S16" s="20" t="n">
        <v>0.322696070634821</v>
      </c>
      <c r="T16" s="20" t="n">
        <v>0.255509702739569</v>
      </c>
      <c r="U16" s="20" t="n">
        <v>0.278207590178828</v>
      </c>
      <c r="V16" s="20" t="n">
        <v>0.259664710441997</v>
      </c>
      <c r="W16" s="20" t="n">
        <v>0.277395024277271</v>
      </c>
      <c r="X16" s="20" t="n">
        <v>0.286823782914952</v>
      </c>
      <c r="Y16" s="20" t="n">
        <v>0.268268497746999</v>
      </c>
      <c r="Z16" s="20" t="n">
        <v>0.31759329121223</v>
      </c>
      <c r="AA16" s="20" t="n">
        <v>0.201589542219975</v>
      </c>
      <c r="AB16" s="20" t="n">
        <v>0.194080347214056</v>
      </c>
      <c r="AC16" s="20" t="n">
        <v>0.169377975391752</v>
      </c>
      <c r="AD16" s="20" t="n">
        <v>0.245168809312231</v>
      </c>
      <c r="AE16" s="20"/>
      <c r="AF16" s="20" t="n">
        <v>0.37107868008023</v>
      </c>
      <c r="AG16" s="20" t="n">
        <v>0.207488713440161</v>
      </c>
      <c r="AH16" s="20" t="n">
        <v>0.203805836562065</v>
      </c>
      <c r="AI16" s="20"/>
      <c r="AJ16" s="20" t="n">
        <v>0.52411339402745</v>
      </c>
      <c r="AK16" s="20" t="n">
        <v>0.106952726369958</v>
      </c>
      <c r="AL16" s="20" t="n">
        <v>0.154258841922958</v>
      </c>
      <c r="AM16" s="20" t="n">
        <v>0.0761448826721878</v>
      </c>
      <c r="AN16" s="20" t="n">
        <v>0.128403841525049</v>
      </c>
      <c r="AO16" s="20"/>
      <c r="AP16" s="20" t="n">
        <v>0.848470250101716</v>
      </c>
      <c r="AQ16" s="20" t="n">
        <v>0.100088495184725</v>
      </c>
      <c r="AR16" s="20" t="n">
        <v>0.10225627669393</v>
      </c>
      <c r="AS16" s="20" t="n">
        <v>0.166129855310039</v>
      </c>
      <c r="AT16" s="20" t="n">
        <v>0.186037126426025</v>
      </c>
      <c r="AU16" s="20"/>
      <c r="AV16" s="20" t="n">
        <v>0.254142113478882</v>
      </c>
      <c r="AW16" s="20" t="n">
        <v>0.220862826852478</v>
      </c>
      <c r="AX16" s="20" t="n">
        <v>0.241154561831877</v>
      </c>
      <c r="AY16" s="20" t="n">
        <v>0.331591254385795</v>
      </c>
      <c r="AZ16" s="20" t="n">
        <v>0.359997782108678</v>
      </c>
      <c r="BA16" s="20"/>
      <c r="BB16" s="20" t="n">
        <v>0.111782786396706</v>
      </c>
      <c r="BC16" s="20" t="n">
        <v>0.198722168927906</v>
      </c>
      <c r="BD16" s="20" t="n">
        <v>0.339616420723076</v>
      </c>
      <c r="BE16" s="20"/>
      <c r="BF16" s="20" t="n">
        <v>0.1922057414363</v>
      </c>
    </row>
    <row r="17">
      <c r="B17" s="17" t="s">
        <v>86</v>
      </c>
      <c r="C17" s="21" t="n">
        <v>0.310915267764995</v>
      </c>
      <c r="D17" s="21" t="n">
        <v>0.286726730335431</v>
      </c>
      <c r="E17" s="21" t="n">
        <v>0.33406421864798</v>
      </c>
      <c r="F17" s="21"/>
      <c r="G17" s="21" t="n">
        <v>0.38993064982539</v>
      </c>
      <c r="H17" s="21" t="n">
        <v>0.281259951596838</v>
      </c>
      <c r="I17" s="21" t="n">
        <v>0.396498893334576</v>
      </c>
      <c r="J17" s="21" t="n">
        <v>0.47549829221453</v>
      </c>
      <c r="K17" s="21" t="n">
        <v>0.364678501992262</v>
      </c>
      <c r="L17" s="21" t="n">
        <v>0.0435331591953777</v>
      </c>
      <c r="M17" s="21"/>
      <c r="N17" s="21" t="n">
        <v>0.215362439044412</v>
      </c>
      <c r="O17" s="21" t="n">
        <v>0.312890048446865</v>
      </c>
      <c r="P17" s="21" t="n">
        <v>0.292373868596959</v>
      </c>
      <c r="Q17" s="21" t="n">
        <v>0.428224096387075</v>
      </c>
      <c r="R17" s="21"/>
      <c r="S17" s="21" t="n">
        <v>0.216779734197775</v>
      </c>
      <c r="T17" s="21" t="n">
        <v>0.32659490821304</v>
      </c>
      <c r="U17" s="21" t="n">
        <v>0.262268363689283</v>
      </c>
      <c r="V17" s="21" t="n">
        <v>0.298164234792675</v>
      </c>
      <c r="W17" s="21" t="n">
        <v>0.289886986243648</v>
      </c>
      <c r="X17" s="21" t="n">
        <v>0.270006344699888</v>
      </c>
      <c r="Y17" s="21" t="n">
        <v>0.3261976313208</v>
      </c>
      <c r="Z17" s="21" t="n">
        <v>0.211822845987992</v>
      </c>
      <c r="AA17" s="21" t="n">
        <v>0.377679528465526</v>
      </c>
      <c r="AB17" s="21" t="n">
        <v>0.448599328928483</v>
      </c>
      <c r="AC17" s="21" t="n">
        <v>0.42299610604984</v>
      </c>
      <c r="AD17" s="21" t="n">
        <v>0.268181096177194</v>
      </c>
      <c r="AE17" s="21"/>
      <c r="AF17" s="21" t="n">
        <v>0.0825795392566737</v>
      </c>
      <c r="AG17" s="21" t="n">
        <v>0.45058188245523</v>
      </c>
      <c r="AH17" s="21" t="n">
        <v>0.295243423329462</v>
      </c>
      <c r="AI17" s="21"/>
      <c r="AJ17" s="21" t="n">
        <v>-0.234076904605068</v>
      </c>
      <c r="AK17" s="21" t="n">
        <v>0.667242276916149</v>
      </c>
      <c r="AL17" s="21" t="n">
        <v>0.584405382498597</v>
      </c>
      <c r="AM17" s="21" t="n">
        <v>0.72123618266805</v>
      </c>
      <c r="AN17" s="21" t="n">
        <v>0.42020709474365</v>
      </c>
      <c r="AO17" s="21"/>
      <c r="AP17" s="21" t="n">
        <v>-0.803063637455043</v>
      </c>
      <c r="AQ17" s="21" t="n">
        <v>0.666673010445993</v>
      </c>
      <c r="AR17" s="21" t="n">
        <v>0.661602509547346</v>
      </c>
      <c r="AS17" s="21" t="n">
        <v>0.406142645763062</v>
      </c>
      <c r="AT17" s="21" t="n">
        <v>0.239667226652448</v>
      </c>
      <c r="AU17" s="21"/>
      <c r="AV17" s="21" t="n">
        <v>0.315081068252287</v>
      </c>
      <c r="AW17" s="21" t="n">
        <v>0.375350264248683</v>
      </c>
      <c r="AX17" s="21" t="n">
        <v>0.350225306921716</v>
      </c>
      <c r="AY17" s="21" t="n">
        <v>0.186464641087869</v>
      </c>
      <c r="AZ17" s="21" t="n">
        <v>0.130936050208686</v>
      </c>
      <c r="BA17" s="21"/>
      <c r="BB17" s="21" t="n">
        <v>0.593242427826042</v>
      </c>
      <c r="BC17" s="21" t="n">
        <v>0.30357507452631</v>
      </c>
      <c r="BD17" s="21" t="n">
        <v>-0.0667421553535389</v>
      </c>
      <c r="BE17" s="21"/>
      <c r="BF17" s="21" t="n">
        <v>0.346419126212977</v>
      </c>
    </row>
    <row r="18">
      <c r="B18" s="18"/>
    </row>
    <row r="19">
      <c r="B19" t="s">
        <v>88</v>
      </c>
    </row>
    <row r="20">
      <c r="B20" t="s">
        <v>89</v>
      </c>
    </row>
    <row r="22">
      <c r="B22"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180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173</v>
      </c>
      <c r="C9" s="16" t="n">
        <v>0.325988696127612</v>
      </c>
      <c r="D9" s="16" t="n">
        <v>0.340496316027648</v>
      </c>
      <c r="E9" s="16" t="n">
        <v>0.311587296608386</v>
      </c>
      <c r="F9" s="16"/>
      <c r="G9" s="16" t="n">
        <v>0.188117514190024</v>
      </c>
      <c r="H9" s="16" t="n">
        <v>0.21115711212157</v>
      </c>
      <c r="I9" s="16" t="n">
        <v>0.229111561489784</v>
      </c>
      <c r="J9" s="16" t="n">
        <v>0.350625636331964</v>
      </c>
      <c r="K9" s="16" t="n">
        <v>0.412649946375828</v>
      </c>
      <c r="L9" s="16" t="n">
        <v>0.510769783203633</v>
      </c>
      <c r="M9" s="16"/>
      <c r="N9" s="16" t="n">
        <v>0.323230152999816</v>
      </c>
      <c r="O9" s="16" t="n">
        <v>0.328449720198747</v>
      </c>
      <c r="P9" s="16" t="n">
        <v>0.314870478619179</v>
      </c>
      <c r="Q9" s="16" t="n">
        <v>0.336922447929281</v>
      </c>
      <c r="R9" s="16"/>
      <c r="S9" s="16" t="n">
        <v>0.22817186861445</v>
      </c>
      <c r="T9" s="16" t="n">
        <v>0.349828106785521</v>
      </c>
      <c r="U9" s="16" t="n">
        <v>0.332977890764154</v>
      </c>
      <c r="V9" s="16" t="n">
        <v>0.411889976633701</v>
      </c>
      <c r="W9" s="16" t="n">
        <v>0.35468905816741</v>
      </c>
      <c r="X9" s="16" t="n">
        <v>0.341678769735941</v>
      </c>
      <c r="Y9" s="16" t="n">
        <v>0.36006137707119</v>
      </c>
      <c r="Z9" s="16" t="n">
        <v>0.386264953686867</v>
      </c>
      <c r="AA9" s="16" t="n">
        <v>0.289158782729553</v>
      </c>
      <c r="AB9" s="16" t="n">
        <v>0.34592953563441</v>
      </c>
      <c r="AC9" s="16" t="n">
        <v>0.225454778510761</v>
      </c>
      <c r="AD9" s="16" t="n">
        <v>0.362280256301445</v>
      </c>
      <c r="AE9" s="16"/>
      <c r="AF9" s="16" t="n">
        <v>0.496599340866784</v>
      </c>
      <c r="AG9" s="16" t="n">
        <v>0.233054586826108</v>
      </c>
      <c r="AH9" s="16" t="n">
        <v>0.271150063294038</v>
      </c>
      <c r="AI9" s="16"/>
      <c r="AJ9" s="16" t="n">
        <v>0.572991099874062</v>
      </c>
      <c r="AK9" s="16" t="n">
        <v>0.0724265801002498</v>
      </c>
      <c r="AL9" s="16" t="n">
        <v>0.209949464448739</v>
      </c>
      <c r="AM9" s="16" t="n">
        <v>0.642556832672431</v>
      </c>
      <c r="AN9" s="16" t="n">
        <v>0.348527842007938</v>
      </c>
      <c r="AO9" s="16"/>
      <c r="AP9" s="16" t="n">
        <v>0.646479437132301</v>
      </c>
      <c r="AQ9" s="16" t="n">
        <v>0.0436355162327657</v>
      </c>
      <c r="AR9" s="16" t="n">
        <v>0.309173820267971</v>
      </c>
      <c r="AS9" s="16" t="n">
        <v>0.744023342609948</v>
      </c>
      <c r="AT9" s="16" t="n">
        <v>0.392046684122282</v>
      </c>
      <c r="AU9" s="16"/>
      <c r="AV9" s="16" t="n">
        <v>0.357735047822548</v>
      </c>
      <c r="AW9" s="16" t="n">
        <v>0.320076322714261</v>
      </c>
      <c r="AX9" s="16" t="n">
        <v>0.299640802602795</v>
      </c>
      <c r="AY9" s="16" t="n">
        <v>0.219245506007093</v>
      </c>
      <c r="AZ9" s="16" t="n">
        <v>0.220764509757939</v>
      </c>
      <c r="BA9" s="16"/>
      <c r="BB9" s="16" t="n">
        <v>0.0452854810305657</v>
      </c>
      <c r="BC9" s="16" t="n">
        <v>0.870825899910778</v>
      </c>
      <c r="BD9" s="16" t="n">
        <v>0.581205067333106</v>
      </c>
      <c r="BE9" s="16"/>
      <c r="BF9" s="16" t="n">
        <v>0.478105320654215</v>
      </c>
    </row>
    <row r="10">
      <c r="B10" s="17" t="s">
        <v>174</v>
      </c>
      <c r="C10" s="16" t="n">
        <v>0.181402893781922</v>
      </c>
      <c r="D10" s="16" t="n">
        <v>0.151699523533324</v>
      </c>
      <c r="E10" s="16" t="n">
        <v>0.210795297563095</v>
      </c>
      <c r="F10" s="16"/>
      <c r="G10" s="16" t="n">
        <v>0.193068604305353</v>
      </c>
      <c r="H10" s="16" t="n">
        <v>0.196865494810576</v>
      </c>
      <c r="I10" s="16" t="n">
        <v>0.215346866524728</v>
      </c>
      <c r="J10" s="16" t="n">
        <v>0.197191119466349</v>
      </c>
      <c r="K10" s="16" t="n">
        <v>0.144951958844</v>
      </c>
      <c r="L10" s="16" t="n">
        <v>0.145206928513531</v>
      </c>
      <c r="M10" s="16"/>
      <c r="N10" s="16" t="n">
        <v>0.168738320524315</v>
      </c>
      <c r="O10" s="16" t="n">
        <v>0.204779443934598</v>
      </c>
      <c r="P10" s="16" t="n">
        <v>0.179731188860987</v>
      </c>
      <c r="Q10" s="16" t="n">
        <v>0.168524879104512</v>
      </c>
      <c r="R10" s="16"/>
      <c r="S10" s="16" t="n">
        <v>0.163792158772912</v>
      </c>
      <c r="T10" s="16" t="n">
        <v>0.189632673970814</v>
      </c>
      <c r="U10" s="16" t="n">
        <v>0.226748734233528</v>
      </c>
      <c r="V10" s="16" t="n">
        <v>0.157899411730298</v>
      </c>
      <c r="W10" s="16" t="n">
        <v>0.200772426633281</v>
      </c>
      <c r="X10" s="16" t="n">
        <v>0.136342963064331</v>
      </c>
      <c r="Y10" s="16" t="n">
        <v>0.214567405911946</v>
      </c>
      <c r="Z10" s="16" t="n">
        <v>0.1325068953084</v>
      </c>
      <c r="AA10" s="16" t="n">
        <v>0.150960604810833</v>
      </c>
      <c r="AB10" s="16" t="n">
        <v>0.245919812375773</v>
      </c>
      <c r="AC10" s="16" t="n">
        <v>0.217705462624171</v>
      </c>
      <c r="AD10" s="16" t="n">
        <v>0.100611231561537</v>
      </c>
      <c r="AE10" s="16"/>
      <c r="AF10" s="16" t="n">
        <v>0.155354040130622</v>
      </c>
      <c r="AG10" s="16" t="n">
        <v>0.196352325002042</v>
      </c>
      <c r="AH10" s="16" t="n">
        <v>0.176448917823668</v>
      </c>
      <c r="AI10" s="16"/>
      <c r="AJ10" s="16" t="n">
        <v>0.161583064532628</v>
      </c>
      <c r="AK10" s="16" t="n">
        <v>0.155668846374718</v>
      </c>
      <c r="AL10" s="16" t="n">
        <v>0.258018717417902</v>
      </c>
      <c r="AM10" s="16" t="n">
        <v>0.0954295341149977</v>
      </c>
      <c r="AN10" s="16" t="n">
        <v>0.169765139978513</v>
      </c>
      <c r="AO10" s="16"/>
      <c r="AP10" s="16" t="n">
        <v>0.167054705704901</v>
      </c>
      <c r="AQ10" s="16" t="n">
        <v>0.153906020499664</v>
      </c>
      <c r="AR10" s="16" t="n">
        <v>0.319264513599619</v>
      </c>
      <c r="AS10" s="16" t="n">
        <v>0.106881976690927</v>
      </c>
      <c r="AT10" s="16" t="n">
        <v>0.243691384047805</v>
      </c>
      <c r="AU10" s="16"/>
      <c r="AV10" s="16" t="n">
        <v>0.182555760563272</v>
      </c>
      <c r="AW10" s="16" t="n">
        <v>0.20256582826571</v>
      </c>
      <c r="AX10" s="16" t="n">
        <v>0.180999763917647</v>
      </c>
      <c r="AY10" s="16" t="n">
        <v>0.190933939219885</v>
      </c>
      <c r="AZ10" s="16" t="n">
        <v>0.119321364110583</v>
      </c>
      <c r="BA10" s="16"/>
      <c r="BB10" s="16" t="n">
        <v>0.216024595690526</v>
      </c>
      <c r="BC10" s="16" t="n">
        <v>0.0952440321336512</v>
      </c>
      <c r="BD10" s="16" t="n">
        <v>0.224692459397127</v>
      </c>
      <c r="BE10" s="16"/>
      <c r="BF10" s="16" t="n">
        <v>0.171128298717053</v>
      </c>
    </row>
    <row r="11">
      <c r="B11" s="17" t="s">
        <v>175</v>
      </c>
      <c r="C11" s="16" t="n">
        <v>0.138377526611829</v>
      </c>
      <c r="D11" s="16" t="n">
        <v>0.156854813834155</v>
      </c>
      <c r="E11" s="16" t="n">
        <v>0.119480791840874</v>
      </c>
      <c r="F11" s="16"/>
      <c r="G11" s="16" t="n">
        <v>0.215322592736923</v>
      </c>
      <c r="H11" s="16" t="n">
        <v>0.137129926452438</v>
      </c>
      <c r="I11" s="16" t="n">
        <v>0.161575707578918</v>
      </c>
      <c r="J11" s="16" t="n">
        <v>0.128437426320104</v>
      </c>
      <c r="K11" s="16" t="n">
        <v>0.111778939178793</v>
      </c>
      <c r="L11" s="16" t="n">
        <v>0.0957626450788685</v>
      </c>
      <c r="M11" s="16"/>
      <c r="N11" s="16" t="n">
        <v>0.12736675908656</v>
      </c>
      <c r="O11" s="16" t="n">
        <v>0.152140291271949</v>
      </c>
      <c r="P11" s="16" t="n">
        <v>0.133269120623216</v>
      </c>
      <c r="Q11" s="16" t="n">
        <v>0.142385260285499</v>
      </c>
      <c r="R11" s="16"/>
      <c r="S11" s="16" t="n">
        <v>0.201427831401542</v>
      </c>
      <c r="T11" s="16" t="n">
        <v>0.153201228721718</v>
      </c>
      <c r="U11" s="16" t="n">
        <v>0.15388729643328</v>
      </c>
      <c r="V11" s="16" t="n">
        <v>0.12114854141856</v>
      </c>
      <c r="W11" s="16" t="n">
        <v>0.124180023711166</v>
      </c>
      <c r="X11" s="16" t="n">
        <v>0.114608567387712</v>
      </c>
      <c r="Y11" s="16" t="n">
        <v>0.10964380471498</v>
      </c>
      <c r="Z11" s="16" t="n">
        <v>0.131437783561392</v>
      </c>
      <c r="AA11" s="16" t="n">
        <v>0.113416920351767</v>
      </c>
      <c r="AB11" s="16" t="n">
        <v>0.131061356401302</v>
      </c>
      <c r="AC11" s="16" t="n">
        <v>0.119907313282062</v>
      </c>
      <c r="AD11" s="16" t="n">
        <v>0.124460384998332</v>
      </c>
      <c r="AE11" s="16"/>
      <c r="AF11" s="16" t="n">
        <v>0.0993607900711342</v>
      </c>
      <c r="AG11" s="16" t="n">
        <v>0.150803410248078</v>
      </c>
      <c r="AH11" s="16" t="n">
        <v>0.180902161525688</v>
      </c>
      <c r="AI11" s="16"/>
      <c r="AJ11" s="16" t="n">
        <v>0.0941996863837286</v>
      </c>
      <c r="AK11" s="16" t="n">
        <v>0.148102507878657</v>
      </c>
      <c r="AL11" s="16" t="n">
        <v>0.25967535993927</v>
      </c>
      <c r="AM11" s="16" t="n">
        <v>0.105016459074718</v>
      </c>
      <c r="AN11" s="16" t="n">
        <v>0.15500309218674</v>
      </c>
      <c r="AO11" s="16"/>
      <c r="AP11" s="16" t="n">
        <v>0.0847123819868733</v>
      </c>
      <c r="AQ11" s="16" t="n">
        <v>0.185247696846138</v>
      </c>
      <c r="AR11" s="16" t="n">
        <v>0.177188394147699</v>
      </c>
      <c r="AS11" s="16" t="n">
        <v>0.0693785276222817</v>
      </c>
      <c r="AT11" s="16" t="n">
        <v>0.0826479184190525</v>
      </c>
      <c r="AU11" s="16"/>
      <c r="AV11" s="16" t="n">
        <v>0.131201430157646</v>
      </c>
      <c r="AW11" s="16" t="n">
        <v>0.148762034012045</v>
      </c>
      <c r="AX11" s="16" t="n">
        <v>0.157384632837463</v>
      </c>
      <c r="AY11" s="16" t="n">
        <v>0.115466134566959</v>
      </c>
      <c r="AZ11" s="16" t="n">
        <v>0.218901113257049</v>
      </c>
      <c r="BA11" s="16"/>
      <c r="BB11" s="16" t="n">
        <v>0.226572596507683</v>
      </c>
      <c r="BC11" s="16" t="n">
        <v>0.00939044498038014</v>
      </c>
      <c r="BD11" s="16" t="n">
        <v>0.0593582028812379</v>
      </c>
      <c r="BE11" s="16"/>
      <c r="BF11" s="16" t="n">
        <v>0.113296308871158</v>
      </c>
    </row>
    <row r="12">
      <c r="B12" s="17" t="s">
        <v>176</v>
      </c>
      <c r="C12" s="16" t="n">
        <v>0.132013697265426</v>
      </c>
      <c r="D12" s="16" t="n">
        <v>0.148715564020739</v>
      </c>
      <c r="E12" s="16" t="n">
        <v>0.115947827679494</v>
      </c>
      <c r="F12" s="16"/>
      <c r="G12" s="16" t="n">
        <v>0.153429418777554</v>
      </c>
      <c r="H12" s="16" t="n">
        <v>0.170222180830803</v>
      </c>
      <c r="I12" s="16" t="n">
        <v>0.146143717877207</v>
      </c>
      <c r="J12" s="16" t="n">
        <v>0.13464863796512</v>
      </c>
      <c r="K12" s="16" t="n">
        <v>0.106954811064979</v>
      </c>
      <c r="L12" s="16" t="n">
        <v>0.0900021920787952</v>
      </c>
      <c r="M12" s="16"/>
      <c r="N12" s="16" t="n">
        <v>0.146726728458286</v>
      </c>
      <c r="O12" s="16" t="n">
        <v>0.137679628105956</v>
      </c>
      <c r="P12" s="16" t="n">
        <v>0.129147017426937</v>
      </c>
      <c r="Q12" s="16" t="n">
        <v>0.114601724902911</v>
      </c>
      <c r="R12" s="16"/>
      <c r="S12" s="16" t="n">
        <v>0.135731490097795</v>
      </c>
      <c r="T12" s="16" t="n">
        <v>0.114714392715173</v>
      </c>
      <c r="U12" s="16" t="n">
        <v>0.0820550023622266</v>
      </c>
      <c r="V12" s="16" t="n">
        <v>0.153252352888876</v>
      </c>
      <c r="W12" s="16" t="n">
        <v>0.149742579060342</v>
      </c>
      <c r="X12" s="16" t="n">
        <v>0.176853064918915</v>
      </c>
      <c r="Y12" s="16" t="n">
        <v>0.11327375604054</v>
      </c>
      <c r="Z12" s="16" t="n">
        <v>0.12592409321479</v>
      </c>
      <c r="AA12" s="16" t="n">
        <v>0.163195842560848</v>
      </c>
      <c r="AB12" s="16" t="n">
        <v>0.0864087627593374</v>
      </c>
      <c r="AC12" s="16" t="n">
        <v>0.143306901902636</v>
      </c>
      <c r="AD12" s="16" t="n">
        <v>0.144944942852454</v>
      </c>
      <c r="AE12" s="16"/>
      <c r="AF12" s="16" t="n">
        <v>0.098092532804463</v>
      </c>
      <c r="AG12" s="16" t="n">
        <v>0.157614745158825</v>
      </c>
      <c r="AH12" s="16" t="n">
        <v>0.131494157025214</v>
      </c>
      <c r="AI12" s="16"/>
      <c r="AJ12" s="16" t="n">
        <v>0.0792358803372836</v>
      </c>
      <c r="AK12" s="16" t="n">
        <v>0.221737617714373</v>
      </c>
      <c r="AL12" s="16" t="n">
        <v>0.0904176385566894</v>
      </c>
      <c r="AM12" s="16" t="n">
        <v>0.118924732801759</v>
      </c>
      <c r="AN12" s="16" t="n">
        <v>0.0997836106329211</v>
      </c>
      <c r="AO12" s="16"/>
      <c r="AP12" s="16" t="n">
        <v>0.0500991938043313</v>
      </c>
      <c r="AQ12" s="16" t="n">
        <v>0.23830414029793</v>
      </c>
      <c r="AR12" s="16" t="n">
        <v>0.0748206147129079</v>
      </c>
      <c r="AS12" s="16" t="n">
        <v>0.0317886649500798</v>
      </c>
      <c r="AT12" s="16" t="n">
        <v>0.045427833067023</v>
      </c>
      <c r="AU12" s="16"/>
      <c r="AV12" s="16" t="n">
        <v>0.119568403510254</v>
      </c>
      <c r="AW12" s="16" t="n">
        <v>0.115054562110373</v>
      </c>
      <c r="AX12" s="16" t="n">
        <v>0.148827219538777</v>
      </c>
      <c r="AY12" s="16" t="n">
        <v>0.201212190213357</v>
      </c>
      <c r="AZ12" s="16" t="n">
        <v>0.10016527142166</v>
      </c>
      <c r="BA12" s="16"/>
      <c r="BB12" s="16" t="n">
        <v>0.26414063892829</v>
      </c>
      <c r="BC12" s="16" t="n">
        <v>0</v>
      </c>
      <c r="BD12" s="16" t="n">
        <v>0.0269711637528169</v>
      </c>
      <c r="BE12" s="16"/>
      <c r="BF12" s="16" t="n">
        <v>0.107467637015205</v>
      </c>
    </row>
    <row r="13">
      <c r="B13" s="17" t="s">
        <v>177</v>
      </c>
      <c r="C13" s="16" t="n">
        <v>0.159783344115846</v>
      </c>
      <c r="D13" s="16" t="n">
        <v>0.164253605754571</v>
      </c>
      <c r="E13" s="16" t="n">
        <v>0.155728545726466</v>
      </c>
      <c r="F13" s="16"/>
      <c r="G13" s="16" t="n">
        <v>0.144567203069077</v>
      </c>
      <c r="H13" s="16" t="n">
        <v>0.217209986884602</v>
      </c>
      <c r="I13" s="16" t="n">
        <v>0.194180116283944</v>
      </c>
      <c r="J13" s="16" t="n">
        <v>0.129027802193007</v>
      </c>
      <c r="K13" s="16" t="n">
        <v>0.157859290652767</v>
      </c>
      <c r="L13" s="16" t="n">
        <v>0.121486989386119</v>
      </c>
      <c r="M13" s="16"/>
      <c r="N13" s="16" t="n">
        <v>0.199883009398158</v>
      </c>
      <c r="O13" s="16" t="n">
        <v>0.120023419773201</v>
      </c>
      <c r="P13" s="16" t="n">
        <v>0.164430391162838</v>
      </c>
      <c r="Q13" s="16" t="n">
        <v>0.152076437411729</v>
      </c>
      <c r="R13" s="16"/>
      <c r="S13" s="16" t="n">
        <v>0.200876792125269</v>
      </c>
      <c r="T13" s="16" t="n">
        <v>0.129844672875602</v>
      </c>
      <c r="U13" s="16" t="n">
        <v>0.146681867039178</v>
      </c>
      <c r="V13" s="16" t="n">
        <v>0.103761053153641</v>
      </c>
      <c r="W13" s="16" t="n">
        <v>0.133984281110852</v>
      </c>
      <c r="X13" s="16" t="n">
        <v>0.172230880398157</v>
      </c>
      <c r="Y13" s="16" t="n">
        <v>0.187000204546489</v>
      </c>
      <c r="Z13" s="16" t="n">
        <v>0.166134262317985</v>
      </c>
      <c r="AA13" s="16" t="n">
        <v>0.204575730433482</v>
      </c>
      <c r="AB13" s="16" t="n">
        <v>0.126782010274773</v>
      </c>
      <c r="AC13" s="16" t="n">
        <v>0.207700826169014</v>
      </c>
      <c r="AD13" s="16" t="n">
        <v>0.0965149491670392</v>
      </c>
      <c r="AE13" s="16"/>
      <c r="AF13" s="16" t="n">
        <v>0.106353981127207</v>
      </c>
      <c r="AG13" s="16" t="n">
        <v>0.220052926465612</v>
      </c>
      <c r="AH13" s="16" t="n">
        <v>0.124251648521603</v>
      </c>
      <c r="AI13" s="16"/>
      <c r="AJ13" s="16" t="n">
        <v>0.0510880038953407</v>
      </c>
      <c r="AK13" s="16" t="n">
        <v>0.37394606752772</v>
      </c>
      <c r="AL13" s="16" t="n">
        <v>0.119707858954813</v>
      </c>
      <c r="AM13" s="16" t="n">
        <v>0</v>
      </c>
      <c r="AN13" s="16" t="n">
        <v>0.0674871535407529</v>
      </c>
      <c r="AO13" s="16"/>
      <c r="AP13" s="16" t="n">
        <v>0.0147764017026277</v>
      </c>
      <c r="AQ13" s="16" t="n">
        <v>0.349559196713547</v>
      </c>
      <c r="AR13" s="16" t="n">
        <v>0.0553861761625336</v>
      </c>
      <c r="AS13" s="16" t="n">
        <v>0.0172831801065529</v>
      </c>
      <c r="AT13" s="16" t="n">
        <v>0.0205621289272823</v>
      </c>
      <c r="AU13" s="16"/>
      <c r="AV13" s="16" t="n">
        <v>0.142928208367548</v>
      </c>
      <c r="AW13" s="16" t="n">
        <v>0.12113058127603</v>
      </c>
      <c r="AX13" s="16" t="n">
        <v>0.171939834520533</v>
      </c>
      <c r="AY13" s="16" t="n">
        <v>0.23898471504488</v>
      </c>
      <c r="AZ13" s="16" t="n">
        <v>0.264665291372948</v>
      </c>
      <c r="BA13" s="16"/>
      <c r="BB13" s="16" t="n">
        <v>0.210244519036685</v>
      </c>
      <c r="BC13" s="16" t="n">
        <v>0.00790337851964066</v>
      </c>
      <c r="BD13" s="16" t="n">
        <v>0.0130194318612396</v>
      </c>
      <c r="BE13" s="16"/>
      <c r="BF13" s="16" t="n">
        <v>0.0859835945581269</v>
      </c>
    </row>
    <row r="14">
      <c r="B14" s="17" t="s">
        <v>127</v>
      </c>
      <c r="C14" s="25" t="n">
        <v>0.0624338420973642</v>
      </c>
      <c r="D14" s="25" t="n">
        <v>0.0379801768295632</v>
      </c>
      <c r="E14" s="25" t="n">
        <v>0.0864602405816846</v>
      </c>
      <c r="F14" s="25"/>
      <c r="G14" s="25" t="n">
        <v>0.10549466692107</v>
      </c>
      <c r="H14" s="25" t="n">
        <v>0.0674152989000111</v>
      </c>
      <c r="I14" s="25" t="n">
        <v>0.0536420302454197</v>
      </c>
      <c r="J14" s="25" t="n">
        <v>0.0600693777234554</v>
      </c>
      <c r="K14" s="25" t="n">
        <v>0.0658050538836321</v>
      </c>
      <c r="L14" s="25" t="n">
        <v>0.0367714617390536</v>
      </c>
      <c r="M14" s="25"/>
      <c r="N14" s="25" t="n">
        <v>0.0340550295328658</v>
      </c>
      <c r="O14" s="25" t="n">
        <v>0.0569274967155495</v>
      </c>
      <c r="P14" s="25" t="n">
        <v>0.0785518033068426</v>
      </c>
      <c r="Q14" s="25" t="n">
        <v>0.0854892503660681</v>
      </c>
      <c r="R14" s="25"/>
      <c r="S14" s="25" t="n">
        <v>0.0699998589880321</v>
      </c>
      <c r="T14" s="25" t="n">
        <v>0.0627789249311718</v>
      </c>
      <c r="U14" s="25" t="n">
        <v>0.0576492091676337</v>
      </c>
      <c r="V14" s="25" t="n">
        <v>0.0520486641749235</v>
      </c>
      <c r="W14" s="25" t="n">
        <v>0.0366316313169493</v>
      </c>
      <c r="X14" s="25" t="n">
        <v>0.0582857544949431</v>
      </c>
      <c r="Y14" s="25" t="n">
        <v>0.0154534517148555</v>
      </c>
      <c r="Z14" s="25" t="n">
        <v>0.0577320119105667</v>
      </c>
      <c r="AA14" s="25" t="n">
        <v>0.0786921191135179</v>
      </c>
      <c r="AB14" s="25" t="n">
        <v>0.0638985225544058</v>
      </c>
      <c r="AC14" s="25" t="n">
        <v>0.0859247175113556</v>
      </c>
      <c r="AD14" s="25" t="n">
        <v>0.171188235119194</v>
      </c>
      <c r="AE14" s="25"/>
      <c r="AF14" s="25" t="n">
        <v>0.0442393149997903</v>
      </c>
      <c r="AG14" s="25" t="n">
        <v>0.0421220062993347</v>
      </c>
      <c r="AH14" s="25" t="n">
        <v>0.115753051809789</v>
      </c>
      <c r="AI14" s="25"/>
      <c r="AJ14" s="25" t="n">
        <v>0.0409022649769571</v>
      </c>
      <c r="AK14" s="25" t="n">
        <v>0.0281183804042821</v>
      </c>
      <c r="AL14" s="25" t="n">
        <v>0.0622309606825867</v>
      </c>
      <c r="AM14" s="25" t="n">
        <v>0.0380724413360939</v>
      </c>
      <c r="AN14" s="25" t="n">
        <v>0.159433161653135</v>
      </c>
      <c r="AO14" s="25"/>
      <c r="AP14" s="25" t="n">
        <v>0.0368778796689653</v>
      </c>
      <c r="AQ14" s="25" t="n">
        <v>0.0293474294099556</v>
      </c>
      <c r="AR14" s="25" t="n">
        <v>0.0641664811092701</v>
      </c>
      <c r="AS14" s="25" t="n">
        <v>0.0306443080202099</v>
      </c>
      <c r="AT14" s="25" t="n">
        <v>0.215624051416556</v>
      </c>
      <c r="AU14" s="25"/>
      <c r="AV14" s="25" t="n">
        <v>0.0660111495787318</v>
      </c>
      <c r="AW14" s="25" t="n">
        <v>0.0924106716215814</v>
      </c>
      <c r="AX14" s="25" t="n">
        <v>0.0412077465827842</v>
      </c>
      <c r="AY14" s="25" t="n">
        <v>0.0341575149478251</v>
      </c>
      <c r="AZ14" s="25" t="n">
        <v>0.0761824500798203</v>
      </c>
      <c r="BA14" s="25"/>
      <c r="BB14" s="25" t="n">
        <v>0.0377321688062507</v>
      </c>
      <c r="BC14" s="25" t="n">
        <v>0.0166362444555497</v>
      </c>
      <c r="BD14" s="25" t="n">
        <v>0.0947536747744726</v>
      </c>
      <c r="BE14" s="25"/>
      <c r="BF14" s="25" t="n">
        <v>0.0440188401842422</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181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173</v>
      </c>
      <c r="C9" s="16" t="n">
        <v>0.407873299342407</v>
      </c>
      <c r="D9" s="16" t="n">
        <v>0.432863653324495</v>
      </c>
      <c r="E9" s="16" t="n">
        <v>0.383386426091774</v>
      </c>
      <c r="F9" s="16"/>
      <c r="G9" s="16" t="n">
        <v>0.271321611811464</v>
      </c>
      <c r="H9" s="16" t="n">
        <v>0.336437289272408</v>
      </c>
      <c r="I9" s="16" t="n">
        <v>0.323785593157672</v>
      </c>
      <c r="J9" s="16" t="n">
        <v>0.45919351588006</v>
      </c>
      <c r="K9" s="16" t="n">
        <v>0.473236009466397</v>
      </c>
      <c r="L9" s="16" t="n">
        <v>0.53867528033951</v>
      </c>
      <c r="M9" s="16"/>
      <c r="N9" s="16" t="n">
        <v>0.40158774186212</v>
      </c>
      <c r="O9" s="16" t="n">
        <v>0.424957945561687</v>
      </c>
      <c r="P9" s="16" t="n">
        <v>0.396642169472113</v>
      </c>
      <c r="Q9" s="16" t="n">
        <v>0.40652383271042</v>
      </c>
      <c r="R9" s="16"/>
      <c r="S9" s="16" t="n">
        <v>0.319650738266601</v>
      </c>
      <c r="T9" s="16" t="n">
        <v>0.424278212002082</v>
      </c>
      <c r="U9" s="16" t="n">
        <v>0.398472505475339</v>
      </c>
      <c r="V9" s="16" t="n">
        <v>0.473062529772614</v>
      </c>
      <c r="W9" s="16" t="n">
        <v>0.427439527967275</v>
      </c>
      <c r="X9" s="16" t="n">
        <v>0.400512651502052</v>
      </c>
      <c r="Y9" s="16" t="n">
        <v>0.445050964600645</v>
      </c>
      <c r="Z9" s="16" t="n">
        <v>0.43685757935609</v>
      </c>
      <c r="AA9" s="16" t="n">
        <v>0.380544906407226</v>
      </c>
      <c r="AB9" s="16" t="n">
        <v>0.459592690612523</v>
      </c>
      <c r="AC9" s="16" t="n">
        <v>0.399844926984303</v>
      </c>
      <c r="AD9" s="16" t="n">
        <v>0.375691315339031</v>
      </c>
      <c r="AE9" s="16"/>
      <c r="AF9" s="16" t="n">
        <v>0.530703626586258</v>
      </c>
      <c r="AG9" s="16" t="n">
        <v>0.351398465631805</v>
      </c>
      <c r="AH9" s="16" t="n">
        <v>0.350702625866465</v>
      </c>
      <c r="AI9" s="16"/>
      <c r="AJ9" s="16" t="n">
        <v>0.550599515898948</v>
      </c>
      <c r="AK9" s="16" t="n">
        <v>0.329609705969207</v>
      </c>
      <c r="AL9" s="16" t="n">
        <v>0.132695005213377</v>
      </c>
      <c r="AM9" s="16" t="n">
        <v>0.684867730974333</v>
      </c>
      <c r="AN9" s="16" t="n">
        <v>0.38715148415119</v>
      </c>
      <c r="AO9" s="16"/>
      <c r="AP9" s="16" t="n">
        <v>0.563206144988604</v>
      </c>
      <c r="AQ9" s="16" t="n">
        <v>0.304738276011145</v>
      </c>
      <c r="AR9" s="16" t="n">
        <v>0.0874472034091852</v>
      </c>
      <c r="AS9" s="16" t="n">
        <v>0.682635175039701</v>
      </c>
      <c r="AT9" s="16" t="n">
        <v>0.404875665872077</v>
      </c>
      <c r="AU9" s="16"/>
      <c r="AV9" s="16" t="n">
        <v>0.446593481970311</v>
      </c>
      <c r="AW9" s="16" t="n">
        <v>0.385464314255106</v>
      </c>
      <c r="AX9" s="16" t="n">
        <v>0.390909465197055</v>
      </c>
      <c r="AY9" s="16" t="n">
        <v>0.30901603111675</v>
      </c>
      <c r="AZ9" s="16" t="n">
        <v>0.308503459582756</v>
      </c>
      <c r="BA9" s="16"/>
      <c r="BB9" s="16" t="n">
        <v>0.339414688171748</v>
      </c>
      <c r="BC9" s="16" t="n">
        <v>0.837956943256896</v>
      </c>
      <c r="BD9" s="16" t="n">
        <v>0.588600851249859</v>
      </c>
      <c r="BE9" s="16"/>
      <c r="BF9" s="16" t="n">
        <v>0.527217445162761</v>
      </c>
    </row>
    <row r="10">
      <c r="B10" s="17" t="s">
        <v>174</v>
      </c>
      <c r="C10" s="16" t="n">
        <v>0.24283544423081</v>
      </c>
      <c r="D10" s="16" t="n">
        <v>0.239502954614898</v>
      </c>
      <c r="E10" s="16" t="n">
        <v>0.245463528562224</v>
      </c>
      <c r="F10" s="16"/>
      <c r="G10" s="16" t="n">
        <v>0.24436555531561</v>
      </c>
      <c r="H10" s="16" t="n">
        <v>0.242862617998134</v>
      </c>
      <c r="I10" s="16" t="n">
        <v>0.253861947068952</v>
      </c>
      <c r="J10" s="16" t="n">
        <v>0.258568687606389</v>
      </c>
      <c r="K10" s="16" t="n">
        <v>0.239518634262533</v>
      </c>
      <c r="L10" s="16" t="n">
        <v>0.222285736595986</v>
      </c>
      <c r="M10" s="16"/>
      <c r="N10" s="16" t="n">
        <v>0.248213378421463</v>
      </c>
      <c r="O10" s="16" t="n">
        <v>0.270456306291805</v>
      </c>
      <c r="P10" s="16" t="n">
        <v>0.241290933328255</v>
      </c>
      <c r="Q10" s="16" t="n">
        <v>0.2130570927073</v>
      </c>
      <c r="R10" s="16"/>
      <c r="S10" s="16" t="n">
        <v>0.231723483327324</v>
      </c>
      <c r="T10" s="16" t="n">
        <v>0.245926088231443</v>
      </c>
      <c r="U10" s="16" t="n">
        <v>0.264133663375966</v>
      </c>
      <c r="V10" s="16" t="n">
        <v>0.238208848014843</v>
      </c>
      <c r="W10" s="16" t="n">
        <v>0.277940949551664</v>
      </c>
      <c r="X10" s="16" t="n">
        <v>0.243629249547641</v>
      </c>
      <c r="Y10" s="16" t="n">
        <v>0.233360462784814</v>
      </c>
      <c r="Z10" s="16" t="n">
        <v>0.177112392099021</v>
      </c>
      <c r="AA10" s="16" t="n">
        <v>0.227432878896179</v>
      </c>
      <c r="AB10" s="16" t="n">
        <v>0.261523732462385</v>
      </c>
      <c r="AC10" s="16" t="n">
        <v>0.274459339813694</v>
      </c>
      <c r="AD10" s="16" t="n">
        <v>0.213698007670841</v>
      </c>
      <c r="AE10" s="16"/>
      <c r="AF10" s="16" t="n">
        <v>0.191365617404862</v>
      </c>
      <c r="AG10" s="16" t="n">
        <v>0.287448245882416</v>
      </c>
      <c r="AH10" s="16" t="n">
        <v>0.218516202412352</v>
      </c>
      <c r="AI10" s="16"/>
      <c r="AJ10" s="16" t="n">
        <v>0.210669389326218</v>
      </c>
      <c r="AK10" s="16" t="n">
        <v>0.26738909481573</v>
      </c>
      <c r="AL10" s="16" t="n">
        <v>0.304930525071847</v>
      </c>
      <c r="AM10" s="16" t="n">
        <v>0.209158186138232</v>
      </c>
      <c r="AN10" s="16" t="n">
        <v>0.194994817350368</v>
      </c>
      <c r="AO10" s="16"/>
      <c r="AP10" s="16" t="n">
        <v>0.207277951110591</v>
      </c>
      <c r="AQ10" s="16" t="n">
        <v>0.290212063953333</v>
      </c>
      <c r="AR10" s="16" t="n">
        <v>0.316617128480152</v>
      </c>
      <c r="AS10" s="16" t="n">
        <v>0.136862209224365</v>
      </c>
      <c r="AT10" s="16" t="n">
        <v>0.221016264632308</v>
      </c>
      <c r="AU10" s="16"/>
      <c r="AV10" s="16" t="n">
        <v>0.231822573761405</v>
      </c>
      <c r="AW10" s="16" t="n">
        <v>0.260761173784645</v>
      </c>
      <c r="AX10" s="16" t="n">
        <v>0.251170012341394</v>
      </c>
      <c r="AY10" s="16" t="n">
        <v>0.276518645112524</v>
      </c>
      <c r="AZ10" s="16" t="n">
        <v>0.205912627182305</v>
      </c>
      <c r="BA10" s="16"/>
      <c r="BB10" s="16" t="n">
        <v>0.318755298498964</v>
      </c>
      <c r="BC10" s="16" t="n">
        <v>0.0854059278663597</v>
      </c>
      <c r="BD10" s="16" t="n">
        <v>0.216335452507865</v>
      </c>
      <c r="BE10" s="16"/>
      <c r="BF10" s="16" t="n">
        <v>0.224328669559968</v>
      </c>
    </row>
    <row r="11">
      <c r="B11" s="17" t="s">
        <v>175</v>
      </c>
      <c r="C11" s="16" t="n">
        <v>0.158433877679335</v>
      </c>
      <c r="D11" s="16" t="n">
        <v>0.165284347849107</v>
      </c>
      <c r="E11" s="16" t="n">
        <v>0.152049774998838</v>
      </c>
      <c r="F11" s="16"/>
      <c r="G11" s="16" t="n">
        <v>0.214140476696047</v>
      </c>
      <c r="H11" s="16" t="n">
        <v>0.169150454379952</v>
      </c>
      <c r="I11" s="16" t="n">
        <v>0.186759080501823</v>
      </c>
      <c r="J11" s="16" t="n">
        <v>0.137064374896934</v>
      </c>
      <c r="K11" s="16" t="n">
        <v>0.125548849344939</v>
      </c>
      <c r="L11" s="16" t="n">
        <v>0.129447208353497</v>
      </c>
      <c r="M11" s="16"/>
      <c r="N11" s="16" t="n">
        <v>0.185872248393803</v>
      </c>
      <c r="O11" s="16" t="n">
        <v>0.136252726704883</v>
      </c>
      <c r="P11" s="16" t="n">
        <v>0.152993394438702</v>
      </c>
      <c r="Q11" s="16" t="n">
        <v>0.158874020102563</v>
      </c>
      <c r="R11" s="16"/>
      <c r="S11" s="16" t="n">
        <v>0.214077222585011</v>
      </c>
      <c r="T11" s="16" t="n">
        <v>0.159977157872131</v>
      </c>
      <c r="U11" s="16" t="n">
        <v>0.173723493749514</v>
      </c>
      <c r="V11" s="16" t="n">
        <v>0.155942853920796</v>
      </c>
      <c r="W11" s="16" t="n">
        <v>0.15851878379513</v>
      </c>
      <c r="X11" s="16" t="n">
        <v>0.148393951688609</v>
      </c>
      <c r="Y11" s="16" t="n">
        <v>0.164993415861308</v>
      </c>
      <c r="Z11" s="16" t="n">
        <v>0.114502940862804</v>
      </c>
      <c r="AA11" s="16" t="n">
        <v>0.158599117029057</v>
      </c>
      <c r="AB11" s="16" t="n">
        <v>0.100471440410852</v>
      </c>
      <c r="AC11" s="16" t="n">
        <v>0.142506520165826</v>
      </c>
      <c r="AD11" s="16" t="n">
        <v>0.128807058991215</v>
      </c>
      <c r="AE11" s="16"/>
      <c r="AF11" s="16" t="n">
        <v>0.12698025336616</v>
      </c>
      <c r="AG11" s="16" t="n">
        <v>0.185782669898508</v>
      </c>
      <c r="AH11" s="16" t="n">
        <v>0.141862103578253</v>
      </c>
      <c r="AI11" s="16"/>
      <c r="AJ11" s="16" t="n">
        <v>0.0993977771758114</v>
      </c>
      <c r="AK11" s="16" t="n">
        <v>0.215661785697782</v>
      </c>
      <c r="AL11" s="16" t="n">
        <v>0.300589735959372</v>
      </c>
      <c r="AM11" s="16" t="n">
        <v>0.0423147109984703</v>
      </c>
      <c r="AN11" s="16" t="n">
        <v>0.139015411618614</v>
      </c>
      <c r="AO11" s="16"/>
      <c r="AP11" s="16" t="n">
        <v>0.0973488676579771</v>
      </c>
      <c r="AQ11" s="16" t="n">
        <v>0.215735665523086</v>
      </c>
      <c r="AR11" s="16" t="n">
        <v>0.253697416724261</v>
      </c>
      <c r="AS11" s="16" t="n">
        <v>0.0865054121353275</v>
      </c>
      <c r="AT11" s="16" t="n">
        <v>0.0961025055925676</v>
      </c>
      <c r="AU11" s="16"/>
      <c r="AV11" s="16" t="n">
        <v>0.154559085899673</v>
      </c>
      <c r="AW11" s="16" t="n">
        <v>0.14450446459647</v>
      </c>
      <c r="AX11" s="16" t="n">
        <v>0.175440574667142</v>
      </c>
      <c r="AY11" s="16" t="n">
        <v>0.197681631885486</v>
      </c>
      <c r="AZ11" s="16" t="n">
        <v>0.194691057188547</v>
      </c>
      <c r="BA11" s="16"/>
      <c r="BB11" s="16" t="n">
        <v>0.161606069699416</v>
      </c>
      <c r="BC11" s="16" t="n">
        <v>0.0382296964768652</v>
      </c>
      <c r="BD11" s="16" t="n">
        <v>0.0393667134487192</v>
      </c>
      <c r="BE11" s="16"/>
      <c r="BF11" s="16" t="n">
        <v>0.107683094825995</v>
      </c>
    </row>
    <row r="12">
      <c r="B12" s="17" t="s">
        <v>176</v>
      </c>
      <c r="C12" s="16" t="n">
        <v>0.0622592363039083</v>
      </c>
      <c r="D12" s="16" t="n">
        <v>0.0697438886196591</v>
      </c>
      <c r="E12" s="16" t="n">
        <v>0.055065703083421</v>
      </c>
      <c r="F12" s="16"/>
      <c r="G12" s="16" t="n">
        <v>0.0752489198559121</v>
      </c>
      <c r="H12" s="16" t="n">
        <v>0.0936995069582943</v>
      </c>
      <c r="I12" s="16" t="n">
        <v>0.0630723480929564</v>
      </c>
      <c r="J12" s="16" t="n">
        <v>0.0510070710773095</v>
      </c>
      <c r="K12" s="16" t="n">
        <v>0.0472589902109315</v>
      </c>
      <c r="L12" s="16" t="n">
        <v>0.0466637287392158</v>
      </c>
      <c r="M12" s="16"/>
      <c r="N12" s="16" t="n">
        <v>0.0657565860953244</v>
      </c>
      <c r="O12" s="16" t="n">
        <v>0.0623206333497274</v>
      </c>
      <c r="P12" s="16" t="n">
        <v>0.0714800126917292</v>
      </c>
      <c r="Q12" s="16" t="n">
        <v>0.0511722067012545</v>
      </c>
      <c r="R12" s="16"/>
      <c r="S12" s="16" t="n">
        <v>0.096019001024605</v>
      </c>
      <c r="T12" s="16" t="n">
        <v>0.0569864446710268</v>
      </c>
      <c r="U12" s="16" t="n">
        <v>0.0606417996701262</v>
      </c>
      <c r="V12" s="16" t="n">
        <v>0.0333992189270289</v>
      </c>
      <c r="W12" s="16" t="n">
        <v>0.0403927743099658</v>
      </c>
      <c r="X12" s="16" t="n">
        <v>0.062510381297317</v>
      </c>
      <c r="Y12" s="16" t="n">
        <v>0.0523357389963742</v>
      </c>
      <c r="Z12" s="16" t="n">
        <v>0.0718150243331753</v>
      </c>
      <c r="AA12" s="16" t="n">
        <v>0.0613291465898888</v>
      </c>
      <c r="AB12" s="16" t="n">
        <v>0.0588917667475513</v>
      </c>
      <c r="AC12" s="16" t="n">
        <v>0.0608863634057603</v>
      </c>
      <c r="AD12" s="16" t="n">
        <v>0.0983469979775399</v>
      </c>
      <c r="AE12" s="16"/>
      <c r="AF12" s="16" t="n">
        <v>0.0541899727120554</v>
      </c>
      <c r="AG12" s="16" t="n">
        <v>0.0723987399014432</v>
      </c>
      <c r="AH12" s="16" t="n">
        <v>0.0558215263310283</v>
      </c>
      <c r="AI12" s="16"/>
      <c r="AJ12" s="16" t="n">
        <v>0.0404734452211594</v>
      </c>
      <c r="AK12" s="16" t="n">
        <v>0.0842758310523669</v>
      </c>
      <c r="AL12" s="16" t="n">
        <v>0.167904707863357</v>
      </c>
      <c r="AM12" s="16" t="n">
        <v>0.0636593718889645</v>
      </c>
      <c r="AN12" s="16" t="n">
        <v>0.0198841463297318</v>
      </c>
      <c r="AO12" s="16"/>
      <c r="AP12" s="16" t="n">
        <v>0.0386649633123182</v>
      </c>
      <c r="AQ12" s="16" t="n">
        <v>0.0730821562106869</v>
      </c>
      <c r="AR12" s="16" t="n">
        <v>0.205578785769165</v>
      </c>
      <c r="AS12" s="16" t="n">
        <v>0.0414428570753729</v>
      </c>
      <c r="AT12" s="16" t="n">
        <v>0.016611998548209</v>
      </c>
      <c r="AU12" s="16"/>
      <c r="AV12" s="16" t="n">
        <v>0.0382852658074537</v>
      </c>
      <c r="AW12" s="16" t="n">
        <v>0.0501375835743935</v>
      </c>
      <c r="AX12" s="16" t="n">
        <v>0.075347297463782</v>
      </c>
      <c r="AY12" s="16" t="n">
        <v>0.103279375599106</v>
      </c>
      <c r="AZ12" s="16" t="n">
        <v>0.102023176953635</v>
      </c>
      <c r="BA12" s="16"/>
      <c r="BB12" s="16" t="n">
        <v>0.0379603247806036</v>
      </c>
      <c r="BC12" s="16" t="n">
        <v>0</v>
      </c>
      <c r="BD12" s="16" t="n">
        <v>0</v>
      </c>
      <c r="BE12" s="16"/>
      <c r="BF12" s="16" t="n">
        <v>0.0389453407338868</v>
      </c>
    </row>
    <row r="13">
      <c r="B13" s="17" t="s">
        <v>177</v>
      </c>
      <c r="C13" s="16" t="n">
        <v>0.0246975551181964</v>
      </c>
      <c r="D13" s="16" t="n">
        <v>0.0246716223950392</v>
      </c>
      <c r="E13" s="16" t="n">
        <v>0.024771572769323</v>
      </c>
      <c r="F13" s="16"/>
      <c r="G13" s="16" t="n">
        <v>0.0303544139139722</v>
      </c>
      <c r="H13" s="16" t="n">
        <v>0.0373475163001346</v>
      </c>
      <c r="I13" s="16" t="n">
        <v>0.0429041600009296</v>
      </c>
      <c r="J13" s="16" t="n">
        <v>0.00876433433725516</v>
      </c>
      <c r="K13" s="16" t="n">
        <v>0.0203990042833599</v>
      </c>
      <c r="L13" s="16" t="n">
        <v>0.0117479817312869</v>
      </c>
      <c r="M13" s="16"/>
      <c r="N13" s="16" t="n">
        <v>0.0333440375099018</v>
      </c>
      <c r="O13" s="16" t="n">
        <v>0.0204726928103078</v>
      </c>
      <c r="P13" s="16" t="n">
        <v>0.0206974622509366</v>
      </c>
      <c r="Q13" s="16" t="n">
        <v>0.0236203697465125</v>
      </c>
      <c r="R13" s="16"/>
      <c r="S13" s="16" t="n">
        <v>0.0367561518891764</v>
      </c>
      <c r="T13" s="16" t="n">
        <v>0.0158618582679595</v>
      </c>
      <c r="U13" s="16" t="n">
        <v>0.0223000346750306</v>
      </c>
      <c r="V13" s="16" t="n">
        <v>0.0129941296263943</v>
      </c>
      <c r="W13" s="16" t="n">
        <v>0.0291206346898285</v>
      </c>
      <c r="X13" s="16" t="n">
        <v>0.0387536119666278</v>
      </c>
      <c r="Y13" s="16" t="n">
        <v>0.0101666837354098</v>
      </c>
      <c r="Z13" s="16" t="n">
        <v>0.0381769565016821</v>
      </c>
      <c r="AA13" s="16" t="n">
        <v>0.0206807254639925</v>
      </c>
      <c r="AB13" s="16" t="n">
        <v>0.0218580044772725</v>
      </c>
      <c r="AC13" s="16" t="n">
        <v>0.0197551506899296</v>
      </c>
      <c r="AD13" s="16" t="n">
        <v>0.0480931075952715</v>
      </c>
      <c r="AE13" s="16"/>
      <c r="AF13" s="16" t="n">
        <v>0.0174505381017962</v>
      </c>
      <c r="AG13" s="16" t="n">
        <v>0.0312425722735143</v>
      </c>
      <c r="AH13" s="16" t="n">
        <v>0.0170783448459426</v>
      </c>
      <c r="AI13" s="16"/>
      <c r="AJ13" s="16" t="n">
        <v>0.0193494915893947</v>
      </c>
      <c r="AK13" s="16" t="n">
        <v>0.0228034333759263</v>
      </c>
      <c r="AL13" s="16" t="n">
        <v>0.0575965545141038</v>
      </c>
      <c r="AM13" s="16" t="n">
        <v>0</v>
      </c>
      <c r="AN13" s="16" t="n">
        <v>0.011527726938329</v>
      </c>
      <c r="AO13" s="16"/>
      <c r="AP13" s="16" t="n">
        <v>0.0173443013580341</v>
      </c>
      <c r="AQ13" s="16" t="n">
        <v>0.020907465789748</v>
      </c>
      <c r="AR13" s="16" t="n">
        <v>0.109839699340036</v>
      </c>
      <c r="AS13" s="16" t="n">
        <v>0.00675422374818576</v>
      </c>
      <c r="AT13" s="16" t="n">
        <v>0.00465727219705043</v>
      </c>
      <c r="AU13" s="16"/>
      <c r="AV13" s="16" t="n">
        <v>0.0190420941541711</v>
      </c>
      <c r="AW13" s="16" t="n">
        <v>0.0257665983803885</v>
      </c>
      <c r="AX13" s="16" t="n">
        <v>0.0187073260428204</v>
      </c>
      <c r="AY13" s="16" t="n">
        <v>0.0269792071866523</v>
      </c>
      <c r="AZ13" s="16" t="n">
        <v>0.0917831944315339</v>
      </c>
      <c r="BA13" s="16"/>
      <c r="BB13" s="16" t="n">
        <v>0.0321825891069604</v>
      </c>
      <c r="BC13" s="16" t="n">
        <v>0.0105759517013925</v>
      </c>
      <c r="BD13" s="16" t="n">
        <v>0.0130194318612396</v>
      </c>
      <c r="BE13" s="16"/>
      <c r="BF13" s="16" t="n">
        <v>0.0198532360723507</v>
      </c>
    </row>
    <row r="14">
      <c r="B14" s="17" t="s">
        <v>127</v>
      </c>
      <c r="C14" s="25" t="n">
        <v>0.103900587325343</v>
      </c>
      <c r="D14" s="25" t="n">
        <v>0.0679335331968019</v>
      </c>
      <c r="E14" s="25" t="n">
        <v>0.13926299449442</v>
      </c>
      <c r="F14" s="25"/>
      <c r="G14" s="25" t="n">
        <v>0.164569022406994</v>
      </c>
      <c r="H14" s="25" t="n">
        <v>0.120502615091077</v>
      </c>
      <c r="I14" s="25" t="n">
        <v>0.129616871177667</v>
      </c>
      <c r="J14" s="25" t="n">
        <v>0.0854020162020518</v>
      </c>
      <c r="K14" s="25" t="n">
        <v>0.0940385124318393</v>
      </c>
      <c r="L14" s="25" t="n">
        <v>0.0511800642405042</v>
      </c>
      <c r="M14" s="25"/>
      <c r="N14" s="25" t="n">
        <v>0.0652260077173873</v>
      </c>
      <c r="O14" s="25" t="n">
        <v>0.0855396952815899</v>
      </c>
      <c r="P14" s="25" t="n">
        <v>0.116896027818265</v>
      </c>
      <c r="Q14" s="25" t="n">
        <v>0.14675247803195</v>
      </c>
      <c r="R14" s="25"/>
      <c r="S14" s="25" t="n">
        <v>0.101773402907283</v>
      </c>
      <c r="T14" s="25" t="n">
        <v>0.0969702389553569</v>
      </c>
      <c r="U14" s="25" t="n">
        <v>0.0807285030540243</v>
      </c>
      <c r="V14" s="25" t="n">
        <v>0.0863924197383239</v>
      </c>
      <c r="W14" s="25" t="n">
        <v>0.0665873296861367</v>
      </c>
      <c r="X14" s="25" t="n">
        <v>0.106200153997753</v>
      </c>
      <c r="Y14" s="25" t="n">
        <v>0.0940927340214485</v>
      </c>
      <c r="Z14" s="25" t="n">
        <v>0.161535106847227</v>
      </c>
      <c r="AA14" s="25" t="n">
        <v>0.151413225613657</v>
      </c>
      <c r="AB14" s="25" t="n">
        <v>0.0976623652894163</v>
      </c>
      <c r="AC14" s="25" t="n">
        <v>0.102547698940486</v>
      </c>
      <c r="AD14" s="25" t="n">
        <v>0.135363512426102</v>
      </c>
      <c r="AE14" s="25"/>
      <c r="AF14" s="25" t="n">
        <v>0.0793099918288687</v>
      </c>
      <c r="AG14" s="25" t="n">
        <v>0.0717293064123131</v>
      </c>
      <c r="AH14" s="25" t="n">
        <v>0.216019196965959</v>
      </c>
      <c r="AI14" s="25"/>
      <c r="AJ14" s="25" t="n">
        <v>0.0795103807884686</v>
      </c>
      <c r="AK14" s="25" t="n">
        <v>0.0802601490889875</v>
      </c>
      <c r="AL14" s="25" t="n">
        <v>0.0362834713779441</v>
      </c>
      <c r="AM14" s="25" t="n">
        <v>0</v>
      </c>
      <c r="AN14" s="25" t="n">
        <v>0.247426413611767</v>
      </c>
      <c r="AO14" s="25"/>
      <c r="AP14" s="25" t="n">
        <v>0.0761577715724751</v>
      </c>
      <c r="AQ14" s="25" t="n">
        <v>0.0953243725120007</v>
      </c>
      <c r="AR14" s="25" t="n">
        <v>0.0268197662772005</v>
      </c>
      <c r="AS14" s="25" t="n">
        <v>0.0458001227770481</v>
      </c>
      <c r="AT14" s="25" t="n">
        <v>0.256736293157788</v>
      </c>
      <c r="AU14" s="25"/>
      <c r="AV14" s="25" t="n">
        <v>0.109697498406987</v>
      </c>
      <c r="AW14" s="25" t="n">
        <v>0.133365865408997</v>
      </c>
      <c r="AX14" s="25" t="n">
        <v>0.0884253242878067</v>
      </c>
      <c r="AY14" s="25" t="n">
        <v>0.086525109099482</v>
      </c>
      <c r="AZ14" s="25" t="n">
        <v>0.0970864846612227</v>
      </c>
      <c r="BA14" s="25"/>
      <c r="BB14" s="25" t="n">
        <v>0.110081029742308</v>
      </c>
      <c r="BC14" s="25" t="n">
        <v>0.0278314806984861</v>
      </c>
      <c r="BD14" s="25" t="n">
        <v>0.142677550932317</v>
      </c>
      <c r="BE14" s="25"/>
      <c r="BF14" s="25" t="n">
        <v>0.0819722136450377</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182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173</v>
      </c>
      <c r="C9" s="16" t="n">
        <v>0.495093857804327</v>
      </c>
      <c r="D9" s="16" t="n">
        <v>0.503464750457022</v>
      </c>
      <c r="E9" s="16" t="n">
        <v>0.48788696320224</v>
      </c>
      <c r="F9" s="16"/>
      <c r="G9" s="16" t="n">
        <v>0.416301230512705</v>
      </c>
      <c r="H9" s="16" t="n">
        <v>0.398941074004893</v>
      </c>
      <c r="I9" s="16" t="n">
        <v>0.451301757675001</v>
      </c>
      <c r="J9" s="16" t="n">
        <v>0.557078458841163</v>
      </c>
      <c r="K9" s="16" t="n">
        <v>0.542657410825127</v>
      </c>
      <c r="L9" s="16" t="n">
        <v>0.578499231460665</v>
      </c>
      <c r="M9" s="16"/>
      <c r="N9" s="16" t="n">
        <v>0.576714184333065</v>
      </c>
      <c r="O9" s="16" t="n">
        <v>0.543445231695009</v>
      </c>
      <c r="P9" s="16" t="n">
        <v>0.401909338562078</v>
      </c>
      <c r="Q9" s="16" t="n">
        <v>0.441196341268355</v>
      </c>
      <c r="R9" s="16"/>
      <c r="S9" s="16" t="n">
        <v>0.439778189692595</v>
      </c>
      <c r="T9" s="16" t="n">
        <v>0.534565545245442</v>
      </c>
      <c r="U9" s="16" t="n">
        <v>0.51006460415578</v>
      </c>
      <c r="V9" s="16" t="n">
        <v>0.436819436612426</v>
      </c>
      <c r="W9" s="16" t="n">
        <v>0.50631184899943</v>
      </c>
      <c r="X9" s="16" t="n">
        <v>0.45071078502979</v>
      </c>
      <c r="Y9" s="16" t="n">
        <v>0.497327719885828</v>
      </c>
      <c r="Z9" s="16" t="n">
        <v>0.449870870602528</v>
      </c>
      <c r="AA9" s="16" t="n">
        <v>0.445247191649265</v>
      </c>
      <c r="AB9" s="16" t="n">
        <v>0.633855389746556</v>
      </c>
      <c r="AC9" s="16" t="n">
        <v>0.579714367745168</v>
      </c>
      <c r="AD9" s="16" t="n">
        <v>0.50341733025833</v>
      </c>
      <c r="AE9" s="16"/>
      <c r="AF9" s="16" t="n">
        <v>0.3493861252814</v>
      </c>
      <c r="AG9" s="16" t="n">
        <v>0.644466264149813</v>
      </c>
      <c r="AH9" s="16" t="n">
        <v>0.435889099312963</v>
      </c>
      <c r="AI9" s="16"/>
      <c r="AJ9" s="16" t="n">
        <v>0.390266601200142</v>
      </c>
      <c r="AK9" s="16" t="n">
        <v>0.549607896718326</v>
      </c>
      <c r="AL9" s="16" t="n">
        <v>0.751004563213925</v>
      </c>
      <c r="AM9" s="16" t="n">
        <v>0.11617935981329</v>
      </c>
      <c r="AN9" s="16" t="n">
        <v>0.471536472172132</v>
      </c>
      <c r="AO9" s="16"/>
      <c r="AP9" s="16" t="n">
        <v>0.409145871334643</v>
      </c>
      <c r="AQ9" s="16" t="n">
        <v>0.534037765797946</v>
      </c>
      <c r="AR9" s="16" t="n">
        <v>0.752229788862064</v>
      </c>
      <c r="AS9" s="16" t="n">
        <v>0.0358388920219992</v>
      </c>
      <c r="AT9" s="16" t="n">
        <v>0.477767726242162</v>
      </c>
      <c r="AU9" s="16"/>
      <c r="AV9" s="16" t="n">
        <v>0.414022800557525</v>
      </c>
      <c r="AW9" s="16" t="n">
        <v>0.451657750339129</v>
      </c>
      <c r="AX9" s="16" t="n">
        <v>0.607806403236016</v>
      </c>
      <c r="AY9" s="16" t="n">
        <v>0.489576659030124</v>
      </c>
      <c r="AZ9" s="16" t="n">
        <v>0.462936175852326</v>
      </c>
      <c r="BA9" s="16"/>
      <c r="BB9" s="16" t="n">
        <v>0.443768094423473</v>
      </c>
      <c r="BC9" s="16" t="n">
        <v>0.0386485483370083</v>
      </c>
      <c r="BD9" s="16" t="n">
        <v>0.455704227361557</v>
      </c>
      <c r="BE9" s="16"/>
      <c r="BF9" s="16" t="n">
        <v>0.378247770399644</v>
      </c>
    </row>
    <row r="10">
      <c r="B10" s="17" t="s">
        <v>174</v>
      </c>
      <c r="C10" s="16" t="n">
        <v>0.160475868082283</v>
      </c>
      <c r="D10" s="16" t="n">
        <v>0.165253110685167</v>
      </c>
      <c r="E10" s="16" t="n">
        <v>0.155014422944074</v>
      </c>
      <c r="F10" s="16"/>
      <c r="G10" s="16" t="n">
        <v>0.147449903587496</v>
      </c>
      <c r="H10" s="16" t="n">
        <v>0.190515524621206</v>
      </c>
      <c r="I10" s="16" t="n">
        <v>0.198076781116917</v>
      </c>
      <c r="J10" s="16" t="n">
        <v>0.164453966918941</v>
      </c>
      <c r="K10" s="16" t="n">
        <v>0.124465937698853</v>
      </c>
      <c r="L10" s="16" t="n">
        <v>0.135046216402026</v>
      </c>
      <c r="M10" s="16"/>
      <c r="N10" s="16" t="n">
        <v>0.137673291521226</v>
      </c>
      <c r="O10" s="16" t="n">
        <v>0.144690670171875</v>
      </c>
      <c r="P10" s="16" t="n">
        <v>0.198200192162161</v>
      </c>
      <c r="Q10" s="16" t="n">
        <v>0.168712657226276</v>
      </c>
      <c r="R10" s="16"/>
      <c r="S10" s="16" t="n">
        <v>0.161969649001408</v>
      </c>
      <c r="T10" s="16" t="n">
        <v>0.121366917673064</v>
      </c>
      <c r="U10" s="16" t="n">
        <v>0.164879676091089</v>
      </c>
      <c r="V10" s="16" t="n">
        <v>0.187285700694099</v>
      </c>
      <c r="W10" s="16" t="n">
        <v>0.197335425305854</v>
      </c>
      <c r="X10" s="16" t="n">
        <v>0.19855101347892</v>
      </c>
      <c r="Y10" s="16" t="n">
        <v>0.175182798240667</v>
      </c>
      <c r="Z10" s="16" t="n">
        <v>0.101641239323978</v>
      </c>
      <c r="AA10" s="16" t="n">
        <v>0.167091072759908</v>
      </c>
      <c r="AB10" s="16" t="n">
        <v>0.120916671150205</v>
      </c>
      <c r="AC10" s="16" t="n">
        <v>0.171992735275589</v>
      </c>
      <c r="AD10" s="16" t="n">
        <v>0.143927583376295</v>
      </c>
      <c r="AE10" s="16"/>
      <c r="AF10" s="16" t="n">
        <v>0.207174300122938</v>
      </c>
      <c r="AG10" s="16" t="n">
        <v>0.120944228423726</v>
      </c>
      <c r="AH10" s="16" t="n">
        <v>0.146802156066653</v>
      </c>
      <c r="AI10" s="16"/>
      <c r="AJ10" s="16" t="n">
        <v>0.205678463218454</v>
      </c>
      <c r="AK10" s="16" t="n">
        <v>0.150717239989715</v>
      </c>
      <c r="AL10" s="16" t="n">
        <v>0.0845108405411434</v>
      </c>
      <c r="AM10" s="16" t="n">
        <v>0.289323315833597</v>
      </c>
      <c r="AN10" s="16" t="n">
        <v>0.109734280428635</v>
      </c>
      <c r="AO10" s="16"/>
      <c r="AP10" s="16" t="n">
        <v>0.234387351544144</v>
      </c>
      <c r="AQ10" s="16" t="n">
        <v>0.164579947774804</v>
      </c>
      <c r="AR10" s="16" t="n">
        <v>0.0788699707492257</v>
      </c>
      <c r="AS10" s="16" t="n">
        <v>0.174409877249665</v>
      </c>
      <c r="AT10" s="16" t="n">
        <v>0.124544874043653</v>
      </c>
      <c r="AU10" s="16"/>
      <c r="AV10" s="16" t="n">
        <v>0.188943238350663</v>
      </c>
      <c r="AW10" s="16" t="n">
        <v>0.174371036952914</v>
      </c>
      <c r="AX10" s="16" t="n">
        <v>0.130031537177551</v>
      </c>
      <c r="AY10" s="16" t="n">
        <v>0.167157089612907</v>
      </c>
      <c r="AZ10" s="16" t="n">
        <v>0.146920359414696</v>
      </c>
      <c r="BA10" s="16"/>
      <c r="BB10" s="16" t="n">
        <v>0.186801132639787</v>
      </c>
      <c r="BC10" s="16" t="n">
        <v>0.186062167794698</v>
      </c>
      <c r="BD10" s="16" t="n">
        <v>0.233174553112362</v>
      </c>
      <c r="BE10" s="16"/>
      <c r="BF10" s="16" t="n">
        <v>0.17630432850784</v>
      </c>
    </row>
    <row r="11">
      <c r="B11" s="17" t="s">
        <v>175</v>
      </c>
      <c r="C11" s="16" t="n">
        <v>0.123322968853986</v>
      </c>
      <c r="D11" s="16" t="n">
        <v>0.140428497919504</v>
      </c>
      <c r="E11" s="16" t="n">
        <v>0.106845395072576</v>
      </c>
      <c r="F11" s="16"/>
      <c r="G11" s="16" t="n">
        <v>0.144205051621167</v>
      </c>
      <c r="H11" s="16" t="n">
        <v>0.171962802049262</v>
      </c>
      <c r="I11" s="16" t="n">
        <v>0.14235363117062</v>
      </c>
      <c r="J11" s="16" t="n">
        <v>0.0927719616329799</v>
      </c>
      <c r="K11" s="16" t="n">
        <v>0.101992326780142</v>
      </c>
      <c r="L11" s="16" t="n">
        <v>0.0936932441463754</v>
      </c>
      <c r="M11" s="16"/>
      <c r="N11" s="16" t="n">
        <v>0.122298865615286</v>
      </c>
      <c r="O11" s="16" t="n">
        <v>0.113367665572508</v>
      </c>
      <c r="P11" s="16" t="n">
        <v>0.13864250846795</v>
      </c>
      <c r="Q11" s="16" t="n">
        <v>0.123019768602502</v>
      </c>
      <c r="R11" s="16"/>
      <c r="S11" s="16" t="n">
        <v>0.154117080995319</v>
      </c>
      <c r="T11" s="16" t="n">
        <v>0.122441927618932</v>
      </c>
      <c r="U11" s="16" t="n">
        <v>0.109043345020963</v>
      </c>
      <c r="V11" s="16" t="n">
        <v>0.159310589895595</v>
      </c>
      <c r="W11" s="16" t="n">
        <v>0.105373384711084</v>
      </c>
      <c r="X11" s="16" t="n">
        <v>0.158666401649668</v>
      </c>
      <c r="Y11" s="16" t="n">
        <v>0.141031602140092</v>
      </c>
      <c r="Z11" s="16" t="n">
        <v>0.103055428404042</v>
      </c>
      <c r="AA11" s="16" t="n">
        <v>0.122952193744172</v>
      </c>
      <c r="AB11" s="16" t="n">
        <v>0.067419977408112</v>
      </c>
      <c r="AC11" s="16" t="n">
        <v>0.0606973057429126</v>
      </c>
      <c r="AD11" s="16" t="n">
        <v>0.102665788228099</v>
      </c>
      <c r="AE11" s="16"/>
      <c r="AF11" s="16" t="n">
        <v>0.160014669991596</v>
      </c>
      <c r="AG11" s="16" t="n">
        <v>0.102533112067201</v>
      </c>
      <c r="AH11" s="16" t="n">
        <v>0.128317308537349</v>
      </c>
      <c r="AI11" s="16"/>
      <c r="AJ11" s="16" t="n">
        <v>0.141217330488606</v>
      </c>
      <c r="AK11" s="16" t="n">
        <v>0.14617956433618</v>
      </c>
      <c r="AL11" s="16" t="n">
        <v>0.0945342130774356</v>
      </c>
      <c r="AM11" s="16" t="n">
        <v>0.0950520991234006</v>
      </c>
      <c r="AN11" s="16" t="n">
        <v>0.105808881250352</v>
      </c>
      <c r="AO11" s="16"/>
      <c r="AP11" s="16" t="n">
        <v>0.177678394712086</v>
      </c>
      <c r="AQ11" s="16" t="n">
        <v>0.148623536872453</v>
      </c>
      <c r="AR11" s="16" t="n">
        <v>0.0515309038749862</v>
      </c>
      <c r="AS11" s="16" t="n">
        <v>0.110540249075238</v>
      </c>
      <c r="AT11" s="16" t="n">
        <v>0.0605493986088948</v>
      </c>
      <c r="AU11" s="16"/>
      <c r="AV11" s="16" t="n">
        <v>0.137989990663875</v>
      </c>
      <c r="AW11" s="16" t="n">
        <v>0.125157753507867</v>
      </c>
      <c r="AX11" s="16" t="n">
        <v>0.0918850768807435</v>
      </c>
      <c r="AY11" s="16" t="n">
        <v>0.180561240912009</v>
      </c>
      <c r="AZ11" s="16" t="n">
        <v>0.107736246348238</v>
      </c>
      <c r="BA11" s="16"/>
      <c r="BB11" s="16" t="n">
        <v>0.159748277312794</v>
      </c>
      <c r="BC11" s="16" t="n">
        <v>0.111843212735058</v>
      </c>
      <c r="BD11" s="16" t="n">
        <v>0.0398738282028489</v>
      </c>
      <c r="BE11" s="16"/>
      <c r="BF11" s="16" t="n">
        <v>0.107640807701608</v>
      </c>
    </row>
    <row r="12">
      <c r="B12" s="17" t="s">
        <v>176</v>
      </c>
      <c r="C12" s="16" t="n">
        <v>0.0563831620419915</v>
      </c>
      <c r="D12" s="16" t="n">
        <v>0.0591097669847157</v>
      </c>
      <c r="E12" s="16" t="n">
        <v>0.0538290233032536</v>
      </c>
      <c r="F12" s="16"/>
      <c r="G12" s="16" t="n">
        <v>0.0641278935700199</v>
      </c>
      <c r="H12" s="16" t="n">
        <v>0.0798138105526949</v>
      </c>
      <c r="I12" s="16" t="n">
        <v>0.0422030805023989</v>
      </c>
      <c r="J12" s="16" t="n">
        <v>0.0258996686151057</v>
      </c>
      <c r="K12" s="16" t="n">
        <v>0.0607622316846662</v>
      </c>
      <c r="L12" s="16" t="n">
        <v>0.0655679476562918</v>
      </c>
      <c r="M12" s="16"/>
      <c r="N12" s="16" t="n">
        <v>0.0489651528370372</v>
      </c>
      <c r="O12" s="16" t="n">
        <v>0.0418671484873812</v>
      </c>
      <c r="P12" s="16" t="n">
        <v>0.0669888532616338</v>
      </c>
      <c r="Q12" s="16" t="n">
        <v>0.0709411627371293</v>
      </c>
      <c r="R12" s="16"/>
      <c r="S12" s="16" t="n">
        <v>0.0783673411631194</v>
      </c>
      <c r="T12" s="16" t="n">
        <v>0.0467449363351349</v>
      </c>
      <c r="U12" s="16" t="n">
        <v>0.0203066226616985</v>
      </c>
      <c r="V12" s="16" t="n">
        <v>0.0588264786678496</v>
      </c>
      <c r="W12" s="16" t="n">
        <v>0.0596196087127019</v>
      </c>
      <c r="X12" s="16" t="n">
        <v>0.0837791203769804</v>
      </c>
      <c r="Y12" s="16" t="n">
        <v>0.05920359737135</v>
      </c>
      <c r="Z12" s="16" t="n">
        <v>0.0761800825622827</v>
      </c>
      <c r="AA12" s="16" t="n">
        <v>0.0623123459235587</v>
      </c>
      <c r="AB12" s="16" t="n">
        <v>0.0462239966984185</v>
      </c>
      <c r="AC12" s="16" t="n">
        <v>0.0248770944757389</v>
      </c>
      <c r="AD12" s="16" t="n">
        <v>0.0220413158582457</v>
      </c>
      <c r="AE12" s="16"/>
      <c r="AF12" s="16" t="n">
        <v>0.0864252221150392</v>
      </c>
      <c r="AG12" s="16" t="n">
        <v>0.0347885598295308</v>
      </c>
      <c r="AH12" s="16" t="n">
        <v>0.0584018677924369</v>
      </c>
      <c r="AI12" s="16"/>
      <c r="AJ12" s="16" t="n">
        <v>0.0840582331760259</v>
      </c>
      <c r="AK12" s="16" t="n">
        <v>0.0435167191294584</v>
      </c>
      <c r="AL12" s="16" t="n">
        <v>0.0205847254088081</v>
      </c>
      <c r="AM12" s="16" t="n">
        <v>0.277301877236209</v>
      </c>
      <c r="AN12" s="16" t="n">
        <v>0.0382585738686163</v>
      </c>
      <c r="AO12" s="16"/>
      <c r="AP12" s="16" t="n">
        <v>0.0637874200646964</v>
      </c>
      <c r="AQ12" s="16" t="n">
        <v>0.0376547034491447</v>
      </c>
      <c r="AR12" s="16" t="n">
        <v>0.0143616892726329</v>
      </c>
      <c r="AS12" s="16" t="n">
        <v>0.249763285576068</v>
      </c>
      <c r="AT12" s="16" t="n">
        <v>0.0442282198003584</v>
      </c>
      <c r="AU12" s="16"/>
      <c r="AV12" s="16" t="n">
        <v>0.0541438719034177</v>
      </c>
      <c r="AW12" s="16" t="n">
        <v>0.0648425043724299</v>
      </c>
      <c r="AX12" s="16" t="n">
        <v>0.0486422373625908</v>
      </c>
      <c r="AY12" s="16" t="n">
        <v>0.0426135696115306</v>
      </c>
      <c r="AZ12" s="16" t="n">
        <v>0.137267479800008</v>
      </c>
      <c r="BA12" s="16"/>
      <c r="BB12" s="16" t="n">
        <v>0.0582553654337369</v>
      </c>
      <c r="BC12" s="16" t="n">
        <v>0.209501983114756</v>
      </c>
      <c r="BD12" s="16" t="n">
        <v>0.0869057125806179</v>
      </c>
      <c r="BE12" s="16"/>
      <c r="BF12" s="16" t="n">
        <v>0.101039802984136</v>
      </c>
    </row>
    <row r="13">
      <c r="B13" s="17" t="s">
        <v>177</v>
      </c>
      <c r="C13" s="16" t="n">
        <v>0.0516883731114712</v>
      </c>
      <c r="D13" s="16" t="n">
        <v>0.0632661531681595</v>
      </c>
      <c r="E13" s="16" t="n">
        <v>0.0404729918898148</v>
      </c>
      <c r="F13" s="16"/>
      <c r="G13" s="16" t="n">
        <v>0.0677573951389114</v>
      </c>
      <c r="H13" s="16" t="n">
        <v>0.0459392564708778</v>
      </c>
      <c r="I13" s="16" t="n">
        <v>0.0261928975596703</v>
      </c>
      <c r="J13" s="16" t="n">
        <v>0.0503806641396888</v>
      </c>
      <c r="K13" s="16" t="n">
        <v>0.0577517539284153</v>
      </c>
      <c r="L13" s="16" t="n">
        <v>0.0634462875914824</v>
      </c>
      <c r="M13" s="16"/>
      <c r="N13" s="16" t="n">
        <v>0.0448383152709512</v>
      </c>
      <c r="O13" s="16" t="n">
        <v>0.0567282892762519</v>
      </c>
      <c r="P13" s="16" t="n">
        <v>0.0660909250838306</v>
      </c>
      <c r="Q13" s="16" t="n">
        <v>0.0397608112890767</v>
      </c>
      <c r="R13" s="16"/>
      <c r="S13" s="16" t="n">
        <v>0.0362287685725715</v>
      </c>
      <c r="T13" s="16" t="n">
        <v>0.0480943326879122</v>
      </c>
      <c r="U13" s="16" t="n">
        <v>0.0677842684546826</v>
      </c>
      <c r="V13" s="16" t="n">
        <v>0.0562640547866652</v>
      </c>
      <c r="W13" s="16" t="n">
        <v>0.0544484174117136</v>
      </c>
      <c r="X13" s="16" t="n">
        <v>0.0430266225154425</v>
      </c>
      <c r="Y13" s="16" t="n">
        <v>0.0573783791319683</v>
      </c>
      <c r="Z13" s="16" t="n">
        <v>0.0840032228960798</v>
      </c>
      <c r="AA13" s="16" t="n">
        <v>0.0487530674132881</v>
      </c>
      <c r="AB13" s="16" t="n">
        <v>0.0384999844858631</v>
      </c>
      <c r="AC13" s="16" t="n">
        <v>0.0535567217579638</v>
      </c>
      <c r="AD13" s="16" t="n">
        <v>0.0917247575748722</v>
      </c>
      <c r="AE13" s="16"/>
      <c r="AF13" s="16" t="n">
        <v>0.105346238850689</v>
      </c>
      <c r="AG13" s="16" t="n">
        <v>0.0214510091397383</v>
      </c>
      <c r="AH13" s="16" t="n">
        <v>0.0182752897771186</v>
      </c>
      <c r="AI13" s="16"/>
      <c r="AJ13" s="16" t="n">
        <v>0.0885604991745075</v>
      </c>
      <c r="AK13" s="16" t="n">
        <v>0.0267519395099225</v>
      </c>
      <c r="AL13" s="16" t="n">
        <v>0</v>
      </c>
      <c r="AM13" s="16" t="n">
        <v>0.222143347993503</v>
      </c>
      <c r="AN13" s="16" t="n">
        <v>0.0303554038937385</v>
      </c>
      <c r="AO13" s="16"/>
      <c r="AP13" s="16" t="n">
        <v>0.0252115620383971</v>
      </c>
      <c r="AQ13" s="16" t="n">
        <v>0.0210963535069216</v>
      </c>
      <c r="AR13" s="16" t="n">
        <v>0.00660070457419374</v>
      </c>
      <c r="AS13" s="16" t="n">
        <v>0.41782809047381</v>
      </c>
      <c r="AT13" s="16" t="n">
        <v>0.0161535588734094</v>
      </c>
      <c r="AU13" s="16"/>
      <c r="AV13" s="16" t="n">
        <v>0.0550515565833665</v>
      </c>
      <c r="AW13" s="16" t="n">
        <v>0.0475743050531528</v>
      </c>
      <c r="AX13" s="16" t="n">
        <v>0.0399975932919348</v>
      </c>
      <c r="AY13" s="16" t="n">
        <v>0.0283507602046441</v>
      </c>
      <c r="AZ13" s="16" t="n">
        <v>0.0480532539235085</v>
      </c>
      <c r="BA13" s="16"/>
      <c r="BB13" s="16" t="n">
        <v>0.0386799837656654</v>
      </c>
      <c r="BC13" s="16" t="n">
        <v>0.435749785870599</v>
      </c>
      <c r="BD13" s="16" t="n">
        <v>0.0280140085275487</v>
      </c>
      <c r="BE13" s="16"/>
      <c r="BF13" s="16" t="n">
        <v>0.149487917993049</v>
      </c>
    </row>
    <row r="14">
      <c r="B14" s="17" t="s">
        <v>127</v>
      </c>
      <c r="C14" s="25" t="n">
        <v>0.113035770105942</v>
      </c>
      <c r="D14" s="25" t="n">
        <v>0.068477720785431</v>
      </c>
      <c r="E14" s="25" t="n">
        <v>0.155951203588041</v>
      </c>
      <c r="F14" s="25"/>
      <c r="G14" s="25" t="n">
        <v>0.160158525569701</v>
      </c>
      <c r="H14" s="25" t="n">
        <v>0.112827532301066</v>
      </c>
      <c r="I14" s="25" t="n">
        <v>0.139871851975393</v>
      </c>
      <c r="J14" s="25" t="n">
        <v>0.109415279852122</v>
      </c>
      <c r="K14" s="25" t="n">
        <v>0.112370339082797</v>
      </c>
      <c r="L14" s="25" t="n">
        <v>0.0637470727431598</v>
      </c>
      <c r="M14" s="25"/>
      <c r="N14" s="25" t="n">
        <v>0.0695101904224344</v>
      </c>
      <c r="O14" s="25" t="n">
        <v>0.0999009947969741</v>
      </c>
      <c r="P14" s="25" t="n">
        <v>0.128168182462347</v>
      </c>
      <c r="Q14" s="25" t="n">
        <v>0.156369258876661</v>
      </c>
      <c r="R14" s="25"/>
      <c r="S14" s="25" t="n">
        <v>0.129538970574987</v>
      </c>
      <c r="T14" s="25" t="n">
        <v>0.126786340439515</v>
      </c>
      <c r="U14" s="25" t="n">
        <v>0.127921483615787</v>
      </c>
      <c r="V14" s="25" t="n">
        <v>0.101493739343365</v>
      </c>
      <c r="W14" s="25" t="n">
        <v>0.0769113148592165</v>
      </c>
      <c r="X14" s="25" t="n">
        <v>0.0652660569491987</v>
      </c>
      <c r="Y14" s="25" t="n">
        <v>0.0698759032300941</v>
      </c>
      <c r="Z14" s="25" t="n">
        <v>0.185249156211089</v>
      </c>
      <c r="AA14" s="25" t="n">
        <v>0.153644128509808</v>
      </c>
      <c r="AB14" s="25" t="n">
        <v>0.0930839805108455</v>
      </c>
      <c r="AC14" s="25" t="n">
        <v>0.109161775002628</v>
      </c>
      <c r="AD14" s="25" t="n">
        <v>0.136223224704157</v>
      </c>
      <c r="AE14" s="25"/>
      <c r="AF14" s="25" t="n">
        <v>0.0916534436383381</v>
      </c>
      <c r="AG14" s="25" t="n">
        <v>0.0758168263899905</v>
      </c>
      <c r="AH14" s="25" t="n">
        <v>0.212314278513479</v>
      </c>
      <c r="AI14" s="25"/>
      <c r="AJ14" s="25" t="n">
        <v>0.090218872742265</v>
      </c>
      <c r="AK14" s="25" t="n">
        <v>0.0832266403163975</v>
      </c>
      <c r="AL14" s="25" t="n">
        <v>0.0493656577586877</v>
      </c>
      <c r="AM14" s="25" t="n">
        <v>0</v>
      </c>
      <c r="AN14" s="25" t="n">
        <v>0.244306388386526</v>
      </c>
      <c r="AO14" s="25"/>
      <c r="AP14" s="25" t="n">
        <v>0.089789400306033</v>
      </c>
      <c r="AQ14" s="25" t="n">
        <v>0.0940076925987302</v>
      </c>
      <c r="AR14" s="25" t="n">
        <v>0.0964069426668975</v>
      </c>
      <c r="AS14" s="25" t="n">
        <v>0.0116196056032202</v>
      </c>
      <c r="AT14" s="25" t="n">
        <v>0.276756222431522</v>
      </c>
      <c r="AU14" s="25"/>
      <c r="AV14" s="25" t="n">
        <v>0.149848541941153</v>
      </c>
      <c r="AW14" s="25" t="n">
        <v>0.136396649774507</v>
      </c>
      <c r="AX14" s="25" t="n">
        <v>0.0816371520511648</v>
      </c>
      <c r="AY14" s="25" t="n">
        <v>0.0917406806287854</v>
      </c>
      <c r="AZ14" s="25" t="n">
        <v>0.0970864846612227</v>
      </c>
      <c r="BA14" s="25"/>
      <c r="BB14" s="25" t="n">
        <v>0.112747146424544</v>
      </c>
      <c r="BC14" s="25" t="n">
        <v>0.0181943021478813</v>
      </c>
      <c r="BD14" s="25" t="n">
        <v>0.156327670215065</v>
      </c>
      <c r="BE14" s="25"/>
      <c r="BF14" s="25" t="n">
        <v>0.0872793724137229</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s>
  <sheetData>
    <row r="2" ht="40" customHeight="1">
      <c r="D2" s="15" t="s">
        <v>188</v>
      </c>
    </row>
    <row r="6" ht="50" customHeight="1">
      <c r="B6" s="19" t="s">
        <v>15</v>
      </c>
      <c r="C6" s="19" t="s">
        <v>75</v>
      </c>
      <c r="D6" s="19" t="s">
        <v>77</v>
      </c>
      <c r="E6" s="19" t="s">
        <v>74</v>
      </c>
      <c r="F6" s="19" t="s">
        <v>73</v>
      </c>
    </row>
    <row r="7">
      <c r="B7" s="17" t="s">
        <v>183</v>
      </c>
      <c r="C7" s="16" t="n">
        <v>0.136935976321374</v>
      </c>
      <c r="D7" s="16" t="n">
        <v>0.325233469979836</v>
      </c>
      <c r="E7" s="16" t="n">
        <v>0.247049874700348</v>
      </c>
      <c r="F7" s="16" t="n">
        <v>0.254540564107706</v>
      </c>
    </row>
    <row r="8">
      <c r="B8" s="17" t="s">
        <v>184</v>
      </c>
      <c r="C8" s="16" t="n">
        <v>0.136854747366416</v>
      </c>
      <c r="D8" s="16" t="n">
        <v>0.188111925994242</v>
      </c>
      <c r="E8" s="16" t="n">
        <v>0.201354866407737</v>
      </c>
      <c r="F8" s="16" t="n">
        <v>0.132951663585463</v>
      </c>
    </row>
    <row r="9">
      <c r="B9" s="17" t="s">
        <v>185</v>
      </c>
      <c r="C9" s="16" t="n">
        <v>0.118190900503069</v>
      </c>
      <c r="D9" s="16" t="n">
        <v>0.137379823055253</v>
      </c>
      <c r="E9" s="16" t="n">
        <v>0.166831957691446</v>
      </c>
      <c r="F9" s="16" t="n">
        <v>0.113901265955916</v>
      </c>
    </row>
    <row r="10">
      <c r="B10" s="17" t="s">
        <v>186</v>
      </c>
      <c r="C10" s="16" t="n">
        <v>0.137056456246158</v>
      </c>
      <c r="D10" s="16" t="n">
        <v>0.0958436068426521</v>
      </c>
      <c r="E10" s="16" t="n">
        <v>0.0845485491798193</v>
      </c>
      <c r="F10" s="16" t="n">
        <v>0.0871630697031647</v>
      </c>
    </row>
    <row r="11">
      <c r="B11" s="17" t="s">
        <v>187</v>
      </c>
      <c r="C11" s="16" t="n">
        <v>0.415075012818165</v>
      </c>
      <c r="D11" s="16" t="n">
        <v>0.166135195505017</v>
      </c>
      <c r="E11" s="16" t="n">
        <v>0.136540694165411</v>
      </c>
      <c r="F11" s="16" t="n">
        <v>0.217112596086924</v>
      </c>
    </row>
    <row r="12">
      <c r="B12" s="17" t="s">
        <v>127</v>
      </c>
      <c r="C12" s="16" t="n">
        <v>0.0558869067448176</v>
      </c>
      <c r="D12" s="16" t="n">
        <v>0.0872959786230008</v>
      </c>
      <c r="E12" s="16" t="n">
        <v>0.163674057855239</v>
      </c>
      <c r="F12" s="16" t="n">
        <v>0.194330840560826</v>
      </c>
    </row>
    <row r="13">
      <c r="B13" s="18"/>
      <c r="C13" s="18"/>
      <c r="D13" s="18"/>
      <c r="E13" s="18"/>
      <c r="F13" s="18"/>
    </row>
    <row r="14">
      <c r="B14" t="s">
        <v>88</v>
      </c>
    </row>
    <row r="15">
      <c r="B15" t="s">
        <v>89</v>
      </c>
    </row>
    <row r="19">
      <c r="B19" s="9" t="str">
        <f>=HYPERLINK("#'Contents'!A1", "Return to Contents")</f>
      </c>
    </row>
  </sheetData>
  <mergeCells count="1">
    <mergeCell ref="D2:G2"/>
  </mergeCells>
  <pageMargins left="0.7" right="0.7" top="0.75" bottom="0.75" header="0.3" footer="0.3"/>
  <pageSetup paperSize="9" orientation="portrait" horizontalDpi="300" verticalDpi="300" r:id="rId2"/>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189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183</v>
      </c>
      <c r="C9" s="16" t="n">
        <v>0.136935976321374</v>
      </c>
      <c r="D9" s="16" t="n">
        <v>0.152681701272277</v>
      </c>
      <c r="E9" s="16" t="n">
        <v>0.120951790159958</v>
      </c>
      <c r="F9" s="16"/>
      <c r="G9" s="16" t="n">
        <v>0.148093328446929</v>
      </c>
      <c r="H9" s="16" t="n">
        <v>0.128796658847204</v>
      </c>
      <c r="I9" s="16" t="n">
        <v>0.148225300547355</v>
      </c>
      <c r="J9" s="16" t="n">
        <v>0.105398412661972</v>
      </c>
      <c r="K9" s="16" t="n">
        <v>0.121922572829643</v>
      </c>
      <c r="L9" s="16" t="n">
        <v>0.162776657200333</v>
      </c>
      <c r="M9" s="16"/>
      <c r="N9" s="16" t="n">
        <v>0.134411398556624</v>
      </c>
      <c r="O9" s="16" t="n">
        <v>0.134931288205671</v>
      </c>
      <c r="P9" s="16" t="n">
        <v>0.153091974195903</v>
      </c>
      <c r="Q9" s="16" t="n">
        <v>0.123921075703596</v>
      </c>
      <c r="R9" s="16"/>
      <c r="S9" s="16" t="n">
        <v>0.16091766883829</v>
      </c>
      <c r="T9" s="16" t="n">
        <v>0.109475591420546</v>
      </c>
      <c r="U9" s="16" t="n">
        <v>0.117134336981013</v>
      </c>
      <c r="V9" s="16" t="n">
        <v>0.173071006483941</v>
      </c>
      <c r="W9" s="16" t="n">
        <v>0.140697378336123</v>
      </c>
      <c r="X9" s="16" t="n">
        <v>0.173644102842837</v>
      </c>
      <c r="Y9" s="16" t="n">
        <v>0.104133543670499</v>
      </c>
      <c r="Z9" s="16" t="n">
        <v>0.162270439350907</v>
      </c>
      <c r="AA9" s="16" t="n">
        <v>0.0914558855183978</v>
      </c>
      <c r="AB9" s="16" t="n">
        <v>0.171121764660461</v>
      </c>
      <c r="AC9" s="16" t="n">
        <v>0.146300410667636</v>
      </c>
      <c r="AD9" s="16" t="n">
        <v>0.0710661663656664</v>
      </c>
      <c r="AE9" s="16"/>
      <c r="AF9" s="16" t="n">
        <v>0.16174006466445</v>
      </c>
      <c r="AG9" s="16" t="n">
        <v>0.12034272793919</v>
      </c>
      <c r="AH9" s="16" t="n">
        <v>0.150899117832729</v>
      </c>
      <c r="AI9" s="16"/>
      <c r="AJ9" s="16" t="n">
        <v>0.221038145864242</v>
      </c>
      <c r="AK9" s="16" t="n">
        <v>0.0773470872247828</v>
      </c>
      <c r="AL9" s="16" t="n">
        <v>0.1133197780491</v>
      </c>
      <c r="AM9" s="16" t="n">
        <v>0.0997349330029837</v>
      </c>
      <c r="AN9" s="16" t="n">
        <v>0.0876273022825025</v>
      </c>
      <c r="AO9" s="16"/>
      <c r="AP9" s="16" t="n">
        <v>0.393240610898459</v>
      </c>
      <c r="AQ9" s="16" t="n">
        <v>0.0789148068193809</v>
      </c>
      <c r="AR9" s="16" t="n">
        <v>0.0721561222530368</v>
      </c>
      <c r="AS9" s="16" t="n">
        <v>0.0700135410822579</v>
      </c>
      <c r="AT9" s="16" t="n">
        <v>0.0552847886359909</v>
      </c>
      <c r="AU9" s="16"/>
      <c r="AV9" s="16" t="n">
        <v>0.155901934501246</v>
      </c>
      <c r="AW9" s="16" t="n">
        <v>0.102983886678402</v>
      </c>
      <c r="AX9" s="16" t="n">
        <v>0.12577624771016</v>
      </c>
      <c r="AY9" s="16" t="n">
        <v>0.175146145157679</v>
      </c>
      <c r="AZ9" s="16" t="n">
        <v>0.171521024345835</v>
      </c>
      <c r="BA9" s="16"/>
      <c r="BB9" s="16" t="n">
        <v>0.074308740496002</v>
      </c>
      <c r="BC9" s="16" t="n">
        <v>0.0291905781473773</v>
      </c>
      <c r="BD9" s="16" t="n">
        <v>0.0568771024598691</v>
      </c>
      <c r="BE9" s="16"/>
      <c r="BF9" s="16" t="n">
        <v>0.0553687213877782</v>
      </c>
    </row>
    <row r="10">
      <c r="B10" s="17" t="s">
        <v>184</v>
      </c>
      <c r="C10" s="16" t="n">
        <v>0.136854747366416</v>
      </c>
      <c r="D10" s="16" t="n">
        <v>0.126029504145452</v>
      </c>
      <c r="E10" s="16" t="n">
        <v>0.147706065922529</v>
      </c>
      <c r="F10" s="16"/>
      <c r="G10" s="16" t="n">
        <v>0.117324736927466</v>
      </c>
      <c r="H10" s="16" t="n">
        <v>0.16279202217004</v>
      </c>
      <c r="I10" s="16" t="n">
        <v>0.114064576004927</v>
      </c>
      <c r="J10" s="16" t="n">
        <v>0.112952841064234</v>
      </c>
      <c r="K10" s="16" t="n">
        <v>0.093635738359399</v>
      </c>
      <c r="L10" s="16" t="n">
        <v>0.195564259394813</v>
      </c>
      <c r="M10" s="16"/>
      <c r="N10" s="16" t="n">
        <v>0.167870396662636</v>
      </c>
      <c r="O10" s="16" t="n">
        <v>0.133598621361948</v>
      </c>
      <c r="P10" s="16" t="n">
        <v>0.144459010104344</v>
      </c>
      <c r="Q10" s="16" t="n">
        <v>0.101967479388794</v>
      </c>
      <c r="R10" s="16"/>
      <c r="S10" s="16" t="n">
        <v>0.160206189748939</v>
      </c>
      <c r="T10" s="16" t="n">
        <v>0.108731431603006</v>
      </c>
      <c r="U10" s="16" t="n">
        <v>0.175451965657153</v>
      </c>
      <c r="V10" s="16" t="n">
        <v>0.128256188422509</v>
      </c>
      <c r="W10" s="16" t="n">
        <v>0.143274697076004</v>
      </c>
      <c r="X10" s="16" t="n">
        <v>0.124642404864542</v>
      </c>
      <c r="Y10" s="16" t="n">
        <v>0.17330463361713</v>
      </c>
      <c r="Z10" s="16" t="n">
        <v>0.12740912877525</v>
      </c>
      <c r="AA10" s="16" t="n">
        <v>0.151510310677496</v>
      </c>
      <c r="AB10" s="16" t="n">
        <v>0.107704860210147</v>
      </c>
      <c r="AC10" s="16" t="n">
        <v>0.131961265829869</v>
      </c>
      <c r="AD10" s="16" t="n">
        <v>0.0505234251234766</v>
      </c>
      <c r="AE10" s="16"/>
      <c r="AF10" s="16" t="n">
        <v>0.176886279789356</v>
      </c>
      <c r="AG10" s="16" t="n">
        <v>0.117108136578649</v>
      </c>
      <c r="AH10" s="16" t="n">
        <v>0.138219078773894</v>
      </c>
      <c r="AI10" s="16"/>
      <c r="AJ10" s="16" t="n">
        <v>0.221159855290339</v>
      </c>
      <c r="AK10" s="16" t="n">
        <v>0.0925777393624575</v>
      </c>
      <c r="AL10" s="16" t="n">
        <v>0.0957458568973493</v>
      </c>
      <c r="AM10" s="16" t="n">
        <v>0.132616442121376</v>
      </c>
      <c r="AN10" s="16" t="n">
        <v>0.0864746735791994</v>
      </c>
      <c r="AO10" s="16"/>
      <c r="AP10" s="16" t="n">
        <v>0.306714881338742</v>
      </c>
      <c r="AQ10" s="16" t="n">
        <v>0.0940179440108878</v>
      </c>
      <c r="AR10" s="16" t="n">
        <v>0.125135480133195</v>
      </c>
      <c r="AS10" s="16" t="n">
        <v>0.0912472199299866</v>
      </c>
      <c r="AT10" s="16" t="n">
        <v>0.122799449945528</v>
      </c>
      <c r="AU10" s="16"/>
      <c r="AV10" s="16" t="n">
        <v>0.132857215021848</v>
      </c>
      <c r="AW10" s="16" t="n">
        <v>0.113170934567258</v>
      </c>
      <c r="AX10" s="16" t="n">
        <v>0.149060799195192</v>
      </c>
      <c r="AY10" s="16" t="n">
        <v>0.163560331205844</v>
      </c>
      <c r="AZ10" s="16" t="n">
        <v>0.11583068667474</v>
      </c>
      <c r="BA10" s="16"/>
      <c r="BB10" s="16" t="n">
        <v>0.0861452105014616</v>
      </c>
      <c r="BC10" s="16" t="n">
        <v>0.0774528057428851</v>
      </c>
      <c r="BD10" s="16" t="n">
        <v>0.248688876500266</v>
      </c>
      <c r="BE10" s="16"/>
      <c r="BF10" s="16" t="n">
        <v>0.126737269374785</v>
      </c>
    </row>
    <row r="11">
      <c r="B11" s="17" t="s">
        <v>185</v>
      </c>
      <c r="C11" s="16" t="n">
        <v>0.118190900503069</v>
      </c>
      <c r="D11" s="16" t="n">
        <v>0.121732855761836</v>
      </c>
      <c r="E11" s="16" t="n">
        <v>0.114961556935492</v>
      </c>
      <c r="F11" s="16"/>
      <c r="G11" s="16" t="n">
        <v>0.1574198174762</v>
      </c>
      <c r="H11" s="16" t="n">
        <v>0.118845800341056</v>
      </c>
      <c r="I11" s="16" t="n">
        <v>0.098950120209466</v>
      </c>
      <c r="J11" s="16" t="n">
        <v>0.132337011948876</v>
      </c>
      <c r="K11" s="16" t="n">
        <v>0.0965056556669069</v>
      </c>
      <c r="L11" s="16" t="n">
        <v>0.110438506856584</v>
      </c>
      <c r="M11" s="16"/>
      <c r="N11" s="16" t="n">
        <v>0.131863719884694</v>
      </c>
      <c r="O11" s="16" t="n">
        <v>0.109418368699696</v>
      </c>
      <c r="P11" s="16" t="n">
        <v>0.0965251199692955</v>
      </c>
      <c r="Q11" s="16" t="n">
        <v>0.130840171127046</v>
      </c>
      <c r="R11" s="16"/>
      <c r="S11" s="16" t="n">
        <v>0.101059089450346</v>
      </c>
      <c r="T11" s="16" t="n">
        <v>0.121980213194114</v>
      </c>
      <c r="U11" s="16" t="n">
        <v>0.174851062705656</v>
      </c>
      <c r="V11" s="16" t="n">
        <v>0.128240977124916</v>
      </c>
      <c r="W11" s="16" t="n">
        <v>0.0810555824464948</v>
      </c>
      <c r="X11" s="16" t="n">
        <v>0.16881034288382</v>
      </c>
      <c r="Y11" s="16" t="n">
        <v>0.0880415099184323</v>
      </c>
      <c r="Z11" s="16" t="n">
        <v>0.101723847254434</v>
      </c>
      <c r="AA11" s="16" t="n">
        <v>0.139973880589205</v>
      </c>
      <c r="AB11" s="16" t="n">
        <v>0.101509035184135</v>
      </c>
      <c r="AC11" s="16" t="n">
        <v>0.0602306218186754</v>
      </c>
      <c r="AD11" s="16" t="n">
        <v>0.104936334509886</v>
      </c>
      <c r="AE11" s="16"/>
      <c r="AF11" s="16" t="n">
        <v>0.125113390605109</v>
      </c>
      <c r="AG11" s="16" t="n">
        <v>0.115306667050907</v>
      </c>
      <c r="AH11" s="16" t="n">
        <v>0.10938492261376</v>
      </c>
      <c r="AI11" s="16"/>
      <c r="AJ11" s="16" t="n">
        <v>0.143864835385608</v>
      </c>
      <c r="AK11" s="16" t="n">
        <v>0.0961053970593229</v>
      </c>
      <c r="AL11" s="16" t="n">
        <v>0.120500265239518</v>
      </c>
      <c r="AM11" s="16" t="n">
        <v>0.0770474606771323</v>
      </c>
      <c r="AN11" s="16" t="n">
        <v>0.109106938642658</v>
      </c>
      <c r="AO11" s="16"/>
      <c r="AP11" s="16" t="n">
        <v>0.157439646515168</v>
      </c>
      <c r="AQ11" s="16" t="n">
        <v>0.0966455584095669</v>
      </c>
      <c r="AR11" s="16" t="n">
        <v>0.0997568737512635</v>
      </c>
      <c r="AS11" s="16" t="n">
        <v>0.158566586716724</v>
      </c>
      <c r="AT11" s="16" t="n">
        <v>0.16798334502115</v>
      </c>
      <c r="AU11" s="16"/>
      <c r="AV11" s="16" t="n">
        <v>0.101050692632069</v>
      </c>
      <c r="AW11" s="16" t="n">
        <v>0.128702411181616</v>
      </c>
      <c r="AX11" s="16" t="n">
        <v>0.115064425650104</v>
      </c>
      <c r="AY11" s="16" t="n">
        <v>0.1331846582691</v>
      </c>
      <c r="AZ11" s="16" t="n">
        <v>0.145012208286708</v>
      </c>
      <c r="BA11" s="16"/>
      <c r="BB11" s="16" t="n">
        <v>0.126173526689973</v>
      </c>
      <c r="BC11" s="16" t="n">
        <v>0.152059648682184</v>
      </c>
      <c r="BD11" s="16" t="n">
        <v>0.148273403317413</v>
      </c>
      <c r="BE11" s="16"/>
      <c r="BF11" s="16" t="n">
        <v>0.134917741359452</v>
      </c>
    </row>
    <row r="12">
      <c r="B12" s="17" t="s">
        <v>186</v>
      </c>
      <c r="C12" s="16" t="n">
        <v>0.137056456246158</v>
      </c>
      <c r="D12" s="16" t="n">
        <v>0.143516090469659</v>
      </c>
      <c r="E12" s="16" t="n">
        <v>0.129904329678257</v>
      </c>
      <c r="F12" s="16"/>
      <c r="G12" s="16" t="n">
        <v>0.147884027429698</v>
      </c>
      <c r="H12" s="16" t="n">
        <v>0.130583065553652</v>
      </c>
      <c r="I12" s="16" t="n">
        <v>0.146655043731357</v>
      </c>
      <c r="J12" s="16" t="n">
        <v>0.150370985319755</v>
      </c>
      <c r="K12" s="16" t="n">
        <v>0.120795254924549</v>
      </c>
      <c r="L12" s="16" t="n">
        <v>0.127479146848136</v>
      </c>
      <c r="M12" s="16"/>
      <c r="N12" s="16" t="n">
        <v>0.139592451885469</v>
      </c>
      <c r="O12" s="16" t="n">
        <v>0.148995453805198</v>
      </c>
      <c r="P12" s="16" t="n">
        <v>0.151995654011129</v>
      </c>
      <c r="Q12" s="16" t="n">
        <v>0.110667269839459</v>
      </c>
      <c r="R12" s="16"/>
      <c r="S12" s="16" t="n">
        <v>0.155567353433475</v>
      </c>
      <c r="T12" s="16" t="n">
        <v>0.194989263702829</v>
      </c>
      <c r="U12" s="16" t="n">
        <v>0.0703790391602758</v>
      </c>
      <c r="V12" s="16" t="n">
        <v>0.121730282070411</v>
      </c>
      <c r="W12" s="16" t="n">
        <v>0.133315100452564</v>
      </c>
      <c r="X12" s="16" t="n">
        <v>0.138900827132307</v>
      </c>
      <c r="Y12" s="16" t="n">
        <v>0.130465085405025</v>
      </c>
      <c r="Z12" s="16" t="n">
        <v>0.120483412593877</v>
      </c>
      <c r="AA12" s="16" t="n">
        <v>0.136549465209848</v>
      </c>
      <c r="AB12" s="16" t="n">
        <v>0.131455815718063</v>
      </c>
      <c r="AC12" s="16" t="n">
        <v>0.0641020227370445</v>
      </c>
      <c r="AD12" s="16" t="n">
        <v>0.207832029319406</v>
      </c>
      <c r="AE12" s="16"/>
      <c r="AF12" s="16" t="n">
        <v>0.132151326765036</v>
      </c>
      <c r="AG12" s="16" t="n">
        <v>0.138542311212763</v>
      </c>
      <c r="AH12" s="16" t="n">
        <v>0.137650035437592</v>
      </c>
      <c r="AI12" s="16"/>
      <c r="AJ12" s="16" t="n">
        <v>0.131822376645738</v>
      </c>
      <c r="AK12" s="16" t="n">
        <v>0.131852649731223</v>
      </c>
      <c r="AL12" s="16" t="n">
        <v>0.158596889925005</v>
      </c>
      <c r="AM12" s="16" t="n">
        <v>0.158900166574644</v>
      </c>
      <c r="AN12" s="16" t="n">
        <v>0.133311274452738</v>
      </c>
      <c r="AO12" s="16"/>
      <c r="AP12" s="16" t="n">
        <v>0.071725004634545</v>
      </c>
      <c r="AQ12" s="16" t="n">
        <v>0.15525340879778</v>
      </c>
      <c r="AR12" s="16" t="n">
        <v>0.139100496830868</v>
      </c>
      <c r="AS12" s="16" t="n">
        <v>0.1631058382166</v>
      </c>
      <c r="AT12" s="16" t="n">
        <v>0.182190285620179</v>
      </c>
      <c r="AU12" s="16"/>
      <c r="AV12" s="16" t="n">
        <v>0.141482279688487</v>
      </c>
      <c r="AW12" s="16" t="n">
        <v>0.139118887123972</v>
      </c>
      <c r="AX12" s="16" t="n">
        <v>0.140577365296125</v>
      </c>
      <c r="AY12" s="16" t="n">
        <v>0.128072299775159</v>
      </c>
      <c r="AZ12" s="16" t="n">
        <v>0.26081646739054</v>
      </c>
      <c r="BA12" s="16"/>
      <c r="BB12" s="16" t="n">
        <v>0.161761436441418</v>
      </c>
      <c r="BC12" s="16" t="n">
        <v>0.18020658581856</v>
      </c>
      <c r="BD12" s="16" t="n">
        <v>0.20732959196957</v>
      </c>
      <c r="BE12" s="16"/>
      <c r="BF12" s="16" t="n">
        <v>0.185505825968593</v>
      </c>
    </row>
    <row r="13">
      <c r="B13" s="17" t="s">
        <v>187</v>
      </c>
      <c r="C13" s="16" t="n">
        <v>0.415075012818165</v>
      </c>
      <c r="D13" s="16" t="n">
        <v>0.414216574871501</v>
      </c>
      <c r="E13" s="16" t="n">
        <v>0.416732071292443</v>
      </c>
      <c r="F13" s="16"/>
      <c r="G13" s="16" t="n">
        <v>0.353157264146725</v>
      </c>
      <c r="H13" s="16" t="n">
        <v>0.376759257125435</v>
      </c>
      <c r="I13" s="16" t="n">
        <v>0.423052893564385</v>
      </c>
      <c r="J13" s="16" t="n">
        <v>0.466919346793936</v>
      </c>
      <c r="K13" s="16" t="n">
        <v>0.514686523835635</v>
      </c>
      <c r="L13" s="16" t="n">
        <v>0.371596276341468</v>
      </c>
      <c r="M13" s="16"/>
      <c r="N13" s="16" t="n">
        <v>0.393567064414952</v>
      </c>
      <c r="O13" s="16" t="n">
        <v>0.419174471561197</v>
      </c>
      <c r="P13" s="16" t="n">
        <v>0.387336863106692</v>
      </c>
      <c r="Q13" s="16" t="n">
        <v>0.458229996798219</v>
      </c>
      <c r="R13" s="16"/>
      <c r="S13" s="16" t="n">
        <v>0.35418591584151</v>
      </c>
      <c r="T13" s="16" t="n">
        <v>0.41019572222526</v>
      </c>
      <c r="U13" s="16" t="n">
        <v>0.387438983385151</v>
      </c>
      <c r="V13" s="16" t="n">
        <v>0.395104465594269</v>
      </c>
      <c r="W13" s="16" t="n">
        <v>0.446107389730189</v>
      </c>
      <c r="X13" s="16" t="n">
        <v>0.355813401459435</v>
      </c>
      <c r="Y13" s="16" t="n">
        <v>0.462253611863789</v>
      </c>
      <c r="Z13" s="16" t="n">
        <v>0.450255662759882</v>
      </c>
      <c r="AA13" s="16" t="n">
        <v>0.433992784052318</v>
      </c>
      <c r="AB13" s="16" t="n">
        <v>0.461828279672533</v>
      </c>
      <c r="AC13" s="16" t="n">
        <v>0.531033909908127</v>
      </c>
      <c r="AD13" s="16" t="n">
        <v>0.383309821265298</v>
      </c>
      <c r="AE13" s="16"/>
      <c r="AF13" s="16" t="n">
        <v>0.368360278388121</v>
      </c>
      <c r="AG13" s="16" t="n">
        <v>0.468458064627519</v>
      </c>
      <c r="AH13" s="16" t="n">
        <v>0.340679298540043</v>
      </c>
      <c r="AI13" s="16"/>
      <c r="AJ13" s="16" t="n">
        <v>0.249142778427828</v>
      </c>
      <c r="AK13" s="16" t="n">
        <v>0.56374792223893</v>
      </c>
      <c r="AL13" s="16" t="n">
        <v>0.483077175542031</v>
      </c>
      <c r="AM13" s="16" t="n">
        <v>0.485559052163082</v>
      </c>
      <c r="AN13" s="16" t="n">
        <v>0.40570224650643</v>
      </c>
      <c r="AO13" s="16"/>
      <c r="AP13" s="16" t="n">
        <v>0.0403560045960983</v>
      </c>
      <c r="AQ13" s="16" t="n">
        <v>0.532657307241392</v>
      </c>
      <c r="AR13" s="16" t="n">
        <v>0.515110599332609</v>
      </c>
      <c r="AS13" s="16" t="n">
        <v>0.505515618126506</v>
      </c>
      <c r="AT13" s="16" t="n">
        <v>0.315279097013337</v>
      </c>
      <c r="AU13" s="16"/>
      <c r="AV13" s="16" t="n">
        <v>0.400742480374433</v>
      </c>
      <c r="AW13" s="16" t="n">
        <v>0.441539066051497</v>
      </c>
      <c r="AX13" s="16" t="n">
        <v>0.414983868509479</v>
      </c>
      <c r="AY13" s="16" t="n">
        <v>0.375768842698415</v>
      </c>
      <c r="AZ13" s="16" t="n">
        <v>0.280075310701799</v>
      </c>
      <c r="BA13" s="16"/>
      <c r="BB13" s="16" t="n">
        <v>0.529075577155694</v>
      </c>
      <c r="BC13" s="16" t="n">
        <v>0.552683692246223</v>
      </c>
      <c r="BD13" s="16" t="n">
        <v>0.250275725118769</v>
      </c>
      <c r="BE13" s="16"/>
      <c r="BF13" s="16" t="n">
        <v>0.464688363820496</v>
      </c>
    </row>
    <row r="14">
      <c r="B14" s="17" t="s">
        <v>127</v>
      </c>
      <c r="C14" s="25" t="n">
        <v>0.0558869067448176</v>
      </c>
      <c r="D14" s="25" t="n">
        <v>0.0418232734792743</v>
      </c>
      <c r="E14" s="25" t="n">
        <v>0.0697441860113205</v>
      </c>
      <c r="F14" s="25"/>
      <c r="G14" s="25" t="n">
        <v>0.076120825572982</v>
      </c>
      <c r="H14" s="25" t="n">
        <v>0.0822231959626142</v>
      </c>
      <c r="I14" s="25" t="n">
        <v>0.0690520659425089</v>
      </c>
      <c r="J14" s="25" t="n">
        <v>0.0320214022112271</v>
      </c>
      <c r="K14" s="25" t="n">
        <v>0.052454254383868</v>
      </c>
      <c r="L14" s="25" t="n">
        <v>0.032145153358666</v>
      </c>
      <c r="M14" s="25"/>
      <c r="N14" s="25" t="n">
        <v>0.0326949685956243</v>
      </c>
      <c r="O14" s="25" t="n">
        <v>0.0538817963662896</v>
      </c>
      <c r="P14" s="25" t="n">
        <v>0.0665913786126361</v>
      </c>
      <c r="Q14" s="25" t="n">
        <v>0.0743740071428864</v>
      </c>
      <c r="R14" s="25"/>
      <c r="S14" s="25" t="n">
        <v>0.0680637826874404</v>
      </c>
      <c r="T14" s="25" t="n">
        <v>0.0546277778542448</v>
      </c>
      <c r="U14" s="25" t="n">
        <v>0.0747446121107522</v>
      </c>
      <c r="V14" s="25" t="n">
        <v>0.0535970803039538</v>
      </c>
      <c r="W14" s="25" t="n">
        <v>0.0555498519586246</v>
      </c>
      <c r="X14" s="25" t="n">
        <v>0.0381889208170595</v>
      </c>
      <c r="Y14" s="25" t="n">
        <v>0.0418016155251246</v>
      </c>
      <c r="Z14" s="25" t="n">
        <v>0.0378575092656501</v>
      </c>
      <c r="AA14" s="25" t="n">
        <v>0.046517673952735</v>
      </c>
      <c r="AB14" s="25" t="n">
        <v>0.0263802445546611</v>
      </c>
      <c r="AC14" s="25" t="n">
        <v>0.066371769038648</v>
      </c>
      <c r="AD14" s="25" t="n">
        <v>0.182332223416266</v>
      </c>
      <c r="AE14" s="25"/>
      <c r="AF14" s="25" t="n">
        <v>0.0357486597879277</v>
      </c>
      <c r="AG14" s="25" t="n">
        <v>0.0402420925909719</v>
      </c>
      <c r="AH14" s="25" t="n">
        <v>0.123167546801982</v>
      </c>
      <c r="AI14" s="25"/>
      <c r="AJ14" s="25" t="n">
        <v>0.0329720083862437</v>
      </c>
      <c r="AK14" s="25" t="n">
        <v>0.038369204383283</v>
      </c>
      <c r="AL14" s="25" t="n">
        <v>0.0287600343469964</v>
      </c>
      <c r="AM14" s="25" t="n">
        <v>0.0461419454607821</v>
      </c>
      <c r="AN14" s="25" t="n">
        <v>0.177777564536472</v>
      </c>
      <c r="AO14" s="25"/>
      <c r="AP14" s="25" t="n">
        <v>0.0305238520169868</v>
      </c>
      <c r="AQ14" s="25" t="n">
        <v>0.0425109747209926</v>
      </c>
      <c r="AR14" s="25" t="n">
        <v>0.048740427699028</v>
      </c>
      <c r="AS14" s="25" t="n">
        <v>0.0115511959279254</v>
      </c>
      <c r="AT14" s="25" t="n">
        <v>0.156463033763815</v>
      </c>
      <c r="AU14" s="25"/>
      <c r="AV14" s="25" t="n">
        <v>0.067965397781917</v>
      </c>
      <c r="AW14" s="25" t="n">
        <v>0.0744848143972569</v>
      </c>
      <c r="AX14" s="25" t="n">
        <v>0.0545372936389402</v>
      </c>
      <c r="AY14" s="25" t="n">
        <v>0.0242677228938026</v>
      </c>
      <c r="AZ14" s="25" t="n">
        <v>0.0267443026003781</v>
      </c>
      <c r="BA14" s="25"/>
      <c r="BB14" s="25" t="n">
        <v>0.0225355087154504</v>
      </c>
      <c r="BC14" s="25" t="n">
        <v>0.008406689362771</v>
      </c>
      <c r="BD14" s="25" t="n">
        <v>0.0885553006341126</v>
      </c>
      <c r="BE14" s="25"/>
      <c r="BF14" s="25" t="n">
        <v>0.0327820780888956</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190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183</v>
      </c>
      <c r="C9" s="16" t="n">
        <v>0.325233469979836</v>
      </c>
      <c r="D9" s="16" t="n">
        <v>0.338058385313287</v>
      </c>
      <c r="E9" s="16" t="n">
        <v>0.313338061141492</v>
      </c>
      <c r="F9" s="16"/>
      <c r="G9" s="16" t="n">
        <v>0.288330385081164</v>
      </c>
      <c r="H9" s="16" t="n">
        <v>0.359469925015289</v>
      </c>
      <c r="I9" s="16" t="n">
        <v>0.367348752146128</v>
      </c>
      <c r="J9" s="16" t="n">
        <v>0.348370856009559</v>
      </c>
      <c r="K9" s="16" t="n">
        <v>0.322419122928244</v>
      </c>
      <c r="L9" s="16" t="n">
        <v>0.270608268058423</v>
      </c>
      <c r="M9" s="16"/>
      <c r="N9" s="16" t="n">
        <v>0.327283082354372</v>
      </c>
      <c r="O9" s="16" t="n">
        <v>0.321427853833235</v>
      </c>
      <c r="P9" s="16" t="n">
        <v>0.327056270778796</v>
      </c>
      <c r="Q9" s="16" t="n">
        <v>0.32418519142409</v>
      </c>
      <c r="R9" s="16"/>
      <c r="S9" s="16" t="n">
        <v>0.334747896430417</v>
      </c>
      <c r="T9" s="16" t="n">
        <v>0.298727766403166</v>
      </c>
      <c r="U9" s="16" t="n">
        <v>0.28029942415225</v>
      </c>
      <c r="V9" s="16" t="n">
        <v>0.315880513966637</v>
      </c>
      <c r="W9" s="16" t="n">
        <v>0.29551075373107</v>
      </c>
      <c r="X9" s="16" t="n">
        <v>0.323565188908713</v>
      </c>
      <c r="Y9" s="16" t="n">
        <v>0.345768793621662</v>
      </c>
      <c r="Z9" s="16" t="n">
        <v>0.366481523177632</v>
      </c>
      <c r="AA9" s="16" t="n">
        <v>0.383743914947145</v>
      </c>
      <c r="AB9" s="16" t="n">
        <v>0.302115275652377</v>
      </c>
      <c r="AC9" s="16" t="n">
        <v>0.42664949596785</v>
      </c>
      <c r="AD9" s="16" t="n">
        <v>0.192888045795511</v>
      </c>
      <c r="AE9" s="16"/>
      <c r="AF9" s="16" t="n">
        <v>0.260344930254694</v>
      </c>
      <c r="AG9" s="16" t="n">
        <v>0.397993218687899</v>
      </c>
      <c r="AH9" s="16" t="n">
        <v>0.300558698565797</v>
      </c>
      <c r="AI9" s="16"/>
      <c r="AJ9" s="16" t="n">
        <v>0.20370314922422</v>
      </c>
      <c r="AK9" s="16" t="n">
        <v>0.553846519979008</v>
      </c>
      <c r="AL9" s="16" t="n">
        <v>0.273485139455858</v>
      </c>
      <c r="AM9" s="16" t="n">
        <v>0.167798698417628</v>
      </c>
      <c r="AN9" s="16" t="n">
        <v>0.230146588972668</v>
      </c>
      <c r="AO9" s="16"/>
      <c r="AP9" s="16" t="n">
        <v>0.14651353558449</v>
      </c>
      <c r="AQ9" s="16" t="n">
        <v>0.584657193364301</v>
      </c>
      <c r="AR9" s="16" t="n">
        <v>0.183020057845176</v>
      </c>
      <c r="AS9" s="16" t="n">
        <v>0.0807497274980108</v>
      </c>
      <c r="AT9" s="16" t="n">
        <v>0.137604736450713</v>
      </c>
      <c r="AU9" s="16"/>
      <c r="AV9" s="16" t="n">
        <v>0.336062832735298</v>
      </c>
      <c r="AW9" s="16" t="n">
        <v>0.304651459065713</v>
      </c>
      <c r="AX9" s="16" t="n">
        <v>0.325015291914037</v>
      </c>
      <c r="AY9" s="16" t="n">
        <v>0.357956793221406</v>
      </c>
      <c r="AZ9" s="16" t="n">
        <v>0.43220312159478</v>
      </c>
      <c r="BA9" s="16"/>
      <c r="BB9" s="16" t="n">
        <v>0.561757015417763</v>
      </c>
      <c r="BC9" s="16" t="n">
        <v>0.0635875116626483</v>
      </c>
      <c r="BD9" s="16" t="n">
        <v>0.104524446979358</v>
      </c>
      <c r="BE9" s="16"/>
      <c r="BF9" s="16" t="n">
        <v>0.27212910286745</v>
      </c>
    </row>
    <row r="10">
      <c r="B10" s="17" t="s">
        <v>184</v>
      </c>
      <c r="C10" s="16" t="n">
        <v>0.188111925994242</v>
      </c>
      <c r="D10" s="16" t="n">
        <v>0.171824928921517</v>
      </c>
      <c r="E10" s="16" t="n">
        <v>0.203295156506237</v>
      </c>
      <c r="F10" s="16"/>
      <c r="G10" s="16" t="n">
        <v>0.233218232615003</v>
      </c>
      <c r="H10" s="16" t="n">
        <v>0.222290693403274</v>
      </c>
      <c r="I10" s="16" t="n">
        <v>0.191573597365137</v>
      </c>
      <c r="J10" s="16" t="n">
        <v>0.193192619616748</v>
      </c>
      <c r="K10" s="16" t="n">
        <v>0.151401968813424</v>
      </c>
      <c r="L10" s="16" t="n">
        <v>0.148239349306376</v>
      </c>
      <c r="M10" s="16"/>
      <c r="N10" s="16" t="n">
        <v>0.220068081390582</v>
      </c>
      <c r="O10" s="16" t="n">
        <v>0.19198645986568</v>
      </c>
      <c r="P10" s="16" t="n">
        <v>0.153584092526544</v>
      </c>
      <c r="Q10" s="16" t="n">
        <v>0.180905555130422</v>
      </c>
      <c r="R10" s="16"/>
      <c r="S10" s="16" t="n">
        <v>0.255591710813573</v>
      </c>
      <c r="T10" s="16" t="n">
        <v>0.210161007230702</v>
      </c>
      <c r="U10" s="16" t="n">
        <v>0.189935035963311</v>
      </c>
      <c r="V10" s="16" t="n">
        <v>0.184449728453917</v>
      </c>
      <c r="W10" s="16" t="n">
        <v>0.204906923089044</v>
      </c>
      <c r="X10" s="16" t="n">
        <v>0.207482898950741</v>
      </c>
      <c r="Y10" s="16" t="n">
        <v>0.174356983612901</v>
      </c>
      <c r="Z10" s="16" t="n">
        <v>0.118112216943994</v>
      </c>
      <c r="AA10" s="16" t="n">
        <v>0.169519399872516</v>
      </c>
      <c r="AB10" s="16" t="n">
        <v>0.121601621619572</v>
      </c>
      <c r="AC10" s="16" t="n">
        <v>0.131501385253671</v>
      </c>
      <c r="AD10" s="16" t="n">
        <v>0.177963820460841</v>
      </c>
      <c r="AE10" s="16"/>
      <c r="AF10" s="16" t="n">
        <v>0.130162498479807</v>
      </c>
      <c r="AG10" s="16" t="n">
        <v>0.220083176215853</v>
      </c>
      <c r="AH10" s="16" t="n">
        <v>0.194516814295943</v>
      </c>
      <c r="AI10" s="16"/>
      <c r="AJ10" s="16" t="n">
        <v>0.145524319613662</v>
      </c>
      <c r="AK10" s="16" t="n">
        <v>0.193550007655487</v>
      </c>
      <c r="AL10" s="16" t="n">
        <v>0.316896038337421</v>
      </c>
      <c r="AM10" s="16" t="n">
        <v>0.20906131030361</v>
      </c>
      <c r="AN10" s="16" t="n">
        <v>0.193815457687164</v>
      </c>
      <c r="AO10" s="16"/>
      <c r="AP10" s="16" t="n">
        <v>0.124345751471608</v>
      </c>
      <c r="AQ10" s="16" t="n">
        <v>0.216944194041515</v>
      </c>
      <c r="AR10" s="16" t="n">
        <v>0.314994476621187</v>
      </c>
      <c r="AS10" s="16" t="n">
        <v>0.0916087845062925</v>
      </c>
      <c r="AT10" s="16" t="n">
        <v>0.208437827722615</v>
      </c>
      <c r="AU10" s="16"/>
      <c r="AV10" s="16" t="n">
        <v>0.158719639030291</v>
      </c>
      <c r="AW10" s="16" t="n">
        <v>0.187118939392093</v>
      </c>
      <c r="AX10" s="16" t="n">
        <v>0.216977969421696</v>
      </c>
      <c r="AY10" s="16" t="n">
        <v>0.252359578721201</v>
      </c>
      <c r="AZ10" s="16" t="n">
        <v>0.133583325083358</v>
      </c>
      <c r="BA10" s="16"/>
      <c r="BB10" s="16" t="n">
        <v>0.230957740837455</v>
      </c>
      <c r="BC10" s="16" t="n">
        <v>0.0473555162727788</v>
      </c>
      <c r="BD10" s="16" t="n">
        <v>0.240469118825727</v>
      </c>
      <c r="BE10" s="16"/>
      <c r="BF10" s="16" t="n">
        <v>0.168910281750332</v>
      </c>
    </row>
    <row r="11">
      <c r="B11" s="17" t="s">
        <v>185</v>
      </c>
      <c r="C11" s="16" t="n">
        <v>0.137379823055253</v>
      </c>
      <c r="D11" s="16" t="n">
        <v>0.150474145022839</v>
      </c>
      <c r="E11" s="16" t="n">
        <v>0.124850889573054</v>
      </c>
      <c r="F11" s="16"/>
      <c r="G11" s="16" t="n">
        <v>0.198496059954927</v>
      </c>
      <c r="H11" s="16" t="n">
        <v>0.132758372834755</v>
      </c>
      <c r="I11" s="16" t="n">
        <v>0.140408523176946</v>
      </c>
      <c r="J11" s="16" t="n">
        <v>0.123786991067834</v>
      </c>
      <c r="K11" s="16" t="n">
        <v>0.118419706825673</v>
      </c>
      <c r="L11" s="16" t="n">
        <v>0.122158034536048</v>
      </c>
      <c r="M11" s="16"/>
      <c r="N11" s="16" t="n">
        <v>0.128986376531049</v>
      </c>
      <c r="O11" s="16" t="n">
        <v>0.127398172971264</v>
      </c>
      <c r="P11" s="16" t="n">
        <v>0.165326040063991</v>
      </c>
      <c r="Q11" s="16" t="n">
        <v>0.129584274090433</v>
      </c>
      <c r="R11" s="16"/>
      <c r="S11" s="16" t="n">
        <v>0.12236985318801</v>
      </c>
      <c r="T11" s="16" t="n">
        <v>0.124616181118062</v>
      </c>
      <c r="U11" s="16" t="n">
        <v>0.181268549305018</v>
      </c>
      <c r="V11" s="16" t="n">
        <v>0.137329343170923</v>
      </c>
      <c r="W11" s="16" t="n">
        <v>0.123716780479485</v>
      </c>
      <c r="X11" s="16" t="n">
        <v>0.173627081279518</v>
      </c>
      <c r="Y11" s="16" t="n">
        <v>0.105300093013231</v>
      </c>
      <c r="Z11" s="16" t="n">
        <v>0.131268745091512</v>
      </c>
      <c r="AA11" s="16" t="n">
        <v>0.111906764514506</v>
      </c>
      <c r="AB11" s="16" t="n">
        <v>0.19581022024498</v>
      </c>
      <c r="AC11" s="16" t="n">
        <v>0.14114101539684</v>
      </c>
      <c r="AD11" s="16" t="n">
        <v>0.0740287305134554</v>
      </c>
      <c r="AE11" s="16"/>
      <c r="AF11" s="16" t="n">
        <v>0.136836727951322</v>
      </c>
      <c r="AG11" s="16" t="n">
        <v>0.133456529755945</v>
      </c>
      <c r="AH11" s="16" t="n">
        <v>0.117689033541565</v>
      </c>
      <c r="AI11" s="16"/>
      <c r="AJ11" s="16" t="n">
        <v>0.163586996966389</v>
      </c>
      <c r="AK11" s="16" t="n">
        <v>0.0969263311078333</v>
      </c>
      <c r="AL11" s="16" t="n">
        <v>0.189635617107845</v>
      </c>
      <c r="AM11" s="16" t="n">
        <v>0.105016459074718</v>
      </c>
      <c r="AN11" s="16" t="n">
        <v>0.107170546030028</v>
      </c>
      <c r="AO11" s="16"/>
      <c r="AP11" s="16" t="n">
        <v>0.197775106113748</v>
      </c>
      <c r="AQ11" s="16" t="n">
        <v>0.0824052851467536</v>
      </c>
      <c r="AR11" s="16" t="n">
        <v>0.191817521491269</v>
      </c>
      <c r="AS11" s="16" t="n">
        <v>0.147146253159253</v>
      </c>
      <c r="AT11" s="16" t="n">
        <v>0.145645120705319</v>
      </c>
      <c r="AU11" s="16"/>
      <c r="AV11" s="16" t="n">
        <v>0.134492652232747</v>
      </c>
      <c r="AW11" s="16" t="n">
        <v>0.10847474380942</v>
      </c>
      <c r="AX11" s="16" t="n">
        <v>0.158877826097635</v>
      </c>
      <c r="AY11" s="16" t="n">
        <v>0.102408840271271</v>
      </c>
      <c r="AZ11" s="16" t="n">
        <v>0.138206523005089</v>
      </c>
      <c r="BA11" s="16"/>
      <c r="BB11" s="16" t="n">
        <v>0.0869165135479562</v>
      </c>
      <c r="BC11" s="16" t="n">
        <v>0.153805295256741</v>
      </c>
      <c r="BD11" s="16" t="n">
        <v>0.13113698571757</v>
      </c>
      <c r="BE11" s="16"/>
      <c r="BF11" s="16" t="n">
        <v>0.138276886232926</v>
      </c>
    </row>
    <row r="12">
      <c r="B12" s="17" t="s">
        <v>186</v>
      </c>
      <c r="C12" s="16" t="n">
        <v>0.0958436068426521</v>
      </c>
      <c r="D12" s="16" t="n">
        <v>0.100635446428696</v>
      </c>
      <c r="E12" s="16" t="n">
        <v>0.0904858274165109</v>
      </c>
      <c r="F12" s="16"/>
      <c r="G12" s="16" t="n">
        <v>0.0641874014655428</v>
      </c>
      <c r="H12" s="16" t="n">
        <v>0.0923393635655266</v>
      </c>
      <c r="I12" s="16" t="n">
        <v>0.0923546299216105</v>
      </c>
      <c r="J12" s="16" t="n">
        <v>0.0666389361308957</v>
      </c>
      <c r="K12" s="16" t="n">
        <v>0.120419206541973</v>
      </c>
      <c r="L12" s="16" t="n">
        <v>0.129670220285379</v>
      </c>
      <c r="M12" s="16"/>
      <c r="N12" s="16" t="n">
        <v>0.123601509981125</v>
      </c>
      <c r="O12" s="16" t="n">
        <v>0.0994109027222095</v>
      </c>
      <c r="P12" s="16" t="n">
        <v>0.0839227521687401</v>
      </c>
      <c r="Q12" s="16" t="n">
        <v>0.0720023828954271</v>
      </c>
      <c r="R12" s="16"/>
      <c r="S12" s="16" t="n">
        <v>0.0840581763330674</v>
      </c>
      <c r="T12" s="16" t="n">
        <v>0.109888398809547</v>
      </c>
      <c r="U12" s="16" t="n">
        <v>0.0892506805044994</v>
      </c>
      <c r="V12" s="16" t="n">
        <v>0.0749249986488724</v>
      </c>
      <c r="W12" s="16" t="n">
        <v>0.151973830785583</v>
      </c>
      <c r="X12" s="16" t="n">
        <v>0.09411155446263</v>
      </c>
      <c r="Y12" s="16" t="n">
        <v>0.10747715565207</v>
      </c>
      <c r="Z12" s="16" t="n">
        <v>0.106393372829516</v>
      </c>
      <c r="AA12" s="16" t="n">
        <v>0.0870173321460579</v>
      </c>
      <c r="AB12" s="16" t="n">
        <v>0.0991458804409245</v>
      </c>
      <c r="AC12" s="16" t="n">
        <v>0.0380102901037932</v>
      </c>
      <c r="AD12" s="16" t="n">
        <v>0.11887448515278</v>
      </c>
      <c r="AE12" s="16"/>
      <c r="AF12" s="16" t="n">
        <v>0.124665113421765</v>
      </c>
      <c r="AG12" s="16" t="n">
        <v>0.0800709912384364</v>
      </c>
      <c r="AH12" s="16" t="n">
        <v>0.100798748493795</v>
      </c>
      <c r="AI12" s="16"/>
      <c r="AJ12" s="16" t="n">
        <v>0.12990183080328</v>
      </c>
      <c r="AK12" s="16" t="n">
        <v>0.0439653568257753</v>
      </c>
      <c r="AL12" s="16" t="n">
        <v>0.0853052030491199</v>
      </c>
      <c r="AM12" s="16" t="n">
        <v>0.193893897698631</v>
      </c>
      <c r="AN12" s="16" t="n">
        <v>0.108221846040882</v>
      </c>
      <c r="AO12" s="16"/>
      <c r="AP12" s="16" t="n">
        <v>0.179914237509197</v>
      </c>
      <c r="AQ12" s="16" t="n">
        <v>0.0286058524340148</v>
      </c>
      <c r="AR12" s="16" t="n">
        <v>0.111670682706866</v>
      </c>
      <c r="AS12" s="16" t="n">
        <v>0.130685628203449</v>
      </c>
      <c r="AT12" s="16" t="n">
        <v>0.126611535590183</v>
      </c>
      <c r="AU12" s="16"/>
      <c r="AV12" s="16" t="n">
        <v>0.0721330641996117</v>
      </c>
      <c r="AW12" s="16" t="n">
        <v>0.113856980584357</v>
      </c>
      <c r="AX12" s="16" t="n">
        <v>0.105872818927262</v>
      </c>
      <c r="AY12" s="16" t="n">
        <v>0.102498289379716</v>
      </c>
      <c r="AZ12" s="16" t="n">
        <v>0.0574589407101207</v>
      </c>
      <c r="BA12" s="16"/>
      <c r="BB12" s="16" t="n">
        <v>0.0150552172165841</v>
      </c>
      <c r="BC12" s="16" t="n">
        <v>0.10093880481955</v>
      </c>
      <c r="BD12" s="16" t="n">
        <v>0.145051391572207</v>
      </c>
      <c r="BE12" s="16"/>
      <c r="BF12" s="16" t="n">
        <v>0.0819163578852406</v>
      </c>
    </row>
    <row r="13">
      <c r="B13" s="17" t="s">
        <v>187</v>
      </c>
      <c r="C13" s="16" t="n">
        <v>0.166135195505017</v>
      </c>
      <c r="D13" s="16" t="n">
        <v>0.18625831077903</v>
      </c>
      <c r="E13" s="16" t="n">
        <v>0.146792307256077</v>
      </c>
      <c r="F13" s="16"/>
      <c r="G13" s="16" t="n">
        <v>0.104256825104767</v>
      </c>
      <c r="H13" s="16" t="n">
        <v>0.116650736524899</v>
      </c>
      <c r="I13" s="16" t="n">
        <v>0.109017652608839</v>
      </c>
      <c r="J13" s="16" t="n">
        <v>0.195233912812702</v>
      </c>
      <c r="K13" s="16" t="n">
        <v>0.206428796821164</v>
      </c>
      <c r="L13" s="16" t="n">
        <v>0.242843278121631</v>
      </c>
      <c r="M13" s="16"/>
      <c r="N13" s="16" t="n">
        <v>0.139298311390057</v>
      </c>
      <c r="O13" s="16" t="n">
        <v>0.174650176759138</v>
      </c>
      <c r="P13" s="16" t="n">
        <v>0.187433992522928</v>
      </c>
      <c r="Q13" s="16" t="n">
        <v>0.169833051705479</v>
      </c>
      <c r="R13" s="16"/>
      <c r="S13" s="16" t="n">
        <v>0.115672882369538</v>
      </c>
      <c r="T13" s="16" t="n">
        <v>0.170013919971795</v>
      </c>
      <c r="U13" s="16" t="n">
        <v>0.143564590111744</v>
      </c>
      <c r="V13" s="16" t="n">
        <v>0.20213481946014</v>
      </c>
      <c r="W13" s="16" t="n">
        <v>0.168345995686224</v>
      </c>
      <c r="X13" s="16" t="n">
        <v>0.129016494096661</v>
      </c>
      <c r="Y13" s="16" t="n">
        <v>0.200288766866295</v>
      </c>
      <c r="Z13" s="16" t="n">
        <v>0.209665345733308</v>
      </c>
      <c r="AA13" s="16" t="n">
        <v>0.161469247163316</v>
      </c>
      <c r="AB13" s="16" t="n">
        <v>0.203004356289295</v>
      </c>
      <c r="AC13" s="16" t="n">
        <v>0.14848664456408</v>
      </c>
      <c r="AD13" s="16" t="n">
        <v>0.231176482271612</v>
      </c>
      <c r="AE13" s="16"/>
      <c r="AF13" s="16" t="n">
        <v>0.275555550984747</v>
      </c>
      <c r="AG13" s="16" t="n">
        <v>0.100944744446123</v>
      </c>
      <c r="AH13" s="16" t="n">
        <v>0.130987270609335</v>
      </c>
      <c r="AI13" s="16"/>
      <c r="AJ13" s="16" t="n">
        <v>0.278960844790536</v>
      </c>
      <c r="AK13" s="16" t="n">
        <v>0.0671505792450697</v>
      </c>
      <c r="AL13" s="16" t="n">
        <v>0.0601017380753024</v>
      </c>
      <c r="AM13" s="16" t="n">
        <v>0.278087689044632</v>
      </c>
      <c r="AN13" s="16" t="n">
        <v>0.160266023059547</v>
      </c>
      <c r="AO13" s="16"/>
      <c r="AP13" s="16" t="n">
        <v>0.272293509415455</v>
      </c>
      <c r="AQ13" s="16" t="n">
        <v>0.0345492099456486</v>
      </c>
      <c r="AR13" s="16" t="n">
        <v>0.0853614203792906</v>
      </c>
      <c r="AS13" s="16" t="n">
        <v>0.508423261741778</v>
      </c>
      <c r="AT13" s="16" t="n">
        <v>0.154267889324278</v>
      </c>
      <c r="AU13" s="16"/>
      <c r="AV13" s="16" t="n">
        <v>0.200570273698864</v>
      </c>
      <c r="AW13" s="16" t="n">
        <v>0.15910919875485</v>
      </c>
      <c r="AX13" s="16" t="n">
        <v>0.129493852228446</v>
      </c>
      <c r="AY13" s="16" t="n">
        <v>0.12707989298477</v>
      </c>
      <c r="AZ13" s="16" t="n">
        <v>0.161215138033006</v>
      </c>
      <c r="BA13" s="16"/>
      <c r="BB13" s="16" t="n">
        <v>0.034459029055033</v>
      </c>
      <c r="BC13" s="16" t="n">
        <v>0.608639984849525</v>
      </c>
      <c r="BD13" s="16" t="n">
        <v>0.234258524962969</v>
      </c>
      <c r="BE13" s="16"/>
      <c r="BF13" s="16" t="n">
        <v>0.268092481574782</v>
      </c>
    </row>
    <row r="14">
      <c r="B14" s="17" t="s">
        <v>127</v>
      </c>
      <c r="C14" s="25" t="n">
        <v>0.0872959786230008</v>
      </c>
      <c r="D14" s="25" t="n">
        <v>0.0527487835346303</v>
      </c>
      <c r="E14" s="25" t="n">
        <v>0.121237758106629</v>
      </c>
      <c r="F14" s="25"/>
      <c r="G14" s="25" t="n">
        <v>0.111511095778597</v>
      </c>
      <c r="H14" s="25" t="n">
        <v>0.0764909086562563</v>
      </c>
      <c r="I14" s="25" t="n">
        <v>0.0992968447813403</v>
      </c>
      <c r="J14" s="25" t="n">
        <v>0.0727766843622624</v>
      </c>
      <c r="K14" s="25" t="n">
        <v>0.0809111980695222</v>
      </c>
      <c r="L14" s="25" t="n">
        <v>0.0864808496921433</v>
      </c>
      <c r="M14" s="25"/>
      <c r="N14" s="25" t="n">
        <v>0.0607626383528141</v>
      </c>
      <c r="O14" s="25" t="n">
        <v>0.0851264338484724</v>
      </c>
      <c r="P14" s="25" t="n">
        <v>0.082676851939001</v>
      </c>
      <c r="Q14" s="25" t="n">
        <v>0.123489544754149</v>
      </c>
      <c r="R14" s="25"/>
      <c r="S14" s="25" t="n">
        <v>0.0875594808653952</v>
      </c>
      <c r="T14" s="25" t="n">
        <v>0.0865927264667279</v>
      </c>
      <c r="U14" s="25" t="n">
        <v>0.115681719963177</v>
      </c>
      <c r="V14" s="25" t="n">
        <v>0.0852805962995108</v>
      </c>
      <c r="W14" s="25" t="n">
        <v>0.0555457162285932</v>
      </c>
      <c r="X14" s="25" t="n">
        <v>0.0721967823017365</v>
      </c>
      <c r="Y14" s="25" t="n">
        <v>0.0668082072338418</v>
      </c>
      <c r="Z14" s="25" t="n">
        <v>0.0680787962240387</v>
      </c>
      <c r="AA14" s="25" t="n">
        <v>0.0863433413564594</v>
      </c>
      <c r="AB14" s="25" t="n">
        <v>0.0783226457528515</v>
      </c>
      <c r="AC14" s="25" t="n">
        <v>0.114211168713766</v>
      </c>
      <c r="AD14" s="25" t="n">
        <v>0.205068435805801</v>
      </c>
      <c r="AE14" s="25"/>
      <c r="AF14" s="25" t="n">
        <v>0.0724351789076658</v>
      </c>
      <c r="AG14" s="25" t="n">
        <v>0.0674513396557446</v>
      </c>
      <c r="AH14" s="25" t="n">
        <v>0.155449434493566</v>
      </c>
      <c r="AI14" s="25"/>
      <c r="AJ14" s="25" t="n">
        <v>0.0783228586019127</v>
      </c>
      <c r="AK14" s="25" t="n">
        <v>0.044561205186827</v>
      </c>
      <c r="AL14" s="25" t="n">
        <v>0.074576263974454</v>
      </c>
      <c r="AM14" s="25" t="n">
        <v>0.0461419454607821</v>
      </c>
      <c r="AN14" s="25" t="n">
        <v>0.200379538209711</v>
      </c>
      <c r="AO14" s="25"/>
      <c r="AP14" s="25" t="n">
        <v>0.0791578599055023</v>
      </c>
      <c r="AQ14" s="25" t="n">
        <v>0.052838265067767</v>
      </c>
      <c r="AR14" s="25" t="n">
        <v>0.113135840956212</v>
      </c>
      <c r="AS14" s="25" t="n">
        <v>0.0413863448912163</v>
      </c>
      <c r="AT14" s="25" t="n">
        <v>0.227432890206893</v>
      </c>
      <c r="AU14" s="25"/>
      <c r="AV14" s="25" t="n">
        <v>0.0980215381031882</v>
      </c>
      <c r="AW14" s="25" t="n">
        <v>0.126788678393566</v>
      </c>
      <c r="AX14" s="25" t="n">
        <v>0.0637622414109242</v>
      </c>
      <c r="AY14" s="25" t="n">
        <v>0.0576966054216362</v>
      </c>
      <c r="AZ14" s="25" t="n">
        <v>0.0773329515736466</v>
      </c>
      <c r="BA14" s="25"/>
      <c r="BB14" s="25" t="n">
        <v>0.0708544839252085</v>
      </c>
      <c r="BC14" s="25" t="n">
        <v>0.0256728871387567</v>
      </c>
      <c r="BD14" s="25" t="n">
        <v>0.144559531942168</v>
      </c>
      <c r="BE14" s="25"/>
      <c r="BF14" s="25" t="n">
        <v>0.0706748896892692</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191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183</v>
      </c>
      <c r="C9" s="16" t="n">
        <v>0.247049874700348</v>
      </c>
      <c r="D9" s="16" t="n">
        <v>0.240982683187102</v>
      </c>
      <c r="E9" s="16" t="n">
        <v>0.252359424921863</v>
      </c>
      <c r="F9" s="16"/>
      <c r="G9" s="16" t="n">
        <v>0.232700027932289</v>
      </c>
      <c r="H9" s="16" t="n">
        <v>0.218602508459032</v>
      </c>
      <c r="I9" s="16" t="n">
        <v>0.270870308325203</v>
      </c>
      <c r="J9" s="16" t="n">
        <v>0.27687846804051</v>
      </c>
      <c r="K9" s="16" t="n">
        <v>0.230981326827518</v>
      </c>
      <c r="L9" s="16" t="n">
        <v>0.246862380404899</v>
      </c>
      <c r="M9" s="16"/>
      <c r="N9" s="16" t="n">
        <v>0.264122417394035</v>
      </c>
      <c r="O9" s="16" t="n">
        <v>0.25006326348675</v>
      </c>
      <c r="P9" s="16" t="n">
        <v>0.214091217675841</v>
      </c>
      <c r="Q9" s="16" t="n">
        <v>0.256106443340363</v>
      </c>
      <c r="R9" s="16"/>
      <c r="S9" s="16" t="n">
        <v>0.244201368823264</v>
      </c>
      <c r="T9" s="16" t="n">
        <v>0.292330550822304</v>
      </c>
      <c r="U9" s="16" t="n">
        <v>0.227456234177497</v>
      </c>
      <c r="V9" s="16" t="n">
        <v>0.248497952647962</v>
      </c>
      <c r="W9" s="16" t="n">
        <v>0.210324463187758</v>
      </c>
      <c r="X9" s="16" t="n">
        <v>0.227010622327663</v>
      </c>
      <c r="Y9" s="16" t="n">
        <v>0.277014805341985</v>
      </c>
      <c r="Z9" s="16" t="n">
        <v>0.250419537259589</v>
      </c>
      <c r="AA9" s="16" t="n">
        <v>0.228520460202569</v>
      </c>
      <c r="AB9" s="16" t="n">
        <v>0.235939410238636</v>
      </c>
      <c r="AC9" s="16" t="n">
        <v>0.326537023491127</v>
      </c>
      <c r="AD9" s="16" t="n">
        <v>0.141528081367519</v>
      </c>
      <c r="AE9" s="16"/>
      <c r="AF9" s="16" t="n">
        <v>0.218316648578657</v>
      </c>
      <c r="AG9" s="16" t="n">
        <v>0.270054418548769</v>
      </c>
      <c r="AH9" s="16" t="n">
        <v>0.241180306025811</v>
      </c>
      <c r="AI9" s="16"/>
      <c r="AJ9" s="16" t="n">
        <v>0.201316619683382</v>
      </c>
      <c r="AK9" s="16" t="n">
        <v>0.273777110755031</v>
      </c>
      <c r="AL9" s="16" t="n">
        <v>0.446987990013129</v>
      </c>
      <c r="AM9" s="16" t="n">
        <v>0.0903896644454491</v>
      </c>
      <c r="AN9" s="16" t="n">
        <v>0.207462753730816</v>
      </c>
      <c r="AO9" s="16"/>
      <c r="AP9" s="16" t="n">
        <v>0.20602907308012</v>
      </c>
      <c r="AQ9" s="16" t="n">
        <v>0.28984480497451</v>
      </c>
      <c r="AR9" s="16" t="n">
        <v>0.468088605625007</v>
      </c>
      <c r="AS9" s="16" t="n">
        <v>0.103381886447053</v>
      </c>
      <c r="AT9" s="16" t="n">
        <v>0.17497034303274</v>
      </c>
      <c r="AU9" s="16"/>
      <c r="AV9" s="16" t="n">
        <v>0.241864522718751</v>
      </c>
      <c r="AW9" s="16" t="n">
        <v>0.237759985211331</v>
      </c>
      <c r="AX9" s="16" t="n">
        <v>0.258087097007224</v>
      </c>
      <c r="AY9" s="16" t="n">
        <v>0.256151707378951</v>
      </c>
      <c r="AZ9" s="16" t="n">
        <v>0.286079699230055</v>
      </c>
      <c r="BA9" s="16"/>
      <c r="BB9" s="16" t="n">
        <v>0.247867764101986</v>
      </c>
      <c r="BC9" s="16" t="n">
        <v>0.0593638768151731</v>
      </c>
      <c r="BD9" s="16" t="n">
        <v>0.156318385565056</v>
      </c>
      <c r="BE9" s="16"/>
      <c r="BF9" s="16" t="n">
        <v>0.210805931267179</v>
      </c>
    </row>
    <row r="10">
      <c r="B10" s="17" t="s">
        <v>184</v>
      </c>
      <c r="C10" s="16" t="n">
        <v>0.201354866407737</v>
      </c>
      <c r="D10" s="16" t="n">
        <v>0.203135149770942</v>
      </c>
      <c r="E10" s="16" t="n">
        <v>0.200011431873724</v>
      </c>
      <c r="F10" s="16"/>
      <c r="G10" s="16" t="n">
        <v>0.192094443157219</v>
      </c>
      <c r="H10" s="16" t="n">
        <v>0.239228262378935</v>
      </c>
      <c r="I10" s="16" t="n">
        <v>0.2100138019543</v>
      </c>
      <c r="J10" s="16" t="n">
        <v>0.187387178919574</v>
      </c>
      <c r="K10" s="16" t="n">
        <v>0.212762675986307</v>
      </c>
      <c r="L10" s="16" t="n">
        <v>0.173319233011159</v>
      </c>
      <c r="M10" s="16"/>
      <c r="N10" s="16" t="n">
        <v>0.233756536887001</v>
      </c>
      <c r="O10" s="16" t="n">
        <v>0.211607493627367</v>
      </c>
      <c r="P10" s="16" t="n">
        <v>0.211224512140612</v>
      </c>
      <c r="Q10" s="16" t="n">
        <v>0.147840253993479</v>
      </c>
      <c r="R10" s="16"/>
      <c r="S10" s="16" t="n">
        <v>0.219360751088459</v>
      </c>
      <c r="T10" s="16" t="n">
        <v>0.212106156707853</v>
      </c>
      <c r="U10" s="16" t="n">
        <v>0.236506858167595</v>
      </c>
      <c r="V10" s="16" t="n">
        <v>0.175353958912933</v>
      </c>
      <c r="W10" s="16" t="n">
        <v>0.213054071453349</v>
      </c>
      <c r="X10" s="16" t="n">
        <v>0.211482431049981</v>
      </c>
      <c r="Y10" s="16" t="n">
        <v>0.195795540931856</v>
      </c>
      <c r="Z10" s="16" t="n">
        <v>0.141629338670986</v>
      </c>
      <c r="AA10" s="16" t="n">
        <v>0.19486900798833</v>
      </c>
      <c r="AB10" s="16" t="n">
        <v>0.176870595616163</v>
      </c>
      <c r="AC10" s="16" t="n">
        <v>0.212144698612452</v>
      </c>
      <c r="AD10" s="16" t="n">
        <v>0.17016345814428</v>
      </c>
      <c r="AE10" s="16"/>
      <c r="AF10" s="16" t="n">
        <v>0.157470452142977</v>
      </c>
      <c r="AG10" s="16" t="n">
        <v>0.248688122179976</v>
      </c>
      <c r="AH10" s="16" t="n">
        <v>0.184755299684183</v>
      </c>
      <c r="AI10" s="16"/>
      <c r="AJ10" s="16" t="n">
        <v>0.183394121323481</v>
      </c>
      <c r="AK10" s="16" t="n">
        <v>0.238674942042563</v>
      </c>
      <c r="AL10" s="16" t="n">
        <v>0.247197146723403</v>
      </c>
      <c r="AM10" s="16" t="n">
        <v>0.159979657286947</v>
      </c>
      <c r="AN10" s="16" t="n">
        <v>0.156485573422191</v>
      </c>
      <c r="AO10" s="16"/>
      <c r="AP10" s="16" t="n">
        <v>0.184678760413192</v>
      </c>
      <c r="AQ10" s="16" t="n">
        <v>0.237603462969297</v>
      </c>
      <c r="AR10" s="16" t="n">
        <v>0.282637465962533</v>
      </c>
      <c r="AS10" s="16" t="n">
        <v>0.109047042029145</v>
      </c>
      <c r="AT10" s="16" t="n">
        <v>0.157841054978476</v>
      </c>
      <c r="AU10" s="16"/>
      <c r="AV10" s="16" t="n">
        <v>0.165934335496845</v>
      </c>
      <c r="AW10" s="16" t="n">
        <v>0.195261913854578</v>
      </c>
      <c r="AX10" s="16" t="n">
        <v>0.238787261801602</v>
      </c>
      <c r="AY10" s="16" t="n">
        <v>0.258079784407762</v>
      </c>
      <c r="AZ10" s="16" t="n">
        <v>0.155115967832542</v>
      </c>
      <c r="BA10" s="16"/>
      <c r="BB10" s="16" t="n">
        <v>0.289476799555085</v>
      </c>
      <c r="BC10" s="16" t="n">
        <v>0.0997670211514321</v>
      </c>
      <c r="BD10" s="16" t="n">
        <v>0.136713813296974</v>
      </c>
      <c r="BE10" s="16"/>
      <c r="BF10" s="16" t="n">
        <v>0.183727609367013</v>
      </c>
    </row>
    <row r="11">
      <c r="B11" s="17" t="s">
        <v>185</v>
      </c>
      <c r="C11" s="16" t="n">
        <v>0.166831957691446</v>
      </c>
      <c r="D11" s="16" t="n">
        <v>0.178359217008924</v>
      </c>
      <c r="E11" s="16" t="n">
        <v>0.155892859958989</v>
      </c>
      <c r="F11" s="16"/>
      <c r="G11" s="16" t="n">
        <v>0.186363136317975</v>
      </c>
      <c r="H11" s="16" t="n">
        <v>0.137859652715008</v>
      </c>
      <c r="I11" s="16" t="n">
        <v>0.176206054197561</v>
      </c>
      <c r="J11" s="16" t="n">
        <v>0.160666034928185</v>
      </c>
      <c r="K11" s="16" t="n">
        <v>0.165817002812864</v>
      </c>
      <c r="L11" s="16" t="n">
        <v>0.175624033597935</v>
      </c>
      <c r="M11" s="16"/>
      <c r="N11" s="16" t="n">
        <v>0.179766146790025</v>
      </c>
      <c r="O11" s="16" t="n">
        <v>0.180402296933366</v>
      </c>
      <c r="P11" s="16" t="n">
        <v>0.14251494824204</v>
      </c>
      <c r="Q11" s="16" t="n">
        <v>0.160360890204015</v>
      </c>
      <c r="R11" s="16"/>
      <c r="S11" s="16" t="n">
        <v>0.171994654564994</v>
      </c>
      <c r="T11" s="16" t="n">
        <v>0.1584221523569</v>
      </c>
      <c r="U11" s="16" t="n">
        <v>0.202500151982595</v>
      </c>
      <c r="V11" s="16" t="n">
        <v>0.160843080070761</v>
      </c>
      <c r="W11" s="16" t="n">
        <v>0.169644679727201</v>
      </c>
      <c r="X11" s="16" t="n">
        <v>0.171105580694827</v>
      </c>
      <c r="Y11" s="16" t="n">
        <v>0.161359152459878</v>
      </c>
      <c r="Z11" s="16" t="n">
        <v>0.224510174324512</v>
      </c>
      <c r="AA11" s="16" t="n">
        <v>0.178727863154574</v>
      </c>
      <c r="AB11" s="16" t="n">
        <v>0.150949411193699</v>
      </c>
      <c r="AC11" s="16" t="n">
        <v>0.0932513985179728</v>
      </c>
      <c r="AD11" s="16" t="n">
        <v>0.147734209754057</v>
      </c>
      <c r="AE11" s="16"/>
      <c r="AF11" s="16" t="n">
        <v>0.169455122760637</v>
      </c>
      <c r="AG11" s="16" t="n">
        <v>0.177432343384777</v>
      </c>
      <c r="AH11" s="16" t="n">
        <v>0.128337546668059</v>
      </c>
      <c r="AI11" s="16"/>
      <c r="AJ11" s="16" t="n">
        <v>0.164782024492823</v>
      </c>
      <c r="AK11" s="16" t="n">
        <v>0.196152737317327</v>
      </c>
      <c r="AL11" s="16" t="n">
        <v>0.14840204056748</v>
      </c>
      <c r="AM11" s="16" t="n">
        <v>0.309631294629862</v>
      </c>
      <c r="AN11" s="16" t="n">
        <v>0.0827557918612797</v>
      </c>
      <c r="AO11" s="16"/>
      <c r="AP11" s="16" t="n">
        <v>0.186676950389152</v>
      </c>
      <c r="AQ11" s="16" t="n">
        <v>0.176726206152385</v>
      </c>
      <c r="AR11" s="16" t="n">
        <v>0.109208771881632</v>
      </c>
      <c r="AS11" s="16" t="n">
        <v>0.179392315580874</v>
      </c>
      <c r="AT11" s="16" t="n">
        <v>0.139270619695298</v>
      </c>
      <c r="AU11" s="16"/>
      <c r="AV11" s="16" t="n">
        <v>0.154943965001182</v>
      </c>
      <c r="AW11" s="16" t="n">
        <v>0.145676234591671</v>
      </c>
      <c r="AX11" s="16" t="n">
        <v>0.16930972898142</v>
      </c>
      <c r="AY11" s="16" t="n">
        <v>0.20240381738599</v>
      </c>
      <c r="AZ11" s="16" t="n">
        <v>0.181417924021457</v>
      </c>
      <c r="BA11" s="16"/>
      <c r="BB11" s="16" t="n">
        <v>0.13910131354813</v>
      </c>
      <c r="BC11" s="16" t="n">
        <v>0.166386067329079</v>
      </c>
      <c r="BD11" s="16" t="n">
        <v>0.154026835607244</v>
      </c>
      <c r="BE11" s="16"/>
      <c r="BF11" s="16" t="n">
        <v>0.144934052248686</v>
      </c>
    </row>
    <row r="12">
      <c r="B12" s="17" t="s">
        <v>186</v>
      </c>
      <c r="C12" s="16" t="n">
        <v>0.0845485491798193</v>
      </c>
      <c r="D12" s="16" t="n">
        <v>0.113776221172619</v>
      </c>
      <c r="E12" s="16" t="n">
        <v>0.0561452173021388</v>
      </c>
      <c r="F12" s="16"/>
      <c r="G12" s="16" t="n">
        <v>0.0700240411789379</v>
      </c>
      <c r="H12" s="16" t="n">
        <v>0.0991035511308454</v>
      </c>
      <c r="I12" s="16" t="n">
        <v>0.0876095955176655</v>
      </c>
      <c r="J12" s="16" t="n">
        <v>0.064807329770783</v>
      </c>
      <c r="K12" s="16" t="n">
        <v>0.0991278042220935</v>
      </c>
      <c r="L12" s="16" t="n">
        <v>0.0860737519378575</v>
      </c>
      <c r="M12" s="16"/>
      <c r="N12" s="16" t="n">
        <v>0.0896664500577292</v>
      </c>
      <c r="O12" s="16" t="n">
        <v>0.0720628819219801</v>
      </c>
      <c r="P12" s="16" t="n">
        <v>0.0925695621970762</v>
      </c>
      <c r="Q12" s="16" t="n">
        <v>0.086127034948349</v>
      </c>
      <c r="R12" s="16"/>
      <c r="S12" s="16" t="n">
        <v>0.114590909243478</v>
      </c>
      <c r="T12" s="16" t="n">
        <v>0.0527626617384352</v>
      </c>
      <c r="U12" s="16" t="n">
        <v>0.0405870671815798</v>
      </c>
      <c r="V12" s="16" t="n">
        <v>0.0874727274974346</v>
      </c>
      <c r="W12" s="16" t="n">
        <v>0.106100124062029</v>
      </c>
      <c r="X12" s="16" t="n">
        <v>0.124927917897915</v>
      </c>
      <c r="Y12" s="16" t="n">
        <v>0.0651662868322455</v>
      </c>
      <c r="Z12" s="16" t="n">
        <v>0.0334476161287963</v>
      </c>
      <c r="AA12" s="16" t="n">
        <v>0.0941378130679396</v>
      </c>
      <c r="AB12" s="16" t="n">
        <v>0.0883169370186024</v>
      </c>
      <c r="AC12" s="16" t="n">
        <v>0.0643585608474362</v>
      </c>
      <c r="AD12" s="16" t="n">
        <v>0.125723926098928</v>
      </c>
      <c r="AE12" s="16"/>
      <c r="AF12" s="16" t="n">
        <v>0.10035948639168</v>
      </c>
      <c r="AG12" s="16" t="n">
        <v>0.0842612360970683</v>
      </c>
      <c r="AH12" s="16" t="n">
        <v>0.0589595719324718</v>
      </c>
      <c r="AI12" s="16"/>
      <c r="AJ12" s="16" t="n">
        <v>0.102038447768941</v>
      </c>
      <c r="AK12" s="16" t="n">
        <v>0.0789312112980827</v>
      </c>
      <c r="AL12" s="16" t="n">
        <v>0.0845512876279854</v>
      </c>
      <c r="AM12" s="16" t="n">
        <v>0.15154879025082</v>
      </c>
      <c r="AN12" s="16" t="n">
        <v>0.0752172826216313</v>
      </c>
      <c r="AO12" s="16"/>
      <c r="AP12" s="16" t="n">
        <v>0.124656111585007</v>
      </c>
      <c r="AQ12" s="16" t="n">
        <v>0.0703379124897262</v>
      </c>
      <c r="AR12" s="16" t="n">
        <v>0.0339289403619423</v>
      </c>
      <c r="AS12" s="16" t="n">
        <v>0.104920426193618</v>
      </c>
      <c r="AT12" s="16" t="n">
        <v>0.0757607596569308</v>
      </c>
      <c r="AU12" s="16"/>
      <c r="AV12" s="16" t="n">
        <v>0.0983217534008545</v>
      </c>
      <c r="AW12" s="16" t="n">
        <v>0.0841537282273015</v>
      </c>
      <c r="AX12" s="16" t="n">
        <v>0.0910015950515296</v>
      </c>
      <c r="AY12" s="16" t="n">
        <v>0.0557879200418485</v>
      </c>
      <c r="AZ12" s="16" t="n">
        <v>0.107206320195432</v>
      </c>
      <c r="BA12" s="16"/>
      <c r="BB12" s="16" t="n">
        <v>0.0671169122216835</v>
      </c>
      <c r="BC12" s="16" t="n">
        <v>0.102511541246318</v>
      </c>
      <c r="BD12" s="16" t="n">
        <v>0.101492071523293</v>
      </c>
      <c r="BE12" s="16"/>
      <c r="BF12" s="16" t="n">
        <v>0.079029912356126</v>
      </c>
    </row>
    <row r="13">
      <c r="B13" s="17" t="s">
        <v>187</v>
      </c>
      <c r="C13" s="16" t="n">
        <v>0.136540694165411</v>
      </c>
      <c r="D13" s="16" t="n">
        <v>0.160372228366719</v>
      </c>
      <c r="E13" s="16" t="n">
        <v>0.113514521759407</v>
      </c>
      <c r="F13" s="16"/>
      <c r="G13" s="16" t="n">
        <v>0.0967702965789424</v>
      </c>
      <c r="H13" s="16" t="n">
        <v>0.118122542178603</v>
      </c>
      <c r="I13" s="16" t="n">
        <v>0.0840000442020121</v>
      </c>
      <c r="J13" s="16" t="n">
        <v>0.168079176815179</v>
      </c>
      <c r="K13" s="16" t="n">
        <v>0.156888683153616</v>
      </c>
      <c r="L13" s="16" t="n">
        <v>0.181070605995196</v>
      </c>
      <c r="M13" s="16"/>
      <c r="N13" s="16" t="n">
        <v>0.105094071848783</v>
      </c>
      <c r="O13" s="16" t="n">
        <v>0.13916666662937</v>
      </c>
      <c r="P13" s="16" t="n">
        <v>0.177551628612146</v>
      </c>
      <c r="Q13" s="16" t="n">
        <v>0.133575532065053</v>
      </c>
      <c r="R13" s="16"/>
      <c r="S13" s="16" t="n">
        <v>0.0968398099139932</v>
      </c>
      <c r="T13" s="16" t="n">
        <v>0.133426781392998</v>
      </c>
      <c r="U13" s="16" t="n">
        <v>0.0981733932252911</v>
      </c>
      <c r="V13" s="16" t="n">
        <v>0.151992015437874</v>
      </c>
      <c r="W13" s="16" t="n">
        <v>0.149569109476985</v>
      </c>
      <c r="X13" s="16" t="n">
        <v>0.103302931820855</v>
      </c>
      <c r="Y13" s="16" t="n">
        <v>0.14889872337876</v>
      </c>
      <c r="Z13" s="16" t="n">
        <v>0.211129407003082</v>
      </c>
      <c r="AA13" s="16" t="n">
        <v>0.123475033435593</v>
      </c>
      <c r="AB13" s="16" t="n">
        <v>0.204101497695494</v>
      </c>
      <c r="AC13" s="16" t="n">
        <v>0.129623158511611</v>
      </c>
      <c r="AD13" s="16" t="n">
        <v>0.186027967853351</v>
      </c>
      <c r="AE13" s="16"/>
      <c r="AF13" s="16" t="n">
        <v>0.212896801919313</v>
      </c>
      <c r="AG13" s="16" t="n">
        <v>0.100006084373229</v>
      </c>
      <c r="AH13" s="16" t="n">
        <v>0.102879559742764</v>
      </c>
      <c r="AI13" s="16"/>
      <c r="AJ13" s="16" t="n">
        <v>0.208970826056883</v>
      </c>
      <c r="AK13" s="16" t="n">
        <v>0.0827745818864384</v>
      </c>
      <c r="AL13" s="16" t="n">
        <v>0.0185570322270425</v>
      </c>
      <c r="AM13" s="16" t="n">
        <v>0.16336739824489</v>
      </c>
      <c r="AN13" s="16" t="n">
        <v>0.128420865411845</v>
      </c>
      <c r="AO13" s="16"/>
      <c r="AP13" s="16" t="n">
        <v>0.163836800089169</v>
      </c>
      <c r="AQ13" s="16" t="n">
        <v>0.0697581797842851</v>
      </c>
      <c r="AR13" s="16" t="n">
        <v>0.0107566363294138</v>
      </c>
      <c r="AS13" s="16" t="n">
        <v>0.396977226589826</v>
      </c>
      <c r="AT13" s="16" t="n">
        <v>0.130772286754757</v>
      </c>
      <c r="AU13" s="16"/>
      <c r="AV13" s="16" t="n">
        <v>0.155489788644586</v>
      </c>
      <c r="AW13" s="16" t="n">
        <v>0.135423849239023</v>
      </c>
      <c r="AX13" s="16" t="n">
        <v>0.100240221422397</v>
      </c>
      <c r="AY13" s="16" t="n">
        <v>0.101807329743102</v>
      </c>
      <c r="AZ13" s="16" t="n">
        <v>0.116924502989163</v>
      </c>
      <c r="BA13" s="16"/>
      <c r="BB13" s="16" t="n">
        <v>0.0930917914090098</v>
      </c>
      <c r="BC13" s="16" t="n">
        <v>0.497452196501865</v>
      </c>
      <c r="BD13" s="16" t="n">
        <v>0.224833579010319</v>
      </c>
      <c r="BE13" s="16"/>
      <c r="BF13" s="16" t="n">
        <v>0.242806575751566</v>
      </c>
    </row>
    <row r="14">
      <c r="B14" s="17" t="s">
        <v>127</v>
      </c>
      <c r="C14" s="25" t="n">
        <v>0.163674057855239</v>
      </c>
      <c r="D14" s="25" t="n">
        <v>0.103374500493694</v>
      </c>
      <c r="E14" s="25" t="n">
        <v>0.222076544183879</v>
      </c>
      <c r="F14" s="25"/>
      <c r="G14" s="25" t="n">
        <v>0.222048054834637</v>
      </c>
      <c r="H14" s="25" t="n">
        <v>0.187083483137577</v>
      </c>
      <c r="I14" s="25" t="n">
        <v>0.171300195803258</v>
      </c>
      <c r="J14" s="25" t="n">
        <v>0.142181811525768</v>
      </c>
      <c r="K14" s="25" t="n">
        <v>0.134422506997602</v>
      </c>
      <c r="L14" s="25" t="n">
        <v>0.137049995052954</v>
      </c>
      <c r="M14" s="25"/>
      <c r="N14" s="25" t="n">
        <v>0.127594377022426</v>
      </c>
      <c r="O14" s="25" t="n">
        <v>0.146697397401167</v>
      </c>
      <c r="P14" s="25" t="n">
        <v>0.162048131132285</v>
      </c>
      <c r="Q14" s="25" t="n">
        <v>0.215989845448741</v>
      </c>
      <c r="R14" s="25"/>
      <c r="S14" s="25" t="n">
        <v>0.153012506365812</v>
      </c>
      <c r="T14" s="25" t="n">
        <v>0.150951696981508</v>
      </c>
      <c r="U14" s="25" t="n">
        <v>0.194776295265442</v>
      </c>
      <c r="V14" s="25" t="n">
        <v>0.175840265433036</v>
      </c>
      <c r="W14" s="25" t="n">
        <v>0.151307552092678</v>
      </c>
      <c r="X14" s="25" t="n">
        <v>0.162170516208759</v>
      </c>
      <c r="Y14" s="25" t="n">
        <v>0.151765491055276</v>
      </c>
      <c r="Z14" s="25" t="n">
        <v>0.138863926613034</v>
      </c>
      <c r="AA14" s="25" t="n">
        <v>0.180269822150994</v>
      </c>
      <c r="AB14" s="25" t="n">
        <v>0.143822148237406</v>
      </c>
      <c r="AC14" s="25" t="n">
        <v>0.174085160019401</v>
      </c>
      <c r="AD14" s="25" t="n">
        <v>0.228822356781866</v>
      </c>
      <c r="AE14" s="25"/>
      <c r="AF14" s="25" t="n">
        <v>0.141501488206736</v>
      </c>
      <c r="AG14" s="25" t="n">
        <v>0.119557795416181</v>
      </c>
      <c r="AH14" s="25" t="n">
        <v>0.283887715946712</v>
      </c>
      <c r="AI14" s="25"/>
      <c r="AJ14" s="25" t="n">
        <v>0.139497960674489</v>
      </c>
      <c r="AK14" s="25" t="n">
        <v>0.129689416700559</v>
      </c>
      <c r="AL14" s="25" t="n">
        <v>0.0543045028409602</v>
      </c>
      <c r="AM14" s="25" t="n">
        <v>0.125083195142032</v>
      </c>
      <c r="AN14" s="25" t="n">
        <v>0.349657732952237</v>
      </c>
      <c r="AO14" s="25"/>
      <c r="AP14" s="25" t="n">
        <v>0.13412230444336</v>
      </c>
      <c r="AQ14" s="25" t="n">
        <v>0.155729433629796</v>
      </c>
      <c r="AR14" s="25" t="n">
        <v>0.0953795798394711</v>
      </c>
      <c r="AS14" s="25" t="n">
        <v>0.106281103159483</v>
      </c>
      <c r="AT14" s="25" t="n">
        <v>0.321384935881798</v>
      </c>
      <c r="AU14" s="25"/>
      <c r="AV14" s="25" t="n">
        <v>0.183445634737782</v>
      </c>
      <c r="AW14" s="25" t="n">
        <v>0.201724288876095</v>
      </c>
      <c r="AX14" s="25" t="n">
        <v>0.142574095735826</v>
      </c>
      <c r="AY14" s="25" t="n">
        <v>0.125769441042346</v>
      </c>
      <c r="AZ14" s="25" t="n">
        <v>0.153255585731351</v>
      </c>
      <c r="BA14" s="25"/>
      <c r="BB14" s="25" t="n">
        <v>0.163345419164105</v>
      </c>
      <c r="BC14" s="25" t="n">
        <v>0.0745192969561328</v>
      </c>
      <c r="BD14" s="25" t="n">
        <v>0.226615314997115</v>
      </c>
      <c r="BE14" s="25"/>
      <c r="BF14" s="25" t="n">
        <v>0.13869591900943</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192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183</v>
      </c>
      <c r="C9" s="16" t="n">
        <v>0.254540564107706</v>
      </c>
      <c r="D9" s="16" t="n">
        <v>0.264732127709332</v>
      </c>
      <c r="E9" s="16" t="n">
        <v>0.243972002179802</v>
      </c>
      <c r="F9" s="16"/>
      <c r="G9" s="16" t="n">
        <v>0.218654890525479</v>
      </c>
      <c r="H9" s="16" t="n">
        <v>0.23280835102854</v>
      </c>
      <c r="I9" s="16" t="n">
        <v>0.22510977913597</v>
      </c>
      <c r="J9" s="16" t="n">
        <v>0.280369592078095</v>
      </c>
      <c r="K9" s="16" t="n">
        <v>0.258410421465821</v>
      </c>
      <c r="L9" s="16" t="n">
        <v>0.296162437106245</v>
      </c>
      <c r="M9" s="16"/>
      <c r="N9" s="16" t="n">
        <v>0.240385454597868</v>
      </c>
      <c r="O9" s="16" t="n">
        <v>0.257351696551766</v>
      </c>
      <c r="P9" s="16" t="n">
        <v>0.27326220823341</v>
      </c>
      <c r="Q9" s="16" t="n">
        <v>0.248024282797073</v>
      </c>
      <c r="R9" s="16"/>
      <c r="S9" s="16" t="n">
        <v>0.224781229661326</v>
      </c>
      <c r="T9" s="16" t="n">
        <v>0.273579405314005</v>
      </c>
      <c r="U9" s="16" t="n">
        <v>0.26856499639906</v>
      </c>
      <c r="V9" s="16" t="n">
        <v>0.368566571413257</v>
      </c>
      <c r="W9" s="16" t="n">
        <v>0.230606170361124</v>
      </c>
      <c r="X9" s="16" t="n">
        <v>0.285290835862873</v>
      </c>
      <c r="Y9" s="16" t="n">
        <v>0.294322545997905</v>
      </c>
      <c r="Z9" s="16" t="n">
        <v>0.280506735675739</v>
      </c>
      <c r="AA9" s="16" t="n">
        <v>0.230513663463048</v>
      </c>
      <c r="AB9" s="16" t="n">
        <v>0.162457868988245</v>
      </c>
      <c r="AC9" s="16" t="n">
        <v>0.239352940485962</v>
      </c>
      <c r="AD9" s="16" t="n">
        <v>0.1439205315093</v>
      </c>
      <c r="AE9" s="16"/>
      <c r="AF9" s="16" t="n">
        <v>0.391279140775513</v>
      </c>
      <c r="AG9" s="16" t="n">
        <v>0.16489167847629</v>
      </c>
      <c r="AH9" s="16" t="n">
        <v>0.222835800274681</v>
      </c>
      <c r="AI9" s="16"/>
      <c r="AJ9" s="16" t="n">
        <v>0.346788040056589</v>
      </c>
      <c r="AK9" s="16" t="n">
        <v>0.195468316636644</v>
      </c>
      <c r="AL9" s="16" t="n">
        <v>0.170979633610447</v>
      </c>
      <c r="AM9" s="16" t="n">
        <v>0.607599602235953</v>
      </c>
      <c r="AN9" s="16" t="n">
        <v>0.239481778568227</v>
      </c>
      <c r="AO9" s="16"/>
      <c r="AP9" s="16" t="n">
        <v>0.300790460423546</v>
      </c>
      <c r="AQ9" s="16" t="n">
        <v>0.209541210490974</v>
      </c>
      <c r="AR9" s="16" t="n">
        <v>0.127701875297109</v>
      </c>
      <c r="AS9" s="16" t="n">
        <v>0.763141047774835</v>
      </c>
      <c r="AT9" s="16" t="n">
        <v>0.181319902414354</v>
      </c>
      <c r="AU9" s="16"/>
      <c r="AV9" s="16" t="n">
        <v>0.25811051689416</v>
      </c>
      <c r="AW9" s="16" t="n">
        <v>0.296073289473003</v>
      </c>
      <c r="AX9" s="16" t="n">
        <v>0.221531047685265</v>
      </c>
      <c r="AY9" s="16" t="n">
        <v>0.225212950081738</v>
      </c>
      <c r="AZ9" s="16" t="n">
        <v>0.146791320321716</v>
      </c>
      <c r="BA9" s="16"/>
      <c r="BB9" s="16" t="n">
        <v>0.258940390669512</v>
      </c>
      <c r="BC9" s="16" t="n">
        <v>0.809139270049459</v>
      </c>
      <c r="BD9" s="16" t="n">
        <v>0.243817753869683</v>
      </c>
      <c r="BE9" s="16"/>
      <c r="BF9" s="16" t="n">
        <v>0.400522388954714</v>
      </c>
    </row>
    <row r="10">
      <c r="B10" s="17" t="s">
        <v>184</v>
      </c>
      <c r="C10" s="16" t="n">
        <v>0.132951663585463</v>
      </c>
      <c r="D10" s="16" t="n">
        <v>0.144366867894182</v>
      </c>
      <c r="E10" s="16" t="n">
        <v>0.122055335378407</v>
      </c>
      <c r="F10" s="16"/>
      <c r="G10" s="16" t="n">
        <v>0.14285654663139</v>
      </c>
      <c r="H10" s="16" t="n">
        <v>0.186449401131118</v>
      </c>
      <c r="I10" s="16" t="n">
        <v>0.159102280281087</v>
      </c>
      <c r="J10" s="16" t="n">
        <v>0.11321861894906</v>
      </c>
      <c r="K10" s="16" t="n">
        <v>0.106688041248553</v>
      </c>
      <c r="L10" s="16" t="n">
        <v>0.0953421860574307</v>
      </c>
      <c r="M10" s="16"/>
      <c r="N10" s="16" t="n">
        <v>0.141426306861603</v>
      </c>
      <c r="O10" s="16" t="n">
        <v>0.121136445756576</v>
      </c>
      <c r="P10" s="16" t="n">
        <v>0.154146290451542</v>
      </c>
      <c r="Q10" s="16" t="n">
        <v>0.119288545169526</v>
      </c>
      <c r="R10" s="16"/>
      <c r="S10" s="16" t="n">
        <v>0.166581153643425</v>
      </c>
      <c r="T10" s="16" t="n">
        <v>0.104022485930344</v>
      </c>
      <c r="U10" s="16" t="n">
        <v>0.13635093695386</v>
      </c>
      <c r="V10" s="16" t="n">
        <v>0.108956988392999</v>
      </c>
      <c r="W10" s="16" t="n">
        <v>0.195149543773626</v>
      </c>
      <c r="X10" s="16" t="n">
        <v>0.106106756537189</v>
      </c>
      <c r="Y10" s="16" t="n">
        <v>0.117022270389251</v>
      </c>
      <c r="Z10" s="16" t="n">
        <v>0.113867184187792</v>
      </c>
      <c r="AA10" s="16" t="n">
        <v>0.151929699956934</v>
      </c>
      <c r="AB10" s="16" t="n">
        <v>0.15297779160378</v>
      </c>
      <c r="AC10" s="16" t="n">
        <v>0.099505997499754</v>
      </c>
      <c r="AD10" s="16" t="n">
        <v>0.0929777231039209</v>
      </c>
      <c r="AE10" s="16"/>
      <c r="AF10" s="16" t="n">
        <v>0.150549254724192</v>
      </c>
      <c r="AG10" s="16" t="n">
        <v>0.121073430281097</v>
      </c>
      <c r="AH10" s="16" t="n">
        <v>0.119937050617337</v>
      </c>
      <c r="AI10" s="16"/>
      <c r="AJ10" s="16" t="n">
        <v>0.172953029880471</v>
      </c>
      <c r="AK10" s="16" t="n">
        <v>0.113596073444924</v>
      </c>
      <c r="AL10" s="16" t="n">
        <v>0.119347913885438</v>
      </c>
      <c r="AM10" s="16" t="n">
        <v>0.18931748237041</v>
      </c>
      <c r="AN10" s="16" t="n">
        <v>0.0708611183314122</v>
      </c>
      <c r="AO10" s="16"/>
      <c r="AP10" s="16" t="n">
        <v>0.172988063595207</v>
      </c>
      <c r="AQ10" s="16" t="n">
        <v>0.131876721183767</v>
      </c>
      <c r="AR10" s="16" t="n">
        <v>0.124897450402096</v>
      </c>
      <c r="AS10" s="16" t="n">
        <v>0.154680465391208</v>
      </c>
      <c r="AT10" s="16" t="n">
        <v>0.124033821875776</v>
      </c>
      <c r="AU10" s="16"/>
      <c r="AV10" s="16" t="n">
        <v>0.14748215277319</v>
      </c>
      <c r="AW10" s="16" t="n">
        <v>0.1076303076294</v>
      </c>
      <c r="AX10" s="16" t="n">
        <v>0.126682506495431</v>
      </c>
      <c r="AY10" s="16" t="n">
        <v>0.18493204732871</v>
      </c>
      <c r="AZ10" s="16" t="n">
        <v>0.145076682755131</v>
      </c>
      <c r="BA10" s="16"/>
      <c r="BB10" s="16" t="n">
        <v>0.211125590453535</v>
      </c>
      <c r="BC10" s="16" t="n">
        <v>0.142325892458491</v>
      </c>
      <c r="BD10" s="16" t="n">
        <v>0.186760057416333</v>
      </c>
      <c r="BE10" s="16"/>
      <c r="BF10" s="16" t="n">
        <v>0.176373536887779</v>
      </c>
    </row>
    <row r="11">
      <c r="B11" s="17" t="s">
        <v>185</v>
      </c>
      <c r="C11" s="16" t="n">
        <v>0.113901265955916</v>
      </c>
      <c r="D11" s="16" t="n">
        <v>0.121807764794517</v>
      </c>
      <c r="E11" s="16" t="n">
        <v>0.106397144069778</v>
      </c>
      <c r="F11" s="16"/>
      <c r="G11" s="16" t="n">
        <v>0.132491584303252</v>
      </c>
      <c r="H11" s="16" t="n">
        <v>0.143894261842948</v>
      </c>
      <c r="I11" s="16" t="n">
        <v>0.105297425129136</v>
      </c>
      <c r="J11" s="16" t="n">
        <v>0.106601704975203</v>
      </c>
      <c r="K11" s="16" t="n">
        <v>0.106311680495543</v>
      </c>
      <c r="L11" s="16" t="n">
        <v>0.0952398485167589</v>
      </c>
      <c r="M11" s="16"/>
      <c r="N11" s="16" t="n">
        <v>0.101561158735466</v>
      </c>
      <c r="O11" s="16" t="n">
        <v>0.100593594316497</v>
      </c>
      <c r="P11" s="16" t="n">
        <v>0.13795379536762</v>
      </c>
      <c r="Q11" s="16" t="n">
        <v>0.121484975180527</v>
      </c>
      <c r="R11" s="16"/>
      <c r="S11" s="16" t="n">
        <v>0.121156978371991</v>
      </c>
      <c r="T11" s="16" t="n">
        <v>0.106029542848246</v>
      </c>
      <c r="U11" s="16" t="n">
        <v>0.0554624755232167</v>
      </c>
      <c r="V11" s="16" t="n">
        <v>0.0555993161383611</v>
      </c>
      <c r="W11" s="16" t="n">
        <v>0.0600073928625541</v>
      </c>
      <c r="X11" s="16" t="n">
        <v>0.186689515528794</v>
      </c>
      <c r="Y11" s="16" t="n">
        <v>0.117877581975381</v>
      </c>
      <c r="Z11" s="16" t="n">
        <v>0.195988523564992</v>
      </c>
      <c r="AA11" s="16" t="n">
        <v>0.130297926467005</v>
      </c>
      <c r="AB11" s="16" t="n">
        <v>0.139486654859389</v>
      </c>
      <c r="AC11" s="16" t="n">
        <v>0.0908984908310083</v>
      </c>
      <c r="AD11" s="16" t="n">
        <v>0.134832397432982</v>
      </c>
      <c r="AE11" s="16"/>
      <c r="AF11" s="16" t="n">
        <v>0.11366195343239</v>
      </c>
      <c r="AG11" s="16" t="n">
        <v>0.117255670540219</v>
      </c>
      <c r="AH11" s="16" t="n">
        <v>0.112615957235592</v>
      </c>
      <c r="AI11" s="16"/>
      <c r="AJ11" s="16" t="n">
        <v>0.109440151363264</v>
      </c>
      <c r="AK11" s="16" t="n">
        <v>0.138479873644595</v>
      </c>
      <c r="AL11" s="16" t="n">
        <v>0.117112615453125</v>
      </c>
      <c r="AM11" s="16" t="n">
        <v>0.0827141743715076</v>
      </c>
      <c r="AN11" s="16" t="n">
        <v>0.0759687505653008</v>
      </c>
      <c r="AO11" s="16"/>
      <c r="AP11" s="16" t="n">
        <v>0.143919753311397</v>
      </c>
      <c r="AQ11" s="16" t="n">
        <v>0.129311255242747</v>
      </c>
      <c r="AR11" s="16" t="n">
        <v>0.0818782502441835</v>
      </c>
      <c r="AS11" s="16" t="n">
        <v>0.0160090934816125</v>
      </c>
      <c r="AT11" s="16" t="n">
        <v>0.108026686880981</v>
      </c>
      <c r="AU11" s="16"/>
      <c r="AV11" s="16" t="n">
        <v>0.117959000649373</v>
      </c>
      <c r="AW11" s="16" t="n">
        <v>0.0978765367784739</v>
      </c>
      <c r="AX11" s="16" t="n">
        <v>0.12105414125415</v>
      </c>
      <c r="AY11" s="16" t="n">
        <v>0.0967115645051746</v>
      </c>
      <c r="AZ11" s="16" t="n">
        <v>0.117039749969233</v>
      </c>
      <c r="BA11" s="16"/>
      <c r="BB11" s="16" t="n">
        <v>0.0956639272350025</v>
      </c>
      <c r="BC11" s="16" t="n">
        <v>0.00849364485969106</v>
      </c>
      <c r="BD11" s="16" t="n">
        <v>0.0673300040612479</v>
      </c>
      <c r="BE11" s="16"/>
      <c r="BF11" s="16" t="n">
        <v>0.0709369213932779</v>
      </c>
    </row>
    <row r="12">
      <c r="B12" s="17" t="s">
        <v>186</v>
      </c>
      <c r="C12" s="16" t="n">
        <v>0.0871630697031647</v>
      </c>
      <c r="D12" s="16" t="n">
        <v>0.103383000104008</v>
      </c>
      <c r="E12" s="16" t="n">
        <v>0.0714799093732477</v>
      </c>
      <c r="F12" s="16"/>
      <c r="G12" s="16" t="n">
        <v>0.102853341195155</v>
      </c>
      <c r="H12" s="16" t="n">
        <v>0.0788073264153571</v>
      </c>
      <c r="I12" s="16" t="n">
        <v>0.0912252327305089</v>
      </c>
      <c r="J12" s="16" t="n">
        <v>0.107670278337075</v>
      </c>
      <c r="K12" s="16" t="n">
        <v>0.0828532876626294</v>
      </c>
      <c r="L12" s="16" t="n">
        <v>0.0665292743327886</v>
      </c>
      <c r="M12" s="16"/>
      <c r="N12" s="16" t="n">
        <v>0.0976163638143817</v>
      </c>
      <c r="O12" s="16" t="n">
        <v>0.0972126197966195</v>
      </c>
      <c r="P12" s="16" t="n">
        <v>0.0781648788847176</v>
      </c>
      <c r="Q12" s="16" t="n">
        <v>0.0745628619706278</v>
      </c>
      <c r="R12" s="16"/>
      <c r="S12" s="16" t="n">
        <v>0.100397219063223</v>
      </c>
      <c r="T12" s="16" t="n">
        <v>0.0913316438580354</v>
      </c>
      <c r="U12" s="16" t="n">
        <v>0.0727149323180452</v>
      </c>
      <c r="V12" s="16" t="n">
        <v>0.0750393349623596</v>
      </c>
      <c r="W12" s="16" t="n">
        <v>0.13917314557479</v>
      </c>
      <c r="X12" s="16" t="n">
        <v>0.10038903588775</v>
      </c>
      <c r="Y12" s="16" t="n">
        <v>0.0743894685517543</v>
      </c>
      <c r="Z12" s="16" t="n">
        <v>0.0282604423686142</v>
      </c>
      <c r="AA12" s="16" t="n">
        <v>0.0787787164370808</v>
      </c>
      <c r="AB12" s="16" t="n">
        <v>0.0745944985445665</v>
      </c>
      <c r="AC12" s="16" t="n">
        <v>0.101606129748482</v>
      </c>
      <c r="AD12" s="16" t="n">
        <v>0.0773392585095424</v>
      </c>
      <c r="AE12" s="16"/>
      <c r="AF12" s="16" t="n">
        <v>0.0688280290710807</v>
      </c>
      <c r="AG12" s="16" t="n">
        <v>0.102907510627191</v>
      </c>
      <c r="AH12" s="16" t="n">
        <v>0.0804750632324068</v>
      </c>
      <c r="AI12" s="16"/>
      <c r="AJ12" s="16" t="n">
        <v>0.0892776581490253</v>
      </c>
      <c r="AK12" s="16" t="n">
        <v>0.0911469030863542</v>
      </c>
      <c r="AL12" s="16" t="n">
        <v>0.057510823053768</v>
      </c>
      <c r="AM12" s="16" t="n">
        <v>0</v>
      </c>
      <c r="AN12" s="16" t="n">
        <v>0.0726782431279586</v>
      </c>
      <c r="AO12" s="16"/>
      <c r="AP12" s="16" t="n">
        <v>0.0867061772259271</v>
      </c>
      <c r="AQ12" s="16" t="n">
        <v>0.0967767362102298</v>
      </c>
      <c r="AR12" s="16" t="n">
        <v>0.100113089871564</v>
      </c>
      <c r="AS12" s="16" t="n">
        <v>0.0117014500843742</v>
      </c>
      <c r="AT12" s="16" t="n">
        <v>0.0659688476664691</v>
      </c>
      <c r="AU12" s="16"/>
      <c r="AV12" s="16" t="n">
        <v>0.0740564092214734</v>
      </c>
      <c r="AW12" s="16" t="n">
        <v>0.0818266004143483</v>
      </c>
      <c r="AX12" s="16" t="n">
        <v>0.0876750916972162</v>
      </c>
      <c r="AY12" s="16" t="n">
        <v>0.123197461625171</v>
      </c>
      <c r="AZ12" s="16" t="n">
        <v>0.195290183198519</v>
      </c>
      <c r="BA12" s="16"/>
      <c r="BB12" s="16" t="n">
        <v>0.11933284620439</v>
      </c>
      <c r="BC12" s="16" t="n">
        <v>0</v>
      </c>
      <c r="BD12" s="16" t="n">
        <v>0.0928899528769783</v>
      </c>
      <c r="BE12" s="16"/>
      <c r="BF12" s="16" t="n">
        <v>0.0865963519885842</v>
      </c>
    </row>
    <row r="13">
      <c r="B13" s="17" t="s">
        <v>187</v>
      </c>
      <c r="C13" s="16" t="n">
        <v>0.217112596086924</v>
      </c>
      <c r="D13" s="16" t="n">
        <v>0.233308399951174</v>
      </c>
      <c r="E13" s="16" t="n">
        <v>0.201709095304345</v>
      </c>
      <c r="F13" s="16"/>
      <c r="G13" s="16" t="n">
        <v>0.183072144170504</v>
      </c>
      <c r="H13" s="16" t="n">
        <v>0.175452913794817</v>
      </c>
      <c r="I13" s="16" t="n">
        <v>0.204856602177652</v>
      </c>
      <c r="J13" s="16" t="n">
        <v>0.234885882805267</v>
      </c>
      <c r="K13" s="16" t="n">
        <v>0.236502100305881</v>
      </c>
      <c r="L13" s="16" t="n">
        <v>0.255941803666955</v>
      </c>
      <c r="M13" s="16"/>
      <c r="N13" s="16" t="n">
        <v>0.271936106252774</v>
      </c>
      <c r="O13" s="16" t="n">
        <v>0.22163457292973</v>
      </c>
      <c r="P13" s="16" t="n">
        <v>0.1863917060384</v>
      </c>
      <c r="Q13" s="16" t="n">
        <v>0.183284715346766</v>
      </c>
      <c r="R13" s="16"/>
      <c r="S13" s="16" t="n">
        <v>0.189384392340477</v>
      </c>
      <c r="T13" s="16" t="n">
        <v>0.225113262825232</v>
      </c>
      <c r="U13" s="16" t="n">
        <v>0.194943806612962</v>
      </c>
      <c r="V13" s="16" t="n">
        <v>0.208851355152261</v>
      </c>
      <c r="W13" s="16" t="n">
        <v>0.21874731853579</v>
      </c>
      <c r="X13" s="16" t="n">
        <v>0.170408034252461</v>
      </c>
      <c r="Y13" s="16" t="n">
        <v>0.20799499203278</v>
      </c>
      <c r="Z13" s="16" t="n">
        <v>0.192783317922306</v>
      </c>
      <c r="AA13" s="16" t="n">
        <v>0.212779592655753</v>
      </c>
      <c r="AB13" s="16" t="n">
        <v>0.277547036495078</v>
      </c>
      <c r="AC13" s="16" t="n">
        <v>0.308145097075527</v>
      </c>
      <c r="AD13" s="16" t="n">
        <v>0.271424410724412</v>
      </c>
      <c r="AE13" s="16"/>
      <c r="AF13" s="16" t="n">
        <v>0.111316650472724</v>
      </c>
      <c r="AG13" s="16" t="n">
        <v>0.33420003172209</v>
      </c>
      <c r="AH13" s="16" t="n">
        <v>0.141280607275999</v>
      </c>
      <c r="AI13" s="16"/>
      <c r="AJ13" s="16" t="n">
        <v>0.114437264462699</v>
      </c>
      <c r="AK13" s="16" t="n">
        <v>0.292071105676234</v>
      </c>
      <c r="AL13" s="16" t="n">
        <v>0.416972678919306</v>
      </c>
      <c r="AM13" s="16" t="n">
        <v>0.0742267955613479</v>
      </c>
      <c r="AN13" s="16" t="n">
        <v>0.171273156115941</v>
      </c>
      <c r="AO13" s="16"/>
      <c r="AP13" s="16" t="n">
        <v>0.129513090378139</v>
      </c>
      <c r="AQ13" s="16" t="n">
        <v>0.258291756108207</v>
      </c>
      <c r="AR13" s="16" t="n">
        <v>0.32716164240799</v>
      </c>
      <c r="AS13" s="16" t="n">
        <v>0.0358232740230615</v>
      </c>
      <c r="AT13" s="16" t="n">
        <v>0.124427567245503</v>
      </c>
      <c r="AU13" s="16"/>
      <c r="AV13" s="16" t="n">
        <v>0.164377625652443</v>
      </c>
      <c r="AW13" s="16" t="n">
        <v>0.203010179290908</v>
      </c>
      <c r="AX13" s="16" t="n">
        <v>0.271768524790248</v>
      </c>
      <c r="AY13" s="16" t="n">
        <v>0.225382431424103</v>
      </c>
      <c r="AZ13" s="16" t="n">
        <v>0.259814210069295</v>
      </c>
      <c r="BA13" s="16"/>
      <c r="BB13" s="16" t="n">
        <v>0.145034166023392</v>
      </c>
      <c r="BC13" s="16" t="n">
        <v>0.0205273451426915</v>
      </c>
      <c r="BD13" s="16" t="n">
        <v>0.0763931120425857</v>
      </c>
      <c r="BE13" s="16"/>
      <c r="BF13" s="16" t="n">
        <v>0.101473143053841</v>
      </c>
    </row>
    <row r="14">
      <c r="B14" s="17" t="s">
        <v>127</v>
      </c>
      <c r="C14" s="25" t="n">
        <v>0.194330840560826</v>
      </c>
      <c r="D14" s="25" t="n">
        <v>0.132401839546787</v>
      </c>
      <c r="E14" s="25" t="n">
        <v>0.254386513694421</v>
      </c>
      <c r="F14" s="25"/>
      <c r="G14" s="25" t="n">
        <v>0.22007149317422</v>
      </c>
      <c r="H14" s="25" t="n">
        <v>0.18258774578722</v>
      </c>
      <c r="I14" s="25" t="n">
        <v>0.214408680545647</v>
      </c>
      <c r="J14" s="25" t="n">
        <v>0.1572539228553</v>
      </c>
      <c r="K14" s="25" t="n">
        <v>0.209234468821572</v>
      </c>
      <c r="L14" s="25" t="n">
        <v>0.190784450319821</v>
      </c>
      <c r="M14" s="25"/>
      <c r="N14" s="25" t="n">
        <v>0.147074609737907</v>
      </c>
      <c r="O14" s="25" t="n">
        <v>0.202071070648811</v>
      </c>
      <c r="P14" s="25" t="n">
        <v>0.17008112102431</v>
      </c>
      <c r="Q14" s="25" t="n">
        <v>0.25335461953548</v>
      </c>
      <c r="R14" s="25"/>
      <c r="S14" s="25" t="n">
        <v>0.197699026919557</v>
      </c>
      <c r="T14" s="25" t="n">
        <v>0.199923659224137</v>
      </c>
      <c r="U14" s="25" t="n">
        <v>0.271962852192856</v>
      </c>
      <c r="V14" s="25" t="n">
        <v>0.182986433940763</v>
      </c>
      <c r="W14" s="25" t="n">
        <v>0.156316428892116</v>
      </c>
      <c r="X14" s="25" t="n">
        <v>0.151115821930933</v>
      </c>
      <c r="Y14" s="25" t="n">
        <v>0.188393141052929</v>
      </c>
      <c r="Z14" s="25" t="n">
        <v>0.188593796280557</v>
      </c>
      <c r="AA14" s="25" t="n">
        <v>0.195700401020179</v>
      </c>
      <c r="AB14" s="25" t="n">
        <v>0.192936149508942</v>
      </c>
      <c r="AC14" s="25" t="n">
        <v>0.160491344359267</v>
      </c>
      <c r="AD14" s="25" t="n">
        <v>0.279505678719843</v>
      </c>
      <c r="AE14" s="25"/>
      <c r="AF14" s="25" t="n">
        <v>0.164364971524101</v>
      </c>
      <c r="AG14" s="25" t="n">
        <v>0.159671678353111</v>
      </c>
      <c r="AH14" s="25" t="n">
        <v>0.322855521363984</v>
      </c>
      <c r="AI14" s="25"/>
      <c r="AJ14" s="25" t="n">
        <v>0.167103856087953</v>
      </c>
      <c r="AK14" s="25" t="n">
        <v>0.169237727511248</v>
      </c>
      <c r="AL14" s="25" t="n">
        <v>0.118076335077917</v>
      </c>
      <c r="AM14" s="25" t="n">
        <v>0.0461419454607821</v>
      </c>
      <c r="AN14" s="25" t="n">
        <v>0.36973695329116</v>
      </c>
      <c r="AO14" s="25"/>
      <c r="AP14" s="25" t="n">
        <v>0.166082455065783</v>
      </c>
      <c r="AQ14" s="25" t="n">
        <v>0.174202320764076</v>
      </c>
      <c r="AR14" s="25" t="n">
        <v>0.238247691777057</v>
      </c>
      <c r="AS14" s="25" t="n">
        <v>0.0186446692449094</v>
      </c>
      <c r="AT14" s="25" t="n">
        <v>0.396223173916916</v>
      </c>
      <c r="AU14" s="25"/>
      <c r="AV14" s="25" t="n">
        <v>0.23801429480936</v>
      </c>
      <c r="AW14" s="25" t="n">
        <v>0.213583086413866</v>
      </c>
      <c r="AX14" s="25" t="n">
        <v>0.17128868807769</v>
      </c>
      <c r="AY14" s="25" t="n">
        <v>0.144563545035103</v>
      </c>
      <c r="AZ14" s="25" t="n">
        <v>0.135987853686105</v>
      </c>
      <c r="BA14" s="25"/>
      <c r="BB14" s="25" t="n">
        <v>0.169903079414168</v>
      </c>
      <c r="BC14" s="25" t="n">
        <v>0.0195138474896677</v>
      </c>
      <c r="BD14" s="25" t="n">
        <v>0.332809119733172</v>
      </c>
      <c r="BE14" s="25"/>
      <c r="BF14" s="25" t="n">
        <v>0.164097657721805</v>
      </c>
    </row>
    <row r="15">
      <c r="B15" s="18"/>
    </row>
    <row r="16">
      <c r="B16" t="s">
        <v>88</v>
      </c>
    </row>
    <row r="17">
      <c r="B17" t="s">
        <v>89</v>
      </c>
    </row>
    <row r="19">
      <c r="B19"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196</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193</v>
      </c>
      <c r="C9" s="16" t="n">
        <v>0.488185905132498</v>
      </c>
      <c r="D9" s="16" t="n">
        <v>0.497232760669588</v>
      </c>
      <c r="E9" s="16" t="n">
        <v>0.480304646630414</v>
      </c>
      <c r="F9" s="16"/>
      <c r="G9" s="16" t="n">
        <v>0.436895537322414</v>
      </c>
      <c r="H9" s="16" t="n">
        <v>0.508232810709976</v>
      </c>
      <c r="I9" s="16" t="n">
        <v>0.433436094128196</v>
      </c>
      <c r="J9" s="16" t="n">
        <v>0.496377896379548</v>
      </c>
      <c r="K9" s="16" t="n">
        <v>0.48600223457624</v>
      </c>
      <c r="L9" s="16" t="n">
        <v>0.544913723230142</v>
      </c>
      <c r="M9" s="16"/>
      <c r="N9" s="16" t="n">
        <v>0.541155568145113</v>
      </c>
      <c r="O9" s="16" t="n">
        <v>0.513467978429391</v>
      </c>
      <c r="P9" s="16" t="n">
        <v>0.436108759436555</v>
      </c>
      <c r="Q9" s="16" t="n">
        <v>0.44780626049422</v>
      </c>
      <c r="R9" s="16"/>
      <c r="S9" s="16" t="n">
        <v>0.497742132257632</v>
      </c>
      <c r="T9" s="16" t="n">
        <v>0.429739267306253</v>
      </c>
      <c r="U9" s="16" t="n">
        <v>0.424998961513834</v>
      </c>
      <c r="V9" s="16" t="n">
        <v>0.52947736653877</v>
      </c>
      <c r="W9" s="16" t="n">
        <v>0.45669642479339</v>
      </c>
      <c r="X9" s="16" t="n">
        <v>0.528214162045046</v>
      </c>
      <c r="Y9" s="16" t="n">
        <v>0.508175733501493</v>
      </c>
      <c r="Z9" s="16" t="n">
        <v>0.585421880992313</v>
      </c>
      <c r="AA9" s="16" t="n">
        <v>0.548696025887028</v>
      </c>
      <c r="AB9" s="16" t="n">
        <v>0.467549012610635</v>
      </c>
      <c r="AC9" s="16" t="n">
        <v>0.439195143504937</v>
      </c>
      <c r="AD9" s="16" t="n">
        <v>0.434279179903594</v>
      </c>
      <c r="AE9" s="16"/>
      <c r="AF9" s="16" t="n">
        <v>0.477686500075953</v>
      </c>
      <c r="AG9" s="16" t="n">
        <v>0.529684032354342</v>
      </c>
      <c r="AH9" s="16" t="n">
        <v>0.430494021366692</v>
      </c>
      <c r="AI9" s="16"/>
      <c r="AJ9" s="16" t="n">
        <v>0.481904452684068</v>
      </c>
      <c r="AK9" s="16" t="n">
        <v>0.621794226518088</v>
      </c>
      <c r="AL9" s="16" t="n">
        <v>0.442846760653245</v>
      </c>
      <c r="AM9" s="16" t="n">
        <v>0.170414670033486</v>
      </c>
      <c r="AN9" s="16" t="n">
        <v>0.339566341370698</v>
      </c>
      <c r="AO9" s="16"/>
      <c r="AP9" s="16" t="n">
        <v>0.530256662706791</v>
      </c>
      <c r="AQ9" s="16" t="n">
        <v>0.650650574510259</v>
      </c>
      <c r="AR9" s="16" t="n">
        <v>0.393037389634408</v>
      </c>
      <c r="AS9" s="16" t="n">
        <v>0.254675375218943</v>
      </c>
      <c r="AT9" s="16" t="n">
        <v>0.25682823897279</v>
      </c>
      <c r="AU9" s="16"/>
      <c r="AV9" s="16" t="n">
        <v>0.496710161032316</v>
      </c>
      <c r="AW9" s="16" t="n">
        <v>0.440613595775689</v>
      </c>
      <c r="AX9" s="16" t="n">
        <v>0.510389647223549</v>
      </c>
      <c r="AY9" s="16" t="n">
        <v>0.536059408984273</v>
      </c>
      <c r="AZ9" s="16" t="n">
        <v>0.618032716575807</v>
      </c>
      <c r="BA9" s="16"/>
      <c r="BB9" s="16" t="n">
        <v>0.687769144334324</v>
      </c>
      <c r="BC9" s="16" t="n">
        <v>0.262536484010299</v>
      </c>
      <c r="BD9" s="16" t="n">
        <v>0.311191478619569</v>
      </c>
      <c r="BE9" s="16"/>
      <c r="BF9" s="16" t="n">
        <v>0.437883233461704</v>
      </c>
    </row>
    <row r="10">
      <c r="B10" s="17" t="s">
        <v>194</v>
      </c>
      <c r="C10" s="16" t="n">
        <v>0.255511629064286</v>
      </c>
      <c r="D10" s="16" t="n">
        <v>0.278465225737273</v>
      </c>
      <c r="E10" s="16" t="n">
        <v>0.233578079107083</v>
      </c>
      <c r="F10" s="16"/>
      <c r="G10" s="16" t="n">
        <v>0.224251942018515</v>
      </c>
      <c r="H10" s="16" t="n">
        <v>0.245109091079623</v>
      </c>
      <c r="I10" s="16" t="n">
        <v>0.283078509817472</v>
      </c>
      <c r="J10" s="16" t="n">
        <v>0.274986719846586</v>
      </c>
      <c r="K10" s="16" t="n">
        <v>0.294435777737917</v>
      </c>
      <c r="L10" s="16" t="n">
        <v>0.220265569582524</v>
      </c>
      <c r="M10" s="16"/>
      <c r="N10" s="16" t="n">
        <v>0.249839876694579</v>
      </c>
      <c r="O10" s="16" t="n">
        <v>0.238762698321907</v>
      </c>
      <c r="P10" s="16" t="n">
        <v>0.290847080051368</v>
      </c>
      <c r="Q10" s="16" t="n">
        <v>0.249530371302703</v>
      </c>
      <c r="R10" s="16"/>
      <c r="S10" s="16" t="n">
        <v>0.230903042417187</v>
      </c>
      <c r="T10" s="16" t="n">
        <v>0.283849563524352</v>
      </c>
      <c r="U10" s="16" t="n">
        <v>0.228004669883751</v>
      </c>
      <c r="V10" s="16" t="n">
        <v>0.238817262248096</v>
      </c>
      <c r="W10" s="16" t="n">
        <v>0.291292380354637</v>
      </c>
      <c r="X10" s="16" t="n">
        <v>0.239480590035973</v>
      </c>
      <c r="Y10" s="16" t="n">
        <v>0.261553018082519</v>
      </c>
      <c r="Z10" s="16" t="n">
        <v>0.265805530548431</v>
      </c>
      <c r="AA10" s="16" t="n">
        <v>0.231307350038895</v>
      </c>
      <c r="AB10" s="16" t="n">
        <v>0.289968682200365</v>
      </c>
      <c r="AC10" s="16" t="n">
        <v>0.295398033930236</v>
      </c>
      <c r="AD10" s="16" t="n">
        <v>0.224491201084145</v>
      </c>
      <c r="AE10" s="16"/>
      <c r="AF10" s="16" t="n">
        <v>0.282381095639252</v>
      </c>
      <c r="AG10" s="16" t="n">
        <v>0.250036912668915</v>
      </c>
      <c r="AH10" s="16" t="n">
        <v>0.244992378086909</v>
      </c>
      <c r="AI10" s="16"/>
      <c r="AJ10" s="16" t="n">
        <v>0.303990394231091</v>
      </c>
      <c r="AK10" s="16" t="n">
        <v>0.182120527177978</v>
      </c>
      <c r="AL10" s="16" t="n">
        <v>0.27613404478724</v>
      </c>
      <c r="AM10" s="16" t="n">
        <v>0.644115766853691</v>
      </c>
      <c r="AN10" s="16" t="n">
        <v>0.225351684557898</v>
      </c>
      <c r="AO10" s="16"/>
      <c r="AP10" s="16" t="n">
        <v>0.251862052591579</v>
      </c>
      <c r="AQ10" s="16" t="n">
        <v>0.15169439792706</v>
      </c>
      <c r="AR10" s="16" t="n">
        <v>0.308883144040571</v>
      </c>
      <c r="AS10" s="16" t="n">
        <v>0.511665914490776</v>
      </c>
      <c r="AT10" s="16" t="n">
        <v>0.312384577113149</v>
      </c>
      <c r="AU10" s="16"/>
      <c r="AV10" s="16" t="n">
        <v>0.214956903540894</v>
      </c>
      <c r="AW10" s="16" t="n">
        <v>0.257774203178844</v>
      </c>
      <c r="AX10" s="16" t="n">
        <v>0.264057106085477</v>
      </c>
      <c r="AY10" s="16" t="n">
        <v>0.267748981567371</v>
      </c>
      <c r="AZ10" s="16" t="n">
        <v>0.253547537999801</v>
      </c>
      <c r="BA10" s="16"/>
      <c r="BB10" s="16" t="n">
        <v>0.17119757921796</v>
      </c>
      <c r="BC10" s="16" t="n">
        <v>0.535189163430305</v>
      </c>
      <c r="BD10" s="16" t="n">
        <v>0.380780639219895</v>
      </c>
      <c r="BE10" s="16"/>
      <c r="BF10" s="16" t="n">
        <v>0.355857194210213</v>
      </c>
    </row>
    <row r="11">
      <c r="B11" s="17" t="s">
        <v>195</v>
      </c>
      <c r="C11" s="16" t="n">
        <v>0.15876880515386</v>
      </c>
      <c r="D11" s="16" t="n">
        <v>0.149691822876439</v>
      </c>
      <c r="E11" s="16" t="n">
        <v>0.166846449829214</v>
      </c>
      <c r="F11" s="16"/>
      <c r="G11" s="16" t="n">
        <v>0.16241890280701</v>
      </c>
      <c r="H11" s="16" t="n">
        <v>0.157637506268611</v>
      </c>
      <c r="I11" s="16" t="n">
        <v>0.158635042325945</v>
      </c>
      <c r="J11" s="16" t="n">
        <v>0.15859705951585</v>
      </c>
      <c r="K11" s="16" t="n">
        <v>0.122056076035605</v>
      </c>
      <c r="L11" s="16" t="n">
        <v>0.182170030264293</v>
      </c>
      <c r="M11" s="16"/>
      <c r="N11" s="16" t="n">
        <v>0.146266669802856</v>
      </c>
      <c r="O11" s="16" t="n">
        <v>0.15655894309082</v>
      </c>
      <c r="P11" s="16" t="n">
        <v>0.158925178058982</v>
      </c>
      <c r="Q11" s="16" t="n">
        <v>0.176647876101276</v>
      </c>
      <c r="R11" s="16"/>
      <c r="S11" s="16" t="n">
        <v>0.182332253126639</v>
      </c>
      <c r="T11" s="16" t="n">
        <v>0.189926982714428</v>
      </c>
      <c r="U11" s="16" t="n">
        <v>0.210841520692613</v>
      </c>
      <c r="V11" s="16" t="n">
        <v>0.175434670141786</v>
      </c>
      <c r="W11" s="16" t="n">
        <v>0.139651144880824</v>
      </c>
      <c r="X11" s="16" t="n">
        <v>0.135494504152087</v>
      </c>
      <c r="Y11" s="16" t="n">
        <v>0.157844113539489</v>
      </c>
      <c r="Z11" s="16" t="n">
        <v>0.058343231846822</v>
      </c>
      <c r="AA11" s="16" t="n">
        <v>0.146047814453855</v>
      </c>
      <c r="AB11" s="16" t="n">
        <v>0.142820730902979</v>
      </c>
      <c r="AC11" s="16" t="n">
        <v>0.126996792708919</v>
      </c>
      <c r="AD11" s="16" t="n">
        <v>0.122466449358991</v>
      </c>
      <c r="AE11" s="16"/>
      <c r="AF11" s="16" t="n">
        <v>0.174826696851689</v>
      </c>
      <c r="AG11" s="16" t="n">
        <v>0.146601412748891</v>
      </c>
      <c r="AH11" s="16" t="n">
        <v>0.141277520828349</v>
      </c>
      <c r="AI11" s="16"/>
      <c r="AJ11" s="16" t="n">
        <v>0.170025284547654</v>
      </c>
      <c r="AK11" s="16" t="n">
        <v>0.132100140275747</v>
      </c>
      <c r="AL11" s="16" t="n">
        <v>0.153420319605317</v>
      </c>
      <c r="AM11" s="16" t="n">
        <v>0.144620574265188</v>
      </c>
      <c r="AN11" s="16" t="n">
        <v>0.193639587100133</v>
      </c>
      <c r="AO11" s="16"/>
      <c r="AP11" s="16" t="n">
        <v>0.175023172001404</v>
      </c>
      <c r="AQ11" s="16" t="n">
        <v>0.125524441496958</v>
      </c>
      <c r="AR11" s="16" t="n">
        <v>0.152012263637903</v>
      </c>
      <c r="AS11" s="16" t="n">
        <v>0.185332365951547</v>
      </c>
      <c r="AT11" s="16" t="n">
        <v>0.212598676986018</v>
      </c>
      <c r="AU11" s="16"/>
      <c r="AV11" s="16" t="n">
        <v>0.175475051534388</v>
      </c>
      <c r="AW11" s="16" t="n">
        <v>0.171045644795062</v>
      </c>
      <c r="AX11" s="16" t="n">
        <v>0.158513051660442</v>
      </c>
      <c r="AY11" s="16" t="n">
        <v>0.121126954738216</v>
      </c>
      <c r="AZ11" s="16" t="n">
        <v>0.0463733857407679</v>
      </c>
      <c r="BA11" s="16"/>
      <c r="BB11" s="16" t="n">
        <v>0.104063332320927</v>
      </c>
      <c r="BC11" s="16" t="n">
        <v>0.17563608979682</v>
      </c>
      <c r="BD11" s="16" t="n">
        <v>0.23785469478812</v>
      </c>
      <c r="BE11" s="16"/>
      <c r="BF11" s="16" t="n">
        <v>0.164653285154539</v>
      </c>
    </row>
    <row r="12">
      <c r="B12" s="17" t="s">
        <v>83</v>
      </c>
      <c r="C12" s="25" t="n">
        <v>0.0975336606493566</v>
      </c>
      <c r="D12" s="25" t="n">
        <v>0.0746101907166995</v>
      </c>
      <c r="E12" s="25" t="n">
        <v>0.119270824433289</v>
      </c>
      <c r="F12" s="25"/>
      <c r="G12" s="25" t="n">
        <v>0.176433617852062</v>
      </c>
      <c r="H12" s="25" t="n">
        <v>0.089020591941789</v>
      </c>
      <c r="I12" s="25" t="n">
        <v>0.124850353728387</v>
      </c>
      <c r="J12" s="25" t="n">
        <v>0.0700383242580161</v>
      </c>
      <c r="K12" s="25" t="n">
        <v>0.0975059116502386</v>
      </c>
      <c r="L12" s="25" t="n">
        <v>0.0526506769230417</v>
      </c>
      <c r="M12" s="25"/>
      <c r="N12" s="25" t="n">
        <v>0.0627378853574522</v>
      </c>
      <c r="O12" s="25" t="n">
        <v>0.0912103801578815</v>
      </c>
      <c r="P12" s="25" t="n">
        <v>0.114118982453095</v>
      </c>
      <c r="Q12" s="25" t="n">
        <v>0.126015492101801</v>
      </c>
      <c r="R12" s="25"/>
      <c r="S12" s="25" t="n">
        <v>0.0890225721985417</v>
      </c>
      <c r="T12" s="25" t="n">
        <v>0.0964841864549664</v>
      </c>
      <c r="U12" s="25" t="n">
        <v>0.136154847909802</v>
      </c>
      <c r="V12" s="25" t="n">
        <v>0.0562707010713474</v>
      </c>
      <c r="W12" s="25" t="n">
        <v>0.112360049971149</v>
      </c>
      <c r="X12" s="25" t="n">
        <v>0.0968107437668941</v>
      </c>
      <c r="Y12" s="25" t="n">
        <v>0.0724271348764985</v>
      </c>
      <c r="Z12" s="25" t="n">
        <v>0.0904293566124339</v>
      </c>
      <c r="AA12" s="25" t="n">
        <v>0.0739488096202215</v>
      </c>
      <c r="AB12" s="25" t="n">
        <v>0.0996615742860213</v>
      </c>
      <c r="AC12" s="25" t="n">
        <v>0.138410029855908</v>
      </c>
      <c r="AD12" s="25" t="n">
        <v>0.218763169653269</v>
      </c>
      <c r="AE12" s="25"/>
      <c r="AF12" s="25" t="n">
        <v>0.0651057074331068</v>
      </c>
      <c r="AG12" s="25" t="n">
        <v>0.0736776422278527</v>
      </c>
      <c r="AH12" s="25" t="n">
        <v>0.183236079718051</v>
      </c>
      <c r="AI12" s="25"/>
      <c r="AJ12" s="25" t="n">
        <v>0.0440798685371876</v>
      </c>
      <c r="AK12" s="25" t="n">
        <v>0.0639851060281881</v>
      </c>
      <c r="AL12" s="25" t="n">
        <v>0.127598874954198</v>
      </c>
      <c r="AM12" s="25" t="n">
        <v>0.0408489888476355</v>
      </c>
      <c r="AN12" s="25" t="n">
        <v>0.241442386971271</v>
      </c>
      <c r="AO12" s="25"/>
      <c r="AP12" s="25" t="n">
        <v>0.0428581127002256</v>
      </c>
      <c r="AQ12" s="25" t="n">
        <v>0.0721305860657233</v>
      </c>
      <c r="AR12" s="25" t="n">
        <v>0.146067202687118</v>
      </c>
      <c r="AS12" s="25" t="n">
        <v>0.0483263443387339</v>
      </c>
      <c r="AT12" s="25" t="n">
        <v>0.218188506928043</v>
      </c>
      <c r="AU12" s="25"/>
      <c r="AV12" s="25" t="n">
        <v>0.112857883892402</v>
      </c>
      <c r="AW12" s="25" t="n">
        <v>0.130566556250405</v>
      </c>
      <c r="AX12" s="25" t="n">
        <v>0.0670401950305321</v>
      </c>
      <c r="AY12" s="25" t="n">
        <v>0.0750646547101403</v>
      </c>
      <c r="AZ12" s="25" t="n">
        <v>0.0820463596836242</v>
      </c>
      <c r="BA12" s="25"/>
      <c r="BB12" s="25" t="n">
        <v>0.0369699441267893</v>
      </c>
      <c r="BC12" s="25" t="n">
        <v>0.026638262762576</v>
      </c>
      <c r="BD12" s="25" t="n">
        <v>0.0701731873724155</v>
      </c>
      <c r="BE12" s="25"/>
      <c r="BF12" s="25" t="n">
        <v>0.0416062871735439</v>
      </c>
    </row>
    <row r="13">
      <c r="B13" s="18"/>
    </row>
    <row r="14">
      <c r="B14" t="s">
        <v>88</v>
      </c>
    </row>
    <row r="15">
      <c r="B15" t="s">
        <v>89</v>
      </c>
    </row>
    <row r="17">
      <c r="B17"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 min="19" max="19" width="20.71" hidden="0" customWidth="1"/>
    <col min="20" max="20" width="20.71" hidden="0" customWidth="1"/>
    <col min="21" max="21" width="20.71" hidden="0" customWidth="1"/>
    <col min="22" max="22" width="20.71" hidden="0" customWidth="1"/>
    <col min="23" max="23" width="20.71" hidden="0" customWidth="1"/>
    <col min="24" max="24" width="20.71" hidden="0" customWidth="1"/>
    <col min="25" max="25" width="20.71" hidden="0" customWidth="1"/>
    <col min="26" max="26" width="20.71" hidden="0" customWidth="1"/>
    <col min="27" max="27" width="20.71" hidden="0" customWidth="1"/>
    <col min="28" max="28" width="20.71" hidden="0" customWidth="1"/>
    <col min="29" max="29" width="20.71" hidden="0" customWidth="1"/>
  </cols>
  <sheetData>
    <row r="2" ht="40" customHeight="1">
      <c r="D2" s="15" t="s">
        <v>228</v>
      </c>
    </row>
    <row r="6" ht="50" customHeight="1">
      <c r="B6" s="19" t="s">
        <v>15</v>
      </c>
      <c r="C6" s="19" t="s">
        <v>197</v>
      </c>
      <c r="D6" s="19" t="s">
        <v>198</v>
      </c>
      <c r="E6" s="19" t="s">
        <v>199</v>
      </c>
      <c r="F6" s="19" t="s">
        <v>200</v>
      </c>
      <c r="G6" s="19" t="s">
        <v>201</v>
      </c>
      <c r="H6" s="19" t="s">
        <v>202</v>
      </c>
      <c r="I6" s="19" t="s">
        <v>203</v>
      </c>
      <c r="J6" s="19" t="s">
        <v>204</v>
      </c>
      <c r="K6" s="19" t="s">
        <v>205</v>
      </c>
      <c r="L6" s="19" t="s">
        <v>206</v>
      </c>
      <c r="M6" s="19" t="s">
        <v>207</v>
      </c>
      <c r="N6" s="19" t="s">
        <v>208</v>
      </c>
      <c r="O6" s="19" t="s">
        <v>209</v>
      </c>
      <c r="P6" s="19" t="s">
        <v>210</v>
      </c>
      <c r="Q6" s="19" t="s">
        <v>211</v>
      </c>
      <c r="R6" s="19" t="s">
        <v>212</v>
      </c>
      <c r="S6" s="19" t="s">
        <v>213</v>
      </c>
      <c r="T6" s="19" t="s">
        <v>214</v>
      </c>
      <c r="U6" s="19" t="s">
        <v>215</v>
      </c>
      <c r="V6" s="19" t="s">
        <v>216</v>
      </c>
      <c r="W6" s="19" t="s">
        <v>217</v>
      </c>
      <c r="X6" s="19" t="s">
        <v>218</v>
      </c>
      <c r="Y6" s="19" t="s">
        <v>219</v>
      </c>
      <c r="Z6" s="19" t="s">
        <v>220</v>
      </c>
      <c r="AA6" s="19" t="s">
        <v>221</v>
      </c>
      <c r="AB6" s="19" t="s">
        <v>222</v>
      </c>
    </row>
    <row r="7">
      <c r="B7" s="17" t="s">
        <v>223</v>
      </c>
      <c r="C7" s="16" t="n">
        <v>0.112083514357119</v>
      </c>
      <c r="D7" s="16" t="n">
        <v>0.0942891843757888</v>
      </c>
      <c r="E7" s="16" t="n">
        <v>0.113728743966771</v>
      </c>
      <c r="F7" s="16" t="n">
        <v>0.0269326333291875</v>
      </c>
      <c r="G7" s="16" t="n">
        <v>0.0671829276837084</v>
      </c>
      <c r="H7" s="16" t="n">
        <v>0.139314320644188</v>
      </c>
      <c r="I7" s="16" t="n">
        <v>0.126620192698887</v>
      </c>
      <c r="J7" s="16" t="n">
        <v>0.0635291511050006</v>
      </c>
      <c r="K7" s="16" t="n">
        <v>0.0481986940870274</v>
      </c>
      <c r="L7" s="16" t="n">
        <v>0.186258600190995</v>
      </c>
      <c r="M7" s="16" t="n">
        <v>0.0786733305927219</v>
      </c>
      <c r="N7" s="16" t="n">
        <v>0.105908414176743</v>
      </c>
      <c r="O7" s="16" t="n">
        <v>0.144339883879061</v>
      </c>
      <c r="P7" s="16" t="n">
        <v>0.10501143463733</v>
      </c>
      <c r="Q7" s="16" t="n">
        <v>0.134601498329527</v>
      </c>
      <c r="R7" s="16" t="n">
        <v>0.0887701814640619</v>
      </c>
      <c r="S7" s="16" t="n">
        <v>0.182648760240532</v>
      </c>
      <c r="T7" s="16" t="n">
        <v>0.0610738905842594</v>
      </c>
      <c r="U7" s="16" t="n">
        <v>0.135915824678903</v>
      </c>
      <c r="V7" s="16" t="n">
        <v>0.175804832751609</v>
      </c>
      <c r="W7" s="16" t="n">
        <v>0.0601317947381464</v>
      </c>
      <c r="X7" s="16" t="n">
        <v>0.184042236184566</v>
      </c>
      <c r="Y7" s="16" t="n">
        <v>0.128946452583852</v>
      </c>
      <c r="Z7" s="16" t="n">
        <v>0.146664261988913</v>
      </c>
      <c r="AA7" s="16" t="n">
        <v>0.204382053523296</v>
      </c>
      <c r="AB7" s="16" t="n">
        <v>0.104127025614897</v>
      </c>
    </row>
    <row r="8">
      <c r="B8" s="17" t="s">
        <v>224</v>
      </c>
      <c r="C8" s="16" t="n">
        <v>0.185387917160672</v>
      </c>
      <c r="D8" s="16" t="n">
        <v>0.142676552688914</v>
      </c>
      <c r="E8" s="16" t="n">
        <v>0.159122544328948</v>
      </c>
      <c r="F8" s="16" t="n">
        <v>0.0955200444605214</v>
      </c>
      <c r="G8" s="16" t="n">
        <v>0.088829209671361</v>
      </c>
      <c r="H8" s="16" t="n">
        <v>0.173530872326401</v>
      </c>
      <c r="I8" s="16" t="n">
        <v>0.191046179102324</v>
      </c>
      <c r="J8" s="16" t="n">
        <v>0.198956390123343</v>
      </c>
      <c r="K8" s="16" t="n">
        <v>0.110558967098424</v>
      </c>
      <c r="L8" s="16" t="n">
        <v>0.204528843734696</v>
      </c>
      <c r="M8" s="16" t="n">
        <v>0.130224370167726</v>
      </c>
      <c r="N8" s="16" t="n">
        <v>0.154361372486181</v>
      </c>
      <c r="O8" s="16" t="n">
        <v>0.173624012823197</v>
      </c>
      <c r="P8" s="16" t="n">
        <v>0.330987032105997</v>
      </c>
      <c r="Q8" s="16" t="n">
        <v>0.278473191157685</v>
      </c>
      <c r="R8" s="16" t="n">
        <v>0.262501400955861</v>
      </c>
      <c r="S8" s="16" t="n">
        <v>0.265854990508117</v>
      </c>
      <c r="T8" s="16" t="n">
        <v>0.120568289127405</v>
      </c>
      <c r="U8" s="16" t="n">
        <v>0.201021005593223</v>
      </c>
      <c r="V8" s="16" t="n">
        <v>0.195473355306942</v>
      </c>
      <c r="W8" s="16" t="n">
        <v>0.0822221498979872</v>
      </c>
      <c r="X8" s="16" t="n">
        <v>0.228584359353951</v>
      </c>
      <c r="Y8" s="16" t="n">
        <v>0.329468189465103</v>
      </c>
      <c r="Z8" s="16" t="n">
        <v>0.176130829155936</v>
      </c>
      <c r="AA8" s="16" t="n">
        <v>0.38049721982907</v>
      </c>
      <c r="AB8" s="16" t="n">
        <v>0.244038043787277</v>
      </c>
    </row>
    <row r="9">
      <c r="B9" s="17" t="s">
        <v>225</v>
      </c>
      <c r="C9" s="16" t="n">
        <v>0.298180092517913</v>
      </c>
      <c r="D9" s="16" t="n">
        <v>0.289022983953378</v>
      </c>
      <c r="E9" s="16" t="n">
        <v>0.252449427157184</v>
      </c>
      <c r="F9" s="16" t="n">
        <v>0.444357046485417</v>
      </c>
      <c r="G9" s="16" t="n">
        <v>0.246889464686135</v>
      </c>
      <c r="H9" s="16" t="n">
        <v>0.270287631899144</v>
      </c>
      <c r="I9" s="16" t="n">
        <v>0.42136985966575</v>
      </c>
      <c r="J9" s="16" t="n">
        <v>0.365949331471844</v>
      </c>
      <c r="K9" s="16" t="n">
        <v>0.316460691094171</v>
      </c>
      <c r="L9" s="16" t="n">
        <v>0.250488415340732</v>
      </c>
      <c r="M9" s="16" t="n">
        <v>0.258371569953811</v>
      </c>
      <c r="N9" s="16" t="n">
        <v>0.298378514113053</v>
      </c>
      <c r="O9" s="16" t="n">
        <v>0.252392058253198</v>
      </c>
      <c r="P9" s="16" t="n">
        <v>0.380553514084796</v>
      </c>
      <c r="Q9" s="16" t="n">
        <v>0.400563626909276</v>
      </c>
      <c r="R9" s="16" t="n">
        <v>0.425417631589458</v>
      </c>
      <c r="S9" s="16" t="n">
        <v>0.283771862453981</v>
      </c>
      <c r="T9" s="16" t="n">
        <v>0.367072215637943</v>
      </c>
      <c r="U9" s="16" t="n">
        <v>0.294894681520741</v>
      </c>
      <c r="V9" s="16" t="n">
        <v>0.262308983108406</v>
      </c>
      <c r="W9" s="16" t="n">
        <v>0.287671154805221</v>
      </c>
      <c r="X9" s="16" t="n">
        <v>0.245032412581202</v>
      </c>
      <c r="Y9" s="16" t="n">
        <v>0.303934963720091</v>
      </c>
      <c r="Z9" s="16" t="n">
        <v>0.259215115508999</v>
      </c>
      <c r="AA9" s="16" t="n">
        <v>0.318251050374287</v>
      </c>
      <c r="AB9" s="16" t="n">
        <v>0.29493965826611</v>
      </c>
    </row>
    <row r="10">
      <c r="B10" s="17" t="s">
        <v>226</v>
      </c>
      <c r="C10" s="16" t="n">
        <v>0.300558424123434</v>
      </c>
      <c r="D10" s="16" t="n">
        <v>0.324301994843436</v>
      </c>
      <c r="E10" s="16" t="n">
        <v>0.30666262227268</v>
      </c>
      <c r="F10" s="16" t="n">
        <v>0.351567215925974</v>
      </c>
      <c r="G10" s="16" t="n">
        <v>0.390526136771962</v>
      </c>
      <c r="H10" s="16" t="n">
        <v>0.292056073397295</v>
      </c>
      <c r="I10" s="16" t="n">
        <v>0.190501984477542</v>
      </c>
      <c r="J10" s="16" t="n">
        <v>0.283687914157159</v>
      </c>
      <c r="K10" s="16" t="n">
        <v>0.392971360714206</v>
      </c>
      <c r="L10" s="16" t="n">
        <v>0.249381329590466</v>
      </c>
      <c r="M10" s="16" t="n">
        <v>0.338888420853374</v>
      </c>
      <c r="N10" s="16" t="n">
        <v>0.280528441499572</v>
      </c>
      <c r="O10" s="16" t="n">
        <v>0.283977612697479</v>
      </c>
      <c r="P10" s="16" t="n">
        <v>0.129413730514195</v>
      </c>
      <c r="Q10" s="16" t="n">
        <v>0.141643933196816</v>
      </c>
      <c r="R10" s="16" t="n">
        <v>0.160628301391851</v>
      </c>
      <c r="S10" s="16" t="n">
        <v>0.196377507514554</v>
      </c>
      <c r="T10" s="16" t="n">
        <v>0.322757149683966</v>
      </c>
      <c r="U10" s="16" t="n">
        <v>0.271223609826404</v>
      </c>
      <c r="V10" s="16" t="n">
        <v>0.257587801503006</v>
      </c>
      <c r="W10" s="16" t="n">
        <v>0.383109907858045</v>
      </c>
      <c r="X10" s="16" t="n">
        <v>0.239269428569825</v>
      </c>
      <c r="Y10" s="16" t="n">
        <v>0.156946321287722</v>
      </c>
      <c r="Z10" s="16" t="n">
        <v>0.289960840120755</v>
      </c>
      <c r="AA10" s="16" t="n">
        <v>0.0771698796701996</v>
      </c>
      <c r="AB10" s="16" t="n">
        <v>0.230642139973917</v>
      </c>
    </row>
    <row r="11">
      <c r="B11" s="17" t="s">
        <v>227</v>
      </c>
      <c r="C11" s="16" t="n">
        <v>0.103790051840862</v>
      </c>
      <c r="D11" s="16" t="n">
        <v>0.149709284138483</v>
      </c>
      <c r="E11" s="16" t="n">
        <v>0.168036662274416</v>
      </c>
      <c r="F11" s="16" t="n">
        <v>0.0816230597989005</v>
      </c>
      <c r="G11" s="16" t="n">
        <v>0.206572261186834</v>
      </c>
      <c r="H11" s="16" t="n">
        <v>0.124811101732973</v>
      </c>
      <c r="I11" s="16" t="n">
        <v>0.0704617840554961</v>
      </c>
      <c r="J11" s="16" t="n">
        <v>0.0878772131426534</v>
      </c>
      <c r="K11" s="16" t="n">
        <v>0.131810287006173</v>
      </c>
      <c r="L11" s="16" t="n">
        <v>0.109342811143111</v>
      </c>
      <c r="M11" s="16" t="n">
        <v>0.193842308432368</v>
      </c>
      <c r="N11" s="16" t="n">
        <v>0.160823257724452</v>
      </c>
      <c r="O11" s="16" t="n">
        <v>0.145666432347065</v>
      </c>
      <c r="P11" s="16" t="n">
        <v>0.054034288657682</v>
      </c>
      <c r="Q11" s="16" t="n">
        <v>0.0447177504066958</v>
      </c>
      <c r="R11" s="16" t="n">
        <v>0.062682484598769</v>
      </c>
      <c r="S11" s="16" t="n">
        <v>0.0713468792828162</v>
      </c>
      <c r="T11" s="16" t="n">
        <v>0.128528454966427</v>
      </c>
      <c r="U11" s="16" t="n">
        <v>0.0969448783807301</v>
      </c>
      <c r="V11" s="16" t="n">
        <v>0.108825027330037</v>
      </c>
      <c r="W11" s="16" t="n">
        <v>0.186864992700601</v>
      </c>
      <c r="X11" s="16" t="n">
        <v>0.103071563310456</v>
      </c>
      <c r="Y11" s="16" t="n">
        <v>0.0807040729432325</v>
      </c>
      <c r="Z11" s="16" t="n">
        <v>0.128028953225397</v>
      </c>
      <c r="AA11" s="16" t="n">
        <v>0.0196997966031475</v>
      </c>
      <c r="AB11" s="16" t="n">
        <v>0.1262531323578</v>
      </c>
    </row>
    <row r="12">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row>
    <row r="13">
      <c r="B13" t="s">
        <v>88</v>
      </c>
    </row>
    <row r="14">
      <c r="B14" t="s">
        <v>89</v>
      </c>
    </row>
    <row r="18">
      <c r="B18" s="9" t="str">
        <f>=HYPERLINK("#'Contents'!A1", "Return to Contents")</f>
      </c>
    </row>
  </sheetData>
  <mergeCells count="1">
    <mergeCell ref="D2:AC2"/>
  </mergeCells>
  <pageMargins left="0.7" right="0.7" top="0.75" bottom="0.75" header="0.3" footer="0.3"/>
  <pageSetup paperSize="9" orientation="portrait" horizontalDpi="300" verticalDpi="300" r:id="rId2"/>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92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78</v>
      </c>
      <c r="C9" s="16" t="n">
        <v>0.175514681816135</v>
      </c>
      <c r="D9" s="16" t="n">
        <v>0.19392729501309</v>
      </c>
      <c r="E9" s="16" t="n">
        <v>0.156999644659476</v>
      </c>
      <c r="F9" s="16"/>
      <c r="G9" s="16" t="n">
        <v>0.0599226082048315</v>
      </c>
      <c r="H9" s="16" t="n">
        <v>0.108758805704628</v>
      </c>
      <c r="I9" s="16" t="n">
        <v>0.105535009768705</v>
      </c>
      <c r="J9" s="16" t="n">
        <v>0.175057193793359</v>
      </c>
      <c r="K9" s="16" t="n">
        <v>0.254751454690361</v>
      </c>
      <c r="L9" s="16" t="n">
        <v>0.310049851416124</v>
      </c>
      <c r="M9" s="16"/>
      <c r="N9" s="16" t="n">
        <v>0.148959307499822</v>
      </c>
      <c r="O9" s="16" t="n">
        <v>0.18598388847211</v>
      </c>
      <c r="P9" s="16" t="n">
        <v>0.189355444031251</v>
      </c>
      <c r="Q9" s="16" t="n">
        <v>0.181734786898266</v>
      </c>
      <c r="R9" s="16"/>
      <c r="S9" s="16" t="n">
        <v>0.106982724382142</v>
      </c>
      <c r="T9" s="16" t="n">
        <v>0.194968024455375</v>
      </c>
      <c r="U9" s="16" t="n">
        <v>0.1320984058292</v>
      </c>
      <c r="V9" s="16" t="n">
        <v>0.213222717216138</v>
      </c>
      <c r="W9" s="16" t="n">
        <v>0.194149260910746</v>
      </c>
      <c r="X9" s="16" t="n">
        <v>0.169161894132435</v>
      </c>
      <c r="Y9" s="16" t="n">
        <v>0.245667207744435</v>
      </c>
      <c r="Z9" s="16" t="n">
        <v>0.232585458416532</v>
      </c>
      <c r="AA9" s="16" t="n">
        <v>0.191731127461983</v>
      </c>
      <c r="AB9" s="16" t="n">
        <v>0.158906706560563</v>
      </c>
      <c r="AC9" s="16" t="n">
        <v>0.124858554878591</v>
      </c>
      <c r="AD9" s="16" t="n">
        <v>0.202423576585133</v>
      </c>
      <c r="AE9" s="16"/>
      <c r="AF9" s="16" t="n">
        <v>0.315470163505951</v>
      </c>
      <c r="AG9" s="16" t="n">
        <v>0.0972018815580988</v>
      </c>
      <c r="AH9" s="16" t="n">
        <v>0.12456848153366</v>
      </c>
      <c r="AI9" s="16"/>
      <c r="AJ9" s="16" t="n">
        <v>0.328998305021894</v>
      </c>
      <c r="AK9" s="16" t="n">
        <v>0.0318703620414572</v>
      </c>
      <c r="AL9" s="16" t="n">
        <v>0.0663446061898824</v>
      </c>
      <c r="AM9" s="16" t="n">
        <v>0.467964211971518</v>
      </c>
      <c r="AN9" s="16" t="n">
        <v>0.179965246246559</v>
      </c>
      <c r="AO9" s="16"/>
      <c r="AP9" s="16" t="n">
        <v>0.368123197410064</v>
      </c>
      <c r="AQ9" s="16" t="n">
        <v>0.0172295784909196</v>
      </c>
      <c r="AR9" s="16" t="n">
        <v>0.101980608633376</v>
      </c>
      <c r="AS9" s="16" t="n">
        <v>0.564044351014319</v>
      </c>
      <c r="AT9" s="16" t="n">
        <v>0.132266288613755</v>
      </c>
      <c r="AU9" s="16"/>
      <c r="AV9" s="16" t="n">
        <v>0.243397230820579</v>
      </c>
      <c r="AW9" s="16" t="n">
        <v>0.167785036037528</v>
      </c>
      <c r="AX9" s="16" t="n">
        <v>0.120531425521585</v>
      </c>
      <c r="AY9" s="16" t="n">
        <v>0.105103846747929</v>
      </c>
      <c r="AZ9" s="16" t="n">
        <v>0.118676093670876</v>
      </c>
      <c r="BA9" s="16"/>
      <c r="BB9" s="16" t="n">
        <v>0.00706744443963104</v>
      </c>
      <c r="BC9" s="16" t="n">
        <v>0.684572122771082</v>
      </c>
      <c r="BD9" s="16" t="n">
        <v>0.19253490728583</v>
      </c>
      <c r="BE9" s="16"/>
      <c r="BF9" s="16" t="n">
        <v>0.269123259859381</v>
      </c>
    </row>
    <row r="10">
      <c r="B10" s="17" t="s">
        <v>79</v>
      </c>
      <c r="C10" s="16" t="n">
        <v>0.159033335852921</v>
      </c>
      <c r="D10" s="16" t="n">
        <v>0.165207929651933</v>
      </c>
      <c r="E10" s="16" t="n">
        <v>0.153311081112131</v>
      </c>
      <c r="F10" s="16"/>
      <c r="G10" s="16" t="n">
        <v>0.147276801504895</v>
      </c>
      <c r="H10" s="16" t="n">
        <v>0.11574170682237</v>
      </c>
      <c r="I10" s="16" t="n">
        <v>0.135642357846455</v>
      </c>
      <c r="J10" s="16" t="n">
        <v>0.144886507721842</v>
      </c>
      <c r="K10" s="16" t="n">
        <v>0.178294629984699</v>
      </c>
      <c r="L10" s="16" t="n">
        <v>0.219580383872258</v>
      </c>
      <c r="M10" s="16"/>
      <c r="N10" s="16" t="n">
        <v>0.194810745941455</v>
      </c>
      <c r="O10" s="16" t="n">
        <v>0.155773816392716</v>
      </c>
      <c r="P10" s="16" t="n">
        <v>0.140593028724087</v>
      </c>
      <c r="Q10" s="16" t="n">
        <v>0.136451857631092</v>
      </c>
      <c r="R10" s="16"/>
      <c r="S10" s="16" t="n">
        <v>0.137583454866893</v>
      </c>
      <c r="T10" s="16" t="n">
        <v>0.166533405852053</v>
      </c>
      <c r="U10" s="16" t="n">
        <v>0.230628241723955</v>
      </c>
      <c r="V10" s="16" t="n">
        <v>0.161053849898795</v>
      </c>
      <c r="W10" s="16" t="n">
        <v>0.158222081718792</v>
      </c>
      <c r="X10" s="16" t="n">
        <v>0.154029219684004</v>
      </c>
      <c r="Y10" s="16" t="n">
        <v>0.149700314575735</v>
      </c>
      <c r="Z10" s="16" t="n">
        <v>0.165513872962143</v>
      </c>
      <c r="AA10" s="16" t="n">
        <v>0.151940777733395</v>
      </c>
      <c r="AB10" s="16" t="n">
        <v>0.207577293558859</v>
      </c>
      <c r="AC10" s="16" t="n">
        <v>0.0839230539005742</v>
      </c>
      <c r="AD10" s="16" t="n">
        <v>0.0685321207580274</v>
      </c>
      <c r="AE10" s="16"/>
      <c r="AF10" s="16" t="n">
        <v>0.212159114373599</v>
      </c>
      <c r="AG10" s="16" t="n">
        <v>0.136450355248932</v>
      </c>
      <c r="AH10" s="16" t="n">
        <v>0.109294610789249</v>
      </c>
      <c r="AI10" s="16"/>
      <c r="AJ10" s="16" t="n">
        <v>0.267561254673468</v>
      </c>
      <c r="AK10" s="16" t="n">
        <v>0.0255286085773247</v>
      </c>
      <c r="AL10" s="16" t="n">
        <v>0.226418570697282</v>
      </c>
      <c r="AM10" s="16" t="n">
        <v>0.130458986003618</v>
      </c>
      <c r="AN10" s="16" t="n">
        <v>0.124086466362117</v>
      </c>
      <c r="AO10" s="16"/>
      <c r="AP10" s="16" t="n">
        <v>0.346775683991649</v>
      </c>
      <c r="AQ10" s="16" t="n">
        <v>0.0162677345183034</v>
      </c>
      <c r="AR10" s="16" t="n">
        <v>0.239854556853396</v>
      </c>
      <c r="AS10" s="16" t="n">
        <v>0.197397581065116</v>
      </c>
      <c r="AT10" s="16" t="n">
        <v>0.214422209681065</v>
      </c>
      <c r="AU10" s="16"/>
      <c r="AV10" s="16" t="n">
        <v>0.157354531675696</v>
      </c>
      <c r="AW10" s="16" t="n">
        <v>0.167354718809571</v>
      </c>
      <c r="AX10" s="16" t="n">
        <v>0.162713053315453</v>
      </c>
      <c r="AY10" s="16" t="n">
        <v>0.132095508343567</v>
      </c>
      <c r="AZ10" s="16" t="n">
        <v>0.0808696775042102</v>
      </c>
      <c r="BA10" s="16"/>
      <c r="BB10" s="16" t="n">
        <v>0.0294905172926765</v>
      </c>
      <c r="BC10" s="16" t="n">
        <v>0.214801504573371</v>
      </c>
      <c r="BD10" s="16" t="n">
        <v>0.342107483417634</v>
      </c>
      <c r="BE10" s="16"/>
      <c r="BF10" s="16" t="n">
        <v>0.20076229884055</v>
      </c>
    </row>
    <row r="11">
      <c r="B11" s="17" t="s">
        <v>80</v>
      </c>
      <c r="C11" s="16" t="n">
        <v>0.164767367340766</v>
      </c>
      <c r="D11" s="16" t="n">
        <v>0.146327660249222</v>
      </c>
      <c r="E11" s="16" t="n">
        <v>0.183116800296254</v>
      </c>
      <c r="F11" s="16"/>
      <c r="G11" s="16" t="n">
        <v>0.173207670245408</v>
      </c>
      <c r="H11" s="16" t="n">
        <v>0.165278661354243</v>
      </c>
      <c r="I11" s="16" t="n">
        <v>0.176288718995554</v>
      </c>
      <c r="J11" s="16" t="n">
        <v>0.158730538467861</v>
      </c>
      <c r="K11" s="16" t="n">
        <v>0.16553195886993</v>
      </c>
      <c r="L11" s="16" t="n">
        <v>0.153835956002152</v>
      </c>
      <c r="M11" s="16"/>
      <c r="N11" s="16" t="n">
        <v>0.175538066735033</v>
      </c>
      <c r="O11" s="16" t="n">
        <v>0.150342173755715</v>
      </c>
      <c r="P11" s="16" t="n">
        <v>0.15615883428602</v>
      </c>
      <c r="Q11" s="16" t="n">
        <v>0.173895350945741</v>
      </c>
      <c r="R11" s="16"/>
      <c r="S11" s="16" t="n">
        <v>0.167007770474101</v>
      </c>
      <c r="T11" s="16" t="n">
        <v>0.147777487651792</v>
      </c>
      <c r="U11" s="16" t="n">
        <v>0.181456202306814</v>
      </c>
      <c r="V11" s="16" t="n">
        <v>0.17672472333231</v>
      </c>
      <c r="W11" s="16" t="n">
        <v>0.159633188096084</v>
      </c>
      <c r="X11" s="16" t="n">
        <v>0.165951083433051</v>
      </c>
      <c r="Y11" s="16" t="n">
        <v>0.0935687251584052</v>
      </c>
      <c r="Z11" s="16" t="n">
        <v>0.152792679042857</v>
      </c>
      <c r="AA11" s="16" t="n">
        <v>0.123047173179604</v>
      </c>
      <c r="AB11" s="16" t="n">
        <v>0.219481432712899</v>
      </c>
      <c r="AC11" s="16" t="n">
        <v>0.192373254569915</v>
      </c>
      <c r="AD11" s="16" t="n">
        <v>0.304936727908791</v>
      </c>
      <c r="AE11" s="16"/>
      <c r="AF11" s="16" t="n">
        <v>0.141984299785892</v>
      </c>
      <c r="AG11" s="16" t="n">
        <v>0.160467027352158</v>
      </c>
      <c r="AH11" s="16" t="n">
        <v>0.216472471138341</v>
      </c>
      <c r="AI11" s="16"/>
      <c r="AJ11" s="16" t="n">
        <v>0.157935058528695</v>
      </c>
      <c r="AK11" s="16" t="n">
        <v>0.0675714563635687</v>
      </c>
      <c r="AL11" s="16" t="n">
        <v>0.281742203963528</v>
      </c>
      <c r="AM11" s="16" t="n">
        <v>0.241294982037352</v>
      </c>
      <c r="AN11" s="16" t="n">
        <v>0.265467970595499</v>
      </c>
      <c r="AO11" s="16"/>
      <c r="AP11" s="16" t="n">
        <v>0.171006819048357</v>
      </c>
      <c r="AQ11" s="16" t="n">
        <v>0.0577556878837545</v>
      </c>
      <c r="AR11" s="16" t="n">
        <v>0.317385965735746</v>
      </c>
      <c r="AS11" s="16" t="n">
        <v>0.117920045794084</v>
      </c>
      <c r="AT11" s="16" t="n">
        <v>0.394612962088912</v>
      </c>
      <c r="AU11" s="16"/>
      <c r="AV11" s="16" t="n">
        <v>0.167616147044703</v>
      </c>
      <c r="AW11" s="16" t="n">
        <v>0.168385001513983</v>
      </c>
      <c r="AX11" s="16" t="n">
        <v>0.179206737775257</v>
      </c>
      <c r="AY11" s="16" t="n">
        <v>0.142193155661085</v>
      </c>
      <c r="AZ11" s="16" t="n">
        <v>0.138242649711695</v>
      </c>
      <c r="BA11" s="16"/>
      <c r="BB11" s="16" t="n">
        <v>0.091172924012508</v>
      </c>
      <c r="BC11" s="16" t="n">
        <v>0.0629257713288158</v>
      </c>
      <c r="BD11" s="16" t="n">
        <v>0.34137321362383</v>
      </c>
      <c r="BE11" s="16"/>
      <c r="BF11" s="16" t="n">
        <v>0.14811338594392</v>
      </c>
    </row>
    <row r="12">
      <c r="B12" s="17" t="s">
        <v>81</v>
      </c>
      <c r="C12" s="16" t="n">
        <v>0.265398207144889</v>
      </c>
      <c r="D12" s="16" t="n">
        <v>0.256195997546327</v>
      </c>
      <c r="E12" s="16" t="n">
        <v>0.273808382839194</v>
      </c>
      <c r="F12" s="16"/>
      <c r="G12" s="16" t="n">
        <v>0.328124412796906</v>
      </c>
      <c r="H12" s="16" t="n">
        <v>0.295115765882573</v>
      </c>
      <c r="I12" s="16" t="n">
        <v>0.313965535680603</v>
      </c>
      <c r="J12" s="16" t="n">
        <v>0.312877014396664</v>
      </c>
      <c r="K12" s="16" t="n">
        <v>0.191331827771359</v>
      </c>
      <c r="L12" s="16" t="n">
        <v>0.171524012980257</v>
      </c>
      <c r="M12" s="16"/>
      <c r="N12" s="16" t="n">
        <v>0.232590513351988</v>
      </c>
      <c r="O12" s="16" t="n">
        <v>0.301688735966001</v>
      </c>
      <c r="P12" s="16" t="n">
        <v>0.265305261822174</v>
      </c>
      <c r="Q12" s="16" t="n">
        <v>0.266875997890382</v>
      </c>
      <c r="R12" s="16"/>
      <c r="S12" s="16" t="n">
        <v>0.303235096891741</v>
      </c>
      <c r="T12" s="16" t="n">
        <v>0.338063781602133</v>
      </c>
      <c r="U12" s="16" t="n">
        <v>0.23614389527959</v>
      </c>
      <c r="V12" s="16" t="n">
        <v>0.230630719812045</v>
      </c>
      <c r="W12" s="16" t="n">
        <v>0.294551411742989</v>
      </c>
      <c r="X12" s="16" t="n">
        <v>0.278122644698344</v>
      </c>
      <c r="Y12" s="16" t="n">
        <v>0.217418744740221</v>
      </c>
      <c r="Z12" s="16" t="n">
        <v>0.169504591183216</v>
      </c>
      <c r="AA12" s="16" t="n">
        <v>0.21769071830601</v>
      </c>
      <c r="AB12" s="16" t="n">
        <v>0.253678649078428</v>
      </c>
      <c r="AC12" s="16" t="n">
        <v>0.27737202188241</v>
      </c>
      <c r="AD12" s="16" t="n">
        <v>0.2955201534586</v>
      </c>
      <c r="AE12" s="16"/>
      <c r="AF12" s="16" t="n">
        <v>0.18226660542986</v>
      </c>
      <c r="AG12" s="16" t="n">
        <v>0.301137729554929</v>
      </c>
      <c r="AH12" s="16" t="n">
        <v>0.333130977574166</v>
      </c>
      <c r="AI12" s="16"/>
      <c r="AJ12" s="16" t="n">
        <v>0.176397503239097</v>
      </c>
      <c r="AK12" s="16" t="n">
        <v>0.343996831834928</v>
      </c>
      <c r="AL12" s="16" t="n">
        <v>0.270944507811752</v>
      </c>
      <c r="AM12" s="16" t="n">
        <v>0.118924732801759</v>
      </c>
      <c r="AN12" s="16" t="n">
        <v>0.277050626837618</v>
      </c>
      <c r="AO12" s="16"/>
      <c r="AP12" s="16" t="n">
        <v>0.085865763501627</v>
      </c>
      <c r="AQ12" s="16" t="n">
        <v>0.413430178524147</v>
      </c>
      <c r="AR12" s="16" t="n">
        <v>0.294287285826244</v>
      </c>
      <c r="AS12" s="16" t="n">
        <v>0.0921022199412743</v>
      </c>
      <c r="AT12" s="16" t="n">
        <v>0.171592250675184</v>
      </c>
      <c r="AU12" s="16"/>
      <c r="AV12" s="16" t="n">
        <v>0.210311048121072</v>
      </c>
      <c r="AW12" s="16" t="n">
        <v>0.296852670761005</v>
      </c>
      <c r="AX12" s="16" t="n">
        <v>0.289211674940912</v>
      </c>
      <c r="AY12" s="16" t="n">
        <v>0.314320118369975</v>
      </c>
      <c r="AZ12" s="16" t="n">
        <v>0.307484036208873</v>
      </c>
      <c r="BA12" s="16"/>
      <c r="BB12" s="16" t="n">
        <v>0.597519636195394</v>
      </c>
      <c r="BC12" s="16" t="n">
        <v>0.0281515008921663</v>
      </c>
      <c r="BD12" s="16" t="n">
        <v>0.107552121189772</v>
      </c>
      <c r="BE12" s="16"/>
      <c r="BF12" s="16" t="n">
        <v>0.271240845432752</v>
      </c>
    </row>
    <row r="13">
      <c r="B13" s="17" t="s">
        <v>82</v>
      </c>
      <c r="C13" s="16" t="n">
        <v>0.219254210424686</v>
      </c>
      <c r="D13" s="16" t="n">
        <v>0.229016398731385</v>
      </c>
      <c r="E13" s="16" t="n">
        <v>0.210143765341081</v>
      </c>
      <c r="F13" s="16"/>
      <c r="G13" s="16" t="n">
        <v>0.257321397863364</v>
      </c>
      <c r="H13" s="16" t="n">
        <v>0.305738445749636</v>
      </c>
      <c r="I13" s="16" t="n">
        <v>0.241261591291616</v>
      </c>
      <c r="J13" s="16" t="n">
        <v>0.188089655921527</v>
      </c>
      <c r="K13" s="16" t="n">
        <v>0.206188811621569</v>
      </c>
      <c r="L13" s="16" t="n">
        <v>0.14002482590053</v>
      </c>
      <c r="M13" s="16"/>
      <c r="N13" s="16" t="n">
        <v>0.243734526310053</v>
      </c>
      <c r="O13" s="16" t="n">
        <v>0.195556680630966</v>
      </c>
      <c r="P13" s="16" t="n">
        <v>0.233642534446331</v>
      </c>
      <c r="Q13" s="16" t="n">
        <v>0.205639835270546</v>
      </c>
      <c r="R13" s="16"/>
      <c r="S13" s="16" t="n">
        <v>0.257097528789404</v>
      </c>
      <c r="T13" s="16" t="n">
        <v>0.133470757456732</v>
      </c>
      <c r="U13" s="16" t="n">
        <v>0.192220769916089</v>
      </c>
      <c r="V13" s="16" t="n">
        <v>0.206896097097849</v>
      </c>
      <c r="W13" s="16" t="n">
        <v>0.186230418015781</v>
      </c>
      <c r="X13" s="16" t="n">
        <v>0.223595891002919</v>
      </c>
      <c r="Y13" s="16" t="n">
        <v>0.288691328062953</v>
      </c>
      <c r="Z13" s="16" t="n">
        <v>0.279603398395253</v>
      </c>
      <c r="AA13" s="16" t="n">
        <v>0.299220213839631</v>
      </c>
      <c r="AB13" s="16" t="n">
        <v>0.146676712749945</v>
      </c>
      <c r="AC13" s="16" t="n">
        <v>0.307646760216033</v>
      </c>
      <c r="AD13" s="16" t="n">
        <v>0.0976576031383141</v>
      </c>
      <c r="AE13" s="16"/>
      <c r="AF13" s="16" t="n">
        <v>0.140683384900611</v>
      </c>
      <c r="AG13" s="16" t="n">
        <v>0.293263305559226</v>
      </c>
      <c r="AH13" s="16" t="n">
        <v>0.181244444941548</v>
      </c>
      <c r="AI13" s="16"/>
      <c r="AJ13" s="16" t="n">
        <v>0.0650255094967023</v>
      </c>
      <c r="AK13" s="16" t="n">
        <v>0.520704024067303</v>
      </c>
      <c r="AL13" s="16" t="n">
        <v>0.154550111337556</v>
      </c>
      <c r="AM13" s="16" t="n">
        <v>0.0413570871857538</v>
      </c>
      <c r="AN13" s="16" t="n">
        <v>0.0898099332894134</v>
      </c>
      <c r="AO13" s="16"/>
      <c r="AP13" s="16" t="n">
        <v>0.0235552324979277</v>
      </c>
      <c r="AQ13" s="16" t="n">
        <v>0.488060645718966</v>
      </c>
      <c r="AR13" s="16" t="n">
        <v>0.0464915829512374</v>
      </c>
      <c r="AS13" s="16" t="n">
        <v>0.028535802185206</v>
      </c>
      <c r="AT13" s="16" t="n">
        <v>0.006228821085965</v>
      </c>
      <c r="AU13" s="16"/>
      <c r="AV13" s="16" t="n">
        <v>0.201467931898846</v>
      </c>
      <c r="AW13" s="16" t="n">
        <v>0.183125576779914</v>
      </c>
      <c r="AX13" s="16" t="n">
        <v>0.238890509766887</v>
      </c>
      <c r="AY13" s="16" t="n">
        <v>0.30279237463481</v>
      </c>
      <c r="AZ13" s="16" t="n">
        <v>0.305071296365479</v>
      </c>
      <c r="BA13" s="16"/>
      <c r="BB13" s="16" t="n">
        <v>0.274749478059791</v>
      </c>
      <c r="BC13" s="16" t="n">
        <v>0.00954910043456512</v>
      </c>
      <c r="BD13" s="16" t="n">
        <v>0</v>
      </c>
      <c r="BE13" s="16"/>
      <c r="BF13" s="16" t="n">
        <v>0.107668855548129</v>
      </c>
    </row>
    <row r="14">
      <c r="B14" s="17" t="s">
        <v>83</v>
      </c>
      <c r="C14" s="16" t="n">
        <v>0.0160321974206026</v>
      </c>
      <c r="D14" s="16" t="n">
        <v>0.00932471880804252</v>
      </c>
      <c r="E14" s="16" t="n">
        <v>0.0226203257518635</v>
      </c>
      <c r="F14" s="16"/>
      <c r="G14" s="16" t="n">
        <v>0.034147109384595</v>
      </c>
      <c r="H14" s="16" t="n">
        <v>0.00936661448655077</v>
      </c>
      <c r="I14" s="16" t="n">
        <v>0.0273067864170671</v>
      </c>
      <c r="J14" s="16" t="n">
        <v>0.020359089698746</v>
      </c>
      <c r="K14" s="16" t="n">
        <v>0.00390131706208208</v>
      </c>
      <c r="L14" s="16" t="n">
        <v>0.00498496982867836</v>
      </c>
      <c r="M14" s="16"/>
      <c r="N14" s="16" t="n">
        <v>0.00436684016165039</v>
      </c>
      <c r="O14" s="16" t="n">
        <v>0.0106547047824914</v>
      </c>
      <c r="P14" s="16" t="n">
        <v>0.0149448966901386</v>
      </c>
      <c r="Q14" s="16" t="n">
        <v>0.0354021713639718</v>
      </c>
      <c r="R14" s="16"/>
      <c r="S14" s="16" t="n">
        <v>0.028093424595719</v>
      </c>
      <c r="T14" s="16" t="n">
        <v>0.019186542981914</v>
      </c>
      <c r="U14" s="16" t="n">
        <v>0.0274524849443521</v>
      </c>
      <c r="V14" s="16" t="n">
        <v>0.0114718926428635</v>
      </c>
      <c r="W14" s="16" t="n">
        <v>0.00721363951560755</v>
      </c>
      <c r="X14" s="16" t="n">
        <v>0.00913926704924743</v>
      </c>
      <c r="Y14" s="16" t="n">
        <v>0.00495367971825159</v>
      </c>
      <c r="Z14" s="16" t="n">
        <v>0</v>
      </c>
      <c r="AA14" s="16" t="n">
        <v>0.0163699894793766</v>
      </c>
      <c r="AB14" s="16" t="n">
        <v>0.0136792053393053</v>
      </c>
      <c r="AC14" s="16" t="n">
        <v>0.0138263545524778</v>
      </c>
      <c r="AD14" s="16" t="n">
        <v>0.0309298181511344</v>
      </c>
      <c r="AE14" s="16"/>
      <c r="AF14" s="16" t="n">
        <v>0.00743643200408741</v>
      </c>
      <c r="AG14" s="16" t="n">
        <v>0.0114797007266571</v>
      </c>
      <c r="AH14" s="16" t="n">
        <v>0.0352890140230365</v>
      </c>
      <c r="AI14" s="16"/>
      <c r="AJ14" s="16" t="n">
        <v>0.00408236904014399</v>
      </c>
      <c r="AK14" s="16" t="n">
        <v>0.0103287171154188</v>
      </c>
      <c r="AL14" s="16" t="n">
        <v>0</v>
      </c>
      <c r="AM14" s="16" t="n">
        <v>0</v>
      </c>
      <c r="AN14" s="16" t="n">
        <v>0.0636197566687941</v>
      </c>
      <c r="AO14" s="16"/>
      <c r="AP14" s="16" t="n">
        <v>0.00467330355037461</v>
      </c>
      <c r="AQ14" s="16" t="n">
        <v>0.00725617486390898</v>
      </c>
      <c r="AR14" s="16" t="n">
        <v>0</v>
      </c>
      <c r="AS14" s="16" t="n">
        <v>0</v>
      </c>
      <c r="AT14" s="16" t="n">
        <v>0.080877467855119</v>
      </c>
      <c r="AU14" s="16"/>
      <c r="AV14" s="16" t="n">
        <v>0.0198531104391041</v>
      </c>
      <c r="AW14" s="16" t="n">
        <v>0.0164969960979986</v>
      </c>
      <c r="AX14" s="16" t="n">
        <v>0.0094465986799062</v>
      </c>
      <c r="AY14" s="16" t="n">
        <v>0.00349499624263427</v>
      </c>
      <c r="AZ14" s="16" t="n">
        <v>0.0496562465388661</v>
      </c>
      <c r="BA14" s="16"/>
      <c r="BB14" s="16" t="n">
        <v>0</v>
      </c>
      <c r="BC14" s="16" t="n">
        <v>0</v>
      </c>
      <c r="BD14" s="16" t="n">
        <v>0.0164322744829338</v>
      </c>
      <c r="BE14" s="16"/>
      <c r="BF14" s="16" t="n">
        <v>0.00309135437526885</v>
      </c>
    </row>
    <row r="15">
      <c r="B15" s="17" t="s">
        <v>84</v>
      </c>
      <c r="C15" s="20" t="n">
        <v>0.334548017669056</v>
      </c>
      <c r="D15" s="20" t="n">
        <v>0.359135224665024</v>
      </c>
      <c r="E15" s="20" t="n">
        <v>0.310310725771607</v>
      </c>
      <c r="F15" s="20"/>
      <c r="G15" s="20" t="n">
        <v>0.207199409709727</v>
      </c>
      <c r="H15" s="20" t="n">
        <v>0.224500512526998</v>
      </c>
      <c r="I15" s="20" t="n">
        <v>0.24117736761516</v>
      </c>
      <c r="J15" s="20" t="n">
        <v>0.319943701515202</v>
      </c>
      <c r="K15" s="20" t="n">
        <v>0.43304608467506</v>
      </c>
      <c r="L15" s="20" t="n">
        <v>0.529630235288382</v>
      </c>
      <c r="M15" s="20"/>
      <c r="N15" s="20" t="n">
        <v>0.343770053441276</v>
      </c>
      <c r="O15" s="20" t="n">
        <v>0.341757704864826</v>
      </c>
      <c r="P15" s="20" t="n">
        <v>0.329948472755337</v>
      </c>
      <c r="Q15" s="20" t="n">
        <v>0.318186644529358</v>
      </c>
      <c r="R15" s="20"/>
      <c r="S15" s="20" t="n">
        <v>0.244566179249035</v>
      </c>
      <c r="T15" s="20" t="n">
        <v>0.361501430307429</v>
      </c>
      <c r="U15" s="20" t="n">
        <v>0.362726647553155</v>
      </c>
      <c r="V15" s="20" t="n">
        <v>0.374276567114933</v>
      </c>
      <c r="W15" s="20" t="n">
        <v>0.352371342629539</v>
      </c>
      <c r="X15" s="20" t="n">
        <v>0.323191113816439</v>
      </c>
      <c r="Y15" s="20" t="n">
        <v>0.395367522320169</v>
      </c>
      <c r="Z15" s="20" t="n">
        <v>0.398099331378674</v>
      </c>
      <c r="AA15" s="20" t="n">
        <v>0.343671905195378</v>
      </c>
      <c r="AB15" s="20" t="n">
        <v>0.366484000119422</v>
      </c>
      <c r="AC15" s="20" t="n">
        <v>0.208781608779165</v>
      </c>
      <c r="AD15" s="20" t="n">
        <v>0.27095569734316</v>
      </c>
      <c r="AE15" s="20"/>
      <c r="AF15" s="20" t="n">
        <v>0.527629277879549</v>
      </c>
      <c r="AG15" s="20" t="n">
        <v>0.233652236807031</v>
      </c>
      <c r="AH15" s="20" t="n">
        <v>0.233863092322908</v>
      </c>
      <c r="AI15" s="20"/>
      <c r="AJ15" s="20" t="n">
        <v>0.596559559695362</v>
      </c>
      <c r="AK15" s="20" t="n">
        <v>0.0573989706187819</v>
      </c>
      <c r="AL15" s="20" t="n">
        <v>0.292763176887164</v>
      </c>
      <c r="AM15" s="20" t="n">
        <v>0.598423197975136</v>
      </c>
      <c r="AN15" s="20" t="n">
        <v>0.304051712608676</v>
      </c>
      <c r="AO15" s="20"/>
      <c r="AP15" s="20" t="n">
        <v>0.714898881401713</v>
      </c>
      <c r="AQ15" s="20" t="n">
        <v>0.033497313009223</v>
      </c>
      <c r="AR15" s="20" t="n">
        <v>0.341835165486773</v>
      </c>
      <c r="AS15" s="20" t="n">
        <v>0.761441932079435</v>
      </c>
      <c r="AT15" s="20" t="n">
        <v>0.346688498294821</v>
      </c>
      <c r="AU15" s="20"/>
      <c r="AV15" s="20" t="n">
        <v>0.400751762496275</v>
      </c>
      <c r="AW15" s="20" t="n">
        <v>0.335139754847099</v>
      </c>
      <c r="AX15" s="20" t="n">
        <v>0.283244478837037</v>
      </c>
      <c r="AY15" s="20" t="n">
        <v>0.237199355091496</v>
      </c>
      <c r="AZ15" s="20" t="n">
        <v>0.199545771175086</v>
      </c>
      <c r="BA15" s="20"/>
      <c r="BB15" s="20" t="n">
        <v>0.0365579617323075</v>
      </c>
      <c r="BC15" s="20" t="n">
        <v>0.899373627344453</v>
      </c>
      <c r="BD15" s="20" t="n">
        <v>0.534642390703465</v>
      </c>
      <c r="BE15" s="20"/>
      <c r="BF15" s="20" t="n">
        <v>0.469885558699931</v>
      </c>
    </row>
    <row r="16">
      <c r="B16" s="17" t="s">
        <v>85</v>
      </c>
      <c r="C16" s="20" t="n">
        <v>0.484652417569575</v>
      </c>
      <c r="D16" s="20" t="n">
        <v>0.485212396277712</v>
      </c>
      <c r="E16" s="20" t="n">
        <v>0.483952148180276</v>
      </c>
      <c r="F16" s="20"/>
      <c r="G16" s="20" t="n">
        <v>0.58544581066027</v>
      </c>
      <c r="H16" s="20" t="n">
        <v>0.600854211632209</v>
      </c>
      <c r="I16" s="20" t="n">
        <v>0.555227126972219</v>
      </c>
      <c r="J16" s="20" t="n">
        <v>0.500966670318191</v>
      </c>
      <c r="K16" s="20" t="n">
        <v>0.397520639392928</v>
      </c>
      <c r="L16" s="20" t="n">
        <v>0.311548838880787</v>
      </c>
      <c r="M16" s="20"/>
      <c r="N16" s="20" t="n">
        <v>0.47632503966204</v>
      </c>
      <c r="O16" s="20" t="n">
        <v>0.497245416596967</v>
      </c>
      <c r="P16" s="20" t="n">
        <v>0.498947796268504</v>
      </c>
      <c r="Q16" s="20" t="n">
        <v>0.472515833160929</v>
      </c>
      <c r="R16" s="20"/>
      <c r="S16" s="20" t="n">
        <v>0.560332625681145</v>
      </c>
      <c r="T16" s="20" t="n">
        <v>0.471534539058865</v>
      </c>
      <c r="U16" s="20" t="n">
        <v>0.428364665195679</v>
      </c>
      <c r="V16" s="20" t="n">
        <v>0.437526816909894</v>
      </c>
      <c r="W16" s="20" t="n">
        <v>0.48078182975877</v>
      </c>
      <c r="X16" s="20" t="n">
        <v>0.501718535701263</v>
      </c>
      <c r="Y16" s="20" t="n">
        <v>0.506110072803174</v>
      </c>
      <c r="Z16" s="20" t="n">
        <v>0.449107989578468</v>
      </c>
      <c r="AA16" s="20" t="n">
        <v>0.516910932145641</v>
      </c>
      <c r="AB16" s="20" t="n">
        <v>0.400355361828374</v>
      </c>
      <c r="AC16" s="20" t="n">
        <v>0.585018782098442</v>
      </c>
      <c r="AD16" s="20" t="n">
        <v>0.393177756596914</v>
      </c>
      <c r="AE16" s="20"/>
      <c r="AF16" s="20" t="n">
        <v>0.322949990330471</v>
      </c>
      <c r="AG16" s="20" t="n">
        <v>0.594401035114155</v>
      </c>
      <c r="AH16" s="20" t="n">
        <v>0.514375422515714</v>
      </c>
      <c r="AI16" s="20"/>
      <c r="AJ16" s="20" t="n">
        <v>0.241423012735799</v>
      </c>
      <c r="AK16" s="20" t="n">
        <v>0.864700855902231</v>
      </c>
      <c r="AL16" s="20" t="n">
        <v>0.425494619149308</v>
      </c>
      <c r="AM16" s="20" t="n">
        <v>0.160281819987512</v>
      </c>
      <c r="AN16" s="20" t="n">
        <v>0.366860560127031</v>
      </c>
      <c r="AO16" s="20"/>
      <c r="AP16" s="20" t="n">
        <v>0.109420995999555</v>
      </c>
      <c r="AQ16" s="20" t="n">
        <v>0.901490824243113</v>
      </c>
      <c r="AR16" s="20" t="n">
        <v>0.340778868777481</v>
      </c>
      <c r="AS16" s="20" t="n">
        <v>0.12063802212648</v>
      </c>
      <c r="AT16" s="20" t="n">
        <v>0.177821071761149</v>
      </c>
      <c r="AU16" s="20"/>
      <c r="AV16" s="20" t="n">
        <v>0.411778980019918</v>
      </c>
      <c r="AW16" s="20" t="n">
        <v>0.479978247540919</v>
      </c>
      <c r="AX16" s="20" t="n">
        <v>0.5281021847078</v>
      </c>
      <c r="AY16" s="20" t="n">
        <v>0.617112493004785</v>
      </c>
      <c r="AZ16" s="20" t="n">
        <v>0.612555332574352</v>
      </c>
      <c r="BA16" s="20"/>
      <c r="BB16" s="20" t="n">
        <v>0.872269114255185</v>
      </c>
      <c r="BC16" s="20" t="n">
        <v>0.0377006013267314</v>
      </c>
      <c r="BD16" s="20" t="n">
        <v>0.107552121189772</v>
      </c>
      <c r="BE16" s="20"/>
      <c r="BF16" s="20" t="n">
        <v>0.378909700980881</v>
      </c>
    </row>
    <row r="17">
      <c r="B17" s="17" t="s">
        <v>86</v>
      </c>
      <c r="C17" s="21" t="n">
        <v>-0.150104399900518</v>
      </c>
      <c r="D17" s="21" t="n">
        <v>-0.126077171612688</v>
      </c>
      <c r="E17" s="21" t="n">
        <v>-0.173641422408669</v>
      </c>
      <c r="F17" s="21"/>
      <c r="G17" s="21" t="n">
        <v>-0.378246400950543</v>
      </c>
      <c r="H17" s="21" t="n">
        <v>-0.376353699105211</v>
      </c>
      <c r="I17" s="21" t="n">
        <v>-0.314049759357059</v>
      </c>
      <c r="J17" s="21" t="n">
        <v>-0.181022968802989</v>
      </c>
      <c r="K17" s="21" t="n">
        <v>0.0355254452821324</v>
      </c>
      <c r="L17" s="21" t="n">
        <v>0.218081396407595</v>
      </c>
      <c r="M17" s="21"/>
      <c r="N17" s="21" t="n">
        <v>-0.132554986220764</v>
      </c>
      <c r="O17" s="21" t="n">
        <v>-0.155487711732141</v>
      </c>
      <c r="P17" s="21" t="n">
        <v>-0.168999323513167</v>
      </c>
      <c r="Q17" s="21" t="n">
        <v>-0.15432918863157</v>
      </c>
      <c r="R17" s="21"/>
      <c r="S17" s="21" t="n">
        <v>-0.315766446432109</v>
      </c>
      <c r="T17" s="21" t="n">
        <v>-0.110033108751436</v>
      </c>
      <c r="U17" s="21" t="n">
        <v>-0.0656380176425241</v>
      </c>
      <c r="V17" s="21" t="n">
        <v>-0.0632502497949606</v>
      </c>
      <c r="W17" s="21" t="n">
        <v>-0.128410487129231</v>
      </c>
      <c r="X17" s="21" t="n">
        <v>-0.178527421884824</v>
      </c>
      <c r="Y17" s="21" t="n">
        <v>-0.110742550483005</v>
      </c>
      <c r="Z17" s="21" t="n">
        <v>-0.0510086581997938</v>
      </c>
      <c r="AA17" s="21" t="n">
        <v>-0.173239026950263</v>
      </c>
      <c r="AB17" s="21" t="n">
        <v>-0.0338713617089513</v>
      </c>
      <c r="AC17" s="21" t="n">
        <v>-0.376237173319278</v>
      </c>
      <c r="AD17" s="21" t="n">
        <v>-0.122222059253754</v>
      </c>
      <c r="AE17" s="21"/>
      <c r="AF17" s="21" t="n">
        <v>0.204679287549078</v>
      </c>
      <c r="AG17" s="21" t="n">
        <v>-0.360748798307124</v>
      </c>
      <c r="AH17" s="21" t="n">
        <v>-0.280512330192806</v>
      </c>
      <c r="AI17" s="21"/>
      <c r="AJ17" s="21" t="n">
        <v>0.355136546959563</v>
      </c>
      <c r="AK17" s="21" t="n">
        <v>-0.807301885283449</v>
      </c>
      <c r="AL17" s="21" t="n">
        <v>-0.132731442262144</v>
      </c>
      <c r="AM17" s="21" t="n">
        <v>0.438141377987624</v>
      </c>
      <c r="AN17" s="21" t="n">
        <v>-0.0628088475183554</v>
      </c>
      <c r="AO17" s="21"/>
      <c r="AP17" s="21" t="n">
        <v>0.605477885402159</v>
      </c>
      <c r="AQ17" s="21" t="n">
        <v>-0.86799351123389</v>
      </c>
      <c r="AR17" s="21" t="n">
        <v>0.00105629670929169</v>
      </c>
      <c r="AS17" s="21" t="n">
        <v>0.640803909952955</v>
      </c>
      <c r="AT17" s="21" t="n">
        <v>0.168867426533672</v>
      </c>
      <c r="AU17" s="21"/>
      <c r="AV17" s="21" t="n">
        <v>-0.0110272175236424</v>
      </c>
      <c r="AW17" s="21" t="n">
        <v>-0.14483849269382</v>
      </c>
      <c r="AX17" s="21" t="n">
        <v>-0.244857705870762</v>
      </c>
      <c r="AY17" s="21" t="n">
        <v>-0.379913137913289</v>
      </c>
      <c r="AZ17" s="21" t="n">
        <v>-0.413009561399266</v>
      </c>
      <c r="BA17" s="21"/>
      <c r="BB17" s="21" t="n">
        <v>-0.835711152522877</v>
      </c>
      <c r="BC17" s="21" t="n">
        <v>0.861673026017721</v>
      </c>
      <c r="BD17" s="21" t="n">
        <v>0.427090269513693</v>
      </c>
      <c r="BE17" s="21"/>
      <c r="BF17" s="21" t="n">
        <v>0.0909758577190501</v>
      </c>
    </row>
    <row r="18">
      <c r="B18" s="18"/>
    </row>
    <row r="19">
      <c r="B19" t="s">
        <v>88</v>
      </c>
    </row>
    <row r="20">
      <c r="B20" t="s">
        <v>89</v>
      </c>
    </row>
    <row r="22">
      <c r="B22"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229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0.112083514357119</v>
      </c>
      <c r="D9" s="16" t="n">
        <v>0.126690208031338</v>
      </c>
      <c r="E9" s="16" t="n">
        <v>0.0980263947084596</v>
      </c>
      <c r="F9" s="16"/>
      <c r="G9" s="16" t="n">
        <v>0.0838866522420377</v>
      </c>
      <c r="H9" s="16" t="n">
        <v>0.0990670983544137</v>
      </c>
      <c r="I9" s="16" t="n">
        <v>0.0795787358953125</v>
      </c>
      <c r="J9" s="16" t="n">
        <v>0.106546322114764</v>
      </c>
      <c r="K9" s="16" t="n">
        <v>0.122237283453728</v>
      </c>
      <c r="L9" s="16" t="n">
        <v>0.165333915585269</v>
      </c>
      <c r="M9" s="16"/>
      <c r="N9" s="16" t="n">
        <v>0.105255028251955</v>
      </c>
      <c r="O9" s="16" t="n">
        <v>0.106616697154332</v>
      </c>
      <c r="P9" s="16" t="n">
        <v>0.125903323838806</v>
      </c>
      <c r="Q9" s="16" t="n">
        <v>0.11270610225644</v>
      </c>
      <c r="R9" s="16"/>
      <c r="S9" s="16" t="n">
        <v>0.0744148994302895</v>
      </c>
      <c r="T9" s="16" t="n">
        <v>0.103515738451336</v>
      </c>
      <c r="U9" s="16" t="n">
        <v>0.0789118105809964</v>
      </c>
      <c r="V9" s="16" t="n">
        <v>0.148876325249631</v>
      </c>
      <c r="W9" s="16" t="n">
        <v>0.105282529031135</v>
      </c>
      <c r="X9" s="16" t="n">
        <v>0.142033424233228</v>
      </c>
      <c r="Y9" s="16" t="n">
        <v>0.124268943298079</v>
      </c>
      <c r="Z9" s="16" t="n">
        <v>0.178522702271239</v>
      </c>
      <c r="AA9" s="16" t="n">
        <v>0.0689765004058208</v>
      </c>
      <c r="AB9" s="16" t="n">
        <v>0.157018820085459</v>
      </c>
      <c r="AC9" s="16" t="n">
        <v>0.114337711346517</v>
      </c>
      <c r="AD9" s="16" t="n">
        <v>0.128176896155837</v>
      </c>
      <c r="AE9" s="16"/>
      <c r="AF9" s="16" t="n">
        <v>0.174563891965718</v>
      </c>
      <c r="AG9" s="16" t="n">
        <v>0.0744421000683544</v>
      </c>
      <c r="AH9" s="16" t="n">
        <v>0.0906213018086149</v>
      </c>
      <c r="AI9" s="16"/>
      <c r="AJ9" s="16" t="n">
        <v>0.174483289131504</v>
      </c>
      <c r="AK9" s="16" t="n">
        <v>0.0480121687914057</v>
      </c>
      <c r="AL9" s="16" t="n">
        <v>0.064294404283265</v>
      </c>
      <c r="AM9" s="16" t="n">
        <v>0.233404935422825</v>
      </c>
      <c r="AN9" s="16" t="n">
        <v>0.109243440962966</v>
      </c>
      <c r="AO9" s="16"/>
      <c r="AP9" s="16" t="n">
        <v>0.188727470729014</v>
      </c>
      <c r="AQ9" s="16" t="n">
        <v>0.0259174162004814</v>
      </c>
      <c r="AR9" s="16" t="n">
        <v>0.05724668863017</v>
      </c>
      <c r="AS9" s="16" t="n">
        <v>0.320528757558526</v>
      </c>
      <c r="AT9" s="16" t="n">
        <v>0.0655469011462253</v>
      </c>
      <c r="AU9" s="16"/>
      <c r="AV9" s="16" t="n">
        <v>0.140811589162429</v>
      </c>
      <c r="AW9" s="16" t="n">
        <v>0.110890114019739</v>
      </c>
      <c r="AX9" s="16" t="n">
        <v>0.0971966844935555</v>
      </c>
      <c r="AY9" s="16" t="n">
        <v>0.0624217179914427</v>
      </c>
      <c r="AZ9" s="16" t="n">
        <v>0.128173965031864</v>
      </c>
      <c r="BA9" s="16"/>
      <c r="BB9" s="16" t="n">
        <v>0.0327510539137325</v>
      </c>
      <c r="BC9" s="16" t="n">
        <v>0.375125677250727</v>
      </c>
      <c r="BD9" s="16" t="n">
        <v>0.127910340188748</v>
      </c>
      <c r="BE9" s="16"/>
      <c r="BF9" s="16" t="n">
        <v>0.158188940198762</v>
      </c>
    </row>
    <row r="10">
      <c r="B10" s="17" t="s">
        <v>224</v>
      </c>
      <c r="C10" s="16" t="n">
        <v>0.185387917160672</v>
      </c>
      <c r="D10" s="16" t="n">
        <v>0.188163729349404</v>
      </c>
      <c r="E10" s="16" t="n">
        <v>0.183039892719851</v>
      </c>
      <c r="F10" s="16"/>
      <c r="G10" s="16" t="n">
        <v>0.195569630316566</v>
      </c>
      <c r="H10" s="16" t="n">
        <v>0.154224646456366</v>
      </c>
      <c r="I10" s="16" t="n">
        <v>0.164968730638266</v>
      </c>
      <c r="J10" s="16" t="n">
        <v>0.18053811741158</v>
      </c>
      <c r="K10" s="16" t="n">
        <v>0.21418965063494</v>
      </c>
      <c r="L10" s="16" t="n">
        <v>0.205216712835067</v>
      </c>
      <c r="M10" s="16"/>
      <c r="N10" s="16" t="n">
        <v>0.184745433802649</v>
      </c>
      <c r="O10" s="16" t="n">
        <v>0.170022664769308</v>
      </c>
      <c r="P10" s="16" t="n">
        <v>0.212215317201134</v>
      </c>
      <c r="Q10" s="16" t="n">
        <v>0.179046287199356</v>
      </c>
      <c r="R10" s="16"/>
      <c r="S10" s="16" t="n">
        <v>0.14663578068228</v>
      </c>
      <c r="T10" s="16" t="n">
        <v>0.190720848567118</v>
      </c>
      <c r="U10" s="16" t="n">
        <v>0.239324608622775</v>
      </c>
      <c r="V10" s="16" t="n">
        <v>0.125195393384908</v>
      </c>
      <c r="W10" s="16" t="n">
        <v>0.254894899185147</v>
      </c>
      <c r="X10" s="16" t="n">
        <v>0.179719074183854</v>
      </c>
      <c r="Y10" s="16" t="n">
        <v>0.22494358880621</v>
      </c>
      <c r="Z10" s="16" t="n">
        <v>0.165816535754778</v>
      </c>
      <c r="AA10" s="16" t="n">
        <v>0.19716713804955</v>
      </c>
      <c r="AB10" s="16" t="n">
        <v>0.160389745522225</v>
      </c>
      <c r="AC10" s="16" t="n">
        <v>0.192363616578324</v>
      </c>
      <c r="AD10" s="16" t="n">
        <v>0.175155410717924</v>
      </c>
      <c r="AE10" s="16"/>
      <c r="AF10" s="16" t="n">
        <v>0.223956032699853</v>
      </c>
      <c r="AG10" s="16" t="n">
        <v>0.162489205558929</v>
      </c>
      <c r="AH10" s="16" t="n">
        <v>0.152871491171833</v>
      </c>
      <c r="AI10" s="16"/>
      <c r="AJ10" s="16" t="n">
        <v>0.247662293845006</v>
      </c>
      <c r="AK10" s="16" t="n">
        <v>0.109135459324694</v>
      </c>
      <c r="AL10" s="16" t="n">
        <v>0.162623526653816</v>
      </c>
      <c r="AM10" s="16" t="n">
        <v>0.350534268297011</v>
      </c>
      <c r="AN10" s="16" t="n">
        <v>0.183219582330866</v>
      </c>
      <c r="AO10" s="16"/>
      <c r="AP10" s="16" t="n">
        <v>0.295523047740092</v>
      </c>
      <c r="AQ10" s="16" t="n">
        <v>0.0902045824050862</v>
      </c>
      <c r="AR10" s="16" t="n">
        <v>0.213643402782055</v>
      </c>
      <c r="AS10" s="16" t="n">
        <v>0.297466550608699</v>
      </c>
      <c r="AT10" s="16" t="n">
        <v>0.241322289169048</v>
      </c>
      <c r="AU10" s="16"/>
      <c r="AV10" s="16" t="n">
        <v>0.193099309188288</v>
      </c>
      <c r="AW10" s="16" t="n">
        <v>0.211566728213305</v>
      </c>
      <c r="AX10" s="16" t="n">
        <v>0.142640222261786</v>
      </c>
      <c r="AY10" s="16" t="n">
        <v>0.16421363284741</v>
      </c>
      <c r="AZ10" s="16" t="n">
        <v>0.138541803093743</v>
      </c>
      <c r="BA10" s="16"/>
      <c r="BB10" s="16" t="n">
        <v>0.0549558807307883</v>
      </c>
      <c r="BC10" s="16" t="n">
        <v>0.302842056945213</v>
      </c>
      <c r="BD10" s="16" t="n">
        <v>0.244428109414337</v>
      </c>
      <c r="BE10" s="16"/>
      <c r="BF10" s="16" t="n">
        <v>0.202818771826862</v>
      </c>
    </row>
    <row r="11">
      <c r="B11" s="17" t="s">
        <v>225</v>
      </c>
      <c r="C11" s="16" t="n">
        <v>0.298180092517913</v>
      </c>
      <c r="D11" s="16" t="n">
        <v>0.297802759428058</v>
      </c>
      <c r="E11" s="16" t="n">
        <v>0.298273880561554</v>
      </c>
      <c r="F11" s="16"/>
      <c r="G11" s="16" t="n">
        <v>0.365739160701055</v>
      </c>
      <c r="H11" s="16" t="n">
        <v>0.256124954116034</v>
      </c>
      <c r="I11" s="16" t="n">
        <v>0.325017429526012</v>
      </c>
      <c r="J11" s="16" t="n">
        <v>0.292016310059512</v>
      </c>
      <c r="K11" s="16" t="n">
        <v>0.269004812566509</v>
      </c>
      <c r="L11" s="16" t="n">
        <v>0.290674848697662</v>
      </c>
      <c r="M11" s="16"/>
      <c r="N11" s="16" t="n">
        <v>0.277631841161074</v>
      </c>
      <c r="O11" s="16" t="n">
        <v>0.317296075536066</v>
      </c>
      <c r="P11" s="16" t="n">
        <v>0.269074609915793</v>
      </c>
      <c r="Q11" s="16" t="n">
        <v>0.324025753843147</v>
      </c>
      <c r="R11" s="16"/>
      <c r="S11" s="16" t="n">
        <v>0.341232729014459</v>
      </c>
      <c r="T11" s="16" t="n">
        <v>0.295685008401244</v>
      </c>
      <c r="U11" s="16" t="n">
        <v>0.359833989191866</v>
      </c>
      <c r="V11" s="16" t="n">
        <v>0.281305017102402</v>
      </c>
      <c r="W11" s="16" t="n">
        <v>0.236725044545596</v>
      </c>
      <c r="X11" s="16" t="n">
        <v>0.316115573848167</v>
      </c>
      <c r="Y11" s="16" t="n">
        <v>0.322150300496802</v>
      </c>
      <c r="Z11" s="16" t="n">
        <v>0.207277496229956</v>
      </c>
      <c r="AA11" s="16" t="n">
        <v>0.28547827054697</v>
      </c>
      <c r="AB11" s="16" t="n">
        <v>0.285163790846824</v>
      </c>
      <c r="AC11" s="16" t="n">
        <v>0.248029527636464</v>
      </c>
      <c r="AD11" s="16" t="n">
        <v>0.30982814980859</v>
      </c>
      <c r="AE11" s="16"/>
      <c r="AF11" s="16" t="n">
        <v>0.277190292219552</v>
      </c>
      <c r="AG11" s="16" t="n">
        <v>0.263818962336645</v>
      </c>
      <c r="AH11" s="16" t="n">
        <v>0.382816787994577</v>
      </c>
      <c r="AI11" s="16"/>
      <c r="AJ11" s="16" t="n">
        <v>0.299779622646255</v>
      </c>
      <c r="AK11" s="16" t="n">
        <v>0.224792633364255</v>
      </c>
      <c r="AL11" s="16" t="n">
        <v>0.312208447555516</v>
      </c>
      <c r="AM11" s="16" t="n">
        <v>0.217177146585011</v>
      </c>
      <c r="AN11" s="16" t="n">
        <v>0.433548404853239</v>
      </c>
      <c r="AO11" s="16"/>
      <c r="AP11" s="16" t="n">
        <v>0.310324792612668</v>
      </c>
      <c r="AQ11" s="16" t="n">
        <v>0.222539416070066</v>
      </c>
      <c r="AR11" s="16" t="n">
        <v>0.394142484785318</v>
      </c>
      <c r="AS11" s="16" t="n">
        <v>0.180120905417146</v>
      </c>
      <c r="AT11" s="16" t="n">
        <v>0.516579471712425</v>
      </c>
      <c r="AU11" s="16"/>
      <c r="AV11" s="16" t="n">
        <v>0.275810204576404</v>
      </c>
      <c r="AW11" s="16" t="n">
        <v>0.324471421728152</v>
      </c>
      <c r="AX11" s="16" t="n">
        <v>0.311742648445001</v>
      </c>
      <c r="AY11" s="16" t="n">
        <v>0.28424205178943</v>
      </c>
      <c r="AZ11" s="16" t="n">
        <v>0.24517471099828</v>
      </c>
      <c r="BA11" s="16"/>
      <c r="BB11" s="16" t="n">
        <v>0.199058946617467</v>
      </c>
      <c r="BC11" s="16" t="n">
        <v>0.183780315453733</v>
      </c>
      <c r="BD11" s="16" t="n">
        <v>0.445774272730443</v>
      </c>
      <c r="BE11" s="16"/>
      <c r="BF11" s="16" t="n">
        <v>0.275605094457525</v>
      </c>
    </row>
    <row r="12">
      <c r="B12" s="17" t="s">
        <v>226</v>
      </c>
      <c r="C12" s="16" t="n">
        <v>0.300558424123434</v>
      </c>
      <c r="D12" s="16" t="n">
        <v>0.281401508933467</v>
      </c>
      <c r="E12" s="16" t="n">
        <v>0.318768573837207</v>
      </c>
      <c r="F12" s="16"/>
      <c r="G12" s="16" t="n">
        <v>0.305686243909339</v>
      </c>
      <c r="H12" s="16" t="n">
        <v>0.372939114973398</v>
      </c>
      <c r="I12" s="16" t="n">
        <v>0.32355412021837</v>
      </c>
      <c r="J12" s="16" t="n">
        <v>0.325910705276649</v>
      </c>
      <c r="K12" s="16" t="n">
        <v>0.261727683559464</v>
      </c>
      <c r="L12" s="16" t="n">
        <v>0.225045888176852</v>
      </c>
      <c r="M12" s="16"/>
      <c r="N12" s="16" t="n">
        <v>0.318708597603414</v>
      </c>
      <c r="O12" s="16" t="n">
        <v>0.319168562044053</v>
      </c>
      <c r="P12" s="16" t="n">
        <v>0.27999533548636</v>
      </c>
      <c r="Q12" s="16" t="n">
        <v>0.282232476866068</v>
      </c>
      <c r="R12" s="16"/>
      <c r="S12" s="16" t="n">
        <v>0.335217567497104</v>
      </c>
      <c r="T12" s="16" t="n">
        <v>0.317285675658302</v>
      </c>
      <c r="U12" s="16" t="n">
        <v>0.240875121712147</v>
      </c>
      <c r="V12" s="16" t="n">
        <v>0.351114064566157</v>
      </c>
      <c r="W12" s="16" t="n">
        <v>0.329508508095236</v>
      </c>
      <c r="X12" s="16" t="n">
        <v>0.282950520195009</v>
      </c>
      <c r="Y12" s="16" t="n">
        <v>0.227172242415178</v>
      </c>
      <c r="Z12" s="16" t="n">
        <v>0.309802069023588</v>
      </c>
      <c r="AA12" s="16" t="n">
        <v>0.328420947058623</v>
      </c>
      <c r="AB12" s="16" t="n">
        <v>0.228218848716</v>
      </c>
      <c r="AC12" s="16" t="n">
        <v>0.296387298250588</v>
      </c>
      <c r="AD12" s="16" t="n">
        <v>0.364852741454351</v>
      </c>
      <c r="AE12" s="16"/>
      <c r="AF12" s="16" t="n">
        <v>0.234789489899899</v>
      </c>
      <c r="AG12" s="16" t="n">
        <v>0.362157423978985</v>
      </c>
      <c r="AH12" s="16" t="n">
        <v>0.28748546043435</v>
      </c>
      <c r="AI12" s="16"/>
      <c r="AJ12" s="16" t="n">
        <v>0.216457532870133</v>
      </c>
      <c r="AK12" s="16" t="n">
        <v>0.427241807886986</v>
      </c>
      <c r="AL12" s="16" t="n">
        <v>0.3787125093136</v>
      </c>
      <c r="AM12" s="16" t="n">
        <v>0.119942400013903</v>
      </c>
      <c r="AN12" s="16" t="n">
        <v>0.227362098710498</v>
      </c>
      <c r="AO12" s="16"/>
      <c r="AP12" s="16" t="n">
        <v>0.171664814552872</v>
      </c>
      <c r="AQ12" s="16" t="n">
        <v>0.460490038616622</v>
      </c>
      <c r="AR12" s="16" t="n">
        <v>0.283242660304961</v>
      </c>
      <c r="AS12" s="16" t="n">
        <v>0.181658569114018</v>
      </c>
      <c r="AT12" s="16" t="n">
        <v>0.138120970625407</v>
      </c>
      <c r="AU12" s="16"/>
      <c r="AV12" s="16" t="n">
        <v>0.291999009313359</v>
      </c>
      <c r="AW12" s="16" t="n">
        <v>0.268167277346084</v>
      </c>
      <c r="AX12" s="16" t="n">
        <v>0.35712800164475</v>
      </c>
      <c r="AY12" s="16" t="n">
        <v>0.350753668556827</v>
      </c>
      <c r="AZ12" s="16" t="n">
        <v>0.234336477356632</v>
      </c>
      <c r="BA12" s="16"/>
      <c r="BB12" s="16" t="n">
        <v>0.509489436978852</v>
      </c>
      <c r="BC12" s="16" t="n">
        <v>0.130348571830686</v>
      </c>
      <c r="BD12" s="16" t="n">
        <v>0.130682960626368</v>
      </c>
      <c r="BE12" s="16"/>
      <c r="BF12" s="16" t="n">
        <v>0.273405438811914</v>
      </c>
    </row>
    <row r="13">
      <c r="B13" s="17" t="s">
        <v>227</v>
      </c>
      <c r="C13" s="25" t="n">
        <v>0.103790051840862</v>
      </c>
      <c r="D13" s="25" t="n">
        <v>0.105941794257733</v>
      </c>
      <c r="E13" s="25" t="n">
        <v>0.101891258172928</v>
      </c>
      <c r="F13" s="25"/>
      <c r="G13" s="25" t="n">
        <v>0.0491183128310031</v>
      </c>
      <c r="H13" s="25" t="n">
        <v>0.117644186099788</v>
      </c>
      <c r="I13" s="25" t="n">
        <v>0.10688098372204</v>
      </c>
      <c r="J13" s="25" t="n">
        <v>0.0949885451374947</v>
      </c>
      <c r="K13" s="25" t="n">
        <v>0.132840569785359</v>
      </c>
      <c r="L13" s="25" t="n">
        <v>0.11372863470515</v>
      </c>
      <c r="M13" s="25"/>
      <c r="N13" s="25" t="n">
        <v>0.113659099180908</v>
      </c>
      <c r="O13" s="25" t="n">
        <v>0.086896000496241</v>
      </c>
      <c r="P13" s="25" t="n">
        <v>0.112811413557907</v>
      </c>
      <c r="Q13" s="25" t="n">
        <v>0.101989379834988</v>
      </c>
      <c r="R13" s="25"/>
      <c r="S13" s="25" t="n">
        <v>0.102499023375868</v>
      </c>
      <c r="T13" s="25" t="n">
        <v>0.0927927289219998</v>
      </c>
      <c r="U13" s="25" t="n">
        <v>0.0810544698922162</v>
      </c>
      <c r="V13" s="25" t="n">
        <v>0.0935091996969027</v>
      </c>
      <c r="W13" s="25" t="n">
        <v>0.0735890191428858</v>
      </c>
      <c r="X13" s="25" t="n">
        <v>0.0791814075397422</v>
      </c>
      <c r="Y13" s="25" t="n">
        <v>0.101464924983732</v>
      </c>
      <c r="Z13" s="25" t="n">
        <v>0.138581196720439</v>
      </c>
      <c r="AA13" s="25" t="n">
        <v>0.119957143939036</v>
      </c>
      <c r="AB13" s="25" t="n">
        <v>0.169208794829491</v>
      </c>
      <c r="AC13" s="25" t="n">
        <v>0.148881846188108</v>
      </c>
      <c r="AD13" s="25" t="n">
        <v>0.0219868018632983</v>
      </c>
      <c r="AE13" s="25"/>
      <c r="AF13" s="25" t="n">
        <v>0.0895002932149785</v>
      </c>
      <c r="AG13" s="25" t="n">
        <v>0.137092308057086</v>
      </c>
      <c r="AH13" s="25" t="n">
        <v>0.0862049585906246</v>
      </c>
      <c r="AI13" s="25"/>
      <c r="AJ13" s="25" t="n">
        <v>0.0616172615071028</v>
      </c>
      <c r="AK13" s="25" t="n">
        <v>0.190817930632659</v>
      </c>
      <c r="AL13" s="25" t="n">
        <v>0.0821611121938032</v>
      </c>
      <c r="AM13" s="25" t="n">
        <v>0.0789412496812499</v>
      </c>
      <c r="AN13" s="25" t="n">
        <v>0.0466264731424309</v>
      </c>
      <c r="AO13" s="25"/>
      <c r="AP13" s="25" t="n">
        <v>0.0337598743653536</v>
      </c>
      <c r="AQ13" s="25" t="n">
        <v>0.200848546707744</v>
      </c>
      <c r="AR13" s="25" t="n">
        <v>0.0517247634974955</v>
      </c>
      <c r="AS13" s="25" t="n">
        <v>0.0202252173016103</v>
      </c>
      <c r="AT13" s="25" t="n">
        <v>0.038430367346895</v>
      </c>
      <c r="AU13" s="25"/>
      <c r="AV13" s="25" t="n">
        <v>0.0982798877595207</v>
      </c>
      <c r="AW13" s="25" t="n">
        <v>0.08490445869272</v>
      </c>
      <c r="AX13" s="25" t="n">
        <v>0.0912924431549076</v>
      </c>
      <c r="AY13" s="25" t="n">
        <v>0.13836892881489</v>
      </c>
      <c r="AZ13" s="25" t="n">
        <v>0.253773043519481</v>
      </c>
      <c r="BA13" s="25"/>
      <c r="BB13" s="25" t="n">
        <v>0.20374468175916</v>
      </c>
      <c r="BC13" s="25" t="n">
        <v>0.00790337851964066</v>
      </c>
      <c r="BD13" s="25" t="n">
        <v>0.0512043170401041</v>
      </c>
      <c r="BE13" s="25"/>
      <c r="BF13" s="25" t="n">
        <v>0.0899817547049373</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230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0.0942891843757888</v>
      </c>
      <c r="D9" s="16" t="n">
        <v>0.113995576180831</v>
      </c>
      <c r="E9" s="16" t="n">
        <v>0.0752120634629945</v>
      </c>
      <c r="F9" s="16"/>
      <c r="G9" s="16" t="n">
        <v>0.0637740437418364</v>
      </c>
      <c r="H9" s="16" t="n">
        <v>0.0851835557903376</v>
      </c>
      <c r="I9" s="16" t="n">
        <v>0.0701928944974099</v>
      </c>
      <c r="J9" s="16" t="n">
        <v>0.0894783261180452</v>
      </c>
      <c r="K9" s="16" t="n">
        <v>0.0936836040485768</v>
      </c>
      <c r="L9" s="16" t="n">
        <v>0.145694589948648</v>
      </c>
      <c r="M9" s="16"/>
      <c r="N9" s="16" t="n">
        <v>0.0800276362582315</v>
      </c>
      <c r="O9" s="16" t="n">
        <v>0.0923340058365707</v>
      </c>
      <c r="P9" s="16" t="n">
        <v>0.107683717717805</v>
      </c>
      <c r="Q9" s="16" t="n">
        <v>0.0974224322895214</v>
      </c>
      <c r="R9" s="16"/>
      <c r="S9" s="16" t="n">
        <v>0.0563212112440997</v>
      </c>
      <c r="T9" s="16" t="n">
        <v>0.0851119562739471</v>
      </c>
      <c r="U9" s="16" t="n">
        <v>0.0536070164757402</v>
      </c>
      <c r="V9" s="16" t="n">
        <v>0.138018611756318</v>
      </c>
      <c r="W9" s="16" t="n">
        <v>0.137261610046522</v>
      </c>
      <c r="X9" s="16" t="n">
        <v>0.0719039241956747</v>
      </c>
      <c r="Y9" s="16" t="n">
        <v>0.127982542266139</v>
      </c>
      <c r="Z9" s="16" t="n">
        <v>0.124367784620371</v>
      </c>
      <c r="AA9" s="16" t="n">
        <v>0.0662574394028963</v>
      </c>
      <c r="AB9" s="16" t="n">
        <v>0.141288643545098</v>
      </c>
      <c r="AC9" s="16" t="n">
        <v>0.0984344403649564</v>
      </c>
      <c r="AD9" s="16" t="n">
        <v>0.0804138881819681</v>
      </c>
      <c r="AE9" s="16"/>
      <c r="AF9" s="16" t="n">
        <v>0.141840404349256</v>
      </c>
      <c r="AG9" s="16" t="n">
        <v>0.0656444644172817</v>
      </c>
      <c r="AH9" s="16" t="n">
        <v>0.0826809730567028</v>
      </c>
      <c r="AI9" s="16"/>
      <c r="AJ9" s="16" t="n">
        <v>0.148481855257312</v>
      </c>
      <c r="AK9" s="16" t="n">
        <v>0.0358956744234441</v>
      </c>
      <c r="AL9" s="16" t="n">
        <v>0.0422213627908881</v>
      </c>
      <c r="AM9" s="16" t="n">
        <v>0.220307610390597</v>
      </c>
      <c r="AN9" s="16" t="n">
        <v>0.0939592533696983</v>
      </c>
      <c r="AO9" s="16"/>
      <c r="AP9" s="16" t="n">
        <v>0.140948321437486</v>
      </c>
      <c r="AQ9" s="16" t="n">
        <v>0.0180394915122688</v>
      </c>
      <c r="AR9" s="16" t="n">
        <v>0.0646262729474529</v>
      </c>
      <c r="AS9" s="16" t="n">
        <v>0.274590710044644</v>
      </c>
      <c r="AT9" s="16" t="n">
        <v>0.0681359213846727</v>
      </c>
      <c r="AU9" s="16"/>
      <c r="AV9" s="16" t="n">
        <v>0.12088019949679</v>
      </c>
      <c r="AW9" s="16" t="n">
        <v>0.0836734178894619</v>
      </c>
      <c r="AX9" s="16" t="n">
        <v>0.0853483094739655</v>
      </c>
      <c r="AY9" s="16" t="n">
        <v>0.053768366688356</v>
      </c>
      <c r="AZ9" s="16" t="n">
        <v>0.125684532673636</v>
      </c>
      <c r="BA9" s="16"/>
      <c r="BB9" s="16" t="n">
        <v>0.0258744479693246</v>
      </c>
      <c r="BC9" s="16" t="n">
        <v>0.299950596480278</v>
      </c>
      <c r="BD9" s="16" t="n">
        <v>0.111137201968697</v>
      </c>
      <c r="BE9" s="16"/>
      <c r="BF9" s="16" t="n">
        <v>0.146836751692983</v>
      </c>
    </row>
    <row r="10">
      <c r="B10" s="17" t="s">
        <v>224</v>
      </c>
      <c r="C10" s="16" t="n">
        <v>0.142676552688914</v>
      </c>
      <c r="D10" s="16" t="n">
        <v>0.137069329196631</v>
      </c>
      <c r="E10" s="16" t="n">
        <v>0.148438748540991</v>
      </c>
      <c r="F10" s="16"/>
      <c r="G10" s="16" t="n">
        <v>0.158687826653906</v>
      </c>
      <c r="H10" s="16" t="n">
        <v>0.147022548547167</v>
      </c>
      <c r="I10" s="16" t="n">
        <v>0.139814495535271</v>
      </c>
      <c r="J10" s="16" t="n">
        <v>0.142998285596306</v>
      </c>
      <c r="K10" s="16" t="n">
        <v>0.17695048056021</v>
      </c>
      <c r="L10" s="16" t="n">
        <v>0.107636118830633</v>
      </c>
      <c r="M10" s="16"/>
      <c r="N10" s="16" t="n">
        <v>0.125188606356783</v>
      </c>
      <c r="O10" s="16" t="n">
        <v>0.126082360709636</v>
      </c>
      <c r="P10" s="16" t="n">
        <v>0.176194073432884</v>
      </c>
      <c r="Q10" s="16" t="n">
        <v>0.151307415378771</v>
      </c>
      <c r="R10" s="16"/>
      <c r="S10" s="16" t="n">
        <v>0.0894144595405123</v>
      </c>
      <c r="T10" s="16" t="n">
        <v>0.129496596739731</v>
      </c>
      <c r="U10" s="16" t="n">
        <v>0.17862288184712</v>
      </c>
      <c r="V10" s="16" t="n">
        <v>0.143670792765765</v>
      </c>
      <c r="W10" s="16" t="n">
        <v>0.14740270684772</v>
      </c>
      <c r="X10" s="16" t="n">
        <v>0.160266490980466</v>
      </c>
      <c r="Y10" s="16" t="n">
        <v>0.158020147548557</v>
      </c>
      <c r="Z10" s="16" t="n">
        <v>0.138787505369823</v>
      </c>
      <c r="AA10" s="16" t="n">
        <v>0.14893434829479</v>
      </c>
      <c r="AB10" s="16" t="n">
        <v>0.197787580260282</v>
      </c>
      <c r="AC10" s="16" t="n">
        <v>0.0897086921719997</v>
      </c>
      <c r="AD10" s="16" t="n">
        <v>0.15057086961237</v>
      </c>
      <c r="AE10" s="16"/>
      <c r="AF10" s="16" t="n">
        <v>0.166490541366989</v>
      </c>
      <c r="AG10" s="16" t="n">
        <v>0.117463445776421</v>
      </c>
      <c r="AH10" s="16" t="n">
        <v>0.154599685969595</v>
      </c>
      <c r="AI10" s="16"/>
      <c r="AJ10" s="16" t="n">
        <v>0.175313763237813</v>
      </c>
      <c r="AK10" s="16" t="n">
        <v>0.0755291690273682</v>
      </c>
      <c r="AL10" s="16" t="n">
        <v>0.114671985503037</v>
      </c>
      <c r="AM10" s="16" t="n">
        <v>0.250654236336719</v>
      </c>
      <c r="AN10" s="16" t="n">
        <v>0.169743478351337</v>
      </c>
      <c r="AO10" s="16"/>
      <c r="AP10" s="16" t="n">
        <v>0.209329990919559</v>
      </c>
      <c r="AQ10" s="16" t="n">
        <v>0.0584513022378397</v>
      </c>
      <c r="AR10" s="16" t="n">
        <v>0.163551669885759</v>
      </c>
      <c r="AS10" s="16" t="n">
        <v>0.211922043518705</v>
      </c>
      <c r="AT10" s="16" t="n">
        <v>0.162841228126509</v>
      </c>
      <c r="AU10" s="16"/>
      <c r="AV10" s="16" t="n">
        <v>0.156668106809407</v>
      </c>
      <c r="AW10" s="16" t="n">
        <v>0.170428118584711</v>
      </c>
      <c r="AX10" s="16" t="n">
        <v>0.107580068107907</v>
      </c>
      <c r="AY10" s="16" t="n">
        <v>0.122300040654585</v>
      </c>
      <c r="AZ10" s="16" t="n">
        <v>0.049956634413418</v>
      </c>
      <c r="BA10" s="16"/>
      <c r="BB10" s="16" t="n">
        <v>0.0371652079384902</v>
      </c>
      <c r="BC10" s="16" t="n">
        <v>0.257809033976252</v>
      </c>
      <c r="BD10" s="16" t="n">
        <v>0.139440919666026</v>
      </c>
      <c r="BE10" s="16"/>
      <c r="BF10" s="16" t="n">
        <v>0.142976428015711</v>
      </c>
    </row>
    <row r="11">
      <c r="B11" s="17" t="s">
        <v>225</v>
      </c>
      <c r="C11" s="16" t="n">
        <v>0.289022983953378</v>
      </c>
      <c r="D11" s="16" t="n">
        <v>0.267300916964893</v>
      </c>
      <c r="E11" s="16" t="n">
        <v>0.30996312583502</v>
      </c>
      <c r="F11" s="16"/>
      <c r="G11" s="16" t="n">
        <v>0.339642930137156</v>
      </c>
      <c r="H11" s="16" t="n">
        <v>0.263986921820269</v>
      </c>
      <c r="I11" s="16" t="n">
        <v>0.296217327801784</v>
      </c>
      <c r="J11" s="16" t="n">
        <v>0.262050765871349</v>
      </c>
      <c r="K11" s="16" t="n">
        <v>0.285602458457332</v>
      </c>
      <c r="L11" s="16" t="n">
        <v>0.294415850392216</v>
      </c>
      <c r="M11" s="16"/>
      <c r="N11" s="16" t="n">
        <v>0.275247977746293</v>
      </c>
      <c r="O11" s="16" t="n">
        <v>0.30115951847897</v>
      </c>
      <c r="P11" s="16" t="n">
        <v>0.26282079941479</v>
      </c>
      <c r="Q11" s="16" t="n">
        <v>0.312129149934579</v>
      </c>
      <c r="R11" s="16"/>
      <c r="S11" s="16" t="n">
        <v>0.332063296079452</v>
      </c>
      <c r="T11" s="16" t="n">
        <v>0.314312229896267</v>
      </c>
      <c r="U11" s="16" t="n">
        <v>0.360631945454454</v>
      </c>
      <c r="V11" s="16" t="n">
        <v>0.265261343987435</v>
      </c>
      <c r="W11" s="16" t="n">
        <v>0.261562580305664</v>
      </c>
      <c r="X11" s="16" t="n">
        <v>0.296234676501856</v>
      </c>
      <c r="Y11" s="16" t="n">
        <v>0.286585416539071</v>
      </c>
      <c r="Z11" s="16" t="n">
        <v>0.213060231649643</v>
      </c>
      <c r="AA11" s="16" t="n">
        <v>0.237848940009914</v>
      </c>
      <c r="AB11" s="16" t="n">
        <v>0.241002286828475</v>
      </c>
      <c r="AC11" s="16" t="n">
        <v>0.28005019680025</v>
      </c>
      <c r="AD11" s="16" t="n">
        <v>0.355327017967735</v>
      </c>
      <c r="AE11" s="16"/>
      <c r="AF11" s="16" t="n">
        <v>0.307663989757096</v>
      </c>
      <c r="AG11" s="16" t="n">
        <v>0.242876549523984</v>
      </c>
      <c r="AH11" s="16" t="n">
        <v>0.340956207074286</v>
      </c>
      <c r="AI11" s="16"/>
      <c r="AJ11" s="16" t="n">
        <v>0.337824036126212</v>
      </c>
      <c r="AK11" s="16" t="n">
        <v>0.189724932364619</v>
      </c>
      <c r="AL11" s="16" t="n">
        <v>0.277910100865891</v>
      </c>
      <c r="AM11" s="16" t="n">
        <v>0.28169924732252</v>
      </c>
      <c r="AN11" s="16" t="n">
        <v>0.405837729161837</v>
      </c>
      <c r="AO11" s="16"/>
      <c r="AP11" s="16" t="n">
        <v>0.379883366315237</v>
      </c>
      <c r="AQ11" s="16" t="n">
        <v>0.177675845895846</v>
      </c>
      <c r="AR11" s="16" t="n">
        <v>0.324584342813596</v>
      </c>
      <c r="AS11" s="16" t="n">
        <v>0.292551872884307</v>
      </c>
      <c r="AT11" s="16" t="n">
        <v>0.525448479680552</v>
      </c>
      <c r="AU11" s="16"/>
      <c r="AV11" s="16" t="n">
        <v>0.274764527933132</v>
      </c>
      <c r="AW11" s="16" t="n">
        <v>0.31583297662797</v>
      </c>
      <c r="AX11" s="16" t="n">
        <v>0.288178975150954</v>
      </c>
      <c r="AY11" s="16" t="n">
        <v>0.251219855090562</v>
      </c>
      <c r="AZ11" s="16" t="n">
        <v>0.238687222366853</v>
      </c>
      <c r="BA11" s="16"/>
      <c r="BB11" s="16" t="n">
        <v>0.16309364927364</v>
      </c>
      <c r="BC11" s="16" t="n">
        <v>0.294396445817039</v>
      </c>
      <c r="BD11" s="16" t="n">
        <v>0.53772889086992</v>
      </c>
      <c r="BE11" s="16"/>
      <c r="BF11" s="16" t="n">
        <v>0.300516757181818</v>
      </c>
    </row>
    <row r="12">
      <c r="B12" s="17" t="s">
        <v>226</v>
      </c>
      <c r="C12" s="16" t="n">
        <v>0.324301994843436</v>
      </c>
      <c r="D12" s="16" t="n">
        <v>0.333899766978334</v>
      </c>
      <c r="E12" s="16" t="n">
        <v>0.314451332369065</v>
      </c>
      <c r="F12" s="16"/>
      <c r="G12" s="16" t="n">
        <v>0.330913126005141</v>
      </c>
      <c r="H12" s="16" t="n">
        <v>0.364751545607908</v>
      </c>
      <c r="I12" s="16" t="n">
        <v>0.33798744475806</v>
      </c>
      <c r="J12" s="16" t="n">
        <v>0.368048355983857</v>
      </c>
      <c r="K12" s="16" t="n">
        <v>0.273697108497293</v>
      </c>
      <c r="L12" s="16" t="n">
        <v>0.274291227520686</v>
      </c>
      <c r="M12" s="16"/>
      <c r="N12" s="16" t="n">
        <v>0.33731305132625</v>
      </c>
      <c r="O12" s="16" t="n">
        <v>0.34951583583651</v>
      </c>
      <c r="P12" s="16" t="n">
        <v>0.309180119592306</v>
      </c>
      <c r="Q12" s="16" t="n">
        <v>0.300200324804744</v>
      </c>
      <c r="R12" s="16"/>
      <c r="S12" s="16" t="n">
        <v>0.361262797556693</v>
      </c>
      <c r="T12" s="16" t="n">
        <v>0.348668709871303</v>
      </c>
      <c r="U12" s="16" t="n">
        <v>0.295921323983436</v>
      </c>
      <c r="V12" s="16" t="n">
        <v>0.287046922142739</v>
      </c>
      <c r="W12" s="16" t="n">
        <v>0.318722337955587</v>
      </c>
      <c r="X12" s="16" t="n">
        <v>0.319403308484699</v>
      </c>
      <c r="Y12" s="16" t="n">
        <v>0.315906748954729</v>
      </c>
      <c r="Z12" s="16" t="n">
        <v>0.342927824013079</v>
      </c>
      <c r="AA12" s="16" t="n">
        <v>0.377066178966669</v>
      </c>
      <c r="AB12" s="16" t="n">
        <v>0.21030598579674</v>
      </c>
      <c r="AC12" s="16" t="n">
        <v>0.368685680804152</v>
      </c>
      <c r="AD12" s="16" t="n">
        <v>0.333568497976599</v>
      </c>
      <c r="AE12" s="16"/>
      <c r="AF12" s="16" t="n">
        <v>0.268730063250142</v>
      </c>
      <c r="AG12" s="16" t="n">
        <v>0.374566390668427</v>
      </c>
      <c r="AH12" s="16" t="n">
        <v>0.298297966545859</v>
      </c>
      <c r="AI12" s="16"/>
      <c r="AJ12" s="16" t="n">
        <v>0.265024909643748</v>
      </c>
      <c r="AK12" s="16" t="n">
        <v>0.419974744475454</v>
      </c>
      <c r="AL12" s="16" t="n">
        <v>0.420959316370979</v>
      </c>
      <c r="AM12" s="16" t="n">
        <v>0.12885611983229</v>
      </c>
      <c r="AN12" s="16" t="n">
        <v>0.227406287677831</v>
      </c>
      <c r="AO12" s="16"/>
      <c r="AP12" s="16" t="n">
        <v>0.223102963418064</v>
      </c>
      <c r="AQ12" s="16" t="n">
        <v>0.462693523226504</v>
      </c>
      <c r="AR12" s="16" t="n">
        <v>0.336930582707895</v>
      </c>
      <c r="AS12" s="16" t="n">
        <v>0.176839028552573</v>
      </c>
      <c r="AT12" s="16" t="n">
        <v>0.19759529070233</v>
      </c>
      <c r="AU12" s="16"/>
      <c r="AV12" s="16" t="n">
        <v>0.304091692105233</v>
      </c>
      <c r="AW12" s="16" t="n">
        <v>0.317094754016634</v>
      </c>
      <c r="AX12" s="16" t="n">
        <v>0.361027407336556</v>
      </c>
      <c r="AY12" s="16" t="n">
        <v>0.3611672796951</v>
      </c>
      <c r="AZ12" s="16" t="n">
        <v>0.381910845143726</v>
      </c>
      <c r="BA12" s="16"/>
      <c r="BB12" s="16" t="n">
        <v>0.563863938134205</v>
      </c>
      <c r="BC12" s="16" t="n">
        <v>0.119225923937221</v>
      </c>
      <c r="BD12" s="16" t="n">
        <v>0.158947862448595</v>
      </c>
      <c r="BE12" s="16"/>
      <c r="BF12" s="16" t="n">
        <v>0.310299866475353</v>
      </c>
    </row>
    <row r="13">
      <c r="B13" s="17" t="s">
        <v>227</v>
      </c>
      <c r="C13" s="25" t="n">
        <v>0.149709284138483</v>
      </c>
      <c r="D13" s="25" t="n">
        <v>0.14773441067931</v>
      </c>
      <c r="E13" s="25" t="n">
        <v>0.151934729791929</v>
      </c>
      <c r="F13" s="25"/>
      <c r="G13" s="25" t="n">
        <v>0.106982073461961</v>
      </c>
      <c r="H13" s="25" t="n">
        <v>0.139055428234318</v>
      </c>
      <c r="I13" s="25" t="n">
        <v>0.155787837407475</v>
      </c>
      <c r="J13" s="25" t="n">
        <v>0.137424266430443</v>
      </c>
      <c r="K13" s="25" t="n">
        <v>0.170066348436588</v>
      </c>
      <c r="L13" s="25" t="n">
        <v>0.177962213307818</v>
      </c>
      <c r="M13" s="25"/>
      <c r="N13" s="25" t="n">
        <v>0.182222728312441</v>
      </c>
      <c r="O13" s="25" t="n">
        <v>0.130908279138313</v>
      </c>
      <c r="P13" s="25" t="n">
        <v>0.144121289842216</v>
      </c>
      <c r="Q13" s="25" t="n">
        <v>0.138940677592385</v>
      </c>
      <c r="R13" s="25"/>
      <c r="S13" s="25" t="n">
        <v>0.160938235579243</v>
      </c>
      <c r="T13" s="25" t="n">
        <v>0.122410507218751</v>
      </c>
      <c r="U13" s="25" t="n">
        <v>0.11121683223925</v>
      </c>
      <c r="V13" s="25" t="n">
        <v>0.166002329347742</v>
      </c>
      <c r="W13" s="25" t="n">
        <v>0.135050764844506</v>
      </c>
      <c r="X13" s="25" t="n">
        <v>0.152191599837304</v>
      </c>
      <c r="Y13" s="25" t="n">
        <v>0.111505144691505</v>
      </c>
      <c r="Z13" s="25" t="n">
        <v>0.180856654347084</v>
      </c>
      <c r="AA13" s="25" t="n">
        <v>0.169893093325731</v>
      </c>
      <c r="AB13" s="25" t="n">
        <v>0.209615503569405</v>
      </c>
      <c r="AC13" s="25" t="n">
        <v>0.163120989858643</v>
      </c>
      <c r="AD13" s="25" t="n">
        <v>0.0801197262613283</v>
      </c>
      <c r="AE13" s="25"/>
      <c r="AF13" s="25" t="n">
        <v>0.115275001276517</v>
      </c>
      <c r="AG13" s="25" t="n">
        <v>0.199449149613886</v>
      </c>
      <c r="AH13" s="25" t="n">
        <v>0.123465167353557</v>
      </c>
      <c r="AI13" s="25"/>
      <c r="AJ13" s="25" t="n">
        <v>0.0733554357349149</v>
      </c>
      <c r="AK13" s="25" t="n">
        <v>0.278875479709115</v>
      </c>
      <c r="AL13" s="25" t="n">
        <v>0.144237234469205</v>
      </c>
      <c r="AM13" s="25" t="n">
        <v>0.118482786117874</v>
      </c>
      <c r="AN13" s="25" t="n">
        <v>0.103053251439296</v>
      </c>
      <c r="AO13" s="25"/>
      <c r="AP13" s="25" t="n">
        <v>0.046735357909654</v>
      </c>
      <c r="AQ13" s="25" t="n">
        <v>0.283139837127541</v>
      </c>
      <c r="AR13" s="25" t="n">
        <v>0.110307131645297</v>
      </c>
      <c r="AS13" s="25" t="n">
        <v>0.0440963449997714</v>
      </c>
      <c r="AT13" s="25" t="n">
        <v>0.0459790801059356</v>
      </c>
      <c r="AU13" s="25"/>
      <c r="AV13" s="25" t="n">
        <v>0.143595473655438</v>
      </c>
      <c r="AW13" s="25" t="n">
        <v>0.112970732881222</v>
      </c>
      <c r="AX13" s="25" t="n">
        <v>0.157865239930618</v>
      </c>
      <c r="AY13" s="25" t="n">
        <v>0.211544457871398</v>
      </c>
      <c r="AZ13" s="25" t="n">
        <v>0.203760765402368</v>
      </c>
      <c r="BA13" s="25"/>
      <c r="BB13" s="25" t="n">
        <v>0.210002756684341</v>
      </c>
      <c r="BC13" s="25" t="n">
        <v>0.0286179997892091</v>
      </c>
      <c r="BD13" s="25" t="n">
        <v>0.0527451250467614</v>
      </c>
      <c r="BE13" s="25"/>
      <c r="BF13" s="25" t="n">
        <v>0.0993701966341337</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231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0.113728743966771</v>
      </c>
      <c r="D9" s="16" t="n">
        <v>0.131481931292338</v>
      </c>
      <c r="E9" s="16" t="n">
        <v>0.0965991804367679</v>
      </c>
      <c r="F9" s="16"/>
      <c r="G9" s="16" t="n">
        <v>0.0541429112070186</v>
      </c>
      <c r="H9" s="16" t="n">
        <v>0.109732359725163</v>
      </c>
      <c r="I9" s="16" t="n">
        <v>0.0809177263784142</v>
      </c>
      <c r="J9" s="16" t="n">
        <v>0.117101900116781</v>
      </c>
      <c r="K9" s="16" t="n">
        <v>0.129671386218884</v>
      </c>
      <c r="L9" s="16" t="n">
        <v>0.1694547271239</v>
      </c>
      <c r="M9" s="16"/>
      <c r="N9" s="16" t="n">
        <v>0.0942873559805762</v>
      </c>
      <c r="O9" s="16" t="n">
        <v>0.105221345969869</v>
      </c>
      <c r="P9" s="16" t="n">
        <v>0.129503972198237</v>
      </c>
      <c r="Q9" s="16" t="n">
        <v>0.129434963502792</v>
      </c>
      <c r="R9" s="16"/>
      <c r="S9" s="16" t="n">
        <v>0.0707788971128773</v>
      </c>
      <c r="T9" s="16" t="n">
        <v>0.110851531312482</v>
      </c>
      <c r="U9" s="16" t="n">
        <v>0.0919698550874194</v>
      </c>
      <c r="V9" s="16" t="n">
        <v>0.119922167748125</v>
      </c>
      <c r="W9" s="16" t="n">
        <v>0.138381026312164</v>
      </c>
      <c r="X9" s="16" t="n">
        <v>0.139167156572172</v>
      </c>
      <c r="Y9" s="16" t="n">
        <v>0.130201082225898</v>
      </c>
      <c r="Z9" s="16" t="n">
        <v>0.146315362155277</v>
      </c>
      <c r="AA9" s="16" t="n">
        <v>0.098332571789144</v>
      </c>
      <c r="AB9" s="16" t="n">
        <v>0.147533434317433</v>
      </c>
      <c r="AC9" s="16" t="n">
        <v>0.0816002281489268</v>
      </c>
      <c r="AD9" s="16" t="n">
        <v>0.154291251949628</v>
      </c>
      <c r="AE9" s="16"/>
      <c r="AF9" s="16" t="n">
        <v>0.184091411012659</v>
      </c>
      <c r="AG9" s="16" t="n">
        <v>0.0703644393469112</v>
      </c>
      <c r="AH9" s="16" t="n">
        <v>0.103331209277329</v>
      </c>
      <c r="AI9" s="16"/>
      <c r="AJ9" s="16" t="n">
        <v>0.191450612800112</v>
      </c>
      <c r="AK9" s="16" t="n">
        <v>0.0331875617648173</v>
      </c>
      <c r="AL9" s="16" t="n">
        <v>0.0473602851408113</v>
      </c>
      <c r="AM9" s="16" t="n">
        <v>0.265875505809719</v>
      </c>
      <c r="AN9" s="16" t="n">
        <v>0.133175160213673</v>
      </c>
      <c r="AO9" s="16"/>
      <c r="AP9" s="16" t="n">
        <v>0.188264679230523</v>
      </c>
      <c r="AQ9" s="16" t="n">
        <v>0.017833970336171</v>
      </c>
      <c r="AR9" s="16" t="n">
        <v>0.0470728830562979</v>
      </c>
      <c r="AS9" s="16" t="n">
        <v>0.366918976727857</v>
      </c>
      <c r="AT9" s="16" t="n">
        <v>0.0910502422853396</v>
      </c>
      <c r="AU9" s="16"/>
      <c r="AV9" s="16" t="n">
        <v>0.147638713062619</v>
      </c>
      <c r="AW9" s="16" t="n">
        <v>0.109716146619646</v>
      </c>
      <c r="AX9" s="16" t="n">
        <v>0.0887033154123782</v>
      </c>
      <c r="AY9" s="16" t="n">
        <v>0.0544169674675349</v>
      </c>
      <c r="AZ9" s="16" t="n">
        <v>0.0806013600129228</v>
      </c>
      <c r="BA9" s="16"/>
      <c r="BB9" s="16" t="n">
        <v>0.037211161983861</v>
      </c>
      <c r="BC9" s="16" t="n">
        <v>0.452409567776609</v>
      </c>
      <c r="BD9" s="16" t="n">
        <v>0.129078705168533</v>
      </c>
      <c r="BE9" s="16"/>
      <c r="BF9" s="16" t="n">
        <v>0.190720613296781</v>
      </c>
    </row>
    <row r="10">
      <c r="B10" s="17" t="s">
        <v>224</v>
      </c>
      <c r="C10" s="16" t="n">
        <v>0.159122544328948</v>
      </c>
      <c r="D10" s="16" t="n">
        <v>0.15936150500567</v>
      </c>
      <c r="E10" s="16" t="n">
        <v>0.159202524863441</v>
      </c>
      <c r="F10" s="16"/>
      <c r="G10" s="16" t="n">
        <v>0.19429171946749</v>
      </c>
      <c r="H10" s="16" t="n">
        <v>0.153228968585254</v>
      </c>
      <c r="I10" s="16" t="n">
        <v>0.111445159190312</v>
      </c>
      <c r="J10" s="16" t="n">
        <v>0.140843900546104</v>
      </c>
      <c r="K10" s="16" t="n">
        <v>0.158472518396975</v>
      </c>
      <c r="L10" s="16" t="n">
        <v>0.194707023188367</v>
      </c>
      <c r="M10" s="16"/>
      <c r="N10" s="16" t="n">
        <v>0.143512809488421</v>
      </c>
      <c r="O10" s="16" t="n">
        <v>0.176200496861272</v>
      </c>
      <c r="P10" s="16" t="n">
        <v>0.151768823212557</v>
      </c>
      <c r="Q10" s="16" t="n">
        <v>0.16492540559946</v>
      </c>
      <c r="R10" s="16"/>
      <c r="S10" s="16" t="n">
        <v>0.140792280663614</v>
      </c>
      <c r="T10" s="16" t="n">
        <v>0.169204092805765</v>
      </c>
      <c r="U10" s="16" t="n">
        <v>0.1633684913993</v>
      </c>
      <c r="V10" s="16" t="n">
        <v>0.174958197525736</v>
      </c>
      <c r="W10" s="16" t="n">
        <v>0.211160623134964</v>
      </c>
      <c r="X10" s="16" t="n">
        <v>0.134966388665441</v>
      </c>
      <c r="Y10" s="16" t="n">
        <v>0.193905809064607</v>
      </c>
      <c r="Z10" s="16" t="n">
        <v>0.149410645087606</v>
      </c>
      <c r="AA10" s="16" t="n">
        <v>0.16740058040668</v>
      </c>
      <c r="AB10" s="16" t="n">
        <v>0.151465240716744</v>
      </c>
      <c r="AC10" s="16" t="n">
        <v>0.117007142271332</v>
      </c>
      <c r="AD10" s="16" t="n">
        <v>0.075951394243413</v>
      </c>
      <c r="AE10" s="16"/>
      <c r="AF10" s="16" t="n">
        <v>0.221378499370928</v>
      </c>
      <c r="AG10" s="16" t="n">
        <v>0.110732089907254</v>
      </c>
      <c r="AH10" s="16" t="n">
        <v>0.14517594755495</v>
      </c>
      <c r="AI10" s="16"/>
      <c r="AJ10" s="16" t="n">
        <v>0.242818050936341</v>
      </c>
      <c r="AK10" s="16" t="n">
        <v>0.0665536874055544</v>
      </c>
      <c r="AL10" s="16" t="n">
        <v>0.119875904461771</v>
      </c>
      <c r="AM10" s="16" t="n">
        <v>0.15235745728902</v>
      </c>
      <c r="AN10" s="16" t="n">
        <v>0.160373842786465</v>
      </c>
      <c r="AO10" s="16"/>
      <c r="AP10" s="16" t="n">
        <v>0.296144867003677</v>
      </c>
      <c r="AQ10" s="16" t="n">
        <v>0.0442703589170769</v>
      </c>
      <c r="AR10" s="16" t="n">
        <v>0.205314940886631</v>
      </c>
      <c r="AS10" s="16" t="n">
        <v>0.279969357819638</v>
      </c>
      <c r="AT10" s="16" t="n">
        <v>0.190424811440197</v>
      </c>
      <c r="AU10" s="16"/>
      <c r="AV10" s="16" t="n">
        <v>0.143367471184189</v>
      </c>
      <c r="AW10" s="16" t="n">
        <v>0.188355999634019</v>
      </c>
      <c r="AX10" s="16" t="n">
        <v>0.148186726542156</v>
      </c>
      <c r="AY10" s="16" t="n">
        <v>0.109055459902553</v>
      </c>
      <c r="AZ10" s="16" t="n">
        <v>0.107214373594972</v>
      </c>
      <c r="BA10" s="16"/>
      <c r="BB10" s="16" t="n">
        <v>0.0141425647474841</v>
      </c>
      <c r="BC10" s="16" t="n">
        <v>0.29992356981394</v>
      </c>
      <c r="BD10" s="16" t="n">
        <v>0.227641445459254</v>
      </c>
      <c r="BE10" s="16"/>
      <c r="BF10" s="16" t="n">
        <v>0.181176994201273</v>
      </c>
    </row>
    <row r="11">
      <c r="B11" s="17" t="s">
        <v>225</v>
      </c>
      <c r="C11" s="16" t="n">
        <v>0.252449427157184</v>
      </c>
      <c r="D11" s="16" t="n">
        <v>0.229415909754471</v>
      </c>
      <c r="E11" s="16" t="n">
        <v>0.274599435859198</v>
      </c>
      <c r="F11" s="16"/>
      <c r="G11" s="16" t="n">
        <v>0.295389018843161</v>
      </c>
      <c r="H11" s="16" t="n">
        <v>0.232698259013258</v>
      </c>
      <c r="I11" s="16" t="n">
        <v>0.255374440954287</v>
      </c>
      <c r="J11" s="16" t="n">
        <v>0.23648808571723</v>
      </c>
      <c r="K11" s="16" t="n">
        <v>0.264801442567931</v>
      </c>
      <c r="L11" s="16" t="n">
        <v>0.242526429988843</v>
      </c>
      <c r="M11" s="16"/>
      <c r="N11" s="16" t="n">
        <v>0.231005178009159</v>
      </c>
      <c r="O11" s="16" t="n">
        <v>0.245568327055873</v>
      </c>
      <c r="P11" s="16" t="n">
        <v>0.248186729031879</v>
      </c>
      <c r="Q11" s="16" t="n">
        <v>0.285918879167714</v>
      </c>
      <c r="R11" s="16"/>
      <c r="S11" s="16" t="n">
        <v>0.262969684054145</v>
      </c>
      <c r="T11" s="16" t="n">
        <v>0.243459219465578</v>
      </c>
      <c r="U11" s="16" t="n">
        <v>0.314502479343235</v>
      </c>
      <c r="V11" s="16" t="n">
        <v>0.230914823695165</v>
      </c>
      <c r="W11" s="16" t="n">
        <v>0.182032100801911</v>
      </c>
      <c r="X11" s="16" t="n">
        <v>0.28530327732433</v>
      </c>
      <c r="Y11" s="16" t="n">
        <v>0.220886786203597</v>
      </c>
      <c r="Z11" s="16" t="n">
        <v>0.260041783247356</v>
      </c>
      <c r="AA11" s="16" t="n">
        <v>0.209871480756922</v>
      </c>
      <c r="AB11" s="16" t="n">
        <v>0.284534834563439</v>
      </c>
      <c r="AC11" s="16" t="n">
        <v>0.278379831053822</v>
      </c>
      <c r="AD11" s="16" t="n">
        <v>0.297888387015868</v>
      </c>
      <c r="AE11" s="16"/>
      <c r="AF11" s="16" t="n">
        <v>0.242057055226113</v>
      </c>
      <c r="AG11" s="16" t="n">
        <v>0.233758671054629</v>
      </c>
      <c r="AH11" s="16" t="n">
        <v>0.304470633857584</v>
      </c>
      <c r="AI11" s="16"/>
      <c r="AJ11" s="16" t="n">
        <v>0.250686205461251</v>
      </c>
      <c r="AK11" s="16" t="n">
        <v>0.197266206370215</v>
      </c>
      <c r="AL11" s="16" t="n">
        <v>0.272075757456699</v>
      </c>
      <c r="AM11" s="16" t="n">
        <v>0.40777368809661</v>
      </c>
      <c r="AN11" s="16" t="n">
        <v>0.353446178811622</v>
      </c>
      <c r="AO11" s="16"/>
      <c r="AP11" s="16" t="n">
        <v>0.291851153934129</v>
      </c>
      <c r="AQ11" s="16" t="n">
        <v>0.181836092119831</v>
      </c>
      <c r="AR11" s="16" t="n">
        <v>0.293108716537603</v>
      </c>
      <c r="AS11" s="16" t="n">
        <v>0.172661955307882</v>
      </c>
      <c r="AT11" s="16" t="n">
        <v>0.460534488348337</v>
      </c>
      <c r="AU11" s="16"/>
      <c r="AV11" s="16" t="n">
        <v>0.267466633661389</v>
      </c>
      <c r="AW11" s="16" t="n">
        <v>0.264168499787331</v>
      </c>
      <c r="AX11" s="16" t="n">
        <v>0.24157845662557</v>
      </c>
      <c r="AY11" s="16" t="n">
        <v>0.250503766485734</v>
      </c>
      <c r="AZ11" s="16" t="n">
        <v>0.206763892343848</v>
      </c>
      <c r="BA11" s="16"/>
      <c r="BB11" s="16" t="n">
        <v>0.154681135698913</v>
      </c>
      <c r="BC11" s="16" t="n">
        <v>0.145741795812612</v>
      </c>
      <c r="BD11" s="16" t="n">
        <v>0.359701500927666</v>
      </c>
      <c r="BE11" s="16"/>
      <c r="BF11" s="16" t="n">
        <v>0.216468357272081</v>
      </c>
    </row>
    <row r="12">
      <c r="B12" s="17" t="s">
        <v>226</v>
      </c>
      <c r="C12" s="16" t="n">
        <v>0.30666262227268</v>
      </c>
      <c r="D12" s="16" t="n">
        <v>0.298373270047524</v>
      </c>
      <c r="E12" s="16" t="n">
        <v>0.315369736748323</v>
      </c>
      <c r="F12" s="16"/>
      <c r="G12" s="16" t="n">
        <v>0.357321223637299</v>
      </c>
      <c r="H12" s="16" t="n">
        <v>0.331912586090366</v>
      </c>
      <c r="I12" s="16" t="n">
        <v>0.378542891383944</v>
      </c>
      <c r="J12" s="16" t="n">
        <v>0.346222923092766</v>
      </c>
      <c r="K12" s="16" t="n">
        <v>0.239880245794616</v>
      </c>
      <c r="L12" s="16" t="n">
        <v>0.207025218735509</v>
      </c>
      <c r="M12" s="16"/>
      <c r="N12" s="16" t="n">
        <v>0.325975867161893</v>
      </c>
      <c r="O12" s="16" t="n">
        <v>0.323173385827189</v>
      </c>
      <c r="P12" s="16" t="n">
        <v>0.307883472266442</v>
      </c>
      <c r="Q12" s="16" t="n">
        <v>0.268046212397219</v>
      </c>
      <c r="R12" s="16"/>
      <c r="S12" s="16" t="n">
        <v>0.363486276762206</v>
      </c>
      <c r="T12" s="16" t="n">
        <v>0.313762375547655</v>
      </c>
      <c r="U12" s="16" t="n">
        <v>0.329524793970339</v>
      </c>
      <c r="V12" s="16" t="n">
        <v>0.278429255201911</v>
      </c>
      <c r="W12" s="16" t="n">
        <v>0.308298770190335</v>
      </c>
      <c r="X12" s="16" t="n">
        <v>0.273304565010954</v>
      </c>
      <c r="Y12" s="16" t="n">
        <v>0.306515527319888</v>
      </c>
      <c r="Z12" s="16" t="n">
        <v>0.249419156555792</v>
      </c>
      <c r="AA12" s="16" t="n">
        <v>0.344104110082174</v>
      </c>
      <c r="AB12" s="16" t="n">
        <v>0.227824791510188</v>
      </c>
      <c r="AC12" s="16" t="n">
        <v>0.314845057022023</v>
      </c>
      <c r="AD12" s="16" t="n">
        <v>0.292198590720783</v>
      </c>
      <c r="AE12" s="16"/>
      <c r="AF12" s="16" t="n">
        <v>0.235379500034429</v>
      </c>
      <c r="AG12" s="16" t="n">
        <v>0.348030229581039</v>
      </c>
      <c r="AH12" s="16" t="n">
        <v>0.312393372587306</v>
      </c>
      <c r="AI12" s="16"/>
      <c r="AJ12" s="16" t="n">
        <v>0.236032203462189</v>
      </c>
      <c r="AK12" s="16" t="n">
        <v>0.391698143961783</v>
      </c>
      <c r="AL12" s="16" t="n">
        <v>0.371436445411787</v>
      </c>
      <c r="AM12" s="16" t="n">
        <v>0.0950520991234006</v>
      </c>
      <c r="AN12" s="16" t="n">
        <v>0.259853496185864</v>
      </c>
      <c r="AO12" s="16"/>
      <c r="AP12" s="16" t="n">
        <v>0.176409779704324</v>
      </c>
      <c r="AQ12" s="16" t="n">
        <v>0.434663751466863</v>
      </c>
      <c r="AR12" s="16" t="n">
        <v>0.35667295367363</v>
      </c>
      <c r="AS12" s="16" t="n">
        <v>0.144871217939428</v>
      </c>
      <c r="AT12" s="16" t="n">
        <v>0.216988024795813</v>
      </c>
      <c r="AU12" s="16"/>
      <c r="AV12" s="16" t="n">
        <v>0.260908651922677</v>
      </c>
      <c r="AW12" s="16" t="n">
        <v>0.321101991556609</v>
      </c>
      <c r="AX12" s="16" t="n">
        <v>0.324699979131032</v>
      </c>
      <c r="AY12" s="16" t="n">
        <v>0.364932716173423</v>
      </c>
      <c r="AZ12" s="16" t="n">
        <v>0.414928627225967</v>
      </c>
      <c r="BA12" s="16"/>
      <c r="BB12" s="16" t="n">
        <v>0.547709127712153</v>
      </c>
      <c r="BC12" s="16" t="n">
        <v>0.0853133542634429</v>
      </c>
      <c r="BD12" s="16" t="n">
        <v>0.227877948000151</v>
      </c>
      <c r="BE12" s="16"/>
      <c r="BF12" s="16" t="n">
        <v>0.301614207068054</v>
      </c>
    </row>
    <row r="13">
      <c r="B13" s="17" t="s">
        <v>227</v>
      </c>
      <c r="C13" s="25" t="n">
        <v>0.168036662274416</v>
      </c>
      <c r="D13" s="25" t="n">
        <v>0.181367383899997</v>
      </c>
      <c r="E13" s="25" t="n">
        <v>0.15422912209227</v>
      </c>
      <c r="F13" s="25"/>
      <c r="G13" s="25" t="n">
        <v>0.0988551268450319</v>
      </c>
      <c r="H13" s="25" t="n">
        <v>0.17242782658596</v>
      </c>
      <c r="I13" s="25" t="n">
        <v>0.173719782093043</v>
      </c>
      <c r="J13" s="25" t="n">
        <v>0.159343190527118</v>
      </c>
      <c r="K13" s="25" t="n">
        <v>0.207174407021595</v>
      </c>
      <c r="L13" s="25" t="n">
        <v>0.18628660096338</v>
      </c>
      <c r="M13" s="25"/>
      <c r="N13" s="25" t="n">
        <v>0.205218789359951</v>
      </c>
      <c r="O13" s="25" t="n">
        <v>0.149836444285798</v>
      </c>
      <c r="P13" s="25" t="n">
        <v>0.162657003290886</v>
      </c>
      <c r="Q13" s="25" t="n">
        <v>0.151674539332816</v>
      </c>
      <c r="R13" s="25"/>
      <c r="S13" s="25" t="n">
        <v>0.161972861407158</v>
      </c>
      <c r="T13" s="25" t="n">
        <v>0.16272278086852</v>
      </c>
      <c r="U13" s="25" t="n">
        <v>0.100634380199706</v>
      </c>
      <c r="V13" s="25" t="n">
        <v>0.195775555829063</v>
      </c>
      <c r="W13" s="25" t="n">
        <v>0.160127479560626</v>
      </c>
      <c r="X13" s="25" t="n">
        <v>0.167258612427103</v>
      </c>
      <c r="Y13" s="25" t="n">
        <v>0.148490795186011</v>
      </c>
      <c r="Z13" s="25" t="n">
        <v>0.194813052953969</v>
      </c>
      <c r="AA13" s="25" t="n">
        <v>0.18029125696508</v>
      </c>
      <c r="AB13" s="25" t="n">
        <v>0.188641698892196</v>
      </c>
      <c r="AC13" s="25" t="n">
        <v>0.208167741503896</v>
      </c>
      <c r="AD13" s="25" t="n">
        <v>0.179670376070308</v>
      </c>
      <c r="AE13" s="25"/>
      <c r="AF13" s="25" t="n">
        <v>0.117093534355872</v>
      </c>
      <c r="AG13" s="25" t="n">
        <v>0.237114570110167</v>
      </c>
      <c r="AH13" s="25" t="n">
        <v>0.13462883672283</v>
      </c>
      <c r="AI13" s="25"/>
      <c r="AJ13" s="25" t="n">
        <v>0.0790129273401069</v>
      </c>
      <c r="AK13" s="25" t="n">
        <v>0.31129440049763</v>
      </c>
      <c r="AL13" s="25" t="n">
        <v>0.189251607528932</v>
      </c>
      <c r="AM13" s="25" t="n">
        <v>0.0789412496812499</v>
      </c>
      <c r="AN13" s="25" t="n">
        <v>0.0931513220023756</v>
      </c>
      <c r="AO13" s="25"/>
      <c r="AP13" s="25" t="n">
        <v>0.0473295201273474</v>
      </c>
      <c r="AQ13" s="25" t="n">
        <v>0.321395827160059</v>
      </c>
      <c r="AR13" s="25" t="n">
        <v>0.0978305058458381</v>
      </c>
      <c r="AS13" s="25" t="n">
        <v>0.0355784922051955</v>
      </c>
      <c r="AT13" s="25" t="n">
        <v>0.0410024331303136</v>
      </c>
      <c r="AU13" s="25"/>
      <c r="AV13" s="25" t="n">
        <v>0.180618530169127</v>
      </c>
      <c r="AW13" s="25" t="n">
        <v>0.116657362402394</v>
      </c>
      <c r="AX13" s="25" t="n">
        <v>0.196831522288863</v>
      </c>
      <c r="AY13" s="25" t="n">
        <v>0.221091089970756</v>
      </c>
      <c r="AZ13" s="25" t="n">
        <v>0.19049174682229</v>
      </c>
      <c r="BA13" s="25"/>
      <c r="BB13" s="25" t="n">
        <v>0.246256009857589</v>
      </c>
      <c r="BC13" s="25" t="n">
        <v>0.0166117123333958</v>
      </c>
      <c r="BD13" s="25" t="n">
        <v>0.0557004004443971</v>
      </c>
      <c r="BE13" s="25"/>
      <c r="BF13" s="25" t="n">
        <v>0.110019828161811</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232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0.0269326333291875</v>
      </c>
      <c r="D9" s="16" t="n">
        <v>0.0294312975221299</v>
      </c>
      <c r="E9" s="16" t="n">
        <v>0.0245432712076429</v>
      </c>
      <c r="F9" s="16"/>
      <c r="G9" s="16" t="n">
        <v>0.0242233255931443</v>
      </c>
      <c r="H9" s="16" t="n">
        <v>0.0474231145059791</v>
      </c>
      <c r="I9" s="16" t="n">
        <v>0.0361867730647911</v>
      </c>
      <c r="J9" s="16" t="n">
        <v>0.0255981721845566</v>
      </c>
      <c r="K9" s="16" t="n">
        <v>0.0196200316884508</v>
      </c>
      <c r="L9" s="16" t="n">
        <v>0.0105282447784061</v>
      </c>
      <c r="M9" s="16"/>
      <c r="N9" s="16" t="n">
        <v>0.0330339332237323</v>
      </c>
      <c r="O9" s="16" t="n">
        <v>0.0330129039118933</v>
      </c>
      <c r="P9" s="16" t="n">
        <v>0.0273178154597196</v>
      </c>
      <c r="Q9" s="16" t="n">
        <v>0.0140584594713057</v>
      </c>
      <c r="R9" s="16"/>
      <c r="S9" s="16" t="n">
        <v>0.0239827908488331</v>
      </c>
      <c r="T9" s="16" t="n">
        <v>0.0148260323898181</v>
      </c>
      <c r="U9" s="16" t="n">
        <v>0.0127774118564252</v>
      </c>
      <c r="V9" s="16" t="n">
        <v>0.0300067256033937</v>
      </c>
      <c r="W9" s="16" t="n">
        <v>0.023730306840111</v>
      </c>
      <c r="X9" s="16" t="n">
        <v>0.0318088118853918</v>
      </c>
      <c r="Y9" s="16" t="n">
        <v>0.0312978772068866</v>
      </c>
      <c r="Z9" s="16" t="n">
        <v>0.0331925856259199</v>
      </c>
      <c r="AA9" s="16" t="n">
        <v>0.0238488595120914</v>
      </c>
      <c r="AB9" s="16" t="n">
        <v>0.0376791803973439</v>
      </c>
      <c r="AC9" s="16" t="n">
        <v>0.0566977724684824</v>
      </c>
      <c r="AD9" s="16" t="n">
        <v>0.0237539209760654</v>
      </c>
      <c r="AE9" s="16"/>
      <c r="AF9" s="16" t="n">
        <v>0.0307038575339479</v>
      </c>
      <c r="AG9" s="16" t="n">
        <v>0.021880695297757</v>
      </c>
      <c r="AH9" s="16" t="n">
        <v>0.040524289190999</v>
      </c>
      <c r="AI9" s="16"/>
      <c r="AJ9" s="16" t="n">
        <v>0.0273365526412585</v>
      </c>
      <c r="AK9" s="16" t="n">
        <v>0.034528909582752</v>
      </c>
      <c r="AL9" s="16" t="n">
        <v>0.00753767655362233</v>
      </c>
      <c r="AM9" s="16" t="n">
        <v>0.0604061874683119</v>
      </c>
      <c r="AN9" s="16" t="n">
        <v>0.0170894675025251</v>
      </c>
      <c r="AO9" s="16"/>
      <c r="AP9" s="16" t="n">
        <v>0.0274348200764742</v>
      </c>
      <c r="AQ9" s="16" t="n">
        <v>0.0317979482557642</v>
      </c>
      <c r="AR9" s="16" t="n">
        <v>0.0176226026924063</v>
      </c>
      <c r="AS9" s="16" t="n">
        <v>0.0312684968366974</v>
      </c>
      <c r="AT9" s="16" t="n">
        <v>0.00985209769481373</v>
      </c>
      <c r="AU9" s="16"/>
      <c r="AV9" s="16" t="n">
        <v>0.0197565846082762</v>
      </c>
      <c r="AW9" s="16" t="n">
        <v>0.0188433488633672</v>
      </c>
      <c r="AX9" s="16" t="n">
        <v>0.0199924258802402</v>
      </c>
      <c r="AY9" s="16" t="n">
        <v>0.0538600367673265</v>
      </c>
      <c r="AZ9" s="16" t="n">
        <v>0.120040363445861</v>
      </c>
      <c r="BA9" s="16"/>
      <c r="BB9" s="16" t="n">
        <v>0.0362380760804351</v>
      </c>
      <c r="BC9" s="16" t="n">
        <v>0.0290838751036423</v>
      </c>
      <c r="BD9" s="16" t="n">
        <v>0.0275415971411633</v>
      </c>
      <c r="BE9" s="16"/>
      <c r="BF9" s="16" t="n">
        <v>0.0270171042383453</v>
      </c>
    </row>
    <row r="10">
      <c r="B10" s="17" t="s">
        <v>224</v>
      </c>
      <c r="C10" s="16" t="n">
        <v>0.0955200444605214</v>
      </c>
      <c r="D10" s="16" t="n">
        <v>0.106978729813086</v>
      </c>
      <c r="E10" s="16" t="n">
        <v>0.0845074516908515</v>
      </c>
      <c r="F10" s="16"/>
      <c r="G10" s="16" t="n">
        <v>0.115867539999175</v>
      </c>
      <c r="H10" s="16" t="n">
        <v>0.134032326209373</v>
      </c>
      <c r="I10" s="16" t="n">
        <v>0.112751339183966</v>
      </c>
      <c r="J10" s="16" t="n">
        <v>0.0839727789191168</v>
      </c>
      <c r="K10" s="16" t="n">
        <v>0.0595098261166126</v>
      </c>
      <c r="L10" s="16" t="n">
        <v>0.070337624563454</v>
      </c>
      <c r="M10" s="16"/>
      <c r="N10" s="16" t="n">
        <v>0.08685373322932</v>
      </c>
      <c r="O10" s="16" t="n">
        <v>0.0990754732948266</v>
      </c>
      <c r="P10" s="16" t="n">
        <v>0.122395797581933</v>
      </c>
      <c r="Q10" s="16" t="n">
        <v>0.07663708333855</v>
      </c>
      <c r="R10" s="16"/>
      <c r="S10" s="16" t="n">
        <v>0.087672509240233</v>
      </c>
      <c r="T10" s="16" t="n">
        <v>0.093477287596351</v>
      </c>
      <c r="U10" s="16" t="n">
        <v>0.0774053838513082</v>
      </c>
      <c r="V10" s="16" t="n">
        <v>0.0873024626236572</v>
      </c>
      <c r="W10" s="16" t="n">
        <v>0.1442021463617</v>
      </c>
      <c r="X10" s="16" t="n">
        <v>0.111147761106748</v>
      </c>
      <c r="Y10" s="16" t="n">
        <v>0.110682158626053</v>
      </c>
      <c r="Z10" s="16" t="n">
        <v>0.0386620070138992</v>
      </c>
      <c r="AA10" s="16" t="n">
        <v>0.11059457919298</v>
      </c>
      <c r="AB10" s="16" t="n">
        <v>0.0844282275297537</v>
      </c>
      <c r="AC10" s="16" t="n">
        <v>0.0722518302247545</v>
      </c>
      <c r="AD10" s="16" t="n">
        <v>0.105359271698244</v>
      </c>
      <c r="AE10" s="16"/>
      <c r="AF10" s="16" t="n">
        <v>0.0859339238118321</v>
      </c>
      <c r="AG10" s="16" t="n">
        <v>0.110567447388435</v>
      </c>
      <c r="AH10" s="16" t="n">
        <v>0.0943004093962401</v>
      </c>
      <c r="AI10" s="16"/>
      <c r="AJ10" s="16" t="n">
        <v>0.0946661984153079</v>
      </c>
      <c r="AK10" s="16" t="n">
        <v>0.128075786450501</v>
      </c>
      <c r="AL10" s="16" t="n">
        <v>0.0906428355748972</v>
      </c>
      <c r="AM10" s="16" t="n">
        <v>0.0395415364366244</v>
      </c>
      <c r="AN10" s="16" t="n">
        <v>0.0722399612411647</v>
      </c>
      <c r="AO10" s="16"/>
      <c r="AP10" s="16" t="n">
        <v>0.0981229682032245</v>
      </c>
      <c r="AQ10" s="16" t="n">
        <v>0.125374306489126</v>
      </c>
      <c r="AR10" s="16" t="n">
        <v>0.0798816975750042</v>
      </c>
      <c r="AS10" s="16" t="n">
        <v>0.0679634984211621</v>
      </c>
      <c r="AT10" s="16" t="n">
        <v>0.0658566757812711</v>
      </c>
      <c r="AU10" s="16"/>
      <c r="AV10" s="16" t="n">
        <v>0.0857926551296204</v>
      </c>
      <c r="AW10" s="16" t="n">
        <v>0.0839121694153662</v>
      </c>
      <c r="AX10" s="16" t="n">
        <v>0.093251935687141</v>
      </c>
      <c r="AY10" s="16" t="n">
        <v>0.146555807812082</v>
      </c>
      <c r="AZ10" s="16" t="n">
        <v>0.0977643857896042</v>
      </c>
      <c r="BA10" s="16"/>
      <c r="BB10" s="16" t="n">
        <v>0.145918883091783</v>
      </c>
      <c r="BC10" s="16" t="n">
        <v>0.0553886809904145</v>
      </c>
      <c r="BD10" s="16" t="n">
        <v>0.0563641482419787</v>
      </c>
      <c r="BE10" s="16"/>
      <c r="BF10" s="16" t="n">
        <v>0.0854377211715704</v>
      </c>
    </row>
    <row r="11">
      <c r="B11" s="17" t="s">
        <v>225</v>
      </c>
      <c r="C11" s="16" t="n">
        <v>0.444357046485417</v>
      </c>
      <c r="D11" s="16" t="n">
        <v>0.428618432957829</v>
      </c>
      <c r="E11" s="16" t="n">
        <v>0.459754482887455</v>
      </c>
      <c r="F11" s="16"/>
      <c r="G11" s="16" t="n">
        <v>0.329367208858222</v>
      </c>
      <c r="H11" s="16" t="n">
        <v>0.397713319576657</v>
      </c>
      <c r="I11" s="16" t="n">
        <v>0.447817322902164</v>
      </c>
      <c r="J11" s="16" t="n">
        <v>0.487005529248649</v>
      </c>
      <c r="K11" s="16" t="n">
        <v>0.505322214780536</v>
      </c>
      <c r="L11" s="16" t="n">
        <v>0.479743888441286</v>
      </c>
      <c r="M11" s="16"/>
      <c r="N11" s="16" t="n">
        <v>0.45634732998893</v>
      </c>
      <c r="O11" s="16" t="n">
        <v>0.449846411610535</v>
      </c>
      <c r="P11" s="16" t="n">
        <v>0.396287148580514</v>
      </c>
      <c r="Q11" s="16" t="n">
        <v>0.468262983652806</v>
      </c>
      <c r="R11" s="16"/>
      <c r="S11" s="16" t="n">
        <v>0.45440207299061</v>
      </c>
      <c r="T11" s="16" t="n">
        <v>0.457564627919659</v>
      </c>
      <c r="U11" s="16" t="n">
        <v>0.380287764434308</v>
      </c>
      <c r="V11" s="16" t="n">
        <v>0.424718646880514</v>
      </c>
      <c r="W11" s="16" t="n">
        <v>0.422060238450362</v>
      </c>
      <c r="X11" s="16" t="n">
        <v>0.508755704507811</v>
      </c>
      <c r="Y11" s="16" t="n">
        <v>0.397816022572003</v>
      </c>
      <c r="Z11" s="16" t="n">
        <v>0.46717374667427</v>
      </c>
      <c r="AA11" s="16" t="n">
        <v>0.460313390473637</v>
      </c>
      <c r="AB11" s="16" t="n">
        <v>0.39804161838536</v>
      </c>
      <c r="AC11" s="16" t="n">
        <v>0.472356446201281</v>
      </c>
      <c r="AD11" s="16" t="n">
        <v>0.557266718461846</v>
      </c>
      <c r="AE11" s="16"/>
      <c r="AF11" s="16" t="n">
        <v>0.438420448557455</v>
      </c>
      <c r="AG11" s="16" t="n">
        <v>0.467805540951456</v>
      </c>
      <c r="AH11" s="16" t="n">
        <v>0.463844786958555</v>
      </c>
      <c r="AI11" s="16"/>
      <c r="AJ11" s="16" t="n">
        <v>0.415836001709223</v>
      </c>
      <c r="AK11" s="16" t="n">
        <v>0.443897702424409</v>
      </c>
      <c r="AL11" s="16" t="n">
        <v>0.569726507117558</v>
      </c>
      <c r="AM11" s="16" t="n">
        <v>0.239287318909208</v>
      </c>
      <c r="AN11" s="16" t="n">
        <v>0.464731967568463</v>
      </c>
      <c r="AO11" s="16"/>
      <c r="AP11" s="16" t="n">
        <v>0.3922337298285</v>
      </c>
      <c r="AQ11" s="16" t="n">
        <v>0.438593969562811</v>
      </c>
      <c r="AR11" s="16" t="n">
        <v>0.474343962219794</v>
      </c>
      <c r="AS11" s="16" t="n">
        <v>0.338791161784673</v>
      </c>
      <c r="AT11" s="16" t="n">
        <v>0.543061827483431</v>
      </c>
      <c r="AU11" s="16"/>
      <c r="AV11" s="16" t="n">
        <v>0.448085154394457</v>
      </c>
      <c r="AW11" s="16" t="n">
        <v>0.430766340899478</v>
      </c>
      <c r="AX11" s="16" t="n">
        <v>0.465862441350884</v>
      </c>
      <c r="AY11" s="16" t="n">
        <v>0.423983231531946</v>
      </c>
      <c r="AZ11" s="16" t="n">
        <v>0.474677832841349</v>
      </c>
      <c r="BA11" s="16"/>
      <c r="BB11" s="16" t="n">
        <v>0.434725150800587</v>
      </c>
      <c r="BC11" s="16" t="n">
        <v>0.37514606869108</v>
      </c>
      <c r="BD11" s="16" t="n">
        <v>0.579367428460203</v>
      </c>
      <c r="BE11" s="16"/>
      <c r="BF11" s="16" t="n">
        <v>0.443415167422882</v>
      </c>
    </row>
    <row r="12">
      <c r="B12" s="17" t="s">
        <v>226</v>
      </c>
      <c r="C12" s="16" t="n">
        <v>0.351567215925974</v>
      </c>
      <c r="D12" s="16" t="n">
        <v>0.339268153629826</v>
      </c>
      <c r="E12" s="16" t="n">
        <v>0.363174356640468</v>
      </c>
      <c r="F12" s="16"/>
      <c r="G12" s="16" t="n">
        <v>0.438334548676637</v>
      </c>
      <c r="H12" s="16" t="n">
        <v>0.324926174966573</v>
      </c>
      <c r="I12" s="16" t="n">
        <v>0.329388663968386</v>
      </c>
      <c r="J12" s="16" t="n">
        <v>0.324976270407246</v>
      </c>
      <c r="K12" s="16" t="n">
        <v>0.350631932764889</v>
      </c>
      <c r="L12" s="16" t="n">
        <v>0.356275087272083</v>
      </c>
      <c r="M12" s="16"/>
      <c r="N12" s="16" t="n">
        <v>0.356120698470872</v>
      </c>
      <c r="O12" s="16" t="n">
        <v>0.340802542804969</v>
      </c>
      <c r="P12" s="16" t="n">
        <v>0.350344081280939</v>
      </c>
      <c r="Q12" s="16" t="n">
        <v>0.360031970356898</v>
      </c>
      <c r="R12" s="16"/>
      <c r="S12" s="16" t="n">
        <v>0.359499778896037</v>
      </c>
      <c r="T12" s="16" t="n">
        <v>0.372837170260988</v>
      </c>
      <c r="U12" s="16" t="n">
        <v>0.417364664781394</v>
      </c>
      <c r="V12" s="16" t="n">
        <v>0.35354899581429</v>
      </c>
      <c r="W12" s="16" t="n">
        <v>0.346283161788908</v>
      </c>
      <c r="X12" s="16" t="n">
        <v>0.281460943826087</v>
      </c>
      <c r="Y12" s="16" t="n">
        <v>0.365828863884105</v>
      </c>
      <c r="Z12" s="16" t="n">
        <v>0.352002084163326</v>
      </c>
      <c r="AA12" s="16" t="n">
        <v>0.35164626695445</v>
      </c>
      <c r="AB12" s="16" t="n">
        <v>0.376685942033283</v>
      </c>
      <c r="AC12" s="16" t="n">
        <v>0.267142746036305</v>
      </c>
      <c r="AD12" s="16" t="n">
        <v>0.290355657599528</v>
      </c>
      <c r="AE12" s="16"/>
      <c r="AF12" s="16" t="n">
        <v>0.346213941219663</v>
      </c>
      <c r="AG12" s="16" t="n">
        <v>0.334671489874327</v>
      </c>
      <c r="AH12" s="16" t="n">
        <v>0.326728585644614</v>
      </c>
      <c r="AI12" s="16"/>
      <c r="AJ12" s="16" t="n">
        <v>0.35793607559951</v>
      </c>
      <c r="AK12" s="16" t="n">
        <v>0.338128807450364</v>
      </c>
      <c r="AL12" s="16" t="n">
        <v>0.293824251855808</v>
      </c>
      <c r="AM12" s="16" t="n">
        <v>0.614065349165957</v>
      </c>
      <c r="AN12" s="16" t="n">
        <v>0.346243771642925</v>
      </c>
      <c r="AO12" s="16"/>
      <c r="AP12" s="16" t="n">
        <v>0.388273217253801</v>
      </c>
      <c r="AQ12" s="16" t="n">
        <v>0.350577080083164</v>
      </c>
      <c r="AR12" s="16" t="n">
        <v>0.369682029455178</v>
      </c>
      <c r="AS12" s="16" t="n">
        <v>0.407089533443292</v>
      </c>
      <c r="AT12" s="16" t="n">
        <v>0.309401251838037</v>
      </c>
      <c r="AU12" s="16"/>
      <c r="AV12" s="16" t="n">
        <v>0.35533066991207</v>
      </c>
      <c r="AW12" s="16" t="n">
        <v>0.388744386156175</v>
      </c>
      <c r="AX12" s="16" t="n">
        <v>0.338065348210608</v>
      </c>
      <c r="AY12" s="16" t="n">
        <v>0.329475250239972</v>
      </c>
      <c r="AZ12" s="16" t="n">
        <v>0.256046812044409</v>
      </c>
      <c r="BA12" s="16"/>
      <c r="BB12" s="16" t="n">
        <v>0.312389044370477</v>
      </c>
      <c r="BC12" s="16" t="n">
        <v>0.360761996356002</v>
      </c>
      <c r="BD12" s="16" t="n">
        <v>0.250998785703787</v>
      </c>
      <c r="BE12" s="16"/>
      <c r="BF12" s="16" t="n">
        <v>0.334756181291956</v>
      </c>
    </row>
    <row r="13">
      <c r="B13" s="17" t="s">
        <v>227</v>
      </c>
      <c r="C13" s="25" t="n">
        <v>0.0816230597989005</v>
      </c>
      <c r="D13" s="25" t="n">
        <v>0.0957033860771284</v>
      </c>
      <c r="E13" s="25" t="n">
        <v>0.0680204375735822</v>
      </c>
      <c r="F13" s="25"/>
      <c r="G13" s="25" t="n">
        <v>0.0922073768728221</v>
      </c>
      <c r="H13" s="25" t="n">
        <v>0.0959050647414177</v>
      </c>
      <c r="I13" s="25" t="n">
        <v>0.073855900880693</v>
      </c>
      <c r="J13" s="25" t="n">
        <v>0.078447249240432</v>
      </c>
      <c r="K13" s="25" t="n">
        <v>0.0649159946495117</v>
      </c>
      <c r="L13" s="25" t="n">
        <v>0.0831151549447713</v>
      </c>
      <c r="M13" s="25"/>
      <c r="N13" s="25" t="n">
        <v>0.0676443050871455</v>
      </c>
      <c r="O13" s="25" t="n">
        <v>0.0772626683777766</v>
      </c>
      <c r="P13" s="25" t="n">
        <v>0.103655157096895</v>
      </c>
      <c r="Q13" s="25" t="n">
        <v>0.0810095031804404</v>
      </c>
      <c r="R13" s="25"/>
      <c r="S13" s="25" t="n">
        <v>0.074442848024288</v>
      </c>
      <c r="T13" s="25" t="n">
        <v>0.0612948818331837</v>
      </c>
      <c r="U13" s="25" t="n">
        <v>0.112164775076564</v>
      </c>
      <c r="V13" s="25" t="n">
        <v>0.104423169078145</v>
      </c>
      <c r="W13" s="25" t="n">
        <v>0.0637241465589184</v>
      </c>
      <c r="X13" s="25" t="n">
        <v>0.0668267786739624</v>
      </c>
      <c r="Y13" s="25" t="n">
        <v>0.094375077710953</v>
      </c>
      <c r="Z13" s="25" t="n">
        <v>0.108969576522585</v>
      </c>
      <c r="AA13" s="25" t="n">
        <v>0.0535969038668412</v>
      </c>
      <c r="AB13" s="25" t="n">
        <v>0.103165031654259</v>
      </c>
      <c r="AC13" s="25" t="n">
        <v>0.131551205069177</v>
      </c>
      <c r="AD13" s="25" t="n">
        <v>0.0232644312643167</v>
      </c>
      <c r="AE13" s="25"/>
      <c r="AF13" s="25" t="n">
        <v>0.0987278288771019</v>
      </c>
      <c r="AG13" s="25" t="n">
        <v>0.0650748264880243</v>
      </c>
      <c r="AH13" s="25" t="n">
        <v>0.0746019288095923</v>
      </c>
      <c r="AI13" s="25"/>
      <c r="AJ13" s="25" t="n">
        <v>0.104225171634701</v>
      </c>
      <c r="AK13" s="25" t="n">
        <v>0.0553687940919747</v>
      </c>
      <c r="AL13" s="25" t="n">
        <v>0.0382687288981148</v>
      </c>
      <c r="AM13" s="25" t="n">
        <v>0.0466996080198982</v>
      </c>
      <c r="AN13" s="25" t="n">
        <v>0.0996948320449222</v>
      </c>
      <c r="AO13" s="25"/>
      <c r="AP13" s="25" t="n">
        <v>0.0939352646380008</v>
      </c>
      <c r="AQ13" s="25" t="n">
        <v>0.0536566956091349</v>
      </c>
      <c r="AR13" s="25" t="n">
        <v>0.0584697080576171</v>
      </c>
      <c r="AS13" s="25" t="n">
        <v>0.154887309514175</v>
      </c>
      <c r="AT13" s="25" t="n">
        <v>0.0718281472024479</v>
      </c>
      <c r="AU13" s="25"/>
      <c r="AV13" s="25" t="n">
        <v>0.0910349359555762</v>
      </c>
      <c r="AW13" s="25" t="n">
        <v>0.0777337546656141</v>
      </c>
      <c r="AX13" s="25" t="n">
        <v>0.0828278488711268</v>
      </c>
      <c r="AY13" s="25" t="n">
        <v>0.0461256736486741</v>
      </c>
      <c r="AZ13" s="25" t="n">
        <v>0.0514706058787773</v>
      </c>
      <c r="BA13" s="25"/>
      <c r="BB13" s="25" t="n">
        <v>0.0707288456567184</v>
      </c>
      <c r="BC13" s="25" t="n">
        <v>0.179619378858861</v>
      </c>
      <c r="BD13" s="25" t="n">
        <v>0.0857280404528682</v>
      </c>
      <c r="BE13" s="25"/>
      <c r="BF13" s="25" t="n">
        <v>0.109373825875247</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233</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0.0671829276837084</v>
      </c>
      <c r="D9" s="16" t="n">
        <v>0.0807088860325118</v>
      </c>
      <c r="E9" s="16" t="n">
        <v>0.0540937426280031</v>
      </c>
      <c r="F9" s="16"/>
      <c r="G9" s="16" t="n">
        <v>0.0710221462897169</v>
      </c>
      <c r="H9" s="16" t="n">
        <v>0.0603230888706064</v>
      </c>
      <c r="I9" s="16" t="n">
        <v>0.0455024213016228</v>
      </c>
      <c r="J9" s="16" t="n">
        <v>0.065943097786573</v>
      </c>
      <c r="K9" s="16" t="n">
        <v>0.0589707216508248</v>
      </c>
      <c r="L9" s="16" t="n">
        <v>0.0943421149380949</v>
      </c>
      <c r="M9" s="16"/>
      <c r="N9" s="16" t="n">
        <v>0.0520719685537457</v>
      </c>
      <c r="O9" s="16" t="n">
        <v>0.0674942130746494</v>
      </c>
      <c r="P9" s="16" t="n">
        <v>0.0799921780893322</v>
      </c>
      <c r="Q9" s="16" t="n">
        <v>0.071002679057906</v>
      </c>
      <c r="R9" s="16"/>
      <c r="S9" s="16" t="n">
        <v>0.0573495599804694</v>
      </c>
      <c r="T9" s="16" t="n">
        <v>0.0570437748385971</v>
      </c>
      <c r="U9" s="16" t="n">
        <v>0.0397704498592705</v>
      </c>
      <c r="V9" s="16" t="n">
        <v>0.077760200122802</v>
      </c>
      <c r="W9" s="16" t="n">
        <v>0.0642741770480602</v>
      </c>
      <c r="X9" s="16" t="n">
        <v>0.0682213464566185</v>
      </c>
      <c r="Y9" s="16" t="n">
        <v>0.076727306082832</v>
      </c>
      <c r="Z9" s="16" t="n">
        <v>0.127323867039818</v>
      </c>
      <c r="AA9" s="16" t="n">
        <v>0.0595208230696641</v>
      </c>
      <c r="AB9" s="16" t="n">
        <v>0.0882210206442185</v>
      </c>
      <c r="AC9" s="16" t="n">
        <v>0.0735957739959581</v>
      </c>
      <c r="AD9" s="16" t="n">
        <v>0.0510160459235177</v>
      </c>
      <c r="AE9" s="16"/>
      <c r="AF9" s="16" t="n">
        <v>0.107945447320875</v>
      </c>
      <c r="AG9" s="16" t="n">
        <v>0.0363056710268943</v>
      </c>
      <c r="AH9" s="16" t="n">
        <v>0.0492320379575319</v>
      </c>
      <c r="AI9" s="16"/>
      <c r="AJ9" s="16" t="n">
        <v>0.10731301510021</v>
      </c>
      <c r="AK9" s="16" t="n">
        <v>0.023625561015528</v>
      </c>
      <c r="AL9" s="16" t="n">
        <v>0.0280978661269424</v>
      </c>
      <c r="AM9" s="16" t="n">
        <v>0.299306066269952</v>
      </c>
      <c r="AN9" s="16" t="n">
        <v>0.0551933303777279</v>
      </c>
      <c r="AO9" s="16"/>
      <c r="AP9" s="16" t="n">
        <v>0.100298681607285</v>
      </c>
      <c r="AQ9" s="16" t="n">
        <v>0.0133077864516376</v>
      </c>
      <c r="AR9" s="16" t="n">
        <v>0.0468377603633786</v>
      </c>
      <c r="AS9" s="16" t="n">
        <v>0.210743989506469</v>
      </c>
      <c r="AT9" s="16" t="n">
        <v>0.0383106342740362</v>
      </c>
      <c r="AU9" s="16"/>
      <c r="AV9" s="16" t="n">
        <v>0.103675578482617</v>
      </c>
      <c r="AW9" s="16" t="n">
        <v>0.0550832194019635</v>
      </c>
      <c r="AX9" s="16" t="n">
        <v>0.0572353328324296</v>
      </c>
      <c r="AY9" s="16" t="n">
        <v>0.0290368182072005</v>
      </c>
      <c r="AZ9" s="16" t="n">
        <v>0.0588331235662785</v>
      </c>
      <c r="BA9" s="16"/>
      <c r="BB9" s="16" t="n">
        <v>0.0157446975293161</v>
      </c>
      <c r="BC9" s="16" t="n">
        <v>0.220187002827304</v>
      </c>
      <c r="BD9" s="16" t="n">
        <v>0.0682904166482107</v>
      </c>
      <c r="BE9" s="16"/>
      <c r="BF9" s="16" t="n">
        <v>0.105662902998858</v>
      </c>
    </row>
    <row r="10">
      <c r="B10" s="17" t="s">
        <v>224</v>
      </c>
      <c r="C10" s="16" t="n">
        <v>0.088829209671361</v>
      </c>
      <c r="D10" s="16" t="n">
        <v>0.0960405552029893</v>
      </c>
      <c r="E10" s="16" t="n">
        <v>0.0819551910842138</v>
      </c>
      <c r="F10" s="16"/>
      <c r="G10" s="16" t="n">
        <v>0.0714185678281246</v>
      </c>
      <c r="H10" s="16" t="n">
        <v>0.0823876932394935</v>
      </c>
      <c r="I10" s="16" t="n">
        <v>0.0855578828204928</v>
      </c>
      <c r="J10" s="16" t="n">
        <v>0.0897664132937105</v>
      </c>
      <c r="K10" s="16" t="n">
        <v>0.105907767714787</v>
      </c>
      <c r="L10" s="16" t="n">
        <v>0.0959844768746265</v>
      </c>
      <c r="M10" s="16"/>
      <c r="N10" s="16" t="n">
        <v>0.078040075102705</v>
      </c>
      <c r="O10" s="16" t="n">
        <v>0.0758954355758199</v>
      </c>
      <c r="P10" s="16" t="n">
        <v>0.10140748529354</v>
      </c>
      <c r="Q10" s="16" t="n">
        <v>0.104099075986208</v>
      </c>
      <c r="R10" s="16"/>
      <c r="S10" s="16" t="n">
        <v>0.0576633904710166</v>
      </c>
      <c r="T10" s="16" t="n">
        <v>0.0819569331647501</v>
      </c>
      <c r="U10" s="16" t="n">
        <v>0.0790704087588432</v>
      </c>
      <c r="V10" s="16" t="n">
        <v>0.110810437208828</v>
      </c>
      <c r="W10" s="16" t="n">
        <v>0.136205508953277</v>
      </c>
      <c r="X10" s="16" t="n">
        <v>0.101032902429146</v>
      </c>
      <c r="Y10" s="16" t="n">
        <v>0.11338524628791</v>
      </c>
      <c r="Z10" s="16" t="n">
        <v>0.0690749360750271</v>
      </c>
      <c r="AA10" s="16" t="n">
        <v>0.104306289216784</v>
      </c>
      <c r="AB10" s="16" t="n">
        <v>0.0694556590005339</v>
      </c>
      <c r="AC10" s="16" t="n">
        <v>0.0705702429056948</v>
      </c>
      <c r="AD10" s="16" t="n">
        <v>0.069528463396094</v>
      </c>
      <c r="AE10" s="16"/>
      <c r="AF10" s="16" t="n">
        <v>0.112037826870418</v>
      </c>
      <c r="AG10" s="16" t="n">
        <v>0.0774875066600224</v>
      </c>
      <c r="AH10" s="16" t="n">
        <v>0.0966342434679063</v>
      </c>
      <c r="AI10" s="16"/>
      <c r="AJ10" s="16" t="n">
        <v>0.13699446382889</v>
      </c>
      <c r="AK10" s="16" t="n">
        <v>0.0512978096860349</v>
      </c>
      <c r="AL10" s="16" t="n">
        <v>0.0429779894893809</v>
      </c>
      <c r="AM10" s="16" t="n">
        <v>0.0926700312786852</v>
      </c>
      <c r="AN10" s="16" t="n">
        <v>0.0915250306423952</v>
      </c>
      <c r="AO10" s="16"/>
      <c r="AP10" s="16" t="n">
        <v>0.15427374697295</v>
      </c>
      <c r="AQ10" s="16" t="n">
        <v>0.0367410878384901</v>
      </c>
      <c r="AR10" s="16" t="n">
        <v>0.0787573153400882</v>
      </c>
      <c r="AS10" s="16" t="n">
        <v>0.170324478588975</v>
      </c>
      <c r="AT10" s="16" t="n">
        <v>0.08821165333588</v>
      </c>
      <c r="AU10" s="16"/>
      <c r="AV10" s="16" t="n">
        <v>0.0931660481795345</v>
      </c>
      <c r="AW10" s="16" t="n">
        <v>0.0944243901717592</v>
      </c>
      <c r="AX10" s="16" t="n">
        <v>0.0841016789164291</v>
      </c>
      <c r="AY10" s="16" t="n">
        <v>0.0691124904180469</v>
      </c>
      <c r="AZ10" s="16" t="n">
        <v>0.074067797630079</v>
      </c>
      <c r="BA10" s="16"/>
      <c r="BB10" s="16" t="n">
        <v>0</v>
      </c>
      <c r="BC10" s="16" t="n">
        <v>0.21901839915695</v>
      </c>
      <c r="BD10" s="16" t="n">
        <v>0.150936091766386</v>
      </c>
      <c r="BE10" s="16"/>
      <c r="BF10" s="16" t="n">
        <v>0.116359453627042</v>
      </c>
    </row>
    <row r="11">
      <c r="B11" s="17" t="s">
        <v>225</v>
      </c>
      <c r="C11" s="16" t="n">
        <v>0.246889464686135</v>
      </c>
      <c r="D11" s="16" t="n">
        <v>0.23647048769688</v>
      </c>
      <c r="E11" s="16" t="n">
        <v>0.256697850312803</v>
      </c>
      <c r="F11" s="16"/>
      <c r="G11" s="16" t="n">
        <v>0.289861394829161</v>
      </c>
      <c r="H11" s="16" t="n">
        <v>0.206332281207571</v>
      </c>
      <c r="I11" s="16" t="n">
        <v>0.267849080697651</v>
      </c>
      <c r="J11" s="16" t="n">
        <v>0.2080423522371</v>
      </c>
      <c r="K11" s="16" t="n">
        <v>0.259425546640284</v>
      </c>
      <c r="L11" s="16" t="n">
        <v>0.257744194917367</v>
      </c>
      <c r="M11" s="16"/>
      <c r="N11" s="16" t="n">
        <v>0.230535953314928</v>
      </c>
      <c r="O11" s="16" t="n">
        <v>0.235765666418026</v>
      </c>
      <c r="P11" s="16" t="n">
        <v>0.247536857047753</v>
      </c>
      <c r="Q11" s="16" t="n">
        <v>0.274436836773113</v>
      </c>
      <c r="R11" s="16"/>
      <c r="S11" s="16" t="n">
        <v>0.253028927394445</v>
      </c>
      <c r="T11" s="16" t="n">
        <v>0.253152675727833</v>
      </c>
      <c r="U11" s="16" t="n">
        <v>0.288554807749507</v>
      </c>
      <c r="V11" s="16" t="n">
        <v>0.203375641168423</v>
      </c>
      <c r="W11" s="16" t="n">
        <v>0.224016048456393</v>
      </c>
      <c r="X11" s="16" t="n">
        <v>0.250605245387897</v>
      </c>
      <c r="Y11" s="16" t="n">
        <v>0.265386220725869</v>
      </c>
      <c r="Z11" s="16" t="n">
        <v>0.193062216503501</v>
      </c>
      <c r="AA11" s="16" t="n">
        <v>0.195221797361021</v>
      </c>
      <c r="AB11" s="16" t="n">
        <v>0.324790968248828</v>
      </c>
      <c r="AC11" s="16" t="n">
        <v>0.193019346171098</v>
      </c>
      <c r="AD11" s="16" t="n">
        <v>0.320932046823033</v>
      </c>
      <c r="AE11" s="16"/>
      <c r="AF11" s="16" t="n">
        <v>0.267300057654593</v>
      </c>
      <c r="AG11" s="16" t="n">
        <v>0.20370241256853</v>
      </c>
      <c r="AH11" s="16" t="n">
        <v>0.275608986660243</v>
      </c>
      <c r="AI11" s="16"/>
      <c r="AJ11" s="16" t="n">
        <v>0.272642300012049</v>
      </c>
      <c r="AK11" s="16" t="n">
        <v>0.147335335082903</v>
      </c>
      <c r="AL11" s="16" t="n">
        <v>0.231441846618366</v>
      </c>
      <c r="AM11" s="16" t="n">
        <v>0.209125559544056</v>
      </c>
      <c r="AN11" s="16" t="n">
        <v>0.370071734334456</v>
      </c>
      <c r="AO11" s="16"/>
      <c r="AP11" s="16" t="n">
        <v>0.317035679149414</v>
      </c>
      <c r="AQ11" s="16" t="n">
        <v>0.131020139249484</v>
      </c>
      <c r="AR11" s="16" t="n">
        <v>0.293608959635427</v>
      </c>
      <c r="AS11" s="16" t="n">
        <v>0.242712934120493</v>
      </c>
      <c r="AT11" s="16" t="n">
        <v>0.433654100259665</v>
      </c>
      <c r="AU11" s="16"/>
      <c r="AV11" s="16" t="n">
        <v>0.253945220260426</v>
      </c>
      <c r="AW11" s="16" t="n">
        <v>0.274929104033597</v>
      </c>
      <c r="AX11" s="16" t="n">
        <v>0.209490472543802</v>
      </c>
      <c r="AY11" s="16" t="n">
        <v>0.229385041311263</v>
      </c>
      <c r="AZ11" s="16" t="n">
        <v>0.212060762340456</v>
      </c>
      <c r="BA11" s="16"/>
      <c r="BB11" s="16" t="n">
        <v>0.132081305087758</v>
      </c>
      <c r="BC11" s="16" t="n">
        <v>0.25523120963154</v>
      </c>
      <c r="BD11" s="16" t="n">
        <v>0.349746478596265</v>
      </c>
      <c r="BE11" s="16"/>
      <c r="BF11" s="16" t="n">
        <v>0.237497526218983</v>
      </c>
    </row>
    <row r="12">
      <c r="B12" s="17" t="s">
        <v>226</v>
      </c>
      <c r="C12" s="16" t="n">
        <v>0.390526136771962</v>
      </c>
      <c r="D12" s="16" t="n">
        <v>0.36874634429355</v>
      </c>
      <c r="E12" s="16" t="n">
        <v>0.41147742794193</v>
      </c>
      <c r="F12" s="16"/>
      <c r="G12" s="16" t="n">
        <v>0.449254211386558</v>
      </c>
      <c r="H12" s="16" t="n">
        <v>0.441033471737071</v>
      </c>
      <c r="I12" s="16" t="n">
        <v>0.392305114240046</v>
      </c>
      <c r="J12" s="16" t="n">
        <v>0.409308133879939</v>
      </c>
      <c r="K12" s="16" t="n">
        <v>0.347148557640522</v>
      </c>
      <c r="L12" s="16" t="n">
        <v>0.323072670758178</v>
      </c>
      <c r="M12" s="16"/>
      <c r="N12" s="16" t="n">
        <v>0.372496781749501</v>
      </c>
      <c r="O12" s="16" t="n">
        <v>0.395198984511009</v>
      </c>
      <c r="P12" s="16" t="n">
        <v>0.416190143118365</v>
      </c>
      <c r="Q12" s="16" t="n">
        <v>0.382647638560916</v>
      </c>
      <c r="R12" s="16"/>
      <c r="S12" s="16" t="n">
        <v>0.416138876362533</v>
      </c>
      <c r="T12" s="16" t="n">
        <v>0.400653886277722</v>
      </c>
      <c r="U12" s="16" t="n">
        <v>0.435437105233944</v>
      </c>
      <c r="V12" s="16" t="n">
        <v>0.393334031720775</v>
      </c>
      <c r="W12" s="16" t="n">
        <v>0.396069831984503</v>
      </c>
      <c r="X12" s="16" t="n">
        <v>0.389518145120061</v>
      </c>
      <c r="Y12" s="16" t="n">
        <v>0.355413009534699</v>
      </c>
      <c r="Z12" s="16" t="n">
        <v>0.328518034607057</v>
      </c>
      <c r="AA12" s="16" t="n">
        <v>0.394592043693931</v>
      </c>
      <c r="AB12" s="16" t="n">
        <v>0.320094030733386</v>
      </c>
      <c r="AC12" s="16" t="n">
        <v>0.425381502332648</v>
      </c>
      <c r="AD12" s="16" t="n">
        <v>0.40283861318253</v>
      </c>
      <c r="AE12" s="16"/>
      <c r="AF12" s="16" t="n">
        <v>0.351811728874824</v>
      </c>
      <c r="AG12" s="16" t="n">
        <v>0.39802500102569</v>
      </c>
      <c r="AH12" s="16" t="n">
        <v>0.436715389657175</v>
      </c>
      <c r="AI12" s="16"/>
      <c r="AJ12" s="16" t="n">
        <v>0.352017489646068</v>
      </c>
      <c r="AK12" s="16" t="n">
        <v>0.427703287990303</v>
      </c>
      <c r="AL12" s="16" t="n">
        <v>0.44637143148335</v>
      </c>
      <c r="AM12" s="16" t="n">
        <v>0.319957093226057</v>
      </c>
      <c r="AN12" s="16" t="n">
        <v>0.362778800771231</v>
      </c>
      <c r="AO12" s="16"/>
      <c r="AP12" s="16" t="n">
        <v>0.331345492499531</v>
      </c>
      <c r="AQ12" s="16" t="n">
        <v>0.461150459958856</v>
      </c>
      <c r="AR12" s="16" t="n">
        <v>0.420250829822129</v>
      </c>
      <c r="AS12" s="16" t="n">
        <v>0.304687312623554</v>
      </c>
      <c r="AT12" s="16" t="n">
        <v>0.353282430420259</v>
      </c>
      <c r="AU12" s="16"/>
      <c r="AV12" s="16" t="n">
        <v>0.373821264445902</v>
      </c>
      <c r="AW12" s="16" t="n">
        <v>0.401802030425857</v>
      </c>
      <c r="AX12" s="16" t="n">
        <v>0.420807163852009</v>
      </c>
      <c r="AY12" s="16" t="n">
        <v>0.398991652106427</v>
      </c>
      <c r="AZ12" s="16" t="n">
        <v>0.350816377785475</v>
      </c>
      <c r="BA12" s="16"/>
      <c r="BB12" s="16" t="n">
        <v>0.512375717383568</v>
      </c>
      <c r="BC12" s="16" t="n">
        <v>0.257997815158345</v>
      </c>
      <c r="BD12" s="16" t="n">
        <v>0.336652464661569</v>
      </c>
      <c r="BE12" s="16"/>
      <c r="BF12" s="16" t="n">
        <v>0.375839252364167</v>
      </c>
    </row>
    <row r="13">
      <c r="B13" s="17" t="s">
        <v>227</v>
      </c>
      <c r="C13" s="25" t="n">
        <v>0.206572261186834</v>
      </c>
      <c r="D13" s="25" t="n">
        <v>0.218033726774068</v>
      </c>
      <c r="E13" s="25" t="n">
        <v>0.19577578803305</v>
      </c>
      <c r="F13" s="25"/>
      <c r="G13" s="25" t="n">
        <v>0.11844367966644</v>
      </c>
      <c r="H13" s="25" t="n">
        <v>0.209923464945257</v>
      </c>
      <c r="I13" s="25" t="n">
        <v>0.208785500940187</v>
      </c>
      <c r="J13" s="25" t="n">
        <v>0.226940002802678</v>
      </c>
      <c r="K13" s="25" t="n">
        <v>0.228547406353583</v>
      </c>
      <c r="L13" s="25" t="n">
        <v>0.228856542511734</v>
      </c>
      <c r="M13" s="25"/>
      <c r="N13" s="25" t="n">
        <v>0.26685522127912</v>
      </c>
      <c r="O13" s="25" t="n">
        <v>0.225645700420495</v>
      </c>
      <c r="P13" s="25" t="n">
        <v>0.15487333645101</v>
      </c>
      <c r="Q13" s="25" t="n">
        <v>0.167813769621856</v>
      </c>
      <c r="R13" s="25"/>
      <c r="S13" s="25" t="n">
        <v>0.215819245791536</v>
      </c>
      <c r="T13" s="25" t="n">
        <v>0.207192729991098</v>
      </c>
      <c r="U13" s="25" t="n">
        <v>0.157167228398435</v>
      </c>
      <c r="V13" s="25" t="n">
        <v>0.214719689779171</v>
      </c>
      <c r="W13" s="25" t="n">
        <v>0.179434433557767</v>
      </c>
      <c r="X13" s="25" t="n">
        <v>0.190622360606278</v>
      </c>
      <c r="Y13" s="25" t="n">
        <v>0.189088217368691</v>
      </c>
      <c r="Z13" s="25" t="n">
        <v>0.282020945774598</v>
      </c>
      <c r="AA13" s="25" t="n">
        <v>0.2463590466586</v>
      </c>
      <c r="AB13" s="25" t="n">
        <v>0.197438321373033</v>
      </c>
      <c r="AC13" s="25" t="n">
        <v>0.237433134594601</v>
      </c>
      <c r="AD13" s="25" t="n">
        <v>0.155684830674825</v>
      </c>
      <c r="AE13" s="25"/>
      <c r="AF13" s="25" t="n">
        <v>0.16090493927929</v>
      </c>
      <c r="AG13" s="25" t="n">
        <v>0.284479408718864</v>
      </c>
      <c r="AH13" s="25" t="n">
        <v>0.141809342257143</v>
      </c>
      <c r="AI13" s="25"/>
      <c r="AJ13" s="25" t="n">
        <v>0.131032731412783</v>
      </c>
      <c r="AK13" s="25" t="n">
        <v>0.350038006225231</v>
      </c>
      <c r="AL13" s="25" t="n">
        <v>0.251110866281961</v>
      </c>
      <c r="AM13" s="25" t="n">
        <v>0.0789412496812499</v>
      </c>
      <c r="AN13" s="25" t="n">
        <v>0.120431103874189</v>
      </c>
      <c r="AO13" s="25"/>
      <c r="AP13" s="25" t="n">
        <v>0.0970463997708198</v>
      </c>
      <c r="AQ13" s="25" t="n">
        <v>0.357780526501532</v>
      </c>
      <c r="AR13" s="25" t="n">
        <v>0.160545134838977</v>
      </c>
      <c r="AS13" s="25" t="n">
        <v>0.0715312851605089</v>
      </c>
      <c r="AT13" s="25" t="n">
        <v>0.0865411817101591</v>
      </c>
      <c r="AU13" s="25"/>
      <c r="AV13" s="25" t="n">
        <v>0.17539188863152</v>
      </c>
      <c r="AW13" s="25" t="n">
        <v>0.173761255966823</v>
      </c>
      <c r="AX13" s="25" t="n">
        <v>0.22836535185533</v>
      </c>
      <c r="AY13" s="25" t="n">
        <v>0.273473997957062</v>
      </c>
      <c r="AZ13" s="25" t="n">
        <v>0.304221938677711</v>
      </c>
      <c r="BA13" s="25"/>
      <c r="BB13" s="25" t="n">
        <v>0.339798279999357</v>
      </c>
      <c r="BC13" s="25" t="n">
        <v>0.0475655732258609</v>
      </c>
      <c r="BD13" s="25" t="n">
        <v>0.0943745483275695</v>
      </c>
      <c r="BE13" s="25"/>
      <c r="BF13" s="25" t="n">
        <v>0.164640864790949</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234</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0.139314320644188</v>
      </c>
      <c r="D9" s="16" t="n">
        <v>0.164334991400845</v>
      </c>
      <c r="E9" s="16" t="n">
        <v>0.115131237294645</v>
      </c>
      <c r="F9" s="16"/>
      <c r="G9" s="16" t="n">
        <v>0.0834698671285239</v>
      </c>
      <c r="H9" s="16" t="n">
        <v>0.117655305956897</v>
      </c>
      <c r="I9" s="16" t="n">
        <v>0.0784928251498607</v>
      </c>
      <c r="J9" s="16" t="n">
        <v>0.152302527663934</v>
      </c>
      <c r="K9" s="16" t="n">
        <v>0.16560415041285</v>
      </c>
      <c r="L9" s="16" t="n">
        <v>0.214904777739609</v>
      </c>
      <c r="M9" s="16"/>
      <c r="N9" s="16" t="n">
        <v>0.133706599852967</v>
      </c>
      <c r="O9" s="16" t="n">
        <v>0.145268204656683</v>
      </c>
      <c r="P9" s="16" t="n">
        <v>0.145249873738375</v>
      </c>
      <c r="Q9" s="16" t="n">
        <v>0.13406256391854</v>
      </c>
      <c r="R9" s="16"/>
      <c r="S9" s="16" t="n">
        <v>0.0836727105664767</v>
      </c>
      <c r="T9" s="16" t="n">
        <v>0.132382787951988</v>
      </c>
      <c r="U9" s="16" t="n">
        <v>0.0781251707856785</v>
      </c>
      <c r="V9" s="16" t="n">
        <v>0.16803231209379</v>
      </c>
      <c r="W9" s="16" t="n">
        <v>0.165957898508634</v>
      </c>
      <c r="X9" s="16" t="n">
        <v>0.155674288412528</v>
      </c>
      <c r="Y9" s="16" t="n">
        <v>0.187809130794005</v>
      </c>
      <c r="Z9" s="16" t="n">
        <v>0.237094893976352</v>
      </c>
      <c r="AA9" s="16" t="n">
        <v>0.134129559180902</v>
      </c>
      <c r="AB9" s="16" t="n">
        <v>0.17214353510445</v>
      </c>
      <c r="AC9" s="16" t="n">
        <v>0.114594019038664</v>
      </c>
      <c r="AD9" s="16" t="n">
        <v>0.0977340348152288</v>
      </c>
      <c r="AE9" s="16"/>
      <c r="AF9" s="16" t="n">
        <v>0.234968749695369</v>
      </c>
      <c r="AG9" s="16" t="n">
        <v>0.0856931077290743</v>
      </c>
      <c r="AH9" s="16" t="n">
        <v>0.0888391116888545</v>
      </c>
      <c r="AI9" s="16"/>
      <c r="AJ9" s="16" t="n">
        <v>0.256361416088224</v>
      </c>
      <c r="AK9" s="16" t="n">
        <v>0.0395642203944675</v>
      </c>
      <c r="AL9" s="16" t="n">
        <v>0.0761821705036965</v>
      </c>
      <c r="AM9" s="16" t="n">
        <v>0.299293359569275</v>
      </c>
      <c r="AN9" s="16" t="n">
        <v>0.118964874929091</v>
      </c>
      <c r="AO9" s="16"/>
      <c r="AP9" s="16" t="n">
        <v>0.25877471504786</v>
      </c>
      <c r="AQ9" s="16" t="n">
        <v>0.0201673570805726</v>
      </c>
      <c r="AR9" s="16" t="n">
        <v>0.109136826162147</v>
      </c>
      <c r="AS9" s="16" t="n">
        <v>0.438404873279433</v>
      </c>
      <c r="AT9" s="16" t="n">
        <v>0.101113600586696</v>
      </c>
      <c r="AU9" s="16"/>
      <c r="AV9" s="16" t="n">
        <v>0.147155805602798</v>
      </c>
      <c r="AW9" s="16" t="n">
        <v>0.143503128322028</v>
      </c>
      <c r="AX9" s="16" t="n">
        <v>0.132000138557125</v>
      </c>
      <c r="AY9" s="16" t="n">
        <v>0.0737242862477428</v>
      </c>
      <c r="AZ9" s="16" t="n">
        <v>0.139552304550112</v>
      </c>
      <c r="BA9" s="16"/>
      <c r="BB9" s="16" t="n">
        <v>0.0218996009927904</v>
      </c>
      <c r="BC9" s="16" t="n">
        <v>0.583410165347582</v>
      </c>
      <c r="BD9" s="16" t="n">
        <v>0.194228165130014</v>
      </c>
      <c r="BE9" s="16"/>
      <c r="BF9" s="16" t="n">
        <v>0.241535031787251</v>
      </c>
    </row>
    <row r="10">
      <c r="B10" s="17" t="s">
        <v>224</v>
      </c>
      <c r="C10" s="16" t="n">
        <v>0.173530872326401</v>
      </c>
      <c r="D10" s="16" t="n">
        <v>0.171418552686649</v>
      </c>
      <c r="E10" s="16" t="n">
        <v>0.175937613461299</v>
      </c>
      <c r="F10" s="16"/>
      <c r="G10" s="16" t="n">
        <v>0.162693110788925</v>
      </c>
      <c r="H10" s="16" t="n">
        <v>0.122950304298215</v>
      </c>
      <c r="I10" s="16" t="n">
        <v>0.163881706427465</v>
      </c>
      <c r="J10" s="16" t="n">
        <v>0.142362909650686</v>
      </c>
      <c r="K10" s="16" t="n">
        <v>0.218661895349415</v>
      </c>
      <c r="L10" s="16" t="n">
        <v>0.224741676073516</v>
      </c>
      <c r="M10" s="16"/>
      <c r="N10" s="16" t="n">
        <v>0.190624761114139</v>
      </c>
      <c r="O10" s="16" t="n">
        <v>0.142460586847258</v>
      </c>
      <c r="P10" s="16" t="n">
        <v>0.195847361932762</v>
      </c>
      <c r="Q10" s="16" t="n">
        <v>0.168173787465835</v>
      </c>
      <c r="R10" s="16"/>
      <c r="S10" s="16" t="n">
        <v>0.142258737560656</v>
      </c>
      <c r="T10" s="16" t="n">
        <v>0.199499626767777</v>
      </c>
      <c r="U10" s="16" t="n">
        <v>0.257266975532543</v>
      </c>
      <c r="V10" s="16" t="n">
        <v>0.172209698416755</v>
      </c>
      <c r="W10" s="16" t="n">
        <v>0.215404083583877</v>
      </c>
      <c r="X10" s="16" t="n">
        <v>0.165209310383522</v>
      </c>
      <c r="Y10" s="16" t="n">
        <v>0.218634708803455</v>
      </c>
      <c r="Z10" s="16" t="n">
        <v>0.135741255737171</v>
      </c>
      <c r="AA10" s="16" t="n">
        <v>0.152691484243659</v>
      </c>
      <c r="AB10" s="16" t="n">
        <v>0.151372798271712</v>
      </c>
      <c r="AC10" s="16" t="n">
        <v>0.104362736011897</v>
      </c>
      <c r="AD10" s="16" t="n">
        <v>0.102924456941988</v>
      </c>
      <c r="AE10" s="16"/>
      <c r="AF10" s="16" t="n">
        <v>0.240886484621449</v>
      </c>
      <c r="AG10" s="16" t="n">
        <v>0.136936250110669</v>
      </c>
      <c r="AH10" s="16" t="n">
        <v>0.127516777383251</v>
      </c>
      <c r="AI10" s="16"/>
      <c r="AJ10" s="16" t="n">
        <v>0.254356337520086</v>
      </c>
      <c r="AK10" s="16" t="n">
        <v>0.086493412017759</v>
      </c>
      <c r="AL10" s="16" t="n">
        <v>0.128480575671037</v>
      </c>
      <c r="AM10" s="16" t="n">
        <v>0.384599991130981</v>
      </c>
      <c r="AN10" s="16" t="n">
        <v>0.146528318283425</v>
      </c>
      <c r="AO10" s="16"/>
      <c r="AP10" s="16" t="n">
        <v>0.311962095337359</v>
      </c>
      <c r="AQ10" s="16" t="n">
        <v>0.0634046797135635</v>
      </c>
      <c r="AR10" s="16" t="n">
        <v>0.188163883848029</v>
      </c>
      <c r="AS10" s="16" t="n">
        <v>0.238836921345709</v>
      </c>
      <c r="AT10" s="16" t="n">
        <v>0.280190537854539</v>
      </c>
      <c r="AU10" s="16"/>
      <c r="AV10" s="16" t="n">
        <v>0.201502717614776</v>
      </c>
      <c r="AW10" s="16" t="n">
        <v>0.178271821889849</v>
      </c>
      <c r="AX10" s="16" t="n">
        <v>0.153185034489638</v>
      </c>
      <c r="AY10" s="16" t="n">
        <v>0.156095675018582</v>
      </c>
      <c r="AZ10" s="16" t="n">
        <v>0.0861968199062654</v>
      </c>
      <c r="BA10" s="16"/>
      <c r="BB10" s="16" t="n">
        <v>0.0463831189973658</v>
      </c>
      <c r="BC10" s="16" t="n">
        <v>0.242922606318348</v>
      </c>
      <c r="BD10" s="16" t="n">
        <v>0.353168035348082</v>
      </c>
      <c r="BE10" s="16"/>
      <c r="BF10" s="16" t="n">
        <v>0.19762049633815</v>
      </c>
    </row>
    <row r="11">
      <c r="B11" s="17" t="s">
        <v>225</v>
      </c>
      <c r="C11" s="16" t="n">
        <v>0.270287631899144</v>
      </c>
      <c r="D11" s="16" t="n">
        <v>0.245657859457919</v>
      </c>
      <c r="E11" s="16" t="n">
        <v>0.2940331256241</v>
      </c>
      <c r="F11" s="16"/>
      <c r="G11" s="16" t="n">
        <v>0.349987904822773</v>
      </c>
      <c r="H11" s="16" t="n">
        <v>0.253007868985562</v>
      </c>
      <c r="I11" s="16" t="n">
        <v>0.298003235084566</v>
      </c>
      <c r="J11" s="16" t="n">
        <v>0.260721887016161</v>
      </c>
      <c r="K11" s="16" t="n">
        <v>0.256660415498834</v>
      </c>
      <c r="L11" s="16" t="n">
        <v>0.226229527637656</v>
      </c>
      <c r="M11" s="16"/>
      <c r="N11" s="16" t="n">
        <v>0.218473423144851</v>
      </c>
      <c r="O11" s="16" t="n">
        <v>0.302903164225111</v>
      </c>
      <c r="P11" s="16" t="n">
        <v>0.248806278094901</v>
      </c>
      <c r="Q11" s="16" t="n">
        <v>0.312574917976604</v>
      </c>
      <c r="R11" s="16"/>
      <c r="S11" s="16" t="n">
        <v>0.273545523772452</v>
      </c>
      <c r="T11" s="16" t="n">
        <v>0.278458251952175</v>
      </c>
      <c r="U11" s="16" t="n">
        <v>0.305587482373803</v>
      </c>
      <c r="V11" s="16" t="n">
        <v>0.261355059734697</v>
      </c>
      <c r="W11" s="16" t="n">
        <v>0.252393949974853</v>
      </c>
      <c r="X11" s="16" t="n">
        <v>0.252761537810832</v>
      </c>
      <c r="Y11" s="16" t="n">
        <v>0.213802016618922</v>
      </c>
      <c r="Z11" s="16" t="n">
        <v>0.1640960776437</v>
      </c>
      <c r="AA11" s="16" t="n">
        <v>0.249884618341843</v>
      </c>
      <c r="AB11" s="16" t="n">
        <v>0.312872554257354</v>
      </c>
      <c r="AC11" s="16" t="n">
        <v>0.339814750822592</v>
      </c>
      <c r="AD11" s="16" t="n">
        <v>0.369397014786583</v>
      </c>
      <c r="AE11" s="16"/>
      <c r="AF11" s="16" t="n">
        <v>0.211708166749119</v>
      </c>
      <c r="AG11" s="16" t="n">
        <v>0.265197715051221</v>
      </c>
      <c r="AH11" s="16" t="n">
        <v>0.382075241095619</v>
      </c>
      <c r="AI11" s="16"/>
      <c r="AJ11" s="16" t="n">
        <v>0.223820630215394</v>
      </c>
      <c r="AK11" s="16" t="n">
        <v>0.221384294772319</v>
      </c>
      <c r="AL11" s="16" t="n">
        <v>0.339424447705558</v>
      </c>
      <c r="AM11" s="16" t="n">
        <v>0.195224542556858</v>
      </c>
      <c r="AN11" s="16" t="n">
        <v>0.42200680958834</v>
      </c>
      <c r="AO11" s="16"/>
      <c r="AP11" s="16" t="n">
        <v>0.223498568257517</v>
      </c>
      <c r="AQ11" s="16" t="n">
        <v>0.225509281985398</v>
      </c>
      <c r="AR11" s="16" t="n">
        <v>0.330773055484133</v>
      </c>
      <c r="AS11" s="16" t="n">
        <v>0.151342256067809</v>
      </c>
      <c r="AT11" s="16" t="n">
        <v>0.478649880691885</v>
      </c>
      <c r="AU11" s="16"/>
      <c r="AV11" s="16" t="n">
        <v>0.281337389459336</v>
      </c>
      <c r="AW11" s="16" t="n">
        <v>0.301550312183905</v>
      </c>
      <c r="AX11" s="16" t="n">
        <v>0.267209096262455</v>
      </c>
      <c r="AY11" s="16" t="n">
        <v>0.224199225543435</v>
      </c>
      <c r="AZ11" s="16" t="n">
        <v>0.220562857960478</v>
      </c>
      <c r="BA11" s="16"/>
      <c r="BB11" s="16" t="n">
        <v>0.235335985874511</v>
      </c>
      <c r="BC11" s="16" t="n">
        <v>0.0866104172622255</v>
      </c>
      <c r="BD11" s="16" t="n">
        <v>0.35738508575397</v>
      </c>
      <c r="BE11" s="16"/>
      <c r="BF11" s="16" t="n">
        <v>0.227656486182528</v>
      </c>
    </row>
    <row r="12">
      <c r="B12" s="17" t="s">
        <v>226</v>
      </c>
      <c r="C12" s="16" t="n">
        <v>0.292056073397295</v>
      </c>
      <c r="D12" s="16" t="n">
        <v>0.287069741888165</v>
      </c>
      <c r="E12" s="16" t="n">
        <v>0.296397775269833</v>
      </c>
      <c r="F12" s="16"/>
      <c r="G12" s="16" t="n">
        <v>0.33056664943914</v>
      </c>
      <c r="H12" s="16" t="n">
        <v>0.350224439424305</v>
      </c>
      <c r="I12" s="16" t="n">
        <v>0.311267211733754</v>
      </c>
      <c r="J12" s="16" t="n">
        <v>0.32806044649399</v>
      </c>
      <c r="K12" s="16" t="n">
        <v>0.229256737491309</v>
      </c>
      <c r="L12" s="16" t="n">
        <v>0.216584215865814</v>
      </c>
      <c r="M12" s="16"/>
      <c r="N12" s="16" t="n">
        <v>0.303595391844408</v>
      </c>
      <c r="O12" s="16" t="n">
        <v>0.306205214532446</v>
      </c>
      <c r="P12" s="16" t="n">
        <v>0.292807096863891</v>
      </c>
      <c r="Q12" s="16" t="n">
        <v>0.264936861424678</v>
      </c>
      <c r="R12" s="16"/>
      <c r="S12" s="16" t="n">
        <v>0.356643170051009</v>
      </c>
      <c r="T12" s="16" t="n">
        <v>0.292986476840621</v>
      </c>
      <c r="U12" s="16" t="n">
        <v>0.2151895460403</v>
      </c>
      <c r="V12" s="16" t="n">
        <v>0.282096715578916</v>
      </c>
      <c r="W12" s="16" t="n">
        <v>0.286266288187918</v>
      </c>
      <c r="X12" s="16" t="n">
        <v>0.309154728084899</v>
      </c>
      <c r="Y12" s="16" t="n">
        <v>0.254571012489527</v>
      </c>
      <c r="Z12" s="16" t="n">
        <v>0.288414687484055</v>
      </c>
      <c r="AA12" s="16" t="n">
        <v>0.325239383371205</v>
      </c>
      <c r="AB12" s="16" t="n">
        <v>0.225208725347593</v>
      </c>
      <c r="AC12" s="16" t="n">
        <v>0.304921465253113</v>
      </c>
      <c r="AD12" s="16" t="n">
        <v>0.346009331500822</v>
      </c>
      <c r="AE12" s="16"/>
      <c r="AF12" s="16" t="n">
        <v>0.218136507313207</v>
      </c>
      <c r="AG12" s="16" t="n">
        <v>0.346247405557068</v>
      </c>
      <c r="AH12" s="16" t="n">
        <v>0.289493476201294</v>
      </c>
      <c r="AI12" s="16"/>
      <c r="AJ12" s="16" t="n">
        <v>0.192833447181653</v>
      </c>
      <c r="AK12" s="16" t="n">
        <v>0.420841180188552</v>
      </c>
      <c r="AL12" s="16" t="n">
        <v>0.344683507538458</v>
      </c>
      <c r="AM12" s="16" t="n">
        <v>0.0795250195571331</v>
      </c>
      <c r="AN12" s="16" t="n">
        <v>0.217442595420917</v>
      </c>
      <c r="AO12" s="16"/>
      <c r="AP12" s="16" t="n">
        <v>0.154836464395224</v>
      </c>
      <c r="AQ12" s="16" t="n">
        <v>0.453740177146025</v>
      </c>
      <c r="AR12" s="16" t="n">
        <v>0.315635139192234</v>
      </c>
      <c r="AS12" s="16" t="n">
        <v>0.12830438554408</v>
      </c>
      <c r="AT12" s="16" t="n">
        <v>0.109635842385108</v>
      </c>
      <c r="AU12" s="16"/>
      <c r="AV12" s="16" t="n">
        <v>0.250847208163102</v>
      </c>
      <c r="AW12" s="16" t="n">
        <v>0.276998856019709</v>
      </c>
      <c r="AX12" s="16" t="n">
        <v>0.311312157860793</v>
      </c>
      <c r="AY12" s="16" t="n">
        <v>0.395626930732541</v>
      </c>
      <c r="AZ12" s="16" t="n">
        <v>0.327031392371249</v>
      </c>
      <c r="BA12" s="16"/>
      <c r="BB12" s="16" t="n">
        <v>0.477268048887313</v>
      </c>
      <c r="BC12" s="16" t="n">
        <v>0.0654180082641938</v>
      </c>
      <c r="BD12" s="16" t="n">
        <v>0.0813985374975513</v>
      </c>
      <c r="BE12" s="16"/>
      <c r="BF12" s="16" t="n">
        <v>0.23766586502612</v>
      </c>
    </row>
    <row r="13">
      <c r="B13" s="17" t="s">
        <v>227</v>
      </c>
      <c r="C13" s="25" t="n">
        <v>0.124811101732973</v>
      </c>
      <c r="D13" s="25" t="n">
        <v>0.131518854566421</v>
      </c>
      <c r="E13" s="25" t="n">
        <v>0.118500248350123</v>
      </c>
      <c r="F13" s="25"/>
      <c r="G13" s="25" t="n">
        <v>0.0732824678206387</v>
      </c>
      <c r="H13" s="25" t="n">
        <v>0.156162081335021</v>
      </c>
      <c r="I13" s="25" t="n">
        <v>0.148355021604355</v>
      </c>
      <c r="J13" s="25" t="n">
        <v>0.116552229175229</v>
      </c>
      <c r="K13" s="25" t="n">
        <v>0.129816801247592</v>
      </c>
      <c r="L13" s="25" t="n">
        <v>0.117539802683405</v>
      </c>
      <c r="M13" s="25"/>
      <c r="N13" s="25" t="n">
        <v>0.153599824043635</v>
      </c>
      <c r="O13" s="25" t="n">
        <v>0.103162829738502</v>
      </c>
      <c r="P13" s="25" t="n">
        <v>0.117289389370071</v>
      </c>
      <c r="Q13" s="25" t="n">
        <v>0.120251869214343</v>
      </c>
      <c r="R13" s="25"/>
      <c r="S13" s="25" t="n">
        <v>0.143879858049406</v>
      </c>
      <c r="T13" s="25" t="n">
        <v>0.0966728564874391</v>
      </c>
      <c r="U13" s="25" t="n">
        <v>0.143830825267674</v>
      </c>
      <c r="V13" s="25" t="n">
        <v>0.116306214175841</v>
      </c>
      <c r="W13" s="25" t="n">
        <v>0.0799777797447178</v>
      </c>
      <c r="X13" s="25" t="n">
        <v>0.117200135308218</v>
      </c>
      <c r="Y13" s="25" t="n">
        <v>0.125183131294092</v>
      </c>
      <c r="Z13" s="25" t="n">
        <v>0.174653085158722</v>
      </c>
      <c r="AA13" s="25" t="n">
        <v>0.138054954862391</v>
      </c>
      <c r="AB13" s="25" t="n">
        <v>0.138402387018892</v>
      </c>
      <c r="AC13" s="25" t="n">
        <v>0.136307028873734</v>
      </c>
      <c r="AD13" s="25" t="n">
        <v>0.0839351619553778</v>
      </c>
      <c r="AE13" s="25"/>
      <c r="AF13" s="25" t="n">
        <v>0.0943000916208567</v>
      </c>
      <c r="AG13" s="25" t="n">
        <v>0.165925521551967</v>
      </c>
      <c r="AH13" s="25" t="n">
        <v>0.112075393630981</v>
      </c>
      <c r="AI13" s="25"/>
      <c r="AJ13" s="25" t="n">
        <v>0.0726281689946432</v>
      </c>
      <c r="AK13" s="25" t="n">
        <v>0.231716892626903</v>
      </c>
      <c r="AL13" s="25" t="n">
        <v>0.11122929858125</v>
      </c>
      <c r="AM13" s="25" t="n">
        <v>0.0413570871857538</v>
      </c>
      <c r="AN13" s="25" t="n">
        <v>0.0950574017782281</v>
      </c>
      <c r="AO13" s="25"/>
      <c r="AP13" s="25" t="n">
        <v>0.0509281569620399</v>
      </c>
      <c r="AQ13" s="25" t="n">
        <v>0.23717850407444</v>
      </c>
      <c r="AR13" s="25" t="n">
        <v>0.056291095313457</v>
      </c>
      <c r="AS13" s="25" t="n">
        <v>0.0431115637629698</v>
      </c>
      <c r="AT13" s="25" t="n">
        <v>0.0304101384817722</v>
      </c>
      <c r="AU13" s="25"/>
      <c r="AV13" s="25" t="n">
        <v>0.119156879159988</v>
      </c>
      <c r="AW13" s="25" t="n">
        <v>0.0996758815845089</v>
      </c>
      <c r="AX13" s="25" t="n">
        <v>0.136293572829988</v>
      </c>
      <c r="AY13" s="25" t="n">
        <v>0.150353882457699</v>
      </c>
      <c r="AZ13" s="25" t="n">
        <v>0.226656625211896</v>
      </c>
      <c r="BA13" s="25"/>
      <c r="BB13" s="25" t="n">
        <v>0.21911324524802</v>
      </c>
      <c r="BC13" s="25" t="n">
        <v>0.0216388028076511</v>
      </c>
      <c r="BD13" s="25" t="n">
        <v>0.0138201762703825</v>
      </c>
      <c r="BE13" s="25"/>
      <c r="BF13" s="25" t="n">
        <v>0.0955221206659508</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235</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0.126620192698887</v>
      </c>
      <c r="D9" s="16" t="n">
        <v>0.143252744500235</v>
      </c>
      <c r="E9" s="16" t="n">
        <v>0.1097488084847</v>
      </c>
      <c r="F9" s="16"/>
      <c r="G9" s="16" t="n">
        <v>0.15768603046956</v>
      </c>
      <c r="H9" s="16" t="n">
        <v>0.113269034863823</v>
      </c>
      <c r="I9" s="16" t="n">
        <v>0.0915676800823226</v>
      </c>
      <c r="J9" s="16" t="n">
        <v>0.127242153081771</v>
      </c>
      <c r="K9" s="16" t="n">
        <v>0.110008890569821</v>
      </c>
      <c r="L9" s="16" t="n">
        <v>0.156075435960449</v>
      </c>
      <c r="M9" s="16"/>
      <c r="N9" s="16" t="n">
        <v>0.114124986921797</v>
      </c>
      <c r="O9" s="16" t="n">
        <v>0.126109058216257</v>
      </c>
      <c r="P9" s="16" t="n">
        <v>0.144654538529839</v>
      </c>
      <c r="Q9" s="16" t="n">
        <v>0.124549401526848</v>
      </c>
      <c r="R9" s="16"/>
      <c r="S9" s="16" t="n">
        <v>0.0717574946144162</v>
      </c>
      <c r="T9" s="16" t="n">
        <v>0.116764282809083</v>
      </c>
      <c r="U9" s="16" t="n">
        <v>0.0967380429176116</v>
      </c>
      <c r="V9" s="16" t="n">
        <v>0.160345580109904</v>
      </c>
      <c r="W9" s="16" t="n">
        <v>0.141021516303629</v>
      </c>
      <c r="X9" s="16" t="n">
        <v>0.113868833205627</v>
      </c>
      <c r="Y9" s="16" t="n">
        <v>0.165087630190837</v>
      </c>
      <c r="Z9" s="16" t="n">
        <v>0.179652682020241</v>
      </c>
      <c r="AA9" s="16" t="n">
        <v>0.141925205064025</v>
      </c>
      <c r="AB9" s="16" t="n">
        <v>0.136694522234011</v>
      </c>
      <c r="AC9" s="16" t="n">
        <v>0.0976837525760504</v>
      </c>
      <c r="AD9" s="16" t="n">
        <v>0.198425122264934</v>
      </c>
      <c r="AE9" s="16"/>
      <c r="AF9" s="16" t="n">
        <v>0.179930129640577</v>
      </c>
      <c r="AG9" s="16" t="n">
        <v>0.0811737291404851</v>
      </c>
      <c r="AH9" s="16" t="n">
        <v>0.104400254819555</v>
      </c>
      <c r="AI9" s="16"/>
      <c r="AJ9" s="16" t="n">
        <v>0.189410775234769</v>
      </c>
      <c r="AK9" s="16" t="n">
        <v>0.0492426719718848</v>
      </c>
      <c r="AL9" s="16" t="n">
        <v>0.0751297407541343</v>
      </c>
      <c r="AM9" s="16" t="n">
        <v>0.337661994217208</v>
      </c>
      <c r="AN9" s="16" t="n">
        <v>0.129084798013101</v>
      </c>
      <c r="AO9" s="16"/>
      <c r="AP9" s="16" t="n">
        <v>0.206603640054805</v>
      </c>
      <c r="AQ9" s="16" t="n">
        <v>0.0395230162090635</v>
      </c>
      <c r="AR9" s="16" t="n">
        <v>0.0741503178520506</v>
      </c>
      <c r="AS9" s="16" t="n">
        <v>0.340688175351675</v>
      </c>
      <c r="AT9" s="16" t="n">
        <v>0.102338253872594</v>
      </c>
      <c r="AU9" s="16"/>
      <c r="AV9" s="16" t="n">
        <v>0.132193544913099</v>
      </c>
      <c r="AW9" s="16" t="n">
        <v>0.152149908373776</v>
      </c>
      <c r="AX9" s="16" t="n">
        <v>0.109111408679931</v>
      </c>
      <c r="AY9" s="16" t="n">
        <v>0.0631311635224241</v>
      </c>
      <c r="AZ9" s="16" t="n">
        <v>0.103266574812611</v>
      </c>
      <c r="BA9" s="16"/>
      <c r="BB9" s="16" t="n">
        <v>0.0484924704813176</v>
      </c>
      <c r="BC9" s="16" t="n">
        <v>0.359107158287484</v>
      </c>
      <c r="BD9" s="16" t="n">
        <v>0.124654042344243</v>
      </c>
      <c r="BE9" s="16"/>
      <c r="BF9" s="16" t="n">
        <v>0.165747198024074</v>
      </c>
    </row>
    <row r="10">
      <c r="B10" s="17" t="s">
        <v>224</v>
      </c>
      <c r="C10" s="16" t="n">
        <v>0.191046179102324</v>
      </c>
      <c r="D10" s="16" t="n">
        <v>0.182670307918778</v>
      </c>
      <c r="E10" s="16" t="n">
        <v>0.199610034081973</v>
      </c>
      <c r="F10" s="16"/>
      <c r="G10" s="16" t="n">
        <v>0.237379754028433</v>
      </c>
      <c r="H10" s="16" t="n">
        <v>0.157796967433495</v>
      </c>
      <c r="I10" s="16" t="n">
        <v>0.174308783053428</v>
      </c>
      <c r="J10" s="16" t="n">
        <v>0.18205461825495</v>
      </c>
      <c r="K10" s="16" t="n">
        <v>0.210976991002816</v>
      </c>
      <c r="L10" s="16" t="n">
        <v>0.19506499268144</v>
      </c>
      <c r="M10" s="16"/>
      <c r="N10" s="16" t="n">
        <v>0.187838446088273</v>
      </c>
      <c r="O10" s="16" t="n">
        <v>0.201382278360787</v>
      </c>
      <c r="P10" s="16" t="n">
        <v>0.178177121612085</v>
      </c>
      <c r="Q10" s="16" t="n">
        <v>0.195630544010496</v>
      </c>
      <c r="R10" s="16"/>
      <c r="S10" s="16" t="n">
        <v>0.174204406412697</v>
      </c>
      <c r="T10" s="16" t="n">
        <v>0.226476657710509</v>
      </c>
      <c r="U10" s="16" t="n">
        <v>0.232120107627269</v>
      </c>
      <c r="V10" s="16" t="n">
        <v>0.217494068369712</v>
      </c>
      <c r="W10" s="16" t="n">
        <v>0.19461472789666</v>
      </c>
      <c r="X10" s="16" t="n">
        <v>0.192525668104515</v>
      </c>
      <c r="Y10" s="16" t="n">
        <v>0.19855322023967</v>
      </c>
      <c r="Z10" s="16" t="n">
        <v>0.189416462041756</v>
      </c>
      <c r="AA10" s="16" t="n">
        <v>0.170758479477074</v>
      </c>
      <c r="AB10" s="16" t="n">
        <v>0.175410538433063</v>
      </c>
      <c r="AC10" s="16" t="n">
        <v>0.10874528341682</v>
      </c>
      <c r="AD10" s="16" t="n">
        <v>0.155701820584699</v>
      </c>
      <c r="AE10" s="16"/>
      <c r="AF10" s="16" t="n">
        <v>0.219015445724893</v>
      </c>
      <c r="AG10" s="16" t="n">
        <v>0.165558352671013</v>
      </c>
      <c r="AH10" s="16" t="n">
        <v>0.189271155988676</v>
      </c>
      <c r="AI10" s="16"/>
      <c r="AJ10" s="16" t="n">
        <v>0.24816147274906</v>
      </c>
      <c r="AK10" s="16" t="n">
        <v>0.11116672725343</v>
      </c>
      <c r="AL10" s="16" t="n">
        <v>0.153788013832238</v>
      </c>
      <c r="AM10" s="16" t="n">
        <v>0.17944179797089</v>
      </c>
      <c r="AN10" s="16" t="n">
        <v>0.218404345193174</v>
      </c>
      <c r="AO10" s="16"/>
      <c r="AP10" s="16" t="n">
        <v>0.279482023770823</v>
      </c>
      <c r="AQ10" s="16" t="n">
        <v>0.106499294630712</v>
      </c>
      <c r="AR10" s="16" t="n">
        <v>0.202367494534866</v>
      </c>
      <c r="AS10" s="16" t="n">
        <v>0.272321908638516</v>
      </c>
      <c r="AT10" s="16" t="n">
        <v>0.249549337132149</v>
      </c>
      <c r="AU10" s="16"/>
      <c r="AV10" s="16" t="n">
        <v>0.224400886653989</v>
      </c>
      <c r="AW10" s="16" t="n">
        <v>0.199241335275687</v>
      </c>
      <c r="AX10" s="16" t="n">
        <v>0.174475972185538</v>
      </c>
      <c r="AY10" s="16" t="n">
        <v>0.146312825198574</v>
      </c>
      <c r="AZ10" s="16" t="n">
        <v>0.174572649608422</v>
      </c>
      <c r="BA10" s="16"/>
      <c r="BB10" s="16" t="n">
        <v>0.0974327641374371</v>
      </c>
      <c r="BC10" s="16" t="n">
        <v>0.268264299196905</v>
      </c>
      <c r="BD10" s="16" t="n">
        <v>0.251705942827688</v>
      </c>
      <c r="BE10" s="16"/>
      <c r="BF10" s="16" t="n">
        <v>0.211035036122388</v>
      </c>
    </row>
    <row r="11">
      <c r="B11" s="17" t="s">
        <v>225</v>
      </c>
      <c r="C11" s="16" t="n">
        <v>0.42136985966575</v>
      </c>
      <c r="D11" s="16" t="n">
        <v>0.416099077388937</v>
      </c>
      <c r="E11" s="16" t="n">
        <v>0.4273523729471</v>
      </c>
      <c r="F11" s="16"/>
      <c r="G11" s="16" t="n">
        <v>0.379936980676432</v>
      </c>
      <c r="H11" s="16" t="n">
        <v>0.358447557299449</v>
      </c>
      <c r="I11" s="16" t="n">
        <v>0.438206665367447</v>
      </c>
      <c r="J11" s="16" t="n">
        <v>0.452876586126042</v>
      </c>
      <c r="K11" s="16" t="n">
        <v>0.46948004706383</v>
      </c>
      <c r="L11" s="16" t="n">
        <v>0.428331635038481</v>
      </c>
      <c r="M11" s="16"/>
      <c r="N11" s="16" t="n">
        <v>0.404543947472101</v>
      </c>
      <c r="O11" s="16" t="n">
        <v>0.432732460166472</v>
      </c>
      <c r="P11" s="16" t="n">
        <v>0.405615650527746</v>
      </c>
      <c r="Q11" s="16" t="n">
        <v>0.445046394921254</v>
      </c>
      <c r="R11" s="16"/>
      <c r="S11" s="16" t="n">
        <v>0.400236825800992</v>
      </c>
      <c r="T11" s="16" t="n">
        <v>0.417890988439743</v>
      </c>
      <c r="U11" s="16" t="n">
        <v>0.52358898956736</v>
      </c>
      <c r="V11" s="16" t="n">
        <v>0.397722322727587</v>
      </c>
      <c r="W11" s="16" t="n">
        <v>0.420512968319645</v>
      </c>
      <c r="X11" s="16" t="n">
        <v>0.398865621054964</v>
      </c>
      <c r="Y11" s="16" t="n">
        <v>0.403524496328771</v>
      </c>
      <c r="Z11" s="16" t="n">
        <v>0.36085878969904</v>
      </c>
      <c r="AA11" s="16" t="n">
        <v>0.398541628588027</v>
      </c>
      <c r="AB11" s="16" t="n">
        <v>0.450669666927083</v>
      </c>
      <c r="AC11" s="16" t="n">
        <v>0.464471981977889</v>
      </c>
      <c r="AD11" s="16" t="n">
        <v>0.454474765160385</v>
      </c>
      <c r="AE11" s="16"/>
      <c r="AF11" s="16" t="n">
        <v>0.389246126540539</v>
      </c>
      <c r="AG11" s="16" t="n">
        <v>0.4458131277082</v>
      </c>
      <c r="AH11" s="16" t="n">
        <v>0.438537654307561</v>
      </c>
      <c r="AI11" s="16"/>
      <c r="AJ11" s="16" t="n">
        <v>0.382179454112808</v>
      </c>
      <c r="AK11" s="16" t="n">
        <v>0.409150541941402</v>
      </c>
      <c r="AL11" s="16" t="n">
        <v>0.565842872392367</v>
      </c>
      <c r="AM11" s="16" t="n">
        <v>0.362597870944898</v>
      </c>
      <c r="AN11" s="16" t="n">
        <v>0.480545259776046</v>
      </c>
      <c r="AO11" s="16"/>
      <c r="AP11" s="16" t="n">
        <v>0.375158080591463</v>
      </c>
      <c r="AQ11" s="16" t="n">
        <v>0.414128183732838</v>
      </c>
      <c r="AR11" s="16" t="n">
        <v>0.510489010779759</v>
      </c>
      <c r="AS11" s="16" t="n">
        <v>0.242612894475212</v>
      </c>
      <c r="AT11" s="16" t="n">
        <v>0.580914643841143</v>
      </c>
      <c r="AU11" s="16"/>
      <c r="AV11" s="16" t="n">
        <v>0.435314249323064</v>
      </c>
      <c r="AW11" s="16" t="n">
        <v>0.44635012827859</v>
      </c>
      <c r="AX11" s="16" t="n">
        <v>0.429243187796452</v>
      </c>
      <c r="AY11" s="16" t="n">
        <v>0.360258110086157</v>
      </c>
      <c r="AZ11" s="16" t="n">
        <v>0.298494613845388</v>
      </c>
      <c r="BA11" s="16"/>
      <c r="BB11" s="16" t="n">
        <v>0.423505097219282</v>
      </c>
      <c r="BC11" s="16" t="n">
        <v>0.279288678310063</v>
      </c>
      <c r="BD11" s="16" t="n">
        <v>0.531002574801449</v>
      </c>
      <c r="BE11" s="16"/>
      <c r="BF11" s="16" t="n">
        <v>0.399850639612522</v>
      </c>
    </row>
    <row r="12">
      <c r="B12" s="17" t="s">
        <v>226</v>
      </c>
      <c r="C12" s="16" t="n">
        <v>0.190501984477542</v>
      </c>
      <c r="D12" s="16" t="n">
        <v>0.179268285583189</v>
      </c>
      <c r="E12" s="16" t="n">
        <v>0.20075034446141</v>
      </c>
      <c r="F12" s="16"/>
      <c r="G12" s="16" t="n">
        <v>0.168471178399934</v>
      </c>
      <c r="H12" s="16" t="n">
        <v>0.259386618191717</v>
      </c>
      <c r="I12" s="16" t="n">
        <v>0.202701249707618</v>
      </c>
      <c r="J12" s="16" t="n">
        <v>0.188122727420578</v>
      </c>
      <c r="K12" s="16" t="n">
        <v>0.168523273534078</v>
      </c>
      <c r="L12" s="16" t="n">
        <v>0.155756198978183</v>
      </c>
      <c r="M12" s="16"/>
      <c r="N12" s="16" t="n">
        <v>0.198686395394814</v>
      </c>
      <c r="O12" s="16" t="n">
        <v>0.179427441686483</v>
      </c>
      <c r="P12" s="16" t="n">
        <v>0.197504316493195</v>
      </c>
      <c r="Q12" s="16" t="n">
        <v>0.18631458609101</v>
      </c>
      <c r="R12" s="16"/>
      <c r="S12" s="16" t="n">
        <v>0.251069261671487</v>
      </c>
      <c r="T12" s="16" t="n">
        <v>0.18347788669343</v>
      </c>
      <c r="U12" s="16" t="n">
        <v>0.127778014010988</v>
      </c>
      <c r="V12" s="16" t="n">
        <v>0.183069506381017</v>
      </c>
      <c r="W12" s="16" t="n">
        <v>0.198948847653363</v>
      </c>
      <c r="X12" s="16" t="n">
        <v>0.211815849407931</v>
      </c>
      <c r="Y12" s="16" t="n">
        <v>0.191632309305263</v>
      </c>
      <c r="Z12" s="16" t="n">
        <v>0.17702111349529</v>
      </c>
      <c r="AA12" s="16" t="n">
        <v>0.197056234258408</v>
      </c>
      <c r="AB12" s="16" t="n">
        <v>0.129113061274575</v>
      </c>
      <c r="AC12" s="16" t="n">
        <v>0.221536920172511</v>
      </c>
      <c r="AD12" s="16" t="n">
        <v>0.166724187351333</v>
      </c>
      <c r="AE12" s="16"/>
      <c r="AF12" s="16" t="n">
        <v>0.161589052758083</v>
      </c>
      <c r="AG12" s="16" t="n">
        <v>0.213885256332067</v>
      </c>
      <c r="AH12" s="16" t="n">
        <v>0.178651453913988</v>
      </c>
      <c r="AI12" s="16"/>
      <c r="AJ12" s="16" t="n">
        <v>0.137758796227934</v>
      </c>
      <c r="AK12" s="16" t="n">
        <v>0.288894851699214</v>
      </c>
      <c r="AL12" s="16" t="n">
        <v>0.182063559980778</v>
      </c>
      <c r="AM12" s="16" t="n">
        <v>0.0413570871857538</v>
      </c>
      <c r="AN12" s="16" t="n">
        <v>0.139065295228676</v>
      </c>
      <c r="AO12" s="16"/>
      <c r="AP12" s="16" t="n">
        <v>0.103376425398643</v>
      </c>
      <c r="AQ12" s="16" t="n">
        <v>0.308451614422678</v>
      </c>
      <c r="AR12" s="16" t="n">
        <v>0.195201673743787</v>
      </c>
      <c r="AS12" s="16" t="n">
        <v>0.0965662237929835</v>
      </c>
      <c r="AT12" s="16" t="n">
        <v>0.0523784670233939</v>
      </c>
      <c r="AU12" s="16"/>
      <c r="AV12" s="16" t="n">
        <v>0.174845108503396</v>
      </c>
      <c r="AW12" s="16" t="n">
        <v>0.156547444997466</v>
      </c>
      <c r="AX12" s="16" t="n">
        <v>0.198337933913457</v>
      </c>
      <c r="AY12" s="16" t="n">
        <v>0.299889677936034</v>
      </c>
      <c r="AZ12" s="16" t="n">
        <v>0.306333214583023</v>
      </c>
      <c r="BA12" s="16"/>
      <c r="BB12" s="16" t="n">
        <v>0.324555328969262</v>
      </c>
      <c r="BC12" s="16" t="n">
        <v>0.0849687836175217</v>
      </c>
      <c r="BD12" s="16" t="n">
        <v>0.0686227108444679</v>
      </c>
      <c r="BE12" s="16"/>
      <c r="BF12" s="16" t="n">
        <v>0.171177442533512</v>
      </c>
    </row>
    <row r="13">
      <c r="B13" s="17" t="s">
        <v>227</v>
      </c>
      <c r="C13" s="25" t="n">
        <v>0.0704617840554961</v>
      </c>
      <c r="D13" s="25" t="n">
        <v>0.0787095846088604</v>
      </c>
      <c r="E13" s="25" t="n">
        <v>0.0625384400248167</v>
      </c>
      <c r="F13" s="25"/>
      <c r="G13" s="25" t="n">
        <v>0.056526056425641</v>
      </c>
      <c r="H13" s="25" t="n">
        <v>0.111099822211516</v>
      </c>
      <c r="I13" s="25" t="n">
        <v>0.093215621789184</v>
      </c>
      <c r="J13" s="25" t="n">
        <v>0.0497039151166585</v>
      </c>
      <c r="K13" s="25" t="n">
        <v>0.0410107978294547</v>
      </c>
      <c r="L13" s="25" t="n">
        <v>0.0647717373414478</v>
      </c>
      <c r="M13" s="25"/>
      <c r="N13" s="25" t="n">
        <v>0.094806224123016</v>
      </c>
      <c r="O13" s="25" t="n">
        <v>0.0603487615700004</v>
      </c>
      <c r="P13" s="25" t="n">
        <v>0.0740483728371347</v>
      </c>
      <c r="Q13" s="25" t="n">
        <v>0.0484590734503925</v>
      </c>
      <c r="R13" s="25"/>
      <c r="S13" s="25" t="n">
        <v>0.102732011500408</v>
      </c>
      <c r="T13" s="25" t="n">
        <v>0.0553901843472342</v>
      </c>
      <c r="U13" s="25" t="n">
        <v>0.0197748458767724</v>
      </c>
      <c r="V13" s="25" t="n">
        <v>0.0413685224117802</v>
      </c>
      <c r="W13" s="25" t="n">
        <v>0.0449019398267032</v>
      </c>
      <c r="X13" s="25" t="n">
        <v>0.0829240282269634</v>
      </c>
      <c r="Y13" s="25" t="n">
        <v>0.0412023439354578</v>
      </c>
      <c r="Z13" s="25" t="n">
        <v>0.0930509527436729</v>
      </c>
      <c r="AA13" s="25" t="n">
        <v>0.0917184526124648</v>
      </c>
      <c r="AB13" s="25" t="n">
        <v>0.108112211131268</v>
      </c>
      <c r="AC13" s="25" t="n">
        <v>0.10756206185673</v>
      </c>
      <c r="AD13" s="25" t="n">
        <v>0.0246741046386497</v>
      </c>
      <c r="AE13" s="25"/>
      <c r="AF13" s="25" t="n">
        <v>0.0502192453359083</v>
      </c>
      <c r="AG13" s="25" t="n">
        <v>0.0935695341482346</v>
      </c>
      <c r="AH13" s="25" t="n">
        <v>0.0891394809702203</v>
      </c>
      <c r="AI13" s="25"/>
      <c r="AJ13" s="25" t="n">
        <v>0.0424895016754303</v>
      </c>
      <c r="AK13" s="25" t="n">
        <v>0.141545207134069</v>
      </c>
      <c r="AL13" s="25" t="n">
        <v>0.0231758130404831</v>
      </c>
      <c r="AM13" s="25" t="n">
        <v>0.0789412496812499</v>
      </c>
      <c r="AN13" s="25" t="n">
        <v>0.0329003017890019</v>
      </c>
      <c r="AO13" s="25"/>
      <c r="AP13" s="25" t="n">
        <v>0.0353798301842662</v>
      </c>
      <c r="AQ13" s="25" t="n">
        <v>0.131397891004709</v>
      </c>
      <c r="AR13" s="25" t="n">
        <v>0.0177915030895385</v>
      </c>
      <c r="AS13" s="25" t="n">
        <v>0.0478107977416142</v>
      </c>
      <c r="AT13" s="25" t="n">
        <v>0.01481929813072</v>
      </c>
      <c r="AU13" s="25"/>
      <c r="AV13" s="25" t="n">
        <v>0.0332462106064519</v>
      </c>
      <c r="AW13" s="25" t="n">
        <v>0.0457111830744821</v>
      </c>
      <c r="AX13" s="25" t="n">
        <v>0.0888314974246219</v>
      </c>
      <c r="AY13" s="25" t="n">
        <v>0.130408223256811</v>
      </c>
      <c r="AZ13" s="25" t="n">
        <v>0.117332947150557</v>
      </c>
      <c r="BA13" s="25"/>
      <c r="BB13" s="25" t="n">
        <v>0.106014339192702</v>
      </c>
      <c r="BC13" s="25" t="n">
        <v>0.00837108058802726</v>
      </c>
      <c r="BD13" s="25" t="n">
        <v>0.0240147291821517</v>
      </c>
      <c r="BE13" s="25"/>
      <c r="BF13" s="25" t="n">
        <v>0.0521896837075027</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236</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0.0635291511050006</v>
      </c>
      <c r="D9" s="16" t="n">
        <v>0.0708373740880675</v>
      </c>
      <c r="E9" s="16" t="n">
        <v>0.0565105793752317</v>
      </c>
      <c r="F9" s="16"/>
      <c r="G9" s="16" t="n">
        <v>0.0695447471238008</v>
      </c>
      <c r="H9" s="16" t="n">
        <v>0.0510986918571142</v>
      </c>
      <c r="I9" s="16" t="n">
        <v>0.0822950779294888</v>
      </c>
      <c r="J9" s="16" t="n">
        <v>0.0614560981384537</v>
      </c>
      <c r="K9" s="16" t="n">
        <v>0.0600827120267635</v>
      </c>
      <c r="L9" s="16" t="n">
        <v>0.0584550943360157</v>
      </c>
      <c r="M9" s="16"/>
      <c r="N9" s="16" t="n">
        <v>0.0513194895267487</v>
      </c>
      <c r="O9" s="16" t="n">
        <v>0.0621278175754289</v>
      </c>
      <c r="P9" s="16" t="n">
        <v>0.0853352173567055</v>
      </c>
      <c r="Q9" s="16" t="n">
        <v>0.0580265477046252</v>
      </c>
      <c r="R9" s="16"/>
      <c r="S9" s="16" t="n">
        <v>0.0524293125769743</v>
      </c>
      <c r="T9" s="16" t="n">
        <v>0.0416602769143826</v>
      </c>
      <c r="U9" s="16" t="n">
        <v>0.0209651255366861</v>
      </c>
      <c r="V9" s="16" t="n">
        <v>0.0874009674934665</v>
      </c>
      <c r="W9" s="16" t="n">
        <v>0.0554657073613519</v>
      </c>
      <c r="X9" s="16" t="n">
        <v>0.0590335280276114</v>
      </c>
      <c r="Y9" s="16" t="n">
        <v>0.0671511104176084</v>
      </c>
      <c r="Z9" s="16" t="n">
        <v>0.131531755940585</v>
      </c>
      <c r="AA9" s="16" t="n">
        <v>0.0633922781500946</v>
      </c>
      <c r="AB9" s="16" t="n">
        <v>0.0869076773052725</v>
      </c>
      <c r="AC9" s="16" t="n">
        <v>0.0708759547585616</v>
      </c>
      <c r="AD9" s="16" t="n">
        <v>0.102756319391523</v>
      </c>
      <c r="AE9" s="16"/>
      <c r="AF9" s="16" t="n">
        <v>0.0803343522428962</v>
      </c>
      <c r="AG9" s="16" t="n">
        <v>0.0542719972779035</v>
      </c>
      <c r="AH9" s="16" t="n">
        <v>0.0529692071945176</v>
      </c>
      <c r="AI9" s="16"/>
      <c r="AJ9" s="16" t="n">
        <v>0.0811544240371122</v>
      </c>
      <c r="AK9" s="16" t="n">
        <v>0.0489085490672633</v>
      </c>
      <c r="AL9" s="16" t="n">
        <v>0.0533881134764243</v>
      </c>
      <c r="AM9" s="16" t="n">
        <v>0.133152786762539</v>
      </c>
      <c r="AN9" s="16" t="n">
        <v>0.0392381509170594</v>
      </c>
      <c r="AO9" s="16"/>
      <c r="AP9" s="16" t="n">
        <v>0.0826188870868898</v>
      </c>
      <c r="AQ9" s="16" t="n">
        <v>0.034822068085855</v>
      </c>
      <c r="AR9" s="16" t="n">
        <v>0.0681689423804609</v>
      </c>
      <c r="AS9" s="16" t="n">
        <v>0.117570228811182</v>
      </c>
      <c r="AT9" s="16" t="n">
        <v>0.0313520838809291</v>
      </c>
      <c r="AU9" s="16"/>
      <c r="AV9" s="16" t="n">
        <v>0.057538911212572</v>
      </c>
      <c r="AW9" s="16" t="n">
        <v>0.0591394543444258</v>
      </c>
      <c r="AX9" s="16" t="n">
        <v>0.0548362687125636</v>
      </c>
      <c r="AY9" s="16" t="n">
        <v>0.0459019333481902</v>
      </c>
      <c r="AZ9" s="16" t="n">
        <v>0.0450447971943975</v>
      </c>
      <c r="BA9" s="16"/>
      <c r="BB9" s="16" t="n">
        <v>0.046731681582997</v>
      </c>
      <c r="BC9" s="16" t="n">
        <v>0.128968960829791</v>
      </c>
      <c r="BD9" s="16" t="n">
        <v>0.0297063345528841</v>
      </c>
      <c r="BE9" s="16"/>
      <c r="BF9" s="16" t="n">
        <v>0.0725814545216311</v>
      </c>
    </row>
    <row r="10">
      <c r="B10" s="17" t="s">
        <v>224</v>
      </c>
      <c r="C10" s="16" t="n">
        <v>0.198956390123343</v>
      </c>
      <c r="D10" s="16" t="n">
        <v>0.215085282290882</v>
      </c>
      <c r="E10" s="16" t="n">
        <v>0.183582517019867</v>
      </c>
      <c r="F10" s="16"/>
      <c r="G10" s="16" t="n">
        <v>0.178041662389409</v>
      </c>
      <c r="H10" s="16" t="n">
        <v>0.170658102540884</v>
      </c>
      <c r="I10" s="16" t="n">
        <v>0.176304074479225</v>
      </c>
      <c r="J10" s="16" t="n">
        <v>0.153423557335369</v>
      </c>
      <c r="K10" s="16" t="n">
        <v>0.215210458837645</v>
      </c>
      <c r="L10" s="16" t="n">
        <v>0.280292981101021</v>
      </c>
      <c r="M10" s="16"/>
      <c r="N10" s="16" t="n">
        <v>0.200071749012713</v>
      </c>
      <c r="O10" s="16" t="n">
        <v>0.202569772944548</v>
      </c>
      <c r="P10" s="16" t="n">
        <v>0.193478743591154</v>
      </c>
      <c r="Q10" s="16" t="n">
        <v>0.199606064049634</v>
      </c>
      <c r="R10" s="16"/>
      <c r="S10" s="16" t="n">
        <v>0.169327274778665</v>
      </c>
      <c r="T10" s="16" t="n">
        <v>0.256235990595328</v>
      </c>
      <c r="U10" s="16" t="n">
        <v>0.199060248968542</v>
      </c>
      <c r="V10" s="16" t="n">
        <v>0.181406606796608</v>
      </c>
      <c r="W10" s="16" t="n">
        <v>0.227600027321069</v>
      </c>
      <c r="X10" s="16" t="n">
        <v>0.199147541461939</v>
      </c>
      <c r="Y10" s="16" t="n">
        <v>0.253899918184384</v>
      </c>
      <c r="Z10" s="16" t="n">
        <v>0.168293730984592</v>
      </c>
      <c r="AA10" s="16" t="n">
        <v>0.1685063726706</v>
      </c>
      <c r="AB10" s="16" t="n">
        <v>0.22420479341248</v>
      </c>
      <c r="AC10" s="16" t="n">
        <v>0.104701748111797</v>
      </c>
      <c r="AD10" s="16" t="n">
        <v>0.161952283025975</v>
      </c>
      <c r="AE10" s="16"/>
      <c r="AF10" s="16" t="n">
        <v>0.217995599858234</v>
      </c>
      <c r="AG10" s="16" t="n">
        <v>0.192666267369396</v>
      </c>
      <c r="AH10" s="16" t="n">
        <v>0.182184115578489</v>
      </c>
      <c r="AI10" s="16"/>
      <c r="AJ10" s="16" t="n">
        <v>0.222003677869382</v>
      </c>
      <c r="AK10" s="16" t="n">
        <v>0.158807246896417</v>
      </c>
      <c r="AL10" s="16" t="n">
        <v>0.193808888187546</v>
      </c>
      <c r="AM10" s="16" t="n">
        <v>0.219353685725184</v>
      </c>
      <c r="AN10" s="16" t="n">
        <v>0.191165161413191</v>
      </c>
      <c r="AO10" s="16"/>
      <c r="AP10" s="16" t="n">
        <v>0.257218627516464</v>
      </c>
      <c r="AQ10" s="16" t="n">
        <v>0.150872549400184</v>
      </c>
      <c r="AR10" s="16" t="n">
        <v>0.269703904472972</v>
      </c>
      <c r="AS10" s="16" t="n">
        <v>0.1997899996227</v>
      </c>
      <c r="AT10" s="16" t="n">
        <v>0.186320667813965</v>
      </c>
      <c r="AU10" s="16"/>
      <c r="AV10" s="16" t="n">
        <v>0.222210995431837</v>
      </c>
      <c r="AW10" s="16" t="n">
        <v>0.206396757095586</v>
      </c>
      <c r="AX10" s="16" t="n">
        <v>0.174243802583203</v>
      </c>
      <c r="AY10" s="16" t="n">
        <v>0.194612350270587</v>
      </c>
      <c r="AZ10" s="16" t="n">
        <v>0.120600943286816</v>
      </c>
      <c r="BA10" s="16"/>
      <c r="BB10" s="16" t="n">
        <v>0.169746889201158</v>
      </c>
      <c r="BC10" s="16" t="n">
        <v>0.176572032090827</v>
      </c>
      <c r="BD10" s="16" t="n">
        <v>0.221586658242682</v>
      </c>
      <c r="BE10" s="16"/>
      <c r="BF10" s="16" t="n">
        <v>0.204345688252969</v>
      </c>
    </row>
    <row r="11">
      <c r="B11" s="17" t="s">
        <v>225</v>
      </c>
      <c r="C11" s="16" t="n">
        <v>0.365949331471844</v>
      </c>
      <c r="D11" s="16" t="n">
        <v>0.348998372267314</v>
      </c>
      <c r="E11" s="16" t="n">
        <v>0.381269383958063</v>
      </c>
      <c r="F11" s="16"/>
      <c r="G11" s="16" t="n">
        <v>0.344963526701796</v>
      </c>
      <c r="H11" s="16" t="n">
        <v>0.311058567335177</v>
      </c>
      <c r="I11" s="16" t="n">
        <v>0.364658282219134</v>
      </c>
      <c r="J11" s="16" t="n">
        <v>0.382293979824217</v>
      </c>
      <c r="K11" s="16" t="n">
        <v>0.387338648451571</v>
      </c>
      <c r="L11" s="16" t="n">
        <v>0.397862343124714</v>
      </c>
      <c r="M11" s="16"/>
      <c r="N11" s="16" t="n">
        <v>0.354233133086463</v>
      </c>
      <c r="O11" s="16" t="n">
        <v>0.362848693699312</v>
      </c>
      <c r="P11" s="16" t="n">
        <v>0.344667560816336</v>
      </c>
      <c r="Q11" s="16" t="n">
        <v>0.399421432874144</v>
      </c>
      <c r="R11" s="16"/>
      <c r="S11" s="16" t="n">
        <v>0.331780470948189</v>
      </c>
      <c r="T11" s="16" t="n">
        <v>0.406059248184943</v>
      </c>
      <c r="U11" s="16" t="n">
        <v>0.383474685114833</v>
      </c>
      <c r="V11" s="16" t="n">
        <v>0.388105644653385</v>
      </c>
      <c r="W11" s="16" t="n">
        <v>0.335665268697123</v>
      </c>
      <c r="X11" s="16" t="n">
        <v>0.38454673583193</v>
      </c>
      <c r="Y11" s="16" t="n">
        <v>0.348307648034164</v>
      </c>
      <c r="Z11" s="16" t="n">
        <v>0.256486407199198</v>
      </c>
      <c r="AA11" s="16" t="n">
        <v>0.343932317643634</v>
      </c>
      <c r="AB11" s="16" t="n">
        <v>0.369474082501824</v>
      </c>
      <c r="AC11" s="16" t="n">
        <v>0.418714321353998</v>
      </c>
      <c r="AD11" s="16" t="n">
        <v>0.428209201724844</v>
      </c>
      <c r="AE11" s="16"/>
      <c r="AF11" s="16" t="n">
        <v>0.395920792067549</v>
      </c>
      <c r="AG11" s="16" t="n">
        <v>0.339265207668604</v>
      </c>
      <c r="AH11" s="16" t="n">
        <v>0.345326988774322</v>
      </c>
      <c r="AI11" s="16"/>
      <c r="AJ11" s="16" t="n">
        <v>0.426618371680214</v>
      </c>
      <c r="AK11" s="16" t="n">
        <v>0.262900761614445</v>
      </c>
      <c r="AL11" s="16" t="n">
        <v>0.356042071200697</v>
      </c>
      <c r="AM11" s="16" t="n">
        <v>0.38637627574368</v>
      </c>
      <c r="AN11" s="16" t="n">
        <v>0.472572437377348</v>
      </c>
      <c r="AO11" s="16"/>
      <c r="AP11" s="16" t="n">
        <v>0.415530282082125</v>
      </c>
      <c r="AQ11" s="16" t="n">
        <v>0.256070566136054</v>
      </c>
      <c r="AR11" s="16" t="n">
        <v>0.377583022523389</v>
      </c>
      <c r="AS11" s="16" t="n">
        <v>0.431686336611623</v>
      </c>
      <c r="AT11" s="16" t="n">
        <v>0.546176231773103</v>
      </c>
      <c r="AU11" s="16"/>
      <c r="AV11" s="16" t="n">
        <v>0.369956957100508</v>
      </c>
      <c r="AW11" s="16" t="n">
        <v>0.389181959065369</v>
      </c>
      <c r="AX11" s="16" t="n">
        <v>0.383985545106181</v>
      </c>
      <c r="AY11" s="16" t="n">
        <v>0.287738898811495</v>
      </c>
      <c r="AZ11" s="16" t="n">
        <v>0.39334801483194</v>
      </c>
      <c r="BA11" s="16"/>
      <c r="BB11" s="16" t="n">
        <v>0.31265569695321</v>
      </c>
      <c r="BC11" s="16" t="n">
        <v>0.511760742048065</v>
      </c>
      <c r="BD11" s="16" t="n">
        <v>0.497363192581272</v>
      </c>
      <c r="BE11" s="16"/>
      <c r="BF11" s="16" t="n">
        <v>0.426121422271662</v>
      </c>
    </row>
    <row r="12">
      <c r="B12" s="17" t="s">
        <v>226</v>
      </c>
      <c r="C12" s="16" t="n">
        <v>0.283687914157159</v>
      </c>
      <c r="D12" s="16" t="n">
        <v>0.276373479684507</v>
      </c>
      <c r="E12" s="16" t="n">
        <v>0.291396776623887</v>
      </c>
      <c r="F12" s="16"/>
      <c r="G12" s="16" t="n">
        <v>0.320274698110368</v>
      </c>
      <c r="H12" s="16" t="n">
        <v>0.354226845326503</v>
      </c>
      <c r="I12" s="16" t="n">
        <v>0.278298803628591</v>
      </c>
      <c r="J12" s="16" t="n">
        <v>0.328679403658271</v>
      </c>
      <c r="K12" s="16" t="n">
        <v>0.252282302251333</v>
      </c>
      <c r="L12" s="16" t="n">
        <v>0.190991485410809</v>
      </c>
      <c r="M12" s="16"/>
      <c r="N12" s="16" t="n">
        <v>0.275401142934519</v>
      </c>
      <c r="O12" s="16" t="n">
        <v>0.288458765953497</v>
      </c>
      <c r="P12" s="16" t="n">
        <v>0.303966765812211</v>
      </c>
      <c r="Q12" s="16" t="n">
        <v>0.272114992680784</v>
      </c>
      <c r="R12" s="16"/>
      <c r="S12" s="16" t="n">
        <v>0.337358927153796</v>
      </c>
      <c r="T12" s="16" t="n">
        <v>0.237147217840384</v>
      </c>
      <c r="U12" s="16" t="n">
        <v>0.336973771021919</v>
      </c>
      <c r="V12" s="16" t="n">
        <v>0.274476957026093</v>
      </c>
      <c r="W12" s="16" t="n">
        <v>0.318451960563362</v>
      </c>
      <c r="X12" s="16" t="n">
        <v>0.262656670571924</v>
      </c>
      <c r="Y12" s="16" t="n">
        <v>0.234605173801683</v>
      </c>
      <c r="Z12" s="16" t="n">
        <v>0.344266421490612</v>
      </c>
      <c r="AA12" s="16" t="n">
        <v>0.324885341345135</v>
      </c>
      <c r="AB12" s="16" t="n">
        <v>0.191106390489166</v>
      </c>
      <c r="AC12" s="16" t="n">
        <v>0.298373391607582</v>
      </c>
      <c r="AD12" s="16" t="n">
        <v>0.254165575843225</v>
      </c>
      <c r="AE12" s="16"/>
      <c r="AF12" s="16" t="n">
        <v>0.229186696435603</v>
      </c>
      <c r="AG12" s="16" t="n">
        <v>0.313615138119195</v>
      </c>
      <c r="AH12" s="16" t="n">
        <v>0.317476250608495</v>
      </c>
      <c r="AI12" s="16"/>
      <c r="AJ12" s="16" t="n">
        <v>0.21201734616446</v>
      </c>
      <c r="AK12" s="16" t="n">
        <v>0.384780562501875</v>
      </c>
      <c r="AL12" s="16" t="n">
        <v>0.324923844370031</v>
      </c>
      <c r="AM12" s="16" t="n">
        <v>0.214417643748699</v>
      </c>
      <c r="AN12" s="16" t="n">
        <v>0.230158281000017</v>
      </c>
      <c r="AO12" s="16"/>
      <c r="AP12" s="16" t="n">
        <v>0.187820844361633</v>
      </c>
      <c r="AQ12" s="16" t="n">
        <v>0.415256397677345</v>
      </c>
      <c r="AR12" s="16" t="n">
        <v>0.233683031518362</v>
      </c>
      <c r="AS12" s="16" t="n">
        <v>0.188893069929236</v>
      </c>
      <c r="AT12" s="16" t="n">
        <v>0.192248373010801</v>
      </c>
      <c r="AU12" s="16"/>
      <c r="AV12" s="16" t="n">
        <v>0.274740068644033</v>
      </c>
      <c r="AW12" s="16" t="n">
        <v>0.270717096825722</v>
      </c>
      <c r="AX12" s="16" t="n">
        <v>0.296310674326163</v>
      </c>
      <c r="AY12" s="16" t="n">
        <v>0.334490126450814</v>
      </c>
      <c r="AZ12" s="16" t="n">
        <v>0.243955997886871</v>
      </c>
      <c r="BA12" s="16"/>
      <c r="BB12" s="16" t="n">
        <v>0.395106394762823</v>
      </c>
      <c r="BC12" s="16" t="n">
        <v>0.127698120916055</v>
      </c>
      <c r="BD12" s="16" t="n">
        <v>0.17526504348556</v>
      </c>
      <c r="BE12" s="16"/>
      <c r="BF12" s="16" t="n">
        <v>0.236582785129491</v>
      </c>
    </row>
    <row r="13">
      <c r="B13" s="17" t="s">
        <v>227</v>
      </c>
      <c r="C13" s="25" t="n">
        <v>0.0878772131426534</v>
      </c>
      <c r="D13" s="25" t="n">
        <v>0.0887054916692294</v>
      </c>
      <c r="E13" s="25" t="n">
        <v>0.0872407430229509</v>
      </c>
      <c r="F13" s="25"/>
      <c r="G13" s="25" t="n">
        <v>0.0871753656746264</v>
      </c>
      <c r="H13" s="25" t="n">
        <v>0.112957792940322</v>
      </c>
      <c r="I13" s="25" t="n">
        <v>0.0984437617435617</v>
      </c>
      <c r="J13" s="25" t="n">
        <v>0.0741469610436889</v>
      </c>
      <c r="K13" s="25" t="n">
        <v>0.0850858784326877</v>
      </c>
      <c r="L13" s="25" t="n">
        <v>0.0723980960274405</v>
      </c>
      <c r="M13" s="25"/>
      <c r="N13" s="25" t="n">
        <v>0.118974485439556</v>
      </c>
      <c r="O13" s="25" t="n">
        <v>0.0839949498272135</v>
      </c>
      <c r="P13" s="25" t="n">
        <v>0.0725517124235938</v>
      </c>
      <c r="Q13" s="25" t="n">
        <v>0.070830962690813</v>
      </c>
      <c r="R13" s="25"/>
      <c r="S13" s="25" t="n">
        <v>0.109104014542376</v>
      </c>
      <c r="T13" s="25" t="n">
        <v>0.0588972664649621</v>
      </c>
      <c r="U13" s="25" t="n">
        <v>0.0595261693580195</v>
      </c>
      <c r="V13" s="25" t="n">
        <v>0.0686098240304483</v>
      </c>
      <c r="W13" s="25" t="n">
        <v>0.062817036057094</v>
      </c>
      <c r="X13" s="25" t="n">
        <v>0.0946155241065945</v>
      </c>
      <c r="Y13" s="25" t="n">
        <v>0.0960361495621595</v>
      </c>
      <c r="Z13" s="25" t="n">
        <v>0.0994216843850124</v>
      </c>
      <c r="AA13" s="25" t="n">
        <v>0.0992836901905375</v>
      </c>
      <c r="AB13" s="25" t="n">
        <v>0.128307056291258</v>
      </c>
      <c r="AC13" s="25" t="n">
        <v>0.107334584168061</v>
      </c>
      <c r="AD13" s="25" t="n">
        <v>0.0529166200144327</v>
      </c>
      <c r="AE13" s="25"/>
      <c r="AF13" s="25" t="n">
        <v>0.0765625593957184</v>
      </c>
      <c r="AG13" s="25" t="n">
        <v>0.100181389564902</v>
      </c>
      <c r="AH13" s="25" t="n">
        <v>0.102043437844177</v>
      </c>
      <c r="AI13" s="25"/>
      <c r="AJ13" s="25" t="n">
        <v>0.0582061802488319</v>
      </c>
      <c r="AK13" s="25" t="n">
        <v>0.14460287992</v>
      </c>
      <c r="AL13" s="25" t="n">
        <v>0.0718370827653024</v>
      </c>
      <c r="AM13" s="25" t="n">
        <v>0.0466996080198982</v>
      </c>
      <c r="AN13" s="25" t="n">
        <v>0.0668659692923846</v>
      </c>
      <c r="AO13" s="25"/>
      <c r="AP13" s="25" t="n">
        <v>0.0568113589528884</v>
      </c>
      <c r="AQ13" s="25" t="n">
        <v>0.142978418700561</v>
      </c>
      <c r="AR13" s="25" t="n">
        <v>0.050861099104816</v>
      </c>
      <c r="AS13" s="25" t="n">
        <v>0.0620603650252584</v>
      </c>
      <c r="AT13" s="25" t="n">
        <v>0.0439026435212011</v>
      </c>
      <c r="AU13" s="25"/>
      <c r="AV13" s="25" t="n">
        <v>0.0755530676110503</v>
      </c>
      <c r="AW13" s="25" t="n">
        <v>0.0745647326688968</v>
      </c>
      <c r="AX13" s="25" t="n">
        <v>0.090623709271889</v>
      </c>
      <c r="AY13" s="25" t="n">
        <v>0.137256691118914</v>
      </c>
      <c r="AZ13" s="25" t="n">
        <v>0.197050246799975</v>
      </c>
      <c r="BA13" s="25"/>
      <c r="BB13" s="25" t="n">
        <v>0.075759337499812</v>
      </c>
      <c r="BC13" s="25" t="n">
        <v>0.055000144115262</v>
      </c>
      <c r="BD13" s="25" t="n">
        <v>0.0760787711376019</v>
      </c>
      <c r="BE13" s="25"/>
      <c r="BF13" s="25" t="n">
        <v>0.0603686498242458</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237</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0.0481986940870274</v>
      </c>
      <c r="D9" s="16" t="n">
        <v>0.0541009860571623</v>
      </c>
      <c r="E9" s="16" t="n">
        <v>0.0425242048434116</v>
      </c>
      <c r="F9" s="16"/>
      <c r="G9" s="16" t="n">
        <v>0.0478898451139958</v>
      </c>
      <c r="H9" s="16" t="n">
        <v>0.0607750734874253</v>
      </c>
      <c r="I9" s="16" t="n">
        <v>0.0297437662216057</v>
      </c>
      <c r="J9" s="16" t="n">
        <v>0.0380396435188801</v>
      </c>
      <c r="K9" s="16" t="n">
        <v>0.0333944751891082</v>
      </c>
      <c r="L9" s="16" t="n">
        <v>0.071337859464577</v>
      </c>
      <c r="M9" s="16"/>
      <c r="N9" s="16" t="n">
        <v>0.0425226020313072</v>
      </c>
      <c r="O9" s="16" t="n">
        <v>0.0459905491227549</v>
      </c>
      <c r="P9" s="16" t="n">
        <v>0.0552542530175481</v>
      </c>
      <c r="Q9" s="16" t="n">
        <v>0.0510871146434749</v>
      </c>
      <c r="R9" s="16"/>
      <c r="S9" s="16" t="n">
        <v>0.0500053204622253</v>
      </c>
      <c r="T9" s="16" t="n">
        <v>0.0417360868023379</v>
      </c>
      <c r="U9" s="16" t="n">
        <v>0.0278292955206766</v>
      </c>
      <c r="V9" s="16" t="n">
        <v>0.0583888678736772</v>
      </c>
      <c r="W9" s="16" t="n">
        <v>0.0453405940424573</v>
      </c>
      <c r="X9" s="16" t="n">
        <v>0.0502690652872211</v>
      </c>
      <c r="Y9" s="16" t="n">
        <v>0.0589258354475348</v>
      </c>
      <c r="Z9" s="16" t="n">
        <v>0.078920799851812</v>
      </c>
      <c r="AA9" s="16" t="n">
        <v>0.0226973086003262</v>
      </c>
      <c r="AB9" s="16" t="n">
        <v>0.0785382896335617</v>
      </c>
      <c r="AC9" s="16" t="n">
        <v>0.0629685388164511</v>
      </c>
      <c r="AD9" s="16" t="n">
        <v>0</v>
      </c>
      <c r="AE9" s="16"/>
      <c r="AF9" s="16" t="n">
        <v>0.0729856214806718</v>
      </c>
      <c r="AG9" s="16" t="n">
        <v>0.0317054662409835</v>
      </c>
      <c r="AH9" s="16" t="n">
        <v>0.0398390914307455</v>
      </c>
      <c r="AI9" s="16"/>
      <c r="AJ9" s="16" t="n">
        <v>0.0862778312488765</v>
      </c>
      <c r="AK9" s="16" t="n">
        <v>0.0150218309215583</v>
      </c>
      <c r="AL9" s="16" t="n">
        <v>0.0352847993252211</v>
      </c>
      <c r="AM9" s="16" t="n">
        <v>0.0466996080198982</v>
      </c>
      <c r="AN9" s="16" t="n">
        <v>0.0312338604144909</v>
      </c>
      <c r="AO9" s="16"/>
      <c r="AP9" s="16" t="n">
        <v>0.0905364028888956</v>
      </c>
      <c r="AQ9" s="16" t="n">
        <v>0.0127722823852597</v>
      </c>
      <c r="AR9" s="16" t="n">
        <v>0.0347951404684235</v>
      </c>
      <c r="AS9" s="16" t="n">
        <v>0.149593252801218</v>
      </c>
      <c r="AT9" s="16" t="n">
        <v>0.0214254441366884</v>
      </c>
      <c r="AU9" s="16"/>
      <c r="AV9" s="16" t="n">
        <v>0.0598459550743193</v>
      </c>
      <c r="AW9" s="16" t="n">
        <v>0.0498206733967764</v>
      </c>
      <c r="AX9" s="16" t="n">
        <v>0.0325196324011461</v>
      </c>
      <c r="AY9" s="16" t="n">
        <v>0.02418970885435</v>
      </c>
      <c r="AZ9" s="16" t="n">
        <v>0.0798051330103306</v>
      </c>
      <c r="BA9" s="16"/>
      <c r="BB9" s="16" t="n">
        <v>0.0141096750182949</v>
      </c>
      <c r="BC9" s="16" t="n">
        <v>0.184311639628507</v>
      </c>
      <c r="BD9" s="16" t="n">
        <v>0.0297063345528841</v>
      </c>
      <c r="BE9" s="16"/>
      <c r="BF9" s="16" t="n">
        <v>0.0766877189371191</v>
      </c>
    </row>
    <row r="10">
      <c r="B10" s="17" t="s">
        <v>224</v>
      </c>
      <c r="C10" s="16" t="n">
        <v>0.110558967098424</v>
      </c>
      <c r="D10" s="16" t="n">
        <v>0.117020437864002</v>
      </c>
      <c r="E10" s="16" t="n">
        <v>0.104460768556013</v>
      </c>
      <c r="F10" s="16"/>
      <c r="G10" s="16" t="n">
        <v>0.175034830664417</v>
      </c>
      <c r="H10" s="16" t="n">
        <v>0.133247413308831</v>
      </c>
      <c r="I10" s="16" t="n">
        <v>0.0942774962885262</v>
      </c>
      <c r="J10" s="16" t="n">
        <v>0.116425457892547</v>
      </c>
      <c r="K10" s="16" t="n">
        <v>0.100345601579938</v>
      </c>
      <c r="L10" s="16" t="n">
        <v>0.0648570315399757</v>
      </c>
      <c r="M10" s="16"/>
      <c r="N10" s="16" t="n">
        <v>0.064343330753137</v>
      </c>
      <c r="O10" s="16" t="n">
        <v>0.115299489290786</v>
      </c>
      <c r="P10" s="16" t="n">
        <v>0.132416177531276</v>
      </c>
      <c r="Q10" s="16" t="n">
        <v>0.136166402717061</v>
      </c>
      <c r="R10" s="16"/>
      <c r="S10" s="16" t="n">
        <v>0.126205127821726</v>
      </c>
      <c r="T10" s="16" t="n">
        <v>0.108290135682882</v>
      </c>
      <c r="U10" s="16" t="n">
        <v>0.109426599168676</v>
      </c>
      <c r="V10" s="16" t="n">
        <v>0.115480979794472</v>
      </c>
      <c r="W10" s="16" t="n">
        <v>0.0858580891846585</v>
      </c>
      <c r="X10" s="16" t="n">
        <v>0.148399018950295</v>
      </c>
      <c r="Y10" s="16" t="n">
        <v>0.1452218281864</v>
      </c>
      <c r="Z10" s="16" t="n">
        <v>0.105940635558145</v>
      </c>
      <c r="AA10" s="16" t="n">
        <v>0.129021973487727</v>
      </c>
      <c r="AB10" s="16" t="n">
        <v>0.0589290437205035</v>
      </c>
      <c r="AC10" s="16" t="n">
        <v>0.0583793848181286</v>
      </c>
      <c r="AD10" s="16" t="n">
        <v>0.0676987442156256</v>
      </c>
      <c r="AE10" s="16"/>
      <c r="AF10" s="16" t="n">
        <v>0.117984571076711</v>
      </c>
      <c r="AG10" s="16" t="n">
        <v>0.0855365197943536</v>
      </c>
      <c r="AH10" s="16" t="n">
        <v>0.129495928692597</v>
      </c>
      <c r="AI10" s="16"/>
      <c r="AJ10" s="16" t="n">
        <v>0.114133394967682</v>
      </c>
      <c r="AK10" s="16" t="n">
        <v>0.0932727629979995</v>
      </c>
      <c r="AL10" s="16" t="n">
        <v>0.093325113346053</v>
      </c>
      <c r="AM10" s="16" t="n">
        <v>0.234562472334151</v>
      </c>
      <c r="AN10" s="16" t="n">
        <v>0.122821232135515</v>
      </c>
      <c r="AO10" s="16"/>
      <c r="AP10" s="16" t="n">
        <v>0.130514336008469</v>
      </c>
      <c r="AQ10" s="16" t="n">
        <v>0.103448705256488</v>
      </c>
      <c r="AR10" s="16" t="n">
        <v>0.0902304290550234</v>
      </c>
      <c r="AS10" s="16" t="n">
        <v>0.146117449516416</v>
      </c>
      <c r="AT10" s="16" t="n">
        <v>0.0896296193552173</v>
      </c>
      <c r="AU10" s="16"/>
      <c r="AV10" s="16" t="n">
        <v>0.122350977543056</v>
      </c>
      <c r="AW10" s="16" t="n">
        <v>0.134341088743316</v>
      </c>
      <c r="AX10" s="16" t="n">
        <v>0.0899308968968389</v>
      </c>
      <c r="AY10" s="16" t="n">
        <v>0.0743480762490047</v>
      </c>
      <c r="AZ10" s="16" t="n">
        <v>0.114073994545907</v>
      </c>
      <c r="BA10" s="16"/>
      <c r="BB10" s="16" t="n">
        <v>0.0923115905888298</v>
      </c>
      <c r="BC10" s="16" t="n">
        <v>0.114257421602027</v>
      </c>
      <c r="BD10" s="16" t="n">
        <v>0.0538761714602194</v>
      </c>
      <c r="BE10" s="16"/>
      <c r="BF10" s="16" t="n">
        <v>0.097760152470789</v>
      </c>
    </row>
    <row r="11">
      <c r="B11" s="17" t="s">
        <v>225</v>
      </c>
      <c r="C11" s="16" t="n">
        <v>0.316460691094171</v>
      </c>
      <c r="D11" s="16" t="n">
        <v>0.280626987161106</v>
      </c>
      <c r="E11" s="16" t="n">
        <v>0.351248974235758</v>
      </c>
      <c r="F11" s="16"/>
      <c r="G11" s="16" t="n">
        <v>0.37404739958975</v>
      </c>
      <c r="H11" s="16" t="n">
        <v>0.280758571325562</v>
      </c>
      <c r="I11" s="16" t="n">
        <v>0.324557135870822</v>
      </c>
      <c r="J11" s="16" t="n">
        <v>0.308279207197379</v>
      </c>
      <c r="K11" s="16" t="n">
        <v>0.335221659965729</v>
      </c>
      <c r="L11" s="16" t="n">
        <v>0.295034188614347</v>
      </c>
      <c r="M11" s="16"/>
      <c r="N11" s="16" t="n">
        <v>0.299450091297819</v>
      </c>
      <c r="O11" s="16" t="n">
        <v>0.318877514338107</v>
      </c>
      <c r="P11" s="16" t="n">
        <v>0.320661339506735</v>
      </c>
      <c r="Q11" s="16" t="n">
        <v>0.326696666062853</v>
      </c>
      <c r="R11" s="16"/>
      <c r="S11" s="16" t="n">
        <v>0.302958400676317</v>
      </c>
      <c r="T11" s="16" t="n">
        <v>0.32714918221814</v>
      </c>
      <c r="U11" s="16" t="n">
        <v>0.321024706810513</v>
      </c>
      <c r="V11" s="16" t="n">
        <v>0.333411209735804</v>
      </c>
      <c r="W11" s="16" t="n">
        <v>0.355017895262998</v>
      </c>
      <c r="X11" s="16" t="n">
        <v>0.323331995560901</v>
      </c>
      <c r="Y11" s="16" t="n">
        <v>0.266221776409153</v>
      </c>
      <c r="Z11" s="16" t="n">
        <v>0.300078078520553</v>
      </c>
      <c r="AA11" s="16" t="n">
        <v>0.303160510224213</v>
      </c>
      <c r="AB11" s="16" t="n">
        <v>0.289176515990737</v>
      </c>
      <c r="AC11" s="16" t="n">
        <v>0.319928021413095</v>
      </c>
      <c r="AD11" s="16" t="n">
        <v>0.440812943474765</v>
      </c>
      <c r="AE11" s="16"/>
      <c r="AF11" s="16" t="n">
        <v>0.298169346208242</v>
      </c>
      <c r="AG11" s="16" t="n">
        <v>0.2917268413928</v>
      </c>
      <c r="AH11" s="16" t="n">
        <v>0.39737452123773</v>
      </c>
      <c r="AI11" s="16"/>
      <c r="AJ11" s="16" t="n">
        <v>0.315341433149404</v>
      </c>
      <c r="AK11" s="16" t="n">
        <v>0.240186073724246</v>
      </c>
      <c r="AL11" s="16" t="n">
        <v>0.308557027828957</v>
      </c>
      <c r="AM11" s="16" t="n">
        <v>0.248713291342501</v>
      </c>
      <c r="AN11" s="16" t="n">
        <v>0.483013366807827</v>
      </c>
      <c r="AO11" s="16"/>
      <c r="AP11" s="16" t="n">
        <v>0.346971198964623</v>
      </c>
      <c r="AQ11" s="16" t="n">
        <v>0.257341135532815</v>
      </c>
      <c r="AR11" s="16" t="n">
        <v>0.328435251643539</v>
      </c>
      <c r="AS11" s="16" t="n">
        <v>0.250178696901161</v>
      </c>
      <c r="AT11" s="16" t="n">
        <v>0.444803645827906</v>
      </c>
      <c r="AU11" s="16"/>
      <c r="AV11" s="16" t="n">
        <v>0.300155902039612</v>
      </c>
      <c r="AW11" s="16" t="n">
        <v>0.357848640550816</v>
      </c>
      <c r="AX11" s="16" t="n">
        <v>0.306207536434903</v>
      </c>
      <c r="AY11" s="16" t="n">
        <v>0.305169400435618</v>
      </c>
      <c r="AZ11" s="16" t="n">
        <v>0.198288728677979</v>
      </c>
      <c r="BA11" s="16"/>
      <c r="BB11" s="16" t="n">
        <v>0.254108176236785</v>
      </c>
      <c r="BC11" s="16" t="n">
        <v>0.24764531765331</v>
      </c>
      <c r="BD11" s="16" t="n">
        <v>0.377950666849939</v>
      </c>
      <c r="BE11" s="16"/>
      <c r="BF11" s="16" t="n">
        <v>0.276840531683621</v>
      </c>
    </row>
    <row r="12">
      <c r="B12" s="17" t="s">
        <v>226</v>
      </c>
      <c r="C12" s="16" t="n">
        <v>0.392971360714206</v>
      </c>
      <c r="D12" s="16" t="n">
        <v>0.397834938763701</v>
      </c>
      <c r="E12" s="16" t="n">
        <v>0.388991612642178</v>
      </c>
      <c r="F12" s="16"/>
      <c r="G12" s="16" t="n">
        <v>0.316288350872189</v>
      </c>
      <c r="H12" s="16" t="n">
        <v>0.409383437426669</v>
      </c>
      <c r="I12" s="16" t="n">
        <v>0.371396803774509</v>
      </c>
      <c r="J12" s="16" t="n">
        <v>0.437481774107424</v>
      </c>
      <c r="K12" s="16" t="n">
        <v>0.360081896691702</v>
      </c>
      <c r="L12" s="16" t="n">
        <v>0.433554821810592</v>
      </c>
      <c r="M12" s="16"/>
      <c r="N12" s="16" t="n">
        <v>0.442398948338545</v>
      </c>
      <c r="O12" s="16" t="n">
        <v>0.385281919390329</v>
      </c>
      <c r="P12" s="16" t="n">
        <v>0.360776880279096</v>
      </c>
      <c r="Q12" s="16" t="n">
        <v>0.377596143127981</v>
      </c>
      <c r="R12" s="16"/>
      <c r="S12" s="16" t="n">
        <v>0.397874746497793</v>
      </c>
      <c r="T12" s="16" t="n">
        <v>0.426972787929785</v>
      </c>
      <c r="U12" s="16" t="n">
        <v>0.412893800723878</v>
      </c>
      <c r="V12" s="16" t="n">
        <v>0.365474795198935</v>
      </c>
      <c r="W12" s="16" t="n">
        <v>0.388304809171759</v>
      </c>
      <c r="X12" s="16" t="n">
        <v>0.332997882722978</v>
      </c>
      <c r="Y12" s="16" t="n">
        <v>0.380099302417878</v>
      </c>
      <c r="Z12" s="16" t="n">
        <v>0.423043709138767</v>
      </c>
      <c r="AA12" s="16" t="n">
        <v>0.417886766700192</v>
      </c>
      <c r="AB12" s="16" t="n">
        <v>0.367647675785722</v>
      </c>
      <c r="AC12" s="16" t="n">
        <v>0.406295842574406</v>
      </c>
      <c r="AD12" s="16" t="n">
        <v>0.400068128409349</v>
      </c>
      <c r="AE12" s="16"/>
      <c r="AF12" s="16" t="n">
        <v>0.373348954561486</v>
      </c>
      <c r="AG12" s="16" t="n">
        <v>0.446508914491828</v>
      </c>
      <c r="AH12" s="16" t="n">
        <v>0.329297872984009</v>
      </c>
      <c r="AI12" s="16"/>
      <c r="AJ12" s="16" t="n">
        <v>0.37054580502228</v>
      </c>
      <c r="AK12" s="16" t="n">
        <v>0.478503812117701</v>
      </c>
      <c r="AL12" s="16" t="n">
        <v>0.43628501672735</v>
      </c>
      <c r="AM12" s="16" t="n">
        <v>0.216573504673907</v>
      </c>
      <c r="AN12" s="16" t="n">
        <v>0.275163230763313</v>
      </c>
      <c r="AO12" s="16"/>
      <c r="AP12" s="16" t="n">
        <v>0.329814512998707</v>
      </c>
      <c r="AQ12" s="16" t="n">
        <v>0.454642781435035</v>
      </c>
      <c r="AR12" s="16" t="n">
        <v>0.448154368302997</v>
      </c>
      <c r="AS12" s="16" t="n">
        <v>0.312306467671139</v>
      </c>
      <c r="AT12" s="16" t="n">
        <v>0.38498117546921</v>
      </c>
      <c r="AU12" s="16"/>
      <c r="AV12" s="16" t="n">
        <v>0.377489142871258</v>
      </c>
      <c r="AW12" s="16" t="n">
        <v>0.352159987852578</v>
      </c>
      <c r="AX12" s="16" t="n">
        <v>0.43569111563562</v>
      </c>
      <c r="AY12" s="16" t="n">
        <v>0.436900596210712</v>
      </c>
      <c r="AZ12" s="16" t="n">
        <v>0.468354292676038</v>
      </c>
      <c r="BA12" s="16"/>
      <c r="BB12" s="16" t="n">
        <v>0.476497218894986</v>
      </c>
      <c r="BC12" s="16" t="n">
        <v>0.311674771267535</v>
      </c>
      <c r="BD12" s="16" t="n">
        <v>0.463874109120674</v>
      </c>
      <c r="BE12" s="16"/>
      <c r="BF12" s="16" t="n">
        <v>0.42407382149885</v>
      </c>
    </row>
    <row r="13">
      <c r="B13" s="17" t="s">
        <v>227</v>
      </c>
      <c r="C13" s="25" t="n">
        <v>0.131810287006173</v>
      </c>
      <c r="D13" s="25" t="n">
        <v>0.150416650154029</v>
      </c>
      <c r="E13" s="25" t="n">
        <v>0.11277443972264</v>
      </c>
      <c r="F13" s="25"/>
      <c r="G13" s="25" t="n">
        <v>0.0867395737596481</v>
      </c>
      <c r="H13" s="25" t="n">
        <v>0.115835504451513</v>
      </c>
      <c r="I13" s="25" t="n">
        <v>0.180024797844537</v>
      </c>
      <c r="J13" s="25" t="n">
        <v>0.0997739172837694</v>
      </c>
      <c r="K13" s="25" t="n">
        <v>0.170956366573523</v>
      </c>
      <c r="L13" s="25" t="n">
        <v>0.135216098570509</v>
      </c>
      <c r="M13" s="25"/>
      <c r="N13" s="25" t="n">
        <v>0.151285027579192</v>
      </c>
      <c r="O13" s="25" t="n">
        <v>0.134550527858023</v>
      </c>
      <c r="P13" s="25" t="n">
        <v>0.130891349665344</v>
      </c>
      <c r="Q13" s="25" t="n">
        <v>0.10845367344863</v>
      </c>
      <c r="R13" s="25"/>
      <c r="S13" s="25" t="n">
        <v>0.122956404541939</v>
      </c>
      <c r="T13" s="25" t="n">
        <v>0.0958518073668543</v>
      </c>
      <c r="U13" s="25" t="n">
        <v>0.128825597776257</v>
      </c>
      <c r="V13" s="25" t="n">
        <v>0.127244147397111</v>
      </c>
      <c r="W13" s="25" t="n">
        <v>0.125478612338127</v>
      </c>
      <c r="X13" s="25" t="n">
        <v>0.145002037478605</v>
      </c>
      <c r="Y13" s="25" t="n">
        <v>0.149531257539034</v>
      </c>
      <c r="Z13" s="25" t="n">
        <v>0.0920167769307223</v>
      </c>
      <c r="AA13" s="25" t="n">
        <v>0.127233440987543</v>
      </c>
      <c r="AB13" s="25" t="n">
        <v>0.205708474869475</v>
      </c>
      <c r="AC13" s="25" t="n">
        <v>0.152428212377919</v>
      </c>
      <c r="AD13" s="25" t="n">
        <v>0.0914201839002603</v>
      </c>
      <c r="AE13" s="25"/>
      <c r="AF13" s="25" t="n">
        <v>0.137511506672889</v>
      </c>
      <c r="AG13" s="25" t="n">
        <v>0.144522258080035</v>
      </c>
      <c r="AH13" s="25" t="n">
        <v>0.103992585654918</v>
      </c>
      <c r="AI13" s="25"/>
      <c r="AJ13" s="25" t="n">
        <v>0.113701535611758</v>
      </c>
      <c r="AK13" s="25" t="n">
        <v>0.173015520238495</v>
      </c>
      <c r="AL13" s="25" t="n">
        <v>0.126548042772419</v>
      </c>
      <c r="AM13" s="25" t="n">
        <v>0.253451123629543</v>
      </c>
      <c r="AN13" s="25" t="n">
        <v>0.087768309878854</v>
      </c>
      <c r="AO13" s="25"/>
      <c r="AP13" s="25" t="n">
        <v>0.102163549139306</v>
      </c>
      <c r="AQ13" s="25" t="n">
        <v>0.171795095390403</v>
      </c>
      <c r="AR13" s="25" t="n">
        <v>0.0983848105300173</v>
      </c>
      <c r="AS13" s="25" t="n">
        <v>0.141804133110067</v>
      </c>
      <c r="AT13" s="25" t="n">
        <v>0.0591601152109777</v>
      </c>
      <c r="AU13" s="25"/>
      <c r="AV13" s="25" t="n">
        <v>0.140158022471754</v>
      </c>
      <c r="AW13" s="25" t="n">
        <v>0.105829609456514</v>
      </c>
      <c r="AX13" s="25" t="n">
        <v>0.135650818631492</v>
      </c>
      <c r="AY13" s="25" t="n">
        <v>0.159392218250315</v>
      </c>
      <c r="AZ13" s="25" t="n">
        <v>0.139477851089746</v>
      </c>
      <c r="BA13" s="25"/>
      <c r="BB13" s="25" t="n">
        <v>0.162973339261105</v>
      </c>
      <c r="BC13" s="25" t="n">
        <v>0.142110849848622</v>
      </c>
      <c r="BD13" s="25" t="n">
        <v>0.074592718016283</v>
      </c>
      <c r="BE13" s="25"/>
      <c r="BF13" s="25" t="n">
        <v>0.124637775409622</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238</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0.186258600190995</v>
      </c>
      <c r="D9" s="16" t="n">
        <v>0.218437824702254</v>
      </c>
      <c r="E9" s="16" t="n">
        <v>0.154307923005608</v>
      </c>
      <c r="F9" s="16"/>
      <c r="G9" s="16" t="n">
        <v>0.0968736498739114</v>
      </c>
      <c r="H9" s="16" t="n">
        <v>0.142071982938282</v>
      </c>
      <c r="I9" s="16" t="n">
        <v>0.122600122177476</v>
      </c>
      <c r="J9" s="16" t="n">
        <v>0.188150210105485</v>
      </c>
      <c r="K9" s="16" t="n">
        <v>0.230072625458389</v>
      </c>
      <c r="L9" s="16" t="n">
        <v>0.301874070278419</v>
      </c>
      <c r="M9" s="16"/>
      <c r="N9" s="16" t="n">
        <v>0.188929970371277</v>
      </c>
      <c r="O9" s="16" t="n">
        <v>0.179953713937613</v>
      </c>
      <c r="P9" s="16" t="n">
        <v>0.191586519183866</v>
      </c>
      <c r="Q9" s="16" t="n">
        <v>0.186005661206761</v>
      </c>
      <c r="R9" s="16"/>
      <c r="S9" s="16" t="n">
        <v>0.111088236383204</v>
      </c>
      <c r="T9" s="16" t="n">
        <v>0.200931678637298</v>
      </c>
      <c r="U9" s="16" t="n">
        <v>0.148946390178796</v>
      </c>
      <c r="V9" s="16" t="n">
        <v>0.259890937509484</v>
      </c>
      <c r="W9" s="16" t="n">
        <v>0.206898322847856</v>
      </c>
      <c r="X9" s="16" t="n">
        <v>0.153026670121578</v>
      </c>
      <c r="Y9" s="16" t="n">
        <v>0.217545545865002</v>
      </c>
      <c r="Z9" s="16" t="n">
        <v>0.264783233937861</v>
      </c>
      <c r="AA9" s="16" t="n">
        <v>0.175731867903267</v>
      </c>
      <c r="AB9" s="16" t="n">
        <v>0.22641204208189</v>
      </c>
      <c r="AC9" s="16" t="n">
        <v>0.136952249840873</v>
      </c>
      <c r="AD9" s="16" t="n">
        <v>0.217469663965577</v>
      </c>
      <c r="AE9" s="16"/>
      <c r="AF9" s="16" t="n">
        <v>0.303714792988249</v>
      </c>
      <c r="AG9" s="16" t="n">
        <v>0.120542490700019</v>
      </c>
      <c r="AH9" s="16" t="n">
        <v>0.143842829700021</v>
      </c>
      <c r="AI9" s="16"/>
      <c r="AJ9" s="16" t="n">
        <v>0.325115468084387</v>
      </c>
      <c r="AK9" s="16" t="n">
        <v>0.0646891741322476</v>
      </c>
      <c r="AL9" s="16" t="n">
        <v>0.12203382776872</v>
      </c>
      <c r="AM9" s="16" t="n">
        <v>0.287099947360471</v>
      </c>
      <c r="AN9" s="16" t="n">
        <v>0.15411749092131</v>
      </c>
      <c r="AO9" s="16"/>
      <c r="AP9" s="16" t="n">
        <v>0.336651665913281</v>
      </c>
      <c r="AQ9" s="16" t="n">
        <v>0.0293491529046205</v>
      </c>
      <c r="AR9" s="16" t="n">
        <v>0.12366180268949</v>
      </c>
      <c r="AS9" s="16" t="n">
        <v>0.513167211833244</v>
      </c>
      <c r="AT9" s="16" t="n">
        <v>0.178074306167211</v>
      </c>
      <c r="AU9" s="16"/>
      <c r="AV9" s="16" t="n">
        <v>0.194352229398896</v>
      </c>
      <c r="AW9" s="16" t="n">
        <v>0.186272899037537</v>
      </c>
      <c r="AX9" s="16" t="n">
        <v>0.169709145668361</v>
      </c>
      <c r="AY9" s="16" t="n">
        <v>0.129269290239668</v>
      </c>
      <c r="AZ9" s="16" t="n">
        <v>0.182292550440808</v>
      </c>
      <c r="BA9" s="16"/>
      <c r="BB9" s="16" t="n">
        <v>0.0370310829305427</v>
      </c>
      <c r="BC9" s="16" t="n">
        <v>0.618619044092888</v>
      </c>
      <c r="BD9" s="16" t="n">
        <v>0.354569784288685</v>
      </c>
      <c r="BE9" s="16"/>
      <c r="BF9" s="16" t="n">
        <v>0.297445921258839</v>
      </c>
    </row>
    <row r="10">
      <c r="B10" s="17" t="s">
        <v>224</v>
      </c>
      <c r="C10" s="16" t="n">
        <v>0.204528843734696</v>
      </c>
      <c r="D10" s="16" t="n">
        <v>0.203861587317798</v>
      </c>
      <c r="E10" s="16" t="n">
        <v>0.205584124884191</v>
      </c>
      <c r="F10" s="16"/>
      <c r="G10" s="16" t="n">
        <v>0.237612033708001</v>
      </c>
      <c r="H10" s="16" t="n">
        <v>0.135126221523431</v>
      </c>
      <c r="I10" s="16" t="n">
        <v>0.178979101931342</v>
      </c>
      <c r="J10" s="16" t="n">
        <v>0.201714826092344</v>
      </c>
      <c r="K10" s="16" t="n">
        <v>0.215284484401223</v>
      </c>
      <c r="L10" s="16" t="n">
        <v>0.254994036990922</v>
      </c>
      <c r="M10" s="16"/>
      <c r="N10" s="16" t="n">
        <v>0.217994727051167</v>
      </c>
      <c r="O10" s="16" t="n">
        <v>0.237294845721807</v>
      </c>
      <c r="P10" s="16" t="n">
        <v>0.194140501291713</v>
      </c>
      <c r="Q10" s="16" t="n">
        <v>0.165925974290607</v>
      </c>
      <c r="R10" s="16"/>
      <c r="S10" s="16" t="n">
        <v>0.175243053447935</v>
      </c>
      <c r="T10" s="16" t="n">
        <v>0.267955474131416</v>
      </c>
      <c r="U10" s="16" t="n">
        <v>0.313162774944849</v>
      </c>
      <c r="V10" s="16" t="n">
        <v>0.148738897201085</v>
      </c>
      <c r="W10" s="16" t="n">
        <v>0.246227323934366</v>
      </c>
      <c r="X10" s="16" t="n">
        <v>0.206266531993969</v>
      </c>
      <c r="Y10" s="16" t="n">
        <v>0.206985620625025</v>
      </c>
      <c r="Z10" s="16" t="n">
        <v>0.14766092074196</v>
      </c>
      <c r="AA10" s="16" t="n">
        <v>0.2106613468289</v>
      </c>
      <c r="AB10" s="16" t="n">
        <v>0.151715392405356</v>
      </c>
      <c r="AC10" s="16" t="n">
        <v>0.14489439414845</v>
      </c>
      <c r="AD10" s="16" t="n">
        <v>0.146192607564086</v>
      </c>
      <c r="AE10" s="16"/>
      <c r="AF10" s="16" t="n">
        <v>0.231984988620926</v>
      </c>
      <c r="AG10" s="16" t="n">
        <v>0.18331623410252</v>
      </c>
      <c r="AH10" s="16" t="n">
        <v>0.16817288714378</v>
      </c>
      <c r="AI10" s="16"/>
      <c r="AJ10" s="16" t="n">
        <v>0.251209111030653</v>
      </c>
      <c r="AK10" s="16" t="n">
        <v>0.101021063459712</v>
      </c>
      <c r="AL10" s="16" t="n">
        <v>0.258748652685626</v>
      </c>
      <c r="AM10" s="16" t="n">
        <v>0.231545556870065</v>
      </c>
      <c r="AN10" s="16" t="n">
        <v>0.238213451226989</v>
      </c>
      <c r="AO10" s="16"/>
      <c r="AP10" s="16" t="n">
        <v>0.309683748568495</v>
      </c>
      <c r="AQ10" s="16" t="n">
        <v>0.0879805047414082</v>
      </c>
      <c r="AR10" s="16" t="n">
        <v>0.365123873208153</v>
      </c>
      <c r="AS10" s="16" t="n">
        <v>0.230439781149743</v>
      </c>
      <c r="AT10" s="16" t="n">
        <v>0.289619697540903</v>
      </c>
      <c r="AU10" s="16"/>
      <c r="AV10" s="16" t="n">
        <v>0.229601251287011</v>
      </c>
      <c r="AW10" s="16" t="n">
        <v>0.231195243289869</v>
      </c>
      <c r="AX10" s="16" t="n">
        <v>0.20616949158681</v>
      </c>
      <c r="AY10" s="16" t="n">
        <v>0.134636555312721</v>
      </c>
      <c r="AZ10" s="16" t="n">
        <v>0.0841046298416354</v>
      </c>
      <c r="BA10" s="16"/>
      <c r="BB10" s="16" t="n">
        <v>0.0722391877964695</v>
      </c>
      <c r="BC10" s="16" t="n">
        <v>0.266894603929794</v>
      </c>
      <c r="BD10" s="16" t="n">
        <v>0.186597748528026</v>
      </c>
      <c r="BE10" s="16"/>
      <c r="BF10" s="16" t="n">
        <v>0.199296085088988</v>
      </c>
    </row>
    <row r="11">
      <c r="B11" s="17" t="s">
        <v>225</v>
      </c>
      <c r="C11" s="16" t="n">
        <v>0.250488415340732</v>
      </c>
      <c r="D11" s="16" t="n">
        <v>0.222694246462527</v>
      </c>
      <c r="E11" s="16" t="n">
        <v>0.27815072037655</v>
      </c>
      <c r="F11" s="16"/>
      <c r="G11" s="16" t="n">
        <v>0.328906868617809</v>
      </c>
      <c r="H11" s="16" t="n">
        <v>0.251116118250715</v>
      </c>
      <c r="I11" s="16" t="n">
        <v>0.298125854102841</v>
      </c>
      <c r="J11" s="16" t="n">
        <v>0.231930155825128</v>
      </c>
      <c r="K11" s="16" t="n">
        <v>0.214978238140844</v>
      </c>
      <c r="L11" s="16" t="n">
        <v>0.198541804265666</v>
      </c>
      <c r="M11" s="16"/>
      <c r="N11" s="16" t="n">
        <v>0.192017569385387</v>
      </c>
      <c r="O11" s="16" t="n">
        <v>0.24160196728255</v>
      </c>
      <c r="P11" s="16" t="n">
        <v>0.252112918440698</v>
      </c>
      <c r="Q11" s="16" t="n">
        <v>0.318688617252201</v>
      </c>
      <c r="R11" s="16"/>
      <c r="S11" s="16" t="n">
        <v>0.282351023199782</v>
      </c>
      <c r="T11" s="16" t="n">
        <v>0.214989471562474</v>
      </c>
      <c r="U11" s="16" t="n">
        <v>0.25360302773793</v>
      </c>
      <c r="V11" s="16" t="n">
        <v>0.22637666243983</v>
      </c>
      <c r="W11" s="16" t="n">
        <v>0.202484515087007</v>
      </c>
      <c r="X11" s="16" t="n">
        <v>0.252271019617425</v>
      </c>
      <c r="Y11" s="16" t="n">
        <v>0.245697567678948</v>
      </c>
      <c r="Z11" s="16" t="n">
        <v>0.202575972199863</v>
      </c>
      <c r="AA11" s="16" t="n">
        <v>0.199286506544598</v>
      </c>
      <c r="AB11" s="16" t="n">
        <v>0.315978200262989</v>
      </c>
      <c r="AC11" s="16" t="n">
        <v>0.310930602028557</v>
      </c>
      <c r="AD11" s="16" t="n">
        <v>0.392989766363011</v>
      </c>
      <c r="AE11" s="16"/>
      <c r="AF11" s="16" t="n">
        <v>0.19026266690558</v>
      </c>
      <c r="AG11" s="16" t="n">
        <v>0.258637194143393</v>
      </c>
      <c r="AH11" s="16" t="n">
        <v>0.337047188398987</v>
      </c>
      <c r="AI11" s="16"/>
      <c r="AJ11" s="16" t="n">
        <v>0.193285908151772</v>
      </c>
      <c r="AK11" s="16" t="n">
        <v>0.229476710622722</v>
      </c>
      <c r="AL11" s="16" t="n">
        <v>0.306490227757182</v>
      </c>
      <c r="AM11" s="16" t="n">
        <v>0.400013925463202</v>
      </c>
      <c r="AN11" s="16" t="n">
        <v>0.338809604437381</v>
      </c>
      <c r="AO11" s="16"/>
      <c r="AP11" s="16" t="n">
        <v>0.196498388655739</v>
      </c>
      <c r="AQ11" s="16" t="n">
        <v>0.248985018607436</v>
      </c>
      <c r="AR11" s="16" t="n">
        <v>0.237942912434462</v>
      </c>
      <c r="AS11" s="16" t="n">
        <v>0.159472954780724</v>
      </c>
      <c r="AT11" s="16" t="n">
        <v>0.382096457729842</v>
      </c>
      <c r="AU11" s="16"/>
      <c r="AV11" s="16" t="n">
        <v>0.232041187614164</v>
      </c>
      <c r="AW11" s="16" t="n">
        <v>0.280920090052752</v>
      </c>
      <c r="AX11" s="16" t="n">
        <v>0.26427718332514</v>
      </c>
      <c r="AY11" s="16" t="n">
        <v>0.22176316633553</v>
      </c>
      <c r="AZ11" s="16" t="n">
        <v>0.251156533967418</v>
      </c>
      <c r="BA11" s="16"/>
      <c r="BB11" s="16" t="n">
        <v>0.264513593652564</v>
      </c>
      <c r="BC11" s="16" t="n">
        <v>0.0897912949291139</v>
      </c>
      <c r="BD11" s="16" t="n">
        <v>0.255596715197628</v>
      </c>
      <c r="BE11" s="16"/>
      <c r="BF11" s="16" t="n">
        <v>0.196189579515452</v>
      </c>
    </row>
    <row r="12">
      <c r="B12" s="17" t="s">
        <v>226</v>
      </c>
      <c r="C12" s="16" t="n">
        <v>0.249381329590466</v>
      </c>
      <c r="D12" s="16" t="n">
        <v>0.237799146462461</v>
      </c>
      <c r="E12" s="16" t="n">
        <v>0.260086358091327</v>
      </c>
      <c r="F12" s="16"/>
      <c r="G12" s="16" t="n">
        <v>0.257050801452795</v>
      </c>
      <c r="H12" s="16" t="n">
        <v>0.336420219096398</v>
      </c>
      <c r="I12" s="16" t="n">
        <v>0.269184515268581</v>
      </c>
      <c r="J12" s="16" t="n">
        <v>0.284110816789765</v>
      </c>
      <c r="K12" s="16" t="n">
        <v>0.218659985869983</v>
      </c>
      <c r="L12" s="16" t="n">
        <v>0.149780435048611</v>
      </c>
      <c r="M12" s="16"/>
      <c r="N12" s="16" t="n">
        <v>0.275154603485583</v>
      </c>
      <c r="O12" s="16" t="n">
        <v>0.248925765969268</v>
      </c>
      <c r="P12" s="16" t="n">
        <v>0.239803687302942</v>
      </c>
      <c r="Q12" s="16" t="n">
        <v>0.232265585280835</v>
      </c>
      <c r="R12" s="16"/>
      <c r="S12" s="16" t="n">
        <v>0.297431587853577</v>
      </c>
      <c r="T12" s="16" t="n">
        <v>0.231485953992224</v>
      </c>
      <c r="U12" s="16" t="n">
        <v>0.209314774943555</v>
      </c>
      <c r="V12" s="16" t="n">
        <v>0.252727009621831</v>
      </c>
      <c r="W12" s="16" t="n">
        <v>0.263985664673952</v>
      </c>
      <c r="X12" s="16" t="n">
        <v>0.29356652289436</v>
      </c>
      <c r="Y12" s="16" t="n">
        <v>0.213334318914462</v>
      </c>
      <c r="Z12" s="16" t="n">
        <v>0.234283631356239</v>
      </c>
      <c r="AA12" s="16" t="n">
        <v>0.289586269063397</v>
      </c>
      <c r="AB12" s="16" t="n">
        <v>0.185074147609616</v>
      </c>
      <c r="AC12" s="16" t="n">
        <v>0.239908922254179</v>
      </c>
      <c r="AD12" s="16" t="n">
        <v>0.209889142347946</v>
      </c>
      <c r="AE12" s="16"/>
      <c r="AF12" s="16" t="n">
        <v>0.181499131274223</v>
      </c>
      <c r="AG12" s="16" t="n">
        <v>0.308070663521746</v>
      </c>
      <c r="AH12" s="16" t="n">
        <v>0.22975434087003</v>
      </c>
      <c r="AI12" s="16"/>
      <c r="AJ12" s="16" t="n">
        <v>0.169009891932126</v>
      </c>
      <c r="AK12" s="16" t="n">
        <v>0.397677464860069</v>
      </c>
      <c r="AL12" s="16" t="n">
        <v>0.254139748127499</v>
      </c>
      <c r="AM12" s="16" t="n">
        <v>0.0399834831205087</v>
      </c>
      <c r="AN12" s="16" t="n">
        <v>0.199953814535493</v>
      </c>
      <c r="AO12" s="16"/>
      <c r="AP12" s="16" t="n">
        <v>0.105614195081205</v>
      </c>
      <c r="AQ12" s="16" t="n">
        <v>0.423440599533729</v>
      </c>
      <c r="AR12" s="16" t="n">
        <v>0.248677125119727</v>
      </c>
      <c r="AS12" s="16" t="n">
        <v>0.0915760969251079</v>
      </c>
      <c r="AT12" s="16" t="n">
        <v>0.121338994171613</v>
      </c>
      <c r="AU12" s="16"/>
      <c r="AV12" s="16" t="n">
        <v>0.231973003023065</v>
      </c>
      <c r="AW12" s="16" t="n">
        <v>0.229388891015664</v>
      </c>
      <c r="AX12" s="16" t="n">
        <v>0.254701122441381</v>
      </c>
      <c r="AY12" s="16" t="n">
        <v>0.342273121727812</v>
      </c>
      <c r="AZ12" s="16" t="n">
        <v>0.304927817078839</v>
      </c>
      <c r="BA12" s="16"/>
      <c r="BB12" s="16" t="n">
        <v>0.448282437205451</v>
      </c>
      <c r="BC12" s="16" t="n">
        <v>0.0246950570482046</v>
      </c>
      <c r="BD12" s="16" t="n">
        <v>0.152493809209994</v>
      </c>
      <c r="BE12" s="16"/>
      <c r="BF12" s="16" t="n">
        <v>0.231134418067324</v>
      </c>
    </row>
    <row r="13">
      <c r="B13" s="17" t="s">
        <v>227</v>
      </c>
      <c r="C13" s="25" t="n">
        <v>0.109342811143111</v>
      </c>
      <c r="D13" s="25" t="n">
        <v>0.11720719505496</v>
      </c>
      <c r="E13" s="25" t="n">
        <v>0.101870873642323</v>
      </c>
      <c r="F13" s="25"/>
      <c r="G13" s="25" t="n">
        <v>0.0795566463474838</v>
      </c>
      <c r="H13" s="25" t="n">
        <v>0.135265458191174</v>
      </c>
      <c r="I13" s="25" t="n">
        <v>0.131110406519761</v>
      </c>
      <c r="J13" s="25" t="n">
        <v>0.0940939911872782</v>
      </c>
      <c r="K13" s="25" t="n">
        <v>0.121004666129561</v>
      </c>
      <c r="L13" s="25" t="n">
        <v>0.0948096534163823</v>
      </c>
      <c r="M13" s="25"/>
      <c r="N13" s="25" t="n">
        <v>0.125903129706586</v>
      </c>
      <c r="O13" s="25" t="n">
        <v>0.0922237070887622</v>
      </c>
      <c r="P13" s="25" t="n">
        <v>0.122356373780781</v>
      </c>
      <c r="Q13" s="25" t="n">
        <v>0.0971141619695954</v>
      </c>
      <c r="R13" s="25"/>
      <c r="S13" s="25" t="n">
        <v>0.133886099115502</v>
      </c>
      <c r="T13" s="25" t="n">
        <v>0.0846374216765875</v>
      </c>
      <c r="U13" s="25" t="n">
        <v>0.0749730321948704</v>
      </c>
      <c r="V13" s="25" t="n">
        <v>0.11226649322777</v>
      </c>
      <c r="W13" s="25" t="n">
        <v>0.0804041734568191</v>
      </c>
      <c r="X13" s="25" t="n">
        <v>0.0948692553726685</v>
      </c>
      <c r="Y13" s="25" t="n">
        <v>0.116436946916563</v>
      </c>
      <c r="Z13" s="25" t="n">
        <v>0.150696241764077</v>
      </c>
      <c r="AA13" s="25" t="n">
        <v>0.124734009659839</v>
      </c>
      <c r="AB13" s="25" t="n">
        <v>0.120820217640148</v>
      </c>
      <c r="AC13" s="25" t="n">
        <v>0.167313831727942</v>
      </c>
      <c r="AD13" s="25" t="n">
        <v>0.0334588197593803</v>
      </c>
      <c r="AE13" s="25"/>
      <c r="AF13" s="25" t="n">
        <v>0.092538420211022</v>
      </c>
      <c r="AG13" s="25" t="n">
        <v>0.129433417532321</v>
      </c>
      <c r="AH13" s="25" t="n">
        <v>0.121182753887181</v>
      </c>
      <c r="AI13" s="25"/>
      <c r="AJ13" s="25" t="n">
        <v>0.0613796208010619</v>
      </c>
      <c r="AK13" s="25" t="n">
        <v>0.207135586925249</v>
      </c>
      <c r="AL13" s="25" t="n">
        <v>0.0585875436609735</v>
      </c>
      <c r="AM13" s="25" t="n">
        <v>0.0413570871857538</v>
      </c>
      <c r="AN13" s="25" t="n">
        <v>0.0689056388788273</v>
      </c>
      <c r="AO13" s="25"/>
      <c r="AP13" s="25" t="n">
        <v>0.0515520017812805</v>
      </c>
      <c r="AQ13" s="25" t="n">
        <v>0.210244724212806</v>
      </c>
      <c r="AR13" s="25" t="n">
        <v>0.0245942865481675</v>
      </c>
      <c r="AS13" s="25" t="n">
        <v>0.00534395531118143</v>
      </c>
      <c r="AT13" s="25" t="n">
        <v>0.0288705443904299</v>
      </c>
      <c r="AU13" s="25"/>
      <c r="AV13" s="25" t="n">
        <v>0.112032328676865</v>
      </c>
      <c r="AW13" s="25" t="n">
        <v>0.0722228766041784</v>
      </c>
      <c r="AX13" s="25" t="n">
        <v>0.105143056978307</v>
      </c>
      <c r="AY13" s="25" t="n">
        <v>0.172057866384269</v>
      </c>
      <c r="AZ13" s="25" t="n">
        <v>0.177518468671299</v>
      </c>
      <c r="BA13" s="25"/>
      <c r="BB13" s="25" t="n">
        <v>0.177933698414973</v>
      </c>
      <c r="BC13" s="25" t="n">
        <v>0</v>
      </c>
      <c r="BD13" s="25" t="n">
        <v>0.0507419427756677</v>
      </c>
      <c r="BE13" s="25"/>
      <c r="BF13" s="25" t="n">
        <v>0.0759339960693964</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93</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78</v>
      </c>
      <c r="C9" s="16" t="n">
        <v>0.144329025469263</v>
      </c>
      <c r="D9" s="16" t="n">
        <v>0.182158246072008</v>
      </c>
      <c r="E9" s="16" t="n">
        <v>0.107635513768226</v>
      </c>
      <c r="F9" s="16"/>
      <c r="G9" s="16" t="n">
        <v>0.0582977251002462</v>
      </c>
      <c r="H9" s="16" t="n">
        <v>0.1287168992346</v>
      </c>
      <c r="I9" s="16" t="n">
        <v>0.0999578979186577</v>
      </c>
      <c r="J9" s="16" t="n">
        <v>0.152546711695216</v>
      </c>
      <c r="K9" s="16" t="n">
        <v>0.177481866476065</v>
      </c>
      <c r="L9" s="16" t="n">
        <v>0.220837630643068</v>
      </c>
      <c r="M9" s="16"/>
      <c r="N9" s="16" t="n">
        <v>0.121856928515653</v>
      </c>
      <c r="O9" s="16" t="n">
        <v>0.135598842242106</v>
      </c>
      <c r="P9" s="16" t="n">
        <v>0.16586626178448</v>
      </c>
      <c r="Q9" s="16" t="n">
        <v>0.15889520720472</v>
      </c>
      <c r="R9" s="16"/>
      <c r="S9" s="16" t="n">
        <v>0.098560477945654</v>
      </c>
      <c r="T9" s="16" t="n">
        <v>0.179204938724798</v>
      </c>
      <c r="U9" s="16" t="n">
        <v>0.0999477371012062</v>
      </c>
      <c r="V9" s="16" t="n">
        <v>0.143076763335157</v>
      </c>
      <c r="W9" s="16" t="n">
        <v>0.136329500427834</v>
      </c>
      <c r="X9" s="16" t="n">
        <v>0.125761742436446</v>
      </c>
      <c r="Y9" s="16" t="n">
        <v>0.188253065930164</v>
      </c>
      <c r="Z9" s="16" t="n">
        <v>0.157615442795428</v>
      </c>
      <c r="AA9" s="16" t="n">
        <v>0.135365086906078</v>
      </c>
      <c r="AB9" s="16" t="n">
        <v>0.166258986321947</v>
      </c>
      <c r="AC9" s="16" t="n">
        <v>0.164408010839586</v>
      </c>
      <c r="AD9" s="16" t="n">
        <v>0.20292109871732</v>
      </c>
      <c r="AE9" s="16"/>
      <c r="AF9" s="16" t="n">
        <v>0.243209362833304</v>
      </c>
      <c r="AG9" s="16" t="n">
        <v>0.0953569617569888</v>
      </c>
      <c r="AH9" s="16" t="n">
        <v>0.0884530458167977</v>
      </c>
      <c r="AI9" s="16"/>
      <c r="AJ9" s="16" t="n">
        <v>0.229453649145799</v>
      </c>
      <c r="AK9" s="16" t="n">
        <v>0.0787459359006586</v>
      </c>
      <c r="AL9" s="16" t="n">
        <v>0.0122111750876958</v>
      </c>
      <c r="AM9" s="16" t="n">
        <v>0.431087238153758</v>
      </c>
      <c r="AN9" s="16" t="n">
        <v>0.131782259038522</v>
      </c>
      <c r="AO9" s="16"/>
      <c r="AP9" s="16" t="n">
        <v>0.200095182054324</v>
      </c>
      <c r="AQ9" s="16" t="n">
        <v>0.0657726952725916</v>
      </c>
      <c r="AR9" s="16" t="n">
        <v>0</v>
      </c>
      <c r="AS9" s="16" t="n">
        <v>0.454912181438057</v>
      </c>
      <c r="AT9" s="16" t="n">
        <v>0.123707314019456</v>
      </c>
      <c r="AU9" s="16"/>
      <c r="AV9" s="16" t="n">
        <v>0.179464740250555</v>
      </c>
      <c r="AW9" s="16" t="n">
        <v>0.140148926615533</v>
      </c>
      <c r="AX9" s="16" t="n">
        <v>0.100175171170155</v>
      </c>
      <c r="AY9" s="16" t="n">
        <v>0.0889779113245199</v>
      </c>
      <c r="AZ9" s="16" t="n">
        <v>0.139421719819025</v>
      </c>
      <c r="BA9" s="16"/>
      <c r="BB9" s="16" t="n">
        <v>0.0718132093060508</v>
      </c>
      <c r="BC9" s="16" t="n">
        <v>0.544384115422648</v>
      </c>
      <c r="BD9" s="16" t="n">
        <v>0.247203980137608</v>
      </c>
      <c r="BE9" s="16"/>
      <c r="BF9" s="16" t="n">
        <v>0.249419586384733</v>
      </c>
    </row>
    <row r="10">
      <c r="B10" s="17" t="s">
        <v>79</v>
      </c>
      <c r="C10" s="16" t="n">
        <v>0.181048189871842</v>
      </c>
      <c r="D10" s="16" t="n">
        <v>0.195893717402692</v>
      </c>
      <c r="E10" s="16" t="n">
        <v>0.166893511424399</v>
      </c>
      <c r="F10" s="16"/>
      <c r="G10" s="16" t="n">
        <v>0.184501227279854</v>
      </c>
      <c r="H10" s="16" t="n">
        <v>0.153493767035009</v>
      </c>
      <c r="I10" s="16" t="n">
        <v>0.178670150898405</v>
      </c>
      <c r="J10" s="16" t="n">
        <v>0.164129455627463</v>
      </c>
      <c r="K10" s="16" t="n">
        <v>0.228514996476678</v>
      </c>
      <c r="L10" s="16" t="n">
        <v>0.185033625025158</v>
      </c>
      <c r="M10" s="16"/>
      <c r="N10" s="16" t="n">
        <v>0.196438765188205</v>
      </c>
      <c r="O10" s="16" t="n">
        <v>0.18794145916778</v>
      </c>
      <c r="P10" s="16" t="n">
        <v>0.162239435301202</v>
      </c>
      <c r="Q10" s="16" t="n">
        <v>0.174356443244955</v>
      </c>
      <c r="R10" s="16"/>
      <c r="S10" s="16" t="n">
        <v>0.183748871335334</v>
      </c>
      <c r="T10" s="16" t="n">
        <v>0.120326644632492</v>
      </c>
      <c r="U10" s="16" t="n">
        <v>0.136545346527925</v>
      </c>
      <c r="V10" s="16" t="n">
        <v>0.248269219516352</v>
      </c>
      <c r="W10" s="16" t="n">
        <v>0.252398635007301</v>
      </c>
      <c r="X10" s="16" t="n">
        <v>0.173844558575369</v>
      </c>
      <c r="Y10" s="16" t="n">
        <v>0.15449742072911</v>
      </c>
      <c r="Z10" s="16" t="n">
        <v>0.213585966951549</v>
      </c>
      <c r="AA10" s="16" t="n">
        <v>0.215973053383765</v>
      </c>
      <c r="AB10" s="16" t="n">
        <v>0.220448872103439</v>
      </c>
      <c r="AC10" s="16" t="n">
        <v>0.112477826326315</v>
      </c>
      <c r="AD10" s="16" t="n">
        <v>0.0989298171774399</v>
      </c>
      <c r="AE10" s="16"/>
      <c r="AF10" s="16" t="n">
        <v>0.215803539732735</v>
      </c>
      <c r="AG10" s="16" t="n">
        <v>0.174032339924127</v>
      </c>
      <c r="AH10" s="16" t="n">
        <v>0.13288614532004</v>
      </c>
      <c r="AI10" s="16"/>
      <c r="AJ10" s="16" t="n">
        <v>0.234206640795745</v>
      </c>
      <c r="AK10" s="16" t="n">
        <v>0.169623146256912</v>
      </c>
      <c r="AL10" s="16" t="n">
        <v>0.0771424989741779</v>
      </c>
      <c r="AM10" s="16" t="n">
        <v>0.249765518583682</v>
      </c>
      <c r="AN10" s="16" t="n">
        <v>0.109289235744651</v>
      </c>
      <c r="AO10" s="16"/>
      <c r="AP10" s="16" t="n">
        <v>0.266637218130574</v>
      </c>
      <c r="AQ10" s="16" t="n">
        <v>0.161859738030586</v>
      </c>
      <c r="AR10" s="16" t="n">
        <v>0.0147160581491046</v>
      </c>
      <c r="AS10" s="16" t="n">
        <v>0.228919335261231</v>
      </c>
      <c r="AT10" s="16" t="n">
        <v>0.150273413762557</v>
      </c>
      <c r="AU10" s="16"/>
      <c r="AV10" s="16" t="n">
        <v>0.199233607583216</v>
      </c>
      <c r="AW10" s="16" t="n">
        <v>0.178368184838436</v>
      </c>
      <c r="AX10" s="16" t="n">
        <v>0.167688770069722</v>
      </c>
      <c r="AY10" s="16" t="n">
        <v>0.188028962800023</v>
      </c>
      <c r="AZ10" s="16" t="n">
        <v>0.111714874585828</v>
      </c>
      <c r="BA10" s="16"/>
      <c r="BB10" s="16" t="n">
        <v>0.170859737528276</v>
      </c>
      <c r="BC10" s="16" t="n">
        <v>0.244679943414223</v>
      </c>
      <c r="BD10" s="16" t="n">
        <v>0.250293917489375</v>
      </c>
      <c r="BE10" s="16"/>
      <c r="BF10" s="16" t="n">
        <v>0.198370493651006</v>
      </c>
    </row>
    <row r="11">
      <c r="B11" s="17" t="s">
        <v>80</v>
      </c>
      <c r="C11" s="16" t="n">
        <v>0.386250830856481</v>
      </c>
      <c r="D11" s="16" t="n">
        <v>0.363758160793185</v>
      </c>
      <c r="E11" s="16" t="n">
        <v>0.407890532403519</v>
      </c>
      <c r="F11" s="16"/>
      <c r="G11" s="16" t="n">
        <v>0.379872240252409</v>
      </c>
      <c r="H11" s="16" t="n">
        <v>0.413815095231725</v>
      </c>
      <c r="I11" s="16" t="n">
        <v>0.427597957606413</v>
      </c>
      <c r="J11" s="16" t="n">
        <v>0.388828793034687</v>
      </c>
      <c r="K11" s="16" t="n">
        <v>0.378936228091091</v>
      </c>
      <c r="L11" s="16" t="n">
        <v>0.337292878372062</v>
      </c>
      <c r="M11" s="16"/>
      <c r="N11" s="16" t="n">
        <v>0.38126206101193</v>
      </c>
      <c r="O11" s="16" t="n">
        <v>0.380538603168624</v>
      </c>
      <c r="P11" s="16" t="n">
        <v>0.389785293939284</v>
      </c>
      <c r="Q11" s="16" t="n">
        <v>0.392150293652305</v>
      </c>
      <c r="R11" s="16"/>
      <c r="S11" s="16" t="n">
        <v>0.371862228234707</v>
      </c>
      <c r="T11" s="16" t="n">
        <v>0.383860165072157</v>
      </c>
      <c r="U11" s="16" t="n">
        <v>0.378596152844527</v>
      </c>
      <c r="V11" s="16" t="n">
        <v>0.352940820031685</v>
      </c>
      <c r="W11" s="16" t="n">
        <v>0.324439686903459</v>
      </c>
      <c r="X11" s="16" t="n">
        <v>0.42187146649256</v>
      </c>
      <c r="Y11" s="16" t="n">
        <v>0.437000698351798</v>
      </c>
      <c r="Z11" s="16" t="n">
        <v>0.390483470428604</v>
      </c>
      <c r="AA11" s="16" t="n">
        <v>0.38687987390078</v>
      </c>
      <c r="AB11" s="16" t="n">
        <v>0.398575877228052</v>
      </c>
      <c r="AC11" s="16" t="n">
        <v>0.427604250974099</v>
      </c>
      <c r="AD11" s="16" t="n">
        <v>0.372173286773665</v>
      </c>
      <c r="AE11" s="16"/>
      <c r="AF11" s="16" t="n">
        <v>0.336953656717493</v>
      </c>
      <c r="AG11" s="16" t="n">
        <v>0.402940859157578</v>
      </c>
      <c r="AH11" s="16" t="n">
        <v>0.487742103552753</v>
      </c>
      <c r="AI11" s="16"/>
      <c r="AJ11" s="16" t="n">
        <v>0.3777693253423</v>
      </c>
      <c r="AK11" s="16" t="n">
        <v>0.419663641678378</v>
      </c>
      <c r="AL11" s="16" t="n">
        <v>0.17499880598814</v>
      </c>
      <c r="AM11" s="16" t="n">
        <v>0.31914724326256</v>
      </c>
      <c r="AN11" s="16" t="n">
        <v>0.473815938377479</v>
      </c>
      <c r="AO11" s="16"/>
      <c r="AP11" s="16" t="n">
        <v>0.411768502298126</v>
      </c>
      <c r="AQ11" s="16" t="n">
        <v>0.445395870668604</v>
      </c>
      <c r="AR11" s="16" t="n">
        <v>0.0911911020911847</v>
      </c>
      <c r="AS11" s="16" t="n">
        <v>0.23270555123472</v>
      </c>
      <c r="AT11" s="16" t="n">
        <v>0.441007103007543</v>
      </c>
      <c r="AU11" s="16"/>
      <c r="AV11" s="16" t="n">
        <v>0.364391684753034</v>
      </c>
      <c r="AW11" s="16" t="n">
        <v>0.385443497032831</v>
      </c>
      <c r="AX11" s="16" t="n">
        <v>0.415821428409609</v>
      </c>
      <c r="AY11" s="16" t="n">
        <v>0.406763940457669</v>
      </c>
      <c r="AZ11" s="16" t="n">
        <v>0.282613547911959</v>
      </c>
      <c r="BA11" s="16"/>
      <c r="BB11" s="16" t="n">
        <v>0.494702008826715</v>
      </c>
      <c r="BC11" s="16" t="n">
        <v>0.174771318973665</v>
      </c>
      <c r="BD11" s="16" t="n">
        <v>0.408763094013032</v>
      </c>
      <c r="BE11" s="16"/>
      <c r="BF11" s="16" t="n">
        <v>0.354444681432243</v>
      </c>
    </row>
    <row r="12">
      <c r="B12" s="17" t="s">
        <v>81</v>
      </c>
      <c r="C12" s="16" t="n">
        <v>0.202309086185931</v>
      </c>
      <c r="D12" s="16" t="n">
        <v>0.180336020039857</v>
      </c>
      <c r="E12" s="16" t="n">
        <v>0.224186343547011</v>
      </c>
      <c r="F12" s="16"/>
      <c r="G12" s="16" t="n">
        <v>0.220310075471681</v>
      </c>
      <c r="H12" s="16" t="n">
        <v>0.196098077816025</v>
      </c>
      <c r="I12" s="16" t="n">
        <v>0.204472634420571</v>
      </c>
      <c r="J12" s="16" t="n">
        <v>0.236382911485383</v>
      </c>
      <c r="K12" s="16" t="n">
        <v>0.158639001621115</v>
      </c>
      <c r="L12" s="16" t="n">
        <v>0.195325496707919</v>
      </c>
      <c r="M12" s="16"/>
      <c r="N12" s="16" t="n">
        <v>0.221877535094947</v>
      </c>
      <c r="O12" s="16" t="n">
        <v>0.216300024877778</v>
      </c>
      <c r="P12" s="16" t="n">
        <v>0.190454774005413</v>
      </c>
      <c r="Q12" s="16" t="n">
        <v>0.179890134802057</v>
      </c>
      <c r="R12" s="16"/>
      <c r="S12" s="16" t="n">
        <v>0.236116653594234</v>
      </c>
      <c r="T12" s="16" t="n">
        <v>0.224250425968261</v>
      </c>
      <c r="U12" s="16" t="n">
        <v>0.286831778642562</v>
      </c>
      <c r="V12" s="16" t="n">
        <v>0.163140954756675</v>
      </c>
      <c r="W12" s="16" t="n">
        <v>0.197782861106077</v>
      </c>
      <c r="X12" s="16" t="n">
        <v>0.182903300029116</v>
      </c>
      <c r="Y12" s="16" t="n">
        <v>0.183382331804747</v>
      </c>
      <c r="Z12" s="16" t="n">
        <v>0.194158071827675</v>
      </c>
      <c r="AA12" s="16" t="n">
        <v>0.198898931419065</v>
      </c>
      <c r="AB12" s="16" t="n">
        <v>0.156461029957076</v>
      </c>
      <c r="AC12" s="16" t="n">
        <v>0.174773679639663</v>
      </c>
      <c r="AD12" s="16" t="n">
        <v>0.167388791748265</v>
      </c>
      <c r="AE12" s="16"/>
      <c r="AF12" s="16" t="n">
        <v>0.144927391577762</v>
      </c>
      <c r="AG12" s="16" t="n">
        <v>0.245308716505842</v>
      </c>
      <c r="AH12" s="16" t="n">
        <v>0.187450189498768</v>
      </c>
      <c r="AI12" s="16"/>
      <c r="AJ12" s="16" t="n">
        <v>0.125445565434175</v>
      </c>
      <c r="AK12" s="16" t="n">
        <v>0.267828620820775</v>
      </c>
      <c r="AL12" s="16" t="n">
        <v>0.458411164531917</v>
      </c>
      <c r="AM12" s="16" t="n">
        <v>0</v>
      </c>
      <c r="AN12" s="16" t="n">
        <v>0.134045005596687</v>
      </c>
      <c r="AO12" s="16"/>
      <c r="AP12" s="16" t="n">
        <v>0.104362274333602</v>
      </c>
      <c r="AQ12" s="16" t="n">
        <v>0.260974168975947</v>
      </c>
      <c r="AR12" s="16" t="n">
        <v>0.54740888653585</v>
      </c>
      <c r="AS12" s="16" t="n">
        <v>0.0512962735659647</v>
      </c>
      <c r="AT12" s="16" t="n">
        <v>0.138319770309453</v>
      </c>
      <c r="AU12" s="16"/>
      <c r="AV12" s="16" t="n">
        <v>0.189833341049004</v>
      </c>
      <c r="AW12" s="16" t="n">
        <v>0.210379737646759</v>
      </c>
      <c r="AX12" s="16" t="n">
        <v>0.22869568440344</v>
      </c>
      <c r="AY12" s="16" t="n">
        <v>0.222031531698802</v>
      </c>
      <c r="AZ12" s="16" t="n">
        <v>0.260452253095455</v>
      </c>
      <c r="BA12" s="16"/>
      <c r="BB12" s="16" t="n">
        <v>0.21283671228542</v>
      </c>
      <c r="BC12" s="16" t="n">
        <v>0.0270761916191198</v>
      </c>
      <c r="BD12" s="16" t="n">
        <v>0.0643289694655537</v>
      </c>
      <c r="BE12" s="16"/>
      <c r="BF12" s="16" t="n">
        <v>0.150191307160366</v>
      </c>
    </row>
    <row r="13">
      <c r="B13" s="17" t="s">
        <v>82</v>
      </c>
      <c r="C13" s="16" t="n">
        <v>0.0434947519155835</v>
      </c>
      <c r="D13" s="16" t="n">
        <v>0.0539151819962646</v>
      </c>
      <c r="E13" s="16" t="n">
        <v>0.0333945298398378</v>
      </c>
      <c r="F13" s="16"/>
      <c r="G13" s="16" t="n">
        <v>0.04390584834811</v>
      </c>
      <c r="H13" s="16" t="n">
        <v>0.0613036549020982</v>
      </c>
      <c r="I13" s="16" t="n">
        <v>0.0457586985180882</v>
      </c>
      <c r="J13" s="16" t="n">
        <v>0.033139221244076</v>
      </c>
      <c r="K13" s="16" t="n">
        <v>0.0277208466041982</v>
      </c>
      <c r="L13" s="16" t="n">
        <v>0.0459031973875128</v>
      </c>
      <c r="M13" s="16"/>
      <c r="N13" s="16" t="n">
        <v>0.0572837125213817</v>
      </c>
      <c r="O13" s="16" t="n">
        <v>0.0381966990055594</v>
      </c>
      <c r="P13" s="16" t="n">
        <v>0.0482812021295231</v>
      </c>
      <c r="Q13" s="16" t="n">
        <v>0.0305089167807482</v>
      </c>
      <c r="R13" s="16"/>
      <c r="S13" s="16" t="n">
        <v>0.0643415462606687</v>
      </c>
      <c r="T13" s="16" t="n">
        <v>0.0670884566162244</v>
      </c>
      <c r="U13" s="16" t="n">
        <v>0.0469445191846606</v>
      </c>
      <c r="V13" s="16" t="n">
        <v>0.035105885183545</v>
      </c>
      <c r="W13" s="16" t="n">
        <v>0.0275927911640781</v>
      </c>
      <c r="X13" s="16" t="n">
        <v>0.0448995310314031</v>
      </c>
      <c r="Y13" s="16" t="n">
        <v>0.0206831237894989</v>
      </c>
      <c r="Z13" s="16" t="n">
        <v>0.0330686036934366</v>
      </c>
      <c r="AA13" s="16" t="n">
        <v>0.0216626912167422</v>
      </c>
      <c r="AB13" s="16" t="n">
        <v>0.0334475818154181</v>
      </c>
      <c r="AC13" s="16" t="n">
        <v>0.0457828400615877</v>
      </c>
      <c r="AD13" s="16" t="n">
        <v>0.0740664901307374</v>
      </c>
      <c r="AE13" s="16"/>
      <c r="AF13" s="16" t="n">
        <v>0.0339072797319168</v>
      </c>
      <c r="AG13" s="16" t="n">
        <v>0.0603072347795965</v>
      </c>
      <c r="AH13" s="16" t="n">
        <v>0.0206202882793289</v>
      </c>
      <c r="AI13" s="16"/>
      <c r="AJ13" s="16" t="n">
        <v>0.0193081587050127</v>
      </c>
      <c r="AK13" s="16" t="n">
        <v>0.0297261116736074</v>
      </c>
      <c r="AL13" s="16" t="n">
        <v>0.26983478137407</v>
      </c>
      <c r="AM13" s="16" t="n">
        <v>0</v>
      </c>
      <c r="AN13" s="16" t="n">
        <v>0.0135487457205791</v>
      </c>
      <c r="AO13" s="16"/>
      <c r="AP13" s="16" t="n">
        <v>0.0121650749347747</v>
      </c>
      <c r="AQ13" s="16" t="n">
        <v>0.0322260799210521</v>
      </c>
      <c r="AR13" s="16" t="n">
        <v>0.338697259690208</v>
      </c>
      <c r="AS13" s="16" t="n">
        <v>0.0251904175471234</v>
      </c>
      <c r="AT13" s="16" t="n">
        <v>0.00531564952515941</v>
      </c>
      <c r="AU13" s="16"/>
      <c r="AV13" s="16" t="n">
        <v>0.0163491448874862</v>
      </c>
      <c r="AW13" s="16" t="n">
        <v>0.0353329242604418</v>
      </c>
      <c r="AX13" s="16" t="n">
        <v>0.0601710525374754</v>
      </c>
      <c r="AY13" s="16" t="n">
        <v>0.0643403396032602</v>
      </c>
      <c r="AZ13" s="16" t="n">
        <v>0.127392327566689</v>
      </c>
      <c r="BA13" s="16"/>
      <c r="BB13" s="16" t="n">
        <v>0.0229911180358751</v>
      </c>
      <c r="BC13" s="16" t="n">
        <v>0.00908843057034411</v>
      </c>
      <c r="BD13" s="16" t="n">
        <v>0</v>
      </c>
      <c r="BE13" s="16"/>
      <c r="BF13" s="16" t="n">
        <v>0.0253754578859835</v>
      </c>
    </row>
    <row r="14">
      <c r="B14" s="17" t="s">
        <v>83</v>
      </c>
      <c r="C14" s="16" t="n">
        <v>0.0425681157008997</v>
      </c>
      <c r="D14" s="16" t="n">
        <v>0.0239386736959935</v>
      </c>
      <c r="E14" s="16" t="n">
        <v>0.0599995690170076</v>
      </c>
      <c r="F14" s="16"/>
      <c r="G14" s="16" t="n">
        <v>0.1131128835477</v>
      </c>
      <c r="H14" s="16" t="n">
        <v>0.0465725057805432</v>
      </c>
      <c r="I14" s="16" t="n">
        <v>0.0435426606378649</v>
      </c>
      <c r="J14" s="16" t="n">
        <v>0.024972906913175</v>
      </c>
      <c r="K14" s="16" t="n">
        <v>0.0287070607308544</v>
      </c>
      <c r="L14" s="16" t="n">
        <v>0.0156071718642797</v>
      </c>
      <c r="M14" s="16"/>
      <c r="N14" s="16" t="n">
        <v>0.0212809976678835</v>
      </c>
      <c r="O14" s="16" t="n">
        <v>0.0414243715381524</v>
      </c>
      <c r="P14" s="16" t="n">
        <v>0.043373032840098</v>
      </c>
      <c r="Q14" s="16" t="n">
        <v>0.0641990043152148</v>
      </c>
      <c r="R14" s="16"/>
      <c r="S14" s="16" t="n">
        <v>0.0453702226294034</v>
      </c>
      <c r="T14" s="16" t="n">
        <v>0.0252693689860663</v>
      </c>
      <c r="U14" s="16" t="n">
        <v>0.0511344656991192</v>
      </c>
      <c r="V14" s="16" t="n">
        <v>0.0574663571765855</v>
      </c>
      <c r="W14" s="16" t="n">
        <v>0.061456525391251</v>
      </c>
      <c r="X14" s="16" t="n">
        <v>0.0507194014351068</v>
      </c>
      <c r="Y14" s="16" t="n">
        <v>0.0161833593946818</v>
      </c>
      <c r="Z14" s="16" t="n">
        <v>0.0110884443033079</v>
      </c>
      <c r="AA14" s="16" t="n">
        <v>0.0412203631735693</v>
      </c>
      <c r="AB14" s="16" t="n">
        <v>0.0248076525740681</v>
      </c>
      <c r="AC14" s="16" t="n">
        <v>0.0749533921587489</v>
      </c>
      <c r="AD14" s="16" t="n">
        <v>0.0845205154525723</v>
      </c>
      <c r="AE14" s="16"/>
      <c r="AF14" s="16" t="n">
        <v>0.0251987694067893</v>
      </c>
      <c r="AG14" s="16" t="n">
        <v>0.0220538878758672</v>
      </c>
      <c r="AH14" s="16" t="n">
        <v>0.082848227532312</v>
      </c>
      <c r="AI14" s="16"/>
      <c r="AJ14" s="16" t="n">
        <v>0.0138166605769686</v>
      </c>
      <c r="AK14" s="16" t="n">
        <v>0.0344125436696693</v>
      </c>
      <c r="AL14" s="16" t="n">
        <v>0.0074015740439989</v>
      </c>
      <c r="AM14" s="16" t="n">
        <v>0</v>
      </c>
      <c r="AN14" s="16" t="n">
        <v>0.137518815522082</v>
      </c>
      <c r="AO14" s="16"/>
      <c r="AP14" s="16" t="n">
        <v>0.00497174824859982</v>
      </c>
      <c r="AQ14" s="16" t="n">
        <v>0.0337714471312194</v>
      </c>
      <c r="AR14" s="16" t="n">
        <v>0.00798669353365298</v>
      </c>
      <c r="AS14" s="16" t="n">
        <v>0.00697624095290385</v>
      </c>
      <c r="AT14" s="16" t="n">
        <v>0.141376749375831</v>
      </c>
      <c r="AU14" s="16"/>
      <c r="AV14" s="16" t="n">
        <v>0.0507274814767054</v>
      </c>
      <c r="AW14" s="16" t="n">
        <v>0.0503267296059986</v>
      </c>
      <c r="AX14" s="16" t="n">
        <v>0.0274478934095983</v>
      </c>
      <c r="AY14" s="16" t="n">
        <v>0.0298573141157264</v>
      </c>
      <c r="AZ14" s="16" t="n">
        <v>0.0784052770210443</v>
      </c>
      <c r="BA14" s="16"/>
      <c r="BB14" s="16" t="n">
        <v>0.0267972140176635</v>
      </c>
      <c r="BC14" s="16" t="n">
        <v>0</v>
      </c>
      <c r="BD14" s="16" t="n">
        <v>0.0294100388944316</v>
      </c>
      <c r="BE14" s="16"/>
      <c r="BF14" s="16" t="n">
        <v>0.0221984734856694</v>
      </c>
    </row>
    <row r="15">
      <c r="B15" s="17" t="s">
        <v>84</v>
      </c>
      <c r="C15" s="20" t="n">
        <v>0.325377215341105</v>
      </c>
      <c r="D15" s="20" t="n">
        <v>0.378051963474699</v>
      </c>
      <c r="E15" s="20" t="n">
        <v>0.274529025192625</v>
      </c>
      <c r="F15" s="20"/>
      <c r="G15" s="20" t="n">
        <v>0.2427989523801</v>
      </c>
      <c r="H15" s="20" t="n">
        <v>0.282210666269609</v>
      </c>
      <c r="I15" s="20" t="n">
        <v>0.278628048817062</v>
      </c>
      <c r="J15" s="20" t="n">
        <v>0.316676167322679</v>
      </c>
      <c r="K15" s="20" t="n">
        <v>0.405996862952742</v>
      </c>
      <c r="L15" s="20" t="n">
        <v>0.405871255668227</v>
      </c>
      <c r="M15" s="20"/>
      <c r="N15" s="20" t="n">
        <v>0.318295693703858</v>
      </c>
      <c r="O15" s="20" t="n">
        <v>0.323540301409886</v>
      </c>
      <c r="P15" s="20" t="n">
        <v>0.328105697085682</v>
      </c>
      <c r="Q15" s="20" t="n">
        <v>0.333251650449675</v>
      </c>
      <c r="R15" s="20"/>
      <c r="S15" s="20" t="n">
        <v>0.282309349280988</v>
      </c>
      <c r="T15" s="20" t="n">
        <v>0.299531583357291</v>
      </c>
      <c r="U15" s="20" t="n">
        <v>0.236493083629131</v>
      </c>
      <c r="V15" s="20" t="n">
        <v>0.391345982851509</v>
      </c>
      <c r="W15" s="20" t="n">
        <v>0.388728135435135</v>
      </c>
      <c r="X15" s="20" t="n">
        <v>0.299606301011814</v>
      </c>
      <c r="Y15" s="20" t="n">
        <v>0.342750486659275</v>
      </c>
      <c r="Z15" s="20" t="n">
        <v>0.371201409746977</v>
      </c>
      <c r="AA15" s="20" t="n">
        <v>0.351338140289843</v>
      </c>
      <c r="AB15" s="20" t="n">
        <v>0.386707858425386</v>
      </c>
      <c r="AC15" s="20" t="n">
        <v>0.276885837165901</v>
      </c>
      <c r="AD15" s="20" t="n">
        <v>0.30185091589476</v>
      </c>
      <c r="AE15" s="20"/>
      <c r="AF15" s="20" t="n">
        <v>0.459012902566039</v>
      </c>
      <c r="AG15" s="20" t="n">
        <v>0.269389301681116</v>
      </c>
      <c r="AH15" s="20" t="n">
        <v>0.221339191136838</v>
      </c>
      <c r="AI15" s="20"/>
      <c r="AJ15" s="20" t="n">
        <v>0.463660289941544</v>
      </c>
      <c r="AK15" s="20" t="n">
        <v>0.24836908215757</v>
      </c>
      <c r="AL15" s="20" t="n">
        <v>0.0893536740618738</v>
      </c>
      <c r="AM15" s="20" t="n">
        <v>0.68085275673744</v>
      </c>
      <c r="AN15" s="20" t="n">
        <v>0.241071494783172</v>
      </c>
      <c r="AO15" s="20"/>
      <c r="AP15" s="20" t="n">
        <v>0.466732400184898</v>
      </c>
      <c r="AQ15" s="20" t="n">
        <v>0.227632433303178</v>
      </c>
      <c r="AR15" s="20" t="n">
        <v>0.0147160581491046</v>
      </c>
      <c r="AS15" s="20" t="n">
        <v>0.683831516699288</v>
      </c>
      <c r="AT15" s="20" t="n">
        <v>0.273980727782013</v>
      </c>
      <c r="AU15" s="20"/>
      <c r="AV15" s="20" t="n">
        <v>0.378698347833771</v>
      </c>
      <c r="AW15" s="20" t="n">
        <v>0.318517111453969</v>
      </c>
      <c r="AX15" s="20" t="n">
        <v>0.267863941239877</v>
      </c>
      <c r="AY15" s="20" t="n">
        <v>0.277006874124543</v>
      </c>
      <c r="AZ15" s="20" t="n">
        <v>0.251136594404853</v>
      </c>
      <c r="BA15" s="20"/>
      <c r="BB15" s="20" t="n">
        <v>0.242672946834327</v>
      </c>
      <c r="BC15" s="20" t="n">
        <v>0.789064058836871</v>
      </c>
      <c r="BD15" s="20" t="n">
        <v>0.497497897626983</v>
      </c>
      <c r="BE15" s="20"/>
      <c r="BF15" s="20" t="n">
        <v>0.447790080035739</v>
      </c>
    </row>
    <row r="16">
      <c r="B16" s="17" t="s">
        <v>85</v>
      </c>
      <c r="C16" s="20" t="n">
        <v>0.245803838101514</v>
      </c>
      <c r="D16" s="20" t="n">
        <v>0.234251202036122</v>
      </c>
      <c r="E16" s="20" t="n">
        <v>0.257580873386848</v>
      </c>
      <c r="F16" s="20"/>
      <c r="G16" s="20" t="n">
        <v>0.264215923819791</v>
      </c>
      <c r="H16" s="20" t="n">
        <v>0.257401732718123</v>
      </c>
      <c r="I16" s="20" t="n">
        <v>0.250231332938659</v>
      </c>
      <c r="J16" s="20" t="n">
        <v>0.269522132729459</v>
      </c>
      <c r="K16" s="20" t="n">
        <v>0.186359848225313</v>
      </c>
      <c r="L16" s="20" t="n">
        <v>0.241228694095432</v>
      </c>
      <c r="M16" s="20"/>
      <c r="N16" s="20" t="n">
        <v>0.279161247616329</v>
      </c>
      <c r="O16" s="20" t="n">
        <v>0.254496723883337</v>
      </c>
      <c r="P16" s="20" t="n">
        <v>0.238735976134936</v>
      </c>
      <c r="Q16" s="20" t="n">
        <v>0.210399051582805</v>
      </c>
      <c r="R16" s="20"/>
      <c r="S16" s="20" t="n">
        <v>0.300458199854902</v>
      </c>
      <c r="T16" s="20" t="n">
        <v>0.291338882584486</v>
      </c>
      <c r="U16" s="20" t="n">
        <v>0.333776297827223</v>
      </c>
      <c r="V16" s="20" t="n">
        <v>0.19824683994022</v>
      </c>
      <c r="W16" s="20" t="n">
        <v>0.225375652270155</v>
      </c>
      <c r="X16" s="20" t="n">
        <v>0.227802831060519</v>
      </c>
      <c r="Y16" s="20" t="n">
        <v>0.204065455594246</v>
      </c>
      <c r="Z16" s="20" t="n">
        <v>0.227226675521111</v>
      </c>
      <c r="AA16" s="20" t="n">
        <v>0.220561622635807</v>
      </c>
      <c r="AB16" s="20" t="n">
        <v>0.189908611772494</v>
      </c>
      <c r="AC16" s="20" t="n">
        <v>0.220556519701251</v>
      </c>
      <c r="AD16" s="20" t="n">
        <v>0.241455281879002</v>
      </c>
      <c r="AE16" s="20"/>
      <c r="AF16" s="20" t="n">
        <v>0.178834671309679</v>
      </c>
      <c r="AG16" s="20" t="n">
        <v>0.305615951285439</v>
      </c>
      <c r="AH16" s="20" t="n">
        <v>0.208070477778097</v>
      </c>
      <c r="AI16" s="20"/>
      <c r="AJ16" s="20" t="n">
        <v>0.144753724139187</v>
      </c>
      <c r="AK16" s="20" t="n">
        <v>0.297554732494382</v>
      </c>
      <c r="AL16" s="20" t="n">
        <v>0.728245945905987</v>
      </c>
      <c r="AM16" s="20" t="n">
        <v>0</v>
      </c>
      <c r="AN16" s="20" t="n">
        <v>0.147593751317267</v>
      </c>
      <c r="AO16" s="20"/>
      <c r="AP16" s="20" t="n">
        <v>0.116527349268376</v>
      </c>
      <c r="AQ16" s="20" t="n">
        <v>0.293200248896999</v>
      </c>
      <c r="AR16" s="20" t="n">
        <v>0.886106146226058</v>
      </c>
      <c r="AS16" s="20" t="n">
        <v>0.0764866911130882</v>
      </c>
      <c r="AT16" s="20" t="n">
        <v>0.143635419834613</v>
      </c>
      <c r="AU16" s="20"/>
      <c r="AV16" s="20" t="n">
        <v>0.20618248593649</v>
      </c>
      <c r="AW16" s="20" t="n">
        <v>0.245712661907201</v>
      </c>
      <c r="AX16" s="20" t="n">
        <v>0.288866736940915</v>
      </c>
      <c r="AY16" s="20" t="n">
        <v>0.286371871302062</v>
      </c>
      <c r="AZ16" s="20" t="n">
        <v>0.387844580662144</v>
      </c>
      <c r="BA16" s="20"/>
      <c r="BB16" s="20" t="n">
        <v>0.235827830321295</v>
      </c>
      <c r="BC16" s="20" t="n">
        <v>0.0361646221894639</v>
      </c>
      <c r="BD16" s="20" t="n">
        <v>0.0643289694655537</v>
      </c>
      <c r="BE16" s="20"/>
      <c r="BF16" s="20" t="n">
        <v>0.175566765046349</v>
      </c>
    </row>
    <row r="17">
      <c r="B17" s="17" t="s">
        <v>86</v>
      </c>
      <c r="C17" s="21" t="n">
        <v>0.0795733772395912</v>
      </c>
      <c r="D17" s="21" t="n">
        <v>0.143800761438577</v>
      </c>
      <c r="E17" s="21" t="n">
        <v>0.0169481518057764</v>
      </c>
      <c r="F17" s="21"/>
      <c r="G17" s="21" t="n">
        <v>-0.0214169714396901</v>
      </c>
      <c r="H17" s="21" t="n">
        <v>0.0248089335514862</v>
      </c>
      <c r="I17" s="21" t="n">
        <v>0.0283967158784029</v>
      </c>
      <c r="J17" s="21" t="n">
        <v>0.04715403459322</v>
      </c>
      <c r="K17" s="21" t="n">
        <v>0.219637014727429</v>
      </c>
      <c r="L17" s="21" t="n">
        <v>0.164642561572795</v>
      </c>
      <c r="M17" s="21"/>
      <c r="N17" s="21" t="n">
        <v>0.0391344460875286</v>
      </c>
      <c r="O17" s="21" t="n">
        <v>0.0690435775265484</v>
      </c>
      <c r="P17" s="21" t="n">
        <v>0.0893697209507458</v>
      </c>
      <c r="Q17" s="21" t="n">
        <v>0.12285259886687</v>
      </c>
      <c r="R17" s="21"/>
      <c r="S17" s="21" t="n">
        <v>-0.0181488505739148</v>
      </c>
      <c r="T17" s="21" t="n">
        <v>0.00819270077280465</v>
      </c>
      <c r="U17" s="21" t="n">
        <v>-0.0972832141980921</v>
      </c>
      <c r="V17" s="21" t="n">
        <v>0.193099142911289</v>
      </c>
      <c r="W17" s="21" t="n">
        <v>0.16335248316498</v>
      </c>
      <c r="X17" s="21" t="n">
        <v>0.0718034699512949</v>
      </c>
      <c r="Y17" s="21" t="n">
        <v>0.138685031065029</v>
      </c>
      <c r="Z17" s="21" t="n">
        <v>0.143974734225865</v>
      </c>
      <c r="AA17" s="21" t="n">
        <v>0.130776517654036</v>
      </c>
      <c r="AB17" s="21" t="n">
        <v>0.196799246652892</v>
      </c>
      <c r="AC17" s="21" t="n">
        <v>0.0563293174646496</v>
      </c>
      <c r="AD17" s="21" t="n">
        <v>0.0603956340157579</v>
      </c>
      <c r="AE17" s="21"/>
      <c r="AF17" s="21" t="n">
        <v>0.280178231256361</v>
      </c>
      <c r="AG17" s="21" t="n">
        <v>-0.0362266496043231</v>
      </c>
      <c r="AH17" s="21" t="n">
        <v>0.0132687133587407</v>
      </c>
      <c r="AI17" s="21"/>
      <c r="AJ17" s="21" t="n">
        <v>0.318906565802356</v>
      </c>
      <c r="AK17" s="21" t="n">
        <v>-0.0491856503368115</v>
      </c>
      <c r="AL17" s="21" t="n">
        <v>-0.638892271844113</v>
      </c>
      <c r="AM17" s="21" t="n">
        <v>0.68085275673744</v>
      </c>
      <c r="AN17" s="21" t="n">
        <v>0.0934777434659056</v>
      </c>
      <c r="AO17" s="21"/>
      <c r="AP17" s="21" t="n">
        <v>0.350205050916522</v>
      </c>
      <c r="AQ17" s="21" t="n">
        <v>-0.065567815593821</v>
      </c>
      <c r="AR17" s="21" t="n">
        <v>-0.871390088076953</v>
      </c>
      <c r="AS17" s="21" t="n">
        <v>0.6073448255862</v>
      </c>
      <c r="AT17" s="21" t="n">
        <v>0.130345307947401</v>
      </c>
      <c r="AU17" s="21"/>
      <c r="AV17" s="21" t="n">
        <v>0.172515861897281</v>
      </c>
      <c r="AW17" s="21" t="n">
        <v>0.0728044495467678</v>
      </c>
      <c r="AX17" s="21" t="n">
        <v>-0.021002795701038</v>
      </c>
      <c r="AY17" s="21" t="n">
        <v>-0.00936499717751926</v>
      </c>
      <c r="AZ17" s="21" t="n">
        <v>-0.13670798625729</v>
      </c>
      <c r="BA17" s="21"/>
      <c r="BB17" s="21" t="n">
        <v>0.00684511651303191</v>
      </c>
      <c r="BC17" s="21" t="n">
        <v>0.752899436647407</v>
      </c>
      <c r="BD17" s="21" t="n">
        <v>0.433168928161429</v>
      </c>
      <c r="BE17" s="21"/>
      <c r="BF17" s="21" t="n">
        <v>0.272223314989389</v>
      </c>
    </row>
    <row r="18">
      <c r="B18" s="18"/>
    </row>
    <row r="19">
      <c r="B19" t="s">
        <v>88</v>
      </c>
    </row>
    <row r="20">
      <c r="B20" t="s">
        <v>89</v>
      </c>
    </row>
    <row r="22">
      <c r="B22"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239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0.0786733305927219</v>
      </c>
      <c r="D9" s="16" t="n">
        <v>0.0937668090021687</v>
      </c>
      <c r="E9" s="16" t="n">
        <v>0.0640745432186686</v>
      </c>
      <c r="F9" s="16"/>
      <c r="G9" s="16" t="n">
        <v>0.065096102701272</v>
      </c>
      <c r="H9" s="16" t="n">
        <v>0.0733776860825485</v>
      </c>
      <c r="I9" s="16" t="n">
        <v>0.0530534800894306</v>
      </c>
      <c r="J9" s="16" t="n">
        <v>0.0790125791051519</v>
      </c>
      <c r="K9" s="16" t="n">
        <v>0.062968910930823</v>
      </c>
      <c r="L9" s="16" t="n">
        <v>0.122985945511134</v>
      </c>
      <c r="M9" s="16"/>
      <c r="N9" s="16" t="n">
        <v>0.0662906938327683</v>
      </c>
      <c r="O9" s="16" t="n">
        <v>0.0832569473864</v>
      </c>
      <c r="P9" s="16" t="n">
        <v>0.095111837790993</v>
      </c>
      <c r="Q9" s="16" t="n">
        <v>0.0739074099886104</v>
      </c>
      <c r="R9" s="16"/>
      <c r="S9" s="16" t="n">
        <v>0.0531677784805433</v>
      </c>
      <c r="T9" s="16" t="n">
        <v>0.0711448198189809</v>
      </c>
      <c r="U9" s="16" t="n">
        <v>0.0802780672431537</v>
      </c>
      <c r="V9" s="16" t="n">
        <v>0.113703293176582</v>
      </c>
      <c r="W9" s="16" t="n">
        <v>0.107825834839929</v>
      </c>
      <c r="X9" s="16" t="n">
        <v>0.0559303917677291</v>
      </c>
      <c r="Y9" s="16" t="n">
        <v>0.112889974030205</v>
      </c>
      <c r="Z9" s="16" t="n">
        <v>0.109859170188419</v>
      </c>
      <c r="AA9" s="16" t="n">
        <v>0.0427170646823185</v>
      </c>
      <c r="AB9" s="16" t="n">
        <v>0.0995745162242409</v>
      </c>
      <c r="AC9" s="16" t="n">
        <v>0.0648219403838559</v>
      </c>
      <c r="AD9" s="16" t="n">
        <v>0.0807142515306391</v>
      </c>
      <c r="AE9" s="16"/>
      <c r="AF9" s="16" t="n">
        <v>0.12573932831442</v>
      </c>
      <c r="AG9" s="16" t="n">
        <v>0.049274689588514</v>
      </c>
      <c r="AH9" s="16" t="n">
        <v>0.0542147386181516</v>
      </c>
      <c r="AI9" s="16"/>
      <c r="AJ9" s="16" t="n">
        <v>0.129237793798046</v>
      </c>
      <c r="AK9" s="16" t="n">
        <v>0.0247495426287144</v>
      </c>
      <c r="AL9" s="16" t="n">
        <v>0.045507680582648</v>
      </c>
      <c r="AM9" s="16" t="n">
        <v>0.176064291806386</v>
      </c>
      <c r="AN9" s="16" t="n">
        <v>0.0752958366121777</v>
      </c>
      <c r="AO9" s="16"/>
      <c r="AP9" s="16" t="n">
        <v>0.131469519503524</v>
      </c>
      <c r="AQ9" s="16" t="n">
        <v>0.0176549055611283</v>
      </c>
      <c r="AR9" s="16" t="n">
        <v>0.0454889017550704</v>
      </c>
      <c r="AS9" s="16" t="n">
        <v>0.240022327627093</v>
      </c>
      <c r="AT9" s="16" t="n">
        <v>0.0502514814073586</v>
      </c>
      <c r="AU9" s="16"/>
      <c r="AV9" s="16" t="n">
        <v>0.0908344946935822</v>
      </c>
      <c r="AW9" s="16" t="n">
        <v>0.0783022656525934</v>
      </c>
      <c r="AX9" s="16" t="n">
        <v>0.0731223809985777</v>
      </c>
      <c r="AY9" s="16" t="n">
        <v>0.0399612291717099</v>
      </c>
      <c r="AZ9" s="16" t="n">
        <v>0.0588331235662785</v>
      </c>
      <c r="BA9" s="16"/>
      <c r="BB9" s="16" t="n">
        <v>0.0137140098501725</v>
      </c>
      <c r="BC9" s="16" t="n">
        <v>0.280928603660088</v>
      </c>
      <c r="BD9" s="16" t="n">
        <v>0.081322652668172</v>
      </c>
      <c r="BE9" s="16"/>
      <c r="BF9" s="16" t="n">
        <v>0.118211940676267</v>
      </c>
    </row>
    <row r="10">
      <c r="B10" s="17" t="s">
        <v>224</v>
      </c>
      <c r="C10" s="16" t="n">
        <v>0.130224370167726</v>
      </c>
      <c r="D10" s="16" t="n">
        <v>0.144085839065354</v>
      </c>
      <c r="E10" s="16" t="n">
        <v>0.116931452998258</v>
      </c>
      <c r="F10" s="16"/>
      <c r="G10" s="16" t="n">
        <v>0.193549905835538</v>
      </c>
      <c r="H10" s="16" t="n">
        <v>0.124502075036567</v>
      </c>
      <c r="I10" s="16" t="n">
        <v>0.118038875852769</v>
      </c>
      <c r="J10" s="16" t="n">
        <v>0.111570375664114</v>
      </c>
      <c r="K10" s="16" t="n">
        <v>0.149518687149217</v>
      </c>
      <c r="L10" s="16" t="n">
        <v>0.105226617066306</v>
      </c>
      <c r="M10" s="16"/>
      <c r="N10" s="16" t="n">
        <v>0.119244211279263</v>
      </c>
      <c r="O10" s="16" t="n">
        <v>0.119995007205566</v>
      </c>
      <c r="P10" s="16" t="n">
        <v>0.151378483316541</v>
      </c>
      <c r="Q10" s="16" t="n">
        <v>0.133927967271517</v>
      </c>
      <c r="R10" s="16"/>
      <c r="S10" s="16" t="n">
        <v>0.106227652520939</v>
      </c>
      <c r="T10" s="16" t="n">
        <v>0.132172691374402</v>
      </c>
      <c r="U10" s="16" t="n">
        <v>0.153938264552079</v>
      </c>
      <c r="V10" s="16" t="n">
        <v>0.0934855671178176</v>
      </c>
      <c r="W10" s="16" t="n">
        <v>0.161296562440606</v>
      </c>
      <c r="X10" s="16" t="n">
        <v>0.132616636952638</v>
      </c>
      <c r="Y10" s="16" t="n">
        <v>0.134301667098328</v>
      </c>
      <c r="Z10" s="16" t="n">
        <v>0.131397002242575</v>
      </c>
      <c r="AA10" s="16" t="n">
        <v>0.157539949357152</v>
      </c>
      <c r="AB10" s="16" t="n">
        <v>0.145987435243249</v>
      </c>
      <c r="AC10" s="16" t="n">
        <v>0.0645565915034477</v>
      </c>
      <c r="AD10" s="16" t="n">
        <v>0.151363548089461</v>
      </c>
      <c r="AE10" s="16"/>
      <c r="AF10" s="16" t="n">
        <v>0.141573571457076</v>
      </c>
      <c r="AG10" s="16" t="n">
        <v>0.108716740211657</v>
      </c>
      <c r="AH10" s="16" t="n">
        <v>0.134002804064219</v>
      </c>
      <c r="AI10" s="16"/>
      <c r="AJ10" s="16" t="n">
        <v>0.168494542572925</v>
      </c>
      <c r="AK10" s="16" t="n">
        <v>0.0794385055609235</v>
      </c>
      <c r="AL10" s="16" t="n">
        <v>0.0432699392452569</v>
      </c>
      <c r="AM10" s="16" t="n">
        <v>0.331730029241262</v>
      </c>
      <c r="AN10" s="16" t="n">
        <v>0.167286213789675</v>
      </c>
      <c r="AO10" s="16"/>
      <c r="AP10" s="16" t="n">
        <v>0.204613224480563</v>
      </c>
      <c r="AQ10" s="16" t="n">
        <v>0.0730510088854211</v>
      </c>
      <c r="AR10" s="16" t="n">
        <v>0.0739412873865307</v>
      </c>
      <c r="AS10" s="16" t="n">
        <v>0.185253352963205</v>
      </c>
      <c r="AT10" s="16" t="n">
        <v>0.126598046837849</v>
      </c>
      <c r="AU10" s="16"/>
      <c r="AV10" s="16" t="n">
        <v>0.157081871574195</v>
      </c>
      <c r="AW10" s="16" t="n">
        <v>0.133050608199665</v>
      </c>
      <c r="AX10" s="16" t="n">
        <v>0.0985291304057298</v>
      </c>
      <c r="AY10" s="16" t="n">
        <v>0.132309583423164</v>
      </c>
      <c r="AZ10" s="16" t="n">
        <v>0.202681035077753</v>
      </c>
      <c r="BA10" s="16"/>
      <c r="BB10" s="16" t="n">
        <v>0.0585790800494393</v>
      </c>
      <c r="BC10" s="16" t="n">
        <v>0.190238696839598</v>
      </c>
      <c r="BD10" s="16" t="n">
        <v>0.163494763883283</v>
      </c>
      <c r="BE10" s="16"/>
      <c r="BF10" s="16" t="n">
        <v>0.131661030472442</v>
      </c>
    </row>
    <row r="11">
      <c r="B11" s="17" t="s">
        <v>225</v>
      </c>
      <c r="C11" s="16" t="n">
        <v>0.258371569953811</v>
      </c>
      <c r="D11" s="16" t="n">
        <v>0.233944413563873</v>
      </c>
      <c r="E11" s="16" t="n">
        <v>0.281895525681822</v>
      </c>
      <c r="F11" s="16"/>
      <c r="G11" s="16" t="n">
        <v>0.29280388300296</v>
      </c>
      <c r="H11" s="16" t="n">
        <v>0.249695965707367</v>
      </c>
      <c r="I11" s="16" t="n">
        <v>0.29245251810744</v>
      </c>
      <c r="J11" s="16" t="n">
        <v>0.230700346260028</v>
      </c>
      <c r="K11" s="16" t="n">
        <v>0.25324510713737</v>
      </c>
      <c r="L11" s="16" t="n">
        <v>0.241027498712549</v>
      </c>
      <c r="M11" s="16"/>
      <c r="N11" s="16" t="n">
        <v>0.225122594176843</v>
      </c>
      <c r="O11" s="16" t="n">
        <v>0.261474434951163</v>
      </c>
      <c r="P11" s="16" t="n">
        <v>0.261985250678199</v>
      </c>
      <c r="Q11" s="16" t="n">
        <v>0.283390007502852</v>
      </c>
      <c r="R11" s="16"/>
      <c r="S11" s="16" t="n">
        <v>0.262292408196792</v>
      </c>
      <c r="T11" s="16" t="n">
        <v>0.234794993350745</v>
      </c>
      <c r="U11" s="16" t="n">
        <v>0.236938550217396</v>
      </c>
      <c r="V11" s="16" t="n">
        <v>0.253720597156584</v>
      </c>
      <c r="W11" s="16" t="n">
        <v>0.272282969392386</v>
      </c>
      <c r="X11" s="16" t="n">
        <v>0.233195869599185</v>
      </c>
      <c r="Y11" s="16" t="n">
        <v>0.24226906474452</v>
      </c>
      <c r="Z11" s="16" t="n">
        <v>0.228420785038573</v>
      </c>
      <c r="AA11" s="16" t="n">
        <v>0.261320434816547</v>
      </c>
      <c r="AB11" s="16" t="n">
        <v>0.252362213143223</v>
      </c>
      <c r="AC11" s="16" t="n">
        <v>0.313171259813029</v>
      </c>
      <c r="AD11" s="16" t="n">
        <v>0.455461649668892</v>
      </c>
      <c r="AE11" s="16"/>
      <c r="AF11" s="16" t="n">
        <v>0.271807881578883</v>
      </c>
      <c r="AG11" s="16" t="n">
        <v>0.223965596594344</v>
      </c>
      <c r="AH11" s="16" t="n">
        <v>0.289529287009048</v>
      </c>
      <c r="AI11" s="16"/>
      <c r="AJ11" s="16" t="n">
        <v>0.284139037092951</v>
      </c>
      <c r="AK11" s="16" t="n">
        <v>0.171545667169127</v>
      </c>
      <c r="AL11" s="16" t="n">
        <v>0.278006732606849</v>
      </c>
      <c r="AM11" s="16" t="n">
        <v>0.210078977515754</v>
      </c>
      <c r="AN11" s="16" t="n">
        <v>0.343893713107902</v>
      </c>
      <c r="AO11" s="16"/>
      <c r="AP11" s="16" t="n">
        <v>0.305458593499095</v>
      </c>
      <c r="AQ11" s="16" t="n">
        <v>0.168319065377886</v>
      </c>
      <c r="AR11" s="16" t="n">
        <v>0.291981959564324</v>
      </c>
      <c r="AS11" s="16" t="n">
        <v>0.269859689618811</v>
      </c>
      <c r="AT11" s="16" t="n">
        <v>0.464087569547982</v>
      </c>
      <c r="AU11" s="16"/>
      <c r="AV11" s="16" t="n">
        <v>0.233189773616584</v>
      </c>
      <c r="AW11" s="16" t="n">
        <v>0.300306748715358</v>
      </c>
      <c r="AX11" s="16" t="n">
        <v>0.245980771786871</v>
      </c>
      <c r="AY11" s="16" t="n">
        <v>0.234048502459723</v>
      </c>
      <c r="AZ11" s="16" t="n">
        <v>0.227636268801217</v>
      </c>
      <c r="BA11" s="16"/>
      <c r="BB11" s="16" t="n">
        <v>0.191943931727025</v>
      </c>
      <c r="BC11" s="16" t="n">
        <v>0.28233807929832</v>
      </c>
      <c r="BD11" s="16" t="n">
        <v>0.386709236082982</v>
      </c>
      <c r="BE11" s="16"/>
      <c r="BF11" s="16" t="n">
        <v>0.261940704888522</v>
      </c>
    </row>
    <row r="12">
      <c r="B12" s="17" t="s">
        <v>226</v>
      </c>
      <c r="C12" s="16" t="n">
        <v>0.338888420853374</v>
      </c>
      <c r="D12" s="16" t="n">
        <v>0.327177857618593</v>
      </c>
      <c r="E12" s="16" t="n">
        <v>0.351003259987858</v>
      </c>
      <c r="F12" s="16"/>
      <c r="G12" s="16" t="n">
        <v>0.295289508405844</v>
      </c>
      <c r="H12" s="16" t="n">
        <v>0.355974430858199</v>
      </c>
      <c r="I12" s="16" t="n">
        <v>0.359512952339815</v>
      </c>
      <c r="J12" s="16" t="n">
        <v>0.403956152960417</v>
      </c>
      <c r="K12" s="16" t="n">
        <v>0.316510562596466</v>
      </c>
      <c r="L12" s="16" t="n">
        <v>0.29909073760489</v>
      </c>
      <c r="M12" s="16"/>
      <c r="N12" s="16" t="n">
        <v>0.343262325639526</v>
      </c>
      <c r="O12" s="16" t="n">
        <v>0.362675743252733</v>
      </c>
      <c r="P12" s="16" t="n">
        <v>0.308367073495242</v>
      </c>
      <c r="Q12" s="16" t="n">
        <v>0.339355987214836</v>
      </c>
      <c r="R12" s="16"/>
      <c r="S12" s="16" t="n">
        <v>0.361020105016368</v>
      </c>
      <c r="T12" s="16" t="n">
        <v>0.390026615995082</v>
      </c>
      <c r="U12" s="16" t="n">
        <v>0.331043521531771</v>
      </c>
      <c r="V12" s="16" t="n">
        <v>0.341739124015134</v>
      </c>
      <c r="W12" s="16" t="n">
        <v>0.317028602930694</v>
      </c>
      <c r="X12" s="16" t="n">
        <v>0.363588520708465</v>
      </c>
      <c r="Y12" s="16" t="n">
        <v>0.32562416729867</v>
      </c>
      <c r="Z12" s="16" t="n">
        <v>0.336491979682158</v>
      </c>
      <c r="AA12" s="16" t="n">
        <v>0.336482223238835</v>
      </c>
      <c r="AB12" s="16" t="n">
        <v>0.279814797270552</v>
      </c>
      <c r="AC12" s="16" t="n">
        <v>0.364695786186944</v>
      </c>
      <c r="AD12" s="16" t="n">
        <v>0.18416254529949</v>
      </c>
      <c r="AE12" s="16"/>
      <c r="AF12" s="16" t="n">
        <v>0.299061725622976</v>
      </c>
      <c r="AG12" s="16" t="n">
        <v>0.378477318189013</v>
      </c>
      <c r="AH12" s="16" t="n">
        <v>0.364623718389565</v>
      </c>
      <c r="AI12" s="16"/>
      <c r="AJ12" s="16" t="n">
        <v>0.292826974622736</v>
      </c>
      <c r="AK12" s="16" t="n">
        <v>0.422848874518942</v>
      </c>
      <c r="AL12" s="16" t="n">
        <v>0.410423821360642</v>
      </c>
      <c r="AM12" s="16" t="n">
        <v>0.203185451755348</v>
      </c>
      <c r="AN12" s="16" t="n">
        <v>0.304636201997355</v>
      </c>
      <c r="AO12" s="16"/>
      <c r="AP12" s="16" t="n">
        <v>0.257633675269414</v>
      </c>
      <c r="AQ12" s="16" t="n">
        <v>0.420619207266763</v>
      </c>
      <c r="AR12" s="16" t="n">
        <v>0.423996648545365</v>
      </c>
      <c r="AS12" s="16" t="n">
        <v>0.244660960942326</v>
      </c>
      <c r="AT12" s="16" t="n">
        <v>0.258078652435694</v>
      </c>
      <c r="AU12" s="16"/>
      <c r="AV12" s="16" t="n">
        <v>0.332884074706478</v>
      </c>
      <c r="AW12" s="16" t="n">
        <v>0.337364929178257</v>
      </c>
      <c r="AX12" s="16" t="n">
        <v>0.362112759893381</v>
      </c>
      <c r="AY12" s="16" t="n">
        <v>0.360546483737416</v>
      </c>
      <c r="AZ12" s="16" t="n">
        <v>0.233759965108791</v>
      </c>
      <c r="BA12" s="16"/>
      <c r="BB12" s="16" t="n">
        <v>0.450069722788054</v>
      </c>
      <c r="BC12" s="16" t="n">
        <v>0.199691834378051</v>
      </c>
      <c r="BD12" s="16" t="n">
        <v>0.260341363741202</v>
      </c>
      <c r="BE12" s="16"/>
      <c r="BF12" s="16" t="n">
        <v>0.339163772251282</v>
      </c>
    </row>
    <row r="13">
      <c r="B13" s="17" t="s">
        <v>227</v>
      </c>
      <c r="C13" s="25" t="n">
        <v>0.193842308432368</v>
      </c>
      <c r="D13" s="25" t="n">
        <v>0.201025080750011</v>
      </c>
      <c r="E13" s="25" t="n">
        <v>0.186095218113394</v>
      </c>
      <c r="F13" s="25"/>
      <c r="G13" s="25" t="n">
        <v>0.153260600054386</v>
      </c>
      <c r="H13" s="25" t="n">
        <v>0.196449842315318</v>
      </c>
      <c r="I13" s="25" t="n">
        <v>0.176942173610546</v>
      </c>
      <c r="J13" s="25" t="n">
        <v>0.17476054601029</v>
      </c>
      <c r="K13" s="25" t="n">
        <v>0.217756732186124</v>
      </c>
      <c r="L13" s="25" t="n">
        <v>0.231669201105121</v>
      </c>
      <c r="M13" s="25"/>
      <c r="N13" s="25" t="n">
        <v>0.2460801750716</v>
      </c>
      <c r="O13" s="25" t="n">
        <v>0.172597867204139</v>
      </c>
      <c r="P13" s="25" t="n">
        <v>0.183157354719025</v>
      </c>
      <c r="Q13" s="25" t="n">
        <v>0.169418628022184</v>
      </c>
      <c r="R13" s="25"/>
      <c r="S13" s="25" t="n">
        <v>0.217292055785358</v>
      </c>
      <c r="T13" s="25" t="n">
        <v>0.171860879460789</v>
      </c>
      <c r="U13" s="25" t="n">
        <v>0.197801596455601</v>
      </c>
      <c r="V13" s="25" t="n">
        <v>0.197351418533882</v>
      </c>
      <c r="W13" s="25" t="n">
        <v>0.141566030396386</v>
      </c>
      <c r="X13" s="25" t="n">
        <v>0.214668580971983</v>
      </c>
      <c r="Y13" s="25" t="n">
        <v>0.184915126828277</v>
      </c>
      <c r="Z13" s="25" t="n">
        <v>0.193831062848275</v>
      </c>
      <c r="AA13" s="25" t="n">
        <v>0.201940327905147</v>
      </c>
      <c r="AB13" s="25" t="n">
        <v>0.222261038118735</v>
      </c>
      <c r="AC13" s="25" t="n">
        <v>0.192754422112724</v>
      </c>
      <c r="AD13" s="25" t="n">
        <v>0.128298005411518</v>
      </c>
      <c r="AE13" s="25"/>
      <c r="AF13" s="25" t="n">
        <v>0.161817493026645</v>
      </c>
      <c r="AG13" s="25" t="n">
        <v>0.239565655416471</v>
      </c>
      <c r="AH13" s="25" t="n">
        <v>0.157629451919017</v>
      </c>
      <c r="AI13" s="25"/>
      <c r="AJ13" s="25" t="n">
        <v>0.125301651913342</v>
      </c>
      <c r="AK13" s="25" t="n">
        <v>0.301417410122294</v>
      </c>
      <c r="AL13" s="25" t="n">
        <v>0.222791826204605</v>
      </c>
      <c r="AM13" s="25" t="n">
        <v>0.0789412496812499</v>
      </c>
      <c r="AN13" s="25" t="n">
        <v>0.10888803449289</v>
      </c>
      <c r="AO13" s="25"/>
      <c r="AP13" s="25" t="n">
        <v>0.100824987247404</v>
      </c>
      <c r="AQ13" s="25" t="n">
        <v>0.320355812908802</v>
      </c>
      <c r="AR13" s="25" t="n">
        <v>0.16459120274871</v>
      </c>
      <c r="AS13" s="25" t="n">
        <v>0.0602036688485642</v>
      </c>
      <c r="AT13" s="25" t="n">
        <v>0.100984249771116</v>
      </c>
      <c r="AU13" s="25"/>
      <c r="AV13" s="25" t="n">
        <v>0.186009785409161</v>
      </c>
      <c r="AW13" s="25" t="n">
        <v>0.150975448254128</v>
      </c>
      <c r="AX13" s="25" t="n">
        <v>0.220254956915441</v>
      </c>
      <c r="AY13" s="25" t="n">
        <v>0.233134201207987</v>
      </c>
      <c r="AZ13" s="25" t="n">
        <v>0.27708960744596</v>
      </c>
      <c r="BA13" s="25"/>
      <c r="BB13" s="25" t="n">
        <v>0.285693255585309</v>
      </c>
      <c r="BC13" s="25" t="n">
        <v>0.0468027858239424</v>
      </c>
      <c r="BD13" s="25" t="n">
        <v>0.108131983624361</v>
      </c>
      <c r="BE13" s="25"/>
      <c r="BF13" s="25" t="n">
        <v>0.149022551711487</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240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0.105908414176743</v>
      </c>
      <c r="D9" s="16" t="n">
        <v>0.123895080524481</v>
      </c>
      <c r="E9" s="16" t="n">
        <v>0.0885352151777528</v>
      </c>
      <c r="F9" s="16"/>
      <c r="G9" s="16" t="n">
        <v>0.075132024225464</v>
      </c>
      <c r="H9" s="16" t="n">
        <v>0.0979693321000176</v>
      </c>
      <c r="I9" s="16" t="n">
        <v>0.0806588290970224</v>
      </c>
      <c r="J9" s="16" t="n">
        <v>0.125946747750547</v>
      </c>
      <c r="K9" s="16" t="n">
        <v>0.117071115116725</v>
      </c>
      <c r="L9" s="16" t="n">
        <v>0.129358383349688</v>
      </c>
      <c r="M9" s="16"/>
      <c r="N9" s="16" t="n">
        <v>0.0864609445955517</v>
      </c>
      <c r="O9" s="16" t="n">
        <v>0.106330037101241</v>
      </c>
      <c r="P9" s="16" t="n">
        <v>0.122458685631117</v>
      </c>
      <c r="Q9" s="16" t="n">
        <v>0.111391919330693</v>
      </c>
      <c r="R9" s="16"/>
      <c r="S9" s="16" t="n">
        <v>0.0781032704893093</v>
      </c>
      <c r="T9" s="16" t="n">
        <v>0.0875056600258151</v>
      </c>
      <c r="U9" s="16" t="n">
        <v>0.0610869714910978</v>
      </c>
      <c r="V9" s="16" t="n">
        <v>0.144924238493581</v>
      </c>
      <c r="W9" s="16" t="n">
        <v>0.125946440312814</v>
      </c>
      <c r="X9" s="16" t="n">
        <v>0.122688466582209</v>
      </c>
      <c r="Y9" s="16" t="n">
        <v>0.126315657585121</v>
      </c>
      <c r="Z9" s="16" t="n">
        <v>0.134986115986365</v>
      </c>
      <c r="AA9" s="16" t="n">
        <v>0.0715653011390518</v>
      </c>
      <c r="AB9" s="16" t="n">
        <v>0.140597818788463</v>
      </c>
      <c r="AC9" s="16" t="n">
        <v>0.118759056939879</v>
      </c>
      <c r="AD9" s="16" t="n">
        <v>0.128176896155837</v>
      </c>
      <c r="AE9" s="16"/>
      <c r="AF9" s="16" t="n">
        <v>0.16751503643772</v>
      </c>
      <c r="AG9" s="16" t="n">
        <v>0.0674017486725961</v>
      </c>
      <c r="AH9" s="16" t="n">
        <v>0.0818823351051496</v>
      </c>
      <c r="AI9" s="16"/>
      <c r="AJ9" s="16" t="n">
        <v>0.170688989546273</v>
      </c>
      <c r="AK9" s="16" t="n">
        <v>0.0398515766518691</v>
      </c>
      <c r="AL9" s="16" t="n">
        <v>0.0659464048802449</v>
      </c>
      <c r="AM9" s="16" t="n">
        <v>0.220307610390597</v>
      </c>
      <c r="AN9" s="16" t="n">
        <v>0.104051071569176</v>
      </c>
      <c r="AO9" s="16"/>
      <c r="AP9" s="16" t="n">
        <v>0.163753347789901</v>
      </c>
      <c r="AQ9" s="16" t="n">
        <v>0.0206096321691776</v>
      </c>
      <c r="AR9" s="16" t="n">
        <v>0.064143153066771</v>
      </c>
      <c r="AS9" s="16" t="n">
        <v>0.31305380770537</v>
      </c>
      <c r="AT9" s="16" t="n">
        <v>0.0837668544778898</v>
      </c>
      <c r="AU9" s="16"/>
      <c r="AV9" s="16" t="n">
        <v>0.122144136606015</v>
      </c>
      <c r="AW9" s="16" t="n">
        <v>0.10628336988492</v>
      </c>
      <c r="AX9" s="16" t="n">
        <v>0.0972669402086705</v>
      </c>
      <c r="AY9" s="16" t="n">
        <v>0.0595399294920462</v>
      </c>
      <c r="AZ9" s="16" t="n">
        <v>0.0806013600129228</v>
      </c>
      <c r="BA9" s="16"/>
      <c r="BB9" s="16" t="n">
        <v>0.0397851758565572</v>
      </c>
      <c r="BC9" s="16" t="n">
        <v>0.370185328604968</v>
      </c>
      <c r="BD9" s="16" t="n">
        <v>0.103801695837885</v>
      </c>
      <c r="BE9" s="16"/>
      <c r="BF9" s="16" t="n">
        <v>0.166484621643082</v>
      </c>
    </row>
    <row r="10">
      <c r="B10" s="17" t="s">
        <v>224</v>
      </c>
      <c r="C10" s="16" t="n">
        <v>0.154361372486181</v>
      </c>
      <c r="D10" s="16" t="n">
        <v>0.147089822798381</v>
      </c>
      <c r="E10" s="16" t="n">
        <v>0.161773466928349</v>
      </c>
      <c r="F10" s="16"/>
      <c r="G10" s="16" t="n">
        <v>0.178233032138452</v>
      </c>
      <c r="H10" s="16" t="n">
        <v>0.156819204805428</v>
      </c>
      <c r="I10" s="16" t="n">
        <v>0.136145565731982</v>
      </c>
      <c r="J10" s="16" t="n">
        <v>0.154281970333585</v>
      </c>
      <c r="K10" s="16" t="n">
        <v>0.18302027525207</v>
      </c>
      <c r="L10" s="16" t="n">
        <v>0.132223582009334</v>
      </c>
      <c r="M10" s="16"/>
      <c r="N10" s="16" t="n">
        <v>0.141838747181209</v>
      </c>
      <c r="O10" s="16" t="n">
        <v>0.143382609210803</v>
      </c>
      <c r="P10" s="16" t="n">
        <v>0.185617415497462</v>
      </c>
      <c r="Q10" s="16" t="n">
        <v>0.153944786849233</v>
      </c>
      <c r="R10" s="16"/>
      <c r="S10" s="16" t="n">
        <v>0.0926837226864809</v>
      </c>
      <c r="T10" s="16" t="n">
        <v>0.141763611012863</v>
      </c>
      <c r="U10" s="16" t="n">
        <v>0.199281589388038</v>
      </c>
      <c r="V10" s="16" t="n">
        <v>0.156623587472495</v>
      </c>
      <c r="W10" s="16" t="n">
        <v>0.18255087572376</v>
      </c>
      <c r="X10" s="16" t="n">
        <v>0.168216273901729</v>
      </c>
      <c r="Y10" s="16" t="n">
        <v>0.162026983228125</v>
      </c>
      <c r="Z10" s="16" t="n">
        <v>0.165603968566255</v>
      </c>
      <c r="AA10" s="16" t="n">
        <v>0.1853692891974</v>
      </c>
      <c r="AB10" s="16" t="n">
        <v>0.201743756396893</v>
      </c>
      <c r="AC10" s="16" t="n">
        <v>0.0313343853353709</v>
      </c>
      <c r="AD10" s="16" t="n">
        <v>0.178010184468506</v>
      </c>
      <c r="AE10" s="16"/>
      <c r="AF10" s="16" t="n">
        <v>0.181240281953513</v>
      </c>
      <c r="AG10" s="16" t="n">
        <v>0.127256842025551</v>
      </c>
      <c r="AH10" s="16" t="n">
        <v>0.160523629005407</v>
      </c>
      <c r="AI10" s="16"/>
      <c r="AJ10" s="16" t="n">
        <v>0.210304270287038</v>
      </c>
      <c r="AK10" s="16" t="n">
        <v>0.0842716868877107</v>
      </c>
      <c r="AL10" s="16" t="n">
        <v>0.0732533328751432</v>
      </c>
      <c r="AM10" s="16" t="n">
        <v>0.176704420826129</v>
      </c>
      <c r="AN10" s="16" t="n">
        <v>0.19026412029518</v>
      </c>
      <c r="AO10" s="16"/>
      <c r="AP10" s="16" t="n">
        <v>0.230539295666776</v>
      </c>
      <c r="AQ10" s="16" t="n">
        <v>0.0748617589564673</v>
      </c>
      <c r="AR10" s="16" t="n">
        <v>0.145586295131287</v>
      </c>
      <c r="AS10" s="16" t="n">
        <v>0.24385382673043</v>
      </c>
      <c r="AT10" s="16" t="n">
        <v>0.161085273449382</v>
      </c>
      <c r="AU10" s="16"/>
      <c r="AV10" s="16" t="n">
        <v>0.169593145748889</v>
      </c>
      <c r="AW10" s="16" t="n">
        <v>0.165920777060068</v>
      </c>
      <c r="AX10" s="16" t="n">
        <v>0.127370966041865</v>
      </c>
      <c r="AY10" s="16" t="n">
        <v>0.123455693327544</v>
      </c>
      <c r="AZ10" s="16" t="n">
        <v>0.0837529317926917</v>
      </c>
      <c r="BA10" s="16"/>
      <c r="BB10" s="16" t="n">
        <v>0.042134250904707</v>
      </c>
      <c r="BC10" s="16" t="n">
        <v>0.312886947802384</v>
      </c>
      <c r="BD10" s="16" t="n">
        <v>0.21299841006711</v>
      </c>
      <c r="BE10" s="16"/>
      <c r="BF10" s="16" t="n">
        <v>0.189341284251911</v>
      </c>
    </row>
    <row r="11">
      <c r="B11" s="17" t="s">
        <v>225</v>
      </c>
      <c r="C11" s="16" t="n">
        <v>0.298378514113053</v>
      </c>
      <c r="D11" s="16" t="n">
        <v>0.283168957393754</v>
      </c>
      <c r="E11" s="16" t="n">
        <v>0.312971137049916</v>
      </c>
      <c r="F11" s="16"/>
      <c r="G11" s="16" t="n">
        <v>0.390893366244826</v>
      </c>
      <c r="H11" s="16" t="n">
        <v>0.225281198581897</v>
      </c>
      <c r="I11" s="16" t="n">
        <v>0.33523467891497</v>
      </c>
      <c r="J11" s="16" t="n">
        <v>0.273878741362388</v>
      </c>
      <c r="K11" s="16" t="n">
        <v>0.264095555743124</v>
      </c>
      <c r="L11" s="16" t="n">
        <v>0.309896759233913</v>
      </c>
      <c r="M11" s="16"/>
      <c r="N11" s="16" t="n">
        <v>0.261855011304905</v>
      </c>
      <c r="O11" s="16" t="n">
        <v>0.303826274708179</v>
      </c>
      <c r="P11" s="16" t="n">
        <v>0.281526714172131</v>
      </c>
      <c r="Q11" s="16" t="n">
        <v>0.343067917929448</v>
      </c>
      <c r="R11" s="16"/>
      <c r="S11" s="16" t="n">
        <v>0.318393201438206</v>
      </c>
      <c r="T11" s="16" t="n">
        <v>0.311076403237812</v>
      </c>
      <c r="U11" s="16" t="n">
        <v>0.353563951751392</v>
      </c>
      <c r="V11" s="16" t="n">
        <v>0.293374472232976</v>
      </c>
      <c r="W11" s="16" t="n">
        <v>0.23006430717242</v>
      </c>
      <c r="X11" s="16" t="n">
        <v>0.326154733866903</v>
      </c>
      <c r="Y11" s="16" t="n">
        <v>0.31828426545667</v>
      </c>
      <c r="Z11" s="16" t="n">
        <v>0.253529656171349</v>
      </c>
      <c r="AA11" s="16" t="n">
        <v>0.250691742631998</v>
      </c>
      <c r="AB11" s="16" t="n">
        <v>0.274791559601294</v>
      </c>
      <c r="AC11" s="16" t="n">
        <v>0.338314799466782</v>
      </c>
      <c r="AD11" s="16" t="n">
        <v>0.278795691130718</v>
      </c>
      <c r="AE11" s="16"/>
      <c r="AF11" s="16" t="n">
        <v>0.289398593788389</v>
      </c>
      <c r="AG11" s="16" t="n">
        <v>0.255024284932868</v>
      </c>
      <c r="AH11" s="16" t="n">
        <v>0.372624017887657</v>
      </c>
      <c r="AI11" s="16"/>
      <c r="AJ11" s="16" t="n">
        <v>0.300921238231238</v>
      </c>
      <c r="AK11" s="16" t="n">
        <v>0.193840525641904</v>
      </c>
      <c r="AL11" s="16" t="n">
        <v>0.355473957994006</v>
      </c>
      <c r="AM11" s="16" t="n">
        <v>0.441332544730517</v>
      </c>
      <c r="AN11" s="16" t="n">
        <v>0.391568333561937</v>
      </c>
      <c r="AO11" s="16"/>
      <c r="AP11" s="16" t="n">
        <v>0.34103522292626</v>
      </c>
      <c r="AQ11" s="16" t="n">
        <v>0.206136381319953</v>
      </c>
      <c r="AR11" s="16" t="n">
        <v>0.390156329049177</v>
      </c>
      <c r="AS11" s="16" t="n">
        <v>0.267509499902858</v>
      </c>
      <c r="AT11" s="16" t="n">
        <v>0.531537555118937</v>
      </c>
      <c r="AU11" s="16"/>
      <c r="AV11" s="16" t="n">
        <v>0.299997294874453</v>
      </c>
      <c r="AW11" s="16" t="n">
        <v>0.354750171278822</v>
      </c>
      <c r="AX11" s="16" t="n">
        <v>0.284802696774124</v>
      </c>
      <c r="AY11" s="16" t="n">
        <v>0.257555624181622</v>
      </c>
      <c r="AZ11" s="16" t="n">
        <v>0.197475075428913</v>
      </c>
      <c r="BA11" s="16"/>
      <c r="BB11" s="16" t="n">
        <v>0.207721441644067</v>
      </c>
      <c r="BC11" s="16" t="n">
        <v>0.175404574711478</v>
      </c>
      <c r="BD11" s="16" t="n">
        <v>0.446072499864041</v>
      </c>
      <c r="BE11" s="16"/>
      <c r="BF11" s="16" t="n">
        <v>0.267835393542692</v>
      </c>
    </row>
    <row r="12">
      <c r="B12" s="17" t="s">
        <v>226</v>
      </c>
      <c r="C12" s="16" t="n">
        <v>0.280528441499572</v>
      </c>
      <c r="D12" s="16" t="n">
        <v>0.268145813700466</v>
      </c>
      <c r="E12" s="16" t="n">
        <v>0.292077279591879</v>
      </c>
      <c r="F12" s="16"/>
      <c r="G12" s="16" t="n">
        <v>0.284186852288277</v>
      </c>
      <c r="H12" s="16" t="n">
        <v>0.361953216700709</v>
      </c>
      <c r="I12" s="16" t="n">
        <v>0.280054637220283</v>
      </c>
      <c r="J12" s="16" t="n">
        <v>0.300302851230987</v>
      </c>
      <c r="K12" s="16" t="n">
        <v>0.226095690165277</v>
      </c>
      <c r="L12" s="16" t="n">
        <v>0.2326719761994</v>
      </c>
      <c r="M12" s="16"/>
      <c r="N12" s="16" t="n">
        <v>0.30482940257641</v>
      </c>
      <c r="O12" s="16" t="n">
        <v>0.288829617614559</v>
      </c>
      <c r="P12" s="16" t="n">
        <v>0.263732035188066</v>
      </c>
      <c r="Q12" s="16" t="n">
        <v>0.262685680323824</v>
      </c>
      <c r="R12" s="16"/>
      <c r="S12" s="16" t="n">
        <v>0.326041001006426</v>
      </c>
      <c r="T12" s="16" t="n">
        <v>0.309605828302863</v>
      </c>
      <c r="U12" s="16" t="n">
        <v>0.281124347471282</v>
      </c>
      <c r="V12" s="16" t="n">
        <v>0.279688741340512</v>
      </c>
      <c r="W12" s="16" t="n">
        <v>0.327710044744806</v>
      </c>
      <c r="X12" s="16" t="n">
        <v>0.247394653616577</v>
      </c>
      <c r="Y12" s="16" t="n">
        <v>0.246610737589128</v>
      </c>
      <c r="Z12" s="16" t="n">
        <v>0.276911471765663</v>
      </c>
      <c r="AA12" s="16" t="n">
        <v>0.292417281002535</v>
      </c>
      <c r="AB12" s="16" t="n">
        <v>0.163417838157364</v>
      </c>
      <c r="AC12" s="16" t="n">
        <v>0.313450720766855</v>
      </c>
      <c r="AD12" s="16" t="n">
        <v>0.280069866427463</v>
      </c>
      <c r="AE12" s="16"/>
      <c r="AF12" s="16" t="n">
        <v>0.228877989192363</v>
      </c>
      <c r="AG12" s="16" t="n">
        <v>0.327657760202198</v>
      </c>
      <c r="AH12" s="16" t="n">
        <v>0.265983040266056</v>
      </c>
      <c r="AI12" s="16"/>
      <c r="AJ12" s="16" t="n">
        <v>0.22514231182342</v>
      </c>
      <c r="AK12" s="16" t="n">
        <v>0.393922314185985</v>
      </c>
      <c r="AL12" s="16" t="n">
        <v>0.327547057921355</v>
      </c>
      <c r="AM12" s="16" t="n">
        <v>0.0827141743715076</v>
      </c>
      <c r="AN12" s="16" t="n">
        <v>0.22844114192073</v>
      </c>
      <c r="AO12" s="16"/>
      <c r="AP12" s="16" t="n">
        <v>0.186113100520615</v>
      </c>
      <c r="AQ12" s="16" t="n">
        <v>0.411036474715252</v>
      </c>
      <c r="AR12" s="16" t="n">
        <v>0.298575511122056</v>
      </c>
      <c r="AS12" s="16" t="n">
        <v>0.126227941590044</v>
      </c>
      <c r="AT12" s="16" t="n">
        <v>0.172456016667598</v>
      </c>
      <c r="AU12" s="16"/>
      <c r="AV12" s="16" t="n">
        <v>0.259917456957418</v>
      </c>
      <c r="AW12" s="16" t="n">
        <v>0.249810801606206</v>
      </c>
      <c r="AX12" s="16" t="n">
        <v>0.321378494237685</v>
      </c>
      <c r="AY12" s="16" t="n">
        <v>0.357122588445806</v>
      </c>
      <c r="AZ12" s="16" t="n">
        <v>0.338460135981088</v>
      </c>
      <c r="BA12" s="16"/>
      <c r="BB12" s="16" t="n">
        <v>0.493305772656954</v>
      </c>
      <c r="BC12" s="16" t="n">
        <v>0.0974213689595838</v>
      </c>
      <c r="BD12" s="16" t="n">
        <v>0.223307217960581</v>
      </c>
      <c r="BE12" s="16"/>
      <c r="BF12" s="16" t="n">
        <v>0.272308606775827</v>
      </c>
    </row>
    <row r="13">
      <c r="B13" s="17" t="s">
        <v>227</v>
      </c>
      <c r="C13" s="25" t="n">
        <v>0.160823257724452</v>
      </c>
      <c r="D13" s="25" t="n">
        <v>0.177700325582919</v>
      </c>
      <c r="E13" s="25" t="n">
        <v>0.144642901252103</v>
      </c>
      <c r="F13" s="25"/>
      <c r="G13" s="25" t="n">
        <v>0.0715547251029801</v>
      </c>
      <c r="H13" s="25" t="n">
        <v>0.157977047811948</v>
      </c>
      <c r="I13" s="25" t="n">
        <v>0.167906289035743</v>
      </c>
      <c r="J13" s="25" t="n">
        <v>0.145589689322493</v>
      </c>
      <c r="K13" s="25" t="n">
        <v>0.209717363722805</v>
      </c>
      <c r="L13" s="25" t="n">
        <v>0.195849299207665</v>
      </c>
      <c r="M13" s="25"/>
      <c r="N13" s="25" t="n">
        <v>0.205015894341924</v>
      </c>
      <c r="O13" s="25" t="n">
        <v>0.157631461365219</v>
      </c>
      <c r="P13" s="25" t="n">
        <v>0.146665149511225</v>
      </c>
      <c r="Q13" s="25" t="n">
        <v>0.128909695566802</v>
      </c>
      <c r="R13" s="25"/>
      <c r="S13" s="25" t="n">
        <v>0.184778804379578</v>
      </c>
      <c r="T13" s="25" t="n">
        <v>0.150048497420646</v>
      </c>
      <c r="U13" s="25" t="n">
        <v>0.104943139898191</v>
      </c>
      <c r="V13" s="25" t="n">
        <v>0.125388960460436</v>
      </c>
      <c r="W13" s="25" t="n">
        <v>0.1337283320462</v>
      </c>
      <c r="X13" s="25" t="n">
        <v>0.135545872032581</v>
      </c>
      <c r="Y13" s="25" t="n">
        <v>0.146762356140955</v>
      </c>
      <c r="Z13" s="25" t="n">
        <v>0.168968787510368</v>
      </c>
      <c r="AA13" s="25" t="n">
        <v>0.199956386029015</v>
      </c>
      <c r="AB13" s="25" t="n">
        <v>0.219449027055985</v>
      </c>
      <c r="AC13" s="25" t="n">
        <v>0.198141037491114</v>
      </c>
      <c r="AD13" s="25" t="n">
        <v>0.134947361817476</v>
      </c>
      <c r="AE13" s="25"/>
      <c r="AF13" s="25" t="n">
        <v>0.132968098628015</v>
      </c>
      <c r="AG13" s="25" t="n">
        <v>0.222659364166787</v>
      </c>
      <c r="AH13" s="25" t="n">
        <v>0.118986977735731</v>
      </c>
      <c r="AI13" s="25"/>
      <c r="AJ13" s="25" t="n">
        <v>0.0929431901120317</v>
      </c>
      <c r="AK13" s="25" t="n">
        <v>0.288113896632531</v>
      </c>
      <c r="AL13" s="25" t="n">
        <v>0.17777924632925</v>
      </c>
      <c r="AM13" s="25" t="n">
        <v>0.0789412496812499</v>
      </c>
      <c r="AN13" s="25" t="n">
        <v>0.0856753326529768</v>
      </c>
      <c r="AO13" s="25"/>
      <c r="AP13" s="25" t="n">
        <v>0.078559033096449</v>
      </c>
      <c r="AQ13" s="25" t="n">
        <v>0.28735575283915</v>
      </c>
      <c r="AR13" s="25" t="n">
        <v>0.101538711630709</v>
      </c>
      <c r="AS13" s="25" t="n">
        <v>0.0493549240712985</v>
      </c>
      <c r="AT13" s="25" t="n">
        <v>0.0511543002861929</v>
      </c>
      <c r="AU13" s="25"/>
      <c r="AV13" s="25" t="n">
        <v>0.148347965813225</v>
      </c>
      <c r="AW13" s="25" t="n">
        <v>0.123234880169984</v>
      </c>
      <c r="AX13" s="25" t="n">
        <v>0.169180902737656</v>
      </c>
      <c r="AY13" s="25" t="n">
        <v>0.202326164552982</v>
      </c>
      <c r="AZ13" s="25" t="n">
        <v>0.299710496784384</v>
      </c>
      <c r="BA13" s="25"/>
      <c r="BB13" s="25" t="n">
        <v>0.217053358937715</v>
      </c>
      <c r="BC13" s="25" t="n">
        <v>0.0441017799215858</v>
      </c>
      <c r="BD13" s="25" t="n">
        <v>0.0138201762703825</v>
      </c>
      <c r="BE13" s="25"/>
      <c r="BF13" s="25" t="n">
        <v>0.104030093786488</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241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0.144339883879061</v>
      </c>
      <c r="D9" s="16" t="n">
        <v>0.174931881574899</v>
      </c>
      <c r="E9" s="16" t="n">
        <v>0.11472075227164</v>
      </c>
      <c r="F9" s="16"/>
      <c r="G9" s="16" t="n">
        <v>0.0825492924681307</v>
      </c>
      <c r="H9" s="16" t="n">
        <v>0.116042782847504</v>
      </c>
      <c r="I9" s="16" t="n">
        <v>0.0917831937124111</v>
      </c>
      <c r="J9" s="16" t="n">
        <v>0.177621481428628</v>
      </c>
      <c r="K9" s="16" t="n">
        <v>0.174490165249588</v>
      </c>
      <c r="L9" s="16" t="n">
        <v>0.203450152206035</v>
      </c>
      <c r="M9" s="16"/>
      <c r="N9" s="16" t="n">
        <v>0.130305630055318</v>
      </c>
      <c r="O9" s="16" t="n">
        <v>0.148942506701909</v>
      </c>
      <c r="P9" s="16" t="n">
        <v>0.163842503572241</v>
      </c>
      <c r="Q9" s="16" t="n">
        <v>0.135730832577363</v>
      </c>
      <c r="R9" s="16"/>
      <c r="S9" s="16" t="n">
        <v>0.0867141633943369</v>
      </c>
      <c r="T9" s="16" t="n">
        <v>0.137864034776944</v>
      </c>
      <c r="U9" s="16" t="n">
        <v>0.118475830487915</v>
      </c>
      <c r="V9" s="16" t="n">
        <v>0.171555041829231</v>
      </c>
      <c r="W9" s="16" t="n">
        <v>0.202077939719498</v>
      </c>
      <c r="X9" s="16" t="n">
        <v>0.157276342314127</v>
      </c>
      <c r="Y9" s="16" t="n">
        <v>0.177840498838955</v>
      </c>
      <c r="Z9" s="16" t="n">
        <v>0.204480142416185</v>
      </c>
      <c r="AA9" s="16" t="n">
        <v>0.131753487614359</v>
      </c>
      <c r="AB9" s="16" t="n">
        <v>0.153240028546888</v>
      </c>
      <c r="AC9" s="16" t="n">
        <v>0.119379068533088</v>
      </c>
      <c r="AD9" s="16" t="n">
        <v>0.147367976664107</v>
      </c>
      <c r="AE9" s="16"/>
      <c r="AF9" s="16" t="n">
        <v>0.228903235421042</v>
      </c>
      <c r="AG9" s="16" t="n">
        <v>0.0930144698882276</v>
      </c>
      <c r="AH9" s="16" t="n">
        <v>0.134285956213222</v>
      </c>
      <c r="AI9" s="16"/>
      <c r="AJ9" s="16" t="n">
        <v>0.26620653918186</v>
      </c>
      <c r="AK9" s="16" t="n">
        <v>0.0413856871568905</v>
      </c>
      <c r="AL9" s="16" t="n">
        <v>0.0705089157177608</v>
      </c>
      <c r="AM9" s="16" t="n">
        <v>0.256978648570804</v>
      </c>
      <c r="AN9" s="16" t="n">
        <v>0.123186055446184</v>
      </c>
      <c r="AO9" s="16"/>
      <c r="AP9" s="16" t="n">
        <v>0.262003200181666</v>
      </c>
      <c r="AQ9" s="16" t="n">
        <v>0.0198565544905846</v>
      </c>
      <c r="AR9" s="16" t="n">
        <v>0.0794162055476929</v>
      </c>
      <c r="AS9" s="16" t="n">
        <v>0.454705605931623</v>
      </c>
      <c r="AT9" s="16" t="n">
        <v>0.142717239467204</v>
      </c>
      <c r="AU9" s="16"/>
      <c r="AV9" s="16" t="n">
        <v>0.150822777967189</v>
      </c>
      <c r="AW9" s="16" t="n">
        <v>0.15267988623535</v>
      </c>
      <c r="AX9" s="16" t="n">
        <v>0.113040433934014</v>
      </c>
      <c r="AY9" s="16" t="n">
        <v>0.0962563161054049</v>
      </c>
      <c r="AZ9" s="16" t="n">
        <v>0.137859099194476</v>
      </c>
      <c r="BA9" s="16"/>
      <c r="BB9" s="16" t="n">
        <v>0.0201920109407148</v>
      </c>
      <c r="BC9" s="16" t="n">
        <v>0.583594612695135</v>
      </c>
      <c r="BD9" s="16" t="n">
        <v>0.245974702382391</v>
      </c>
      <c r="BE9" s="16"/>
      <c r="BF9" s="16" t="n">
        <v>0.255785951614438</v>
      </c>
    </row>
    <row r="10">
      <c r="B10" s="17" t="s">
        <v>224</v>
      </c>
      <c r="C10" s="16" t="n">
        <v>0.173624012823197</v>
      </c>
      <c r="D10" s="16" t="n">
        <v>0.157626253158844</v>
      </c>
      <c r="E10" s="16" t="n">
        <v>0.188741262497587</v>
      </c>
      <c r="F10" s="16"/>
      <c r="G10" s="16" t="n">
        <v>0.229573922774936</v>
      </c>
      <c r="H10" s="16" t="n">
        <v>0.147445350733003</v>
      </c>
      <c r="I10" s="16" t="n">
        <v>0.162664321033155</v>
      </c>
      <c r="J10" s="16" t="n">
        <v>0.142936225329792</v>
      </c>
      <c r="K10" s="16" t="n">
        <v>0.18243024198094</v>
      </c>
      <c r="L10" s="16" t="n">
        <v>0.185975244614695</v>
      </c>
      <c r="M10" s="16"/>
      <c r="N10" s="16" t="n">
        <v>0.160533450115749</v>
      </c>
      <c r="O10" s="16" t="n">
        <v>0.170799421949412</v>
      </c>
      <c r="P10" s="16" t="n">
        <v>0.16822840443921</v>
      </c>
      <c r="Q10" s="16" t="n">
        <v>0.197872391380228</v>
      </c>
      <c r="R10" s="16"/>
      <c r="S10" s="16" t="n">
        <v>0.140109453807793</v>
      </c>
      <c r="T10" s="16" t="n">
        <v>0.169559441885494</v>
      </c>
      <c r="U10" s="16" t="n">
        <v>0.162089831175315</v>
      </c>
      <c r="V10" s="16" t="n">
        <v>0.176593491857684</v>
      </c>
      <c r="W10" s="16" t="n">
        <v>0.169733873182095</v>
      </c>
      <c r="X10" s="16" t="n">
        <v>0.203759235842073</v>
      </c>
      <c r="Y10" s="16" t="n">
        <v>0.21514729583146</v>
      </c>
      <c r="Z10" s="16" t="n">
        <v>0.116375839515688</v>
      </c>
      <c r="AA10" s="16" t="n">
        <v>0.18231255098501</v>
      </c>
      <c r="AB10" s="16" t="n">
        <v>0.230415008372035</v>
      </c>
      <c r="AC10" s="16" t="n">
        <v>0.0933257002131205</v>
      </c>
      <c r="AD10" s="16" t="n">
        <v>0.185799299221397</v>
      </c>
      <c r="AE10" s="16"/>
      <c r="AF10" s="16" t="n">
        <v>0.207492352726732</v>
      </c>
      <c r="AG10" s="16" t="n">
        <v>0.133230915189187</v>
      </c>
      <c r="AH10" s="16" t="n">
        <v>0.183719447253758</v>
      </c>
      <c r="AI10" s="16"/>
      <c r="AJ10" s="16" t="n">
        <v>0.219884935703282</v>
      </c>
      <c r="AK10" s="16" t="n">
        <v>0.0766949418183462</v>
      </c>
      <c r="AL10" s="16" t="n">
        <v>0.104077152019984</v>
      </c>
      <c r="AM10" s="16" t="n">
        <v>0.415789680239871</v>
      </c>
      <c r="AN10" s="16" t="n">
        <v>0.257942142947388</v>
      </c>
      <c r="AO10" s="16"/>
      <c r="AP10" s="16" t="n">
        <v>0.278999543167218</v>
      </c>
      <c r="AQ10" s="16" t="n">
        <v>0.0722337997326594</v>
      </c>
      <c r="AR10" s="16" t="n">
        <v>0.208194551533582</v>
      </c>
      <c r="AS10" s="16" t="n">
        <v>0.232947735352155</v>
      </c>
      <c r="AT10" s="16" t="n">
        <v>0.24472349941109</v>
      </c>
      <c r="AU10" s="16"/>
      <c r="AV10" s="16" t="n">
        <v>0.178532053267927</v>
      </c>
      <c r="AW10" s="16" t="n">
        <v>0.181760385827652</v>
      </c>
      <c r="AX10" s="16" t="n">
        <v>0.17793062923645</v>
      </c>
      <c r="AY10" s="16" t="n">
        <v>0.105172361852721</v>
      </c>
      <c r="AZ10" s="16" t="n">
        <v>0.0795908751909751</v>
      </c>
      <c r="BA10" s="16"/>
      <c r="BB10" s="16" t="n">
        <v>0.079703694658033</v>
      </c>
      <c r="BC10" s="16" t="n">
        <v>0.202601484424749</v>
      </c>
      <c r="BD10" s="16" t="n">
        <v>0.237541759115985</v>
      </c>
      <c r="BE10" s="16"/>
      <c r="BF10" s="16" t="n">
        <v>0.171270039087793</v>
      </c>
    </row>
    <row r="11">
      <c r="B11" s="17" t="s">
        <v>225</v>
      </c>
      <c r="C11" s="16" t="n">
        <v>0.252392058253198</v>
      </c>
      <c r="D11" s="16" t="n">
        <v>0.244459458612725</v>
      </c>
      <c r="E11" s="16" t="n">
        <v>0.260643503901383</v>
      </c>
      <c r="F11" s="16"/>
      <c r="G11" s="16" t="n">
        <v>0.278049368771118</v>
      </c>
      <c r="H11" s="16" t="n">
        <v>0.234977468587101</v>
      </c>
      <c r="I11" s="16" t="n">
        <v>0.306893263712346</v>
      </c>
      <c r="J11" s="16" t="n">
        <v>0.228371032773172</v>
      </c>
      <c r="K11" s="16" t="n">
        <v>0.228700149410758</v>
      </c>
      <c r="L11" s="16" t="n">
        <v>0.240873589335783</v>
      </c>
      <c r="M11" s="16"/>
      <c r="N11" s="16" t="n">
        <v>0.233135135184481</v>
      </c>
      <c r="O11" s="16" t="n">
        <v>0.25907793300345</v>
      </c>
      <c r="P11" s="16" t="n">
        <v>0.254227906436539</v>
      </c>
      <c r="Q11" s="16" t="n">
        <v>0.261894076240032</v>
      </c>
      <c r="R11" s="16"/>
      <c r="S11" s="16" t="n">
        <v>0.274093087236665</v>
      </c>
      <c r="T11" s="16" t="n">
        <v>0.243312661076122</v>
      </c>
      <c r="U11" s="16" t="n">
        <v>0.372075019073047</v>
      </c>
      <c r="V11" s="16" t="n">
        <v>0.234934367838159</v>
      </c>
      <c r="W11" s="16" t="n">
        <v>0.171077702961634</v>
      </c>
      <c r="X11" s="16" t="n">
        <v>0.219184669922333</v>
      </c>
      <c r="Y11" s="16" t="n">
        <v>0.22919212855568</v>
      </c>
      <c r="Z11" s="16" t="n">
        <v>0.170305880511016</v>
      </c>
      <c r="AA11" s="16" t="n">
        <v>0.226622150515577</v>
      </c>
      <c r="AB11" s="16" t="n">
        <v>0.247605393063069</v>
      </c>
      <c r="AC11" s="16" t="n">
        <v>0.302359077330401</v>
      </c>
      <c r="AD11" s="16" t="n">
        <v>0.409629568108477</v>
      </c>
      <c r="AE11" s="16"/>
      <c r="AF11" s="16" t="n">
        <v>0.232213269517288</v>
      </c>
      <c r="AG11" s="16" t="n">
        <v>0.242189423441079</v>
      </c>
      <c r="AH11" s="16" t="n">
        <v>0.29505203376</v>
      </c>
      <c r="AI11" s="16"/>
      <c r="AJ11" s="16" t="n">
        <v>0.248177838027838</v>
      </c>
      <c r="AK11" s="16" t="n">
        <v>0.19632436351973</v>
      </c>
      <c r="AL11" s="16" t="n">
        <v>0.276850093844883</v>
      </c>
      <c r="AM11" s="16" t="n">
        <v>0.125592764016058</v>
      </c>
      <c r="AN11" s="16" t="n">
        <v>0.339037651079051</v>
      </c>
      <c r="AO11" s="16"/>
      <c r="AP11" s="16" t="n">
        <v>0.25554634950647</v>
      </c>
      <c r="AQ11" s="16" t="n">
        <v>0.192443153705633</v>
      </c>
      <c r="AR11" s="16" t="n">
        <v>0.318154362387301</v>
      </c>
      <c r="AS11" s="16" t="n">
        <v>0.175403245874978</v>
      </c>
      <c r="AT11" s="16" t="n">
        <v>0.443082891208521</v>
      </c>
      <c r="AU11" s="16"/>
      <c r="AV11" s="16" t="n">
        <v>0.269651779524526</v>
      </c>
      <c r="AW11" s="16" t="n">
        <v>0.28140973239126</v>
      </c>
      <c r="AX11" s="16" t="n">
        <v>0.251219737464158</v>
      </c>
      <c r="AY11" s="16" t="n">
        <v>0.222966926775211</v>
      </c>
      <c r="AZ11" s="16" t="n">
        <v>0.191004182240715</v>
      </c>
      <c r="BA11" s="16"/>
      <c r="BB11" s="16" t="n">
        <v>0.196740411698303</v>
      </c>
      <c r="BC11" s="16" t="n">
        <v>0.133781010897133</v>
      </c>
      <c r="BD11" s="16" t="n">
        <v>0.3826893005238</v>
      </c>
      <c r="BE11" s="16"/>
      <c r="BF11" s="16" t="n">
        <v>0.239744641373419</v>
      </c>
    </row>
    <row r="12">
      <c r="B12" s="17" t="s">
        <v>226</v>
      </c>
      <c r="C12" s="16" t="n">
        <v>0.283977612697479</v>
      </c>
      <c r="D12" s="16" t="n">
        <v>0.267886808025645</v>
      </c>
      <c r="E12" s="16" t="n">
        <v>0.299157976872903</v>
      </c>
      <c r="F12" s="16"/>
      <c r="G12" s="16" t="n">
        <v>0.339217206702708</v>
      </c>
      <c r="H12" s="16" t="n">
        <v>0.355369970824222</v>
      </c>
      <c r="I12" s="16" t="n">
        <v>0.272999115120539</v>
      </c>
      <c r="J12" s="16" t="n">
        <v>0.305527874911664</v>
      </c>
      <c r="K12" s="16" t="n">
        <v>0.250024221351366</v>
      </c>
      <c r="L12" s="16" t="n">
        <v>0.203598365270904</v>
      </c>
      <c r="M12" s="16"/>
      <c r="N12" s="16" t="n">
        <v>0.292670499667703</v>
      </c>
      <c r="O12" s="16" t="n">
        <v>0.294768818037574</v>
      </c>
      <c r="P12" s="16" t="n">
        <v>0.269650597150646</v>
      </c>
      <c r="Q12" s="16" t="n">
        <v>0.27827418432924</v>
      </c>
      <c r="R12" s="16"/>
      <c r="S12" s="16" t="n">
        <v>0.326374678707045</v>
      </c>
      <c r="T12" s="16" t="n">
        <v>0.323006376155296</v>
      </c>
      <c r="U12" s="16" t="n">
        <v>0.239609233574717</v>
      </c>
      <c r="V12" s="16" t="n">
        <v>0.267551649827223</v>
      </c>
      <c r="W12" s="16" t="n">
        <v>0.360149117755998</v>
      </c>
      <c r="X12" s="16" t="n">
        <v>0.300684259122541</v>
      </c>
      <c r="Y12" s="16" t="n">
        <v>0.229323594690189</v>
      </c>
      <c r="Z12" s="16" t="n">
        <v>0.3320335686934</v>
      </c>
      <c r="AA12" s="16" t="n">
        <v>0.277574372256338</v>
      </c>
      <c r="AB12" s="16" t="n">
        <v>0.187802730139851</v>
      </c>
      <c r="AC12" s="16" t="n">
        <v>0.311949058614065</v>
      </c>
      <c r="AD12" s="16" t="n">
        <v>0.203357834052763</v>
      </c>
      <c r="AE12" s="16"/>
      <c r="AF12" s="16" t="n">
        <v>0.22691183865827</v>
      </c>
      <c r="AG12" s="16" t="n">
        <v>0.321014059287375</v>
      </c>
      <c r="AH12" s="16" t="n">
        <v>0.278841465678444</v>
      </c>
      <c r="AI12" s="16"/>
      <c r="AJ12" s="16" t="n">
        <v>0.193894641745121</v>
      </c>
      <c r="AK12" s="16" t="n">
        <v>0.398089844080956</v>
      </c>
      <c r="AL12" s="16" t="n">
        <v>0.392976655558238</v>
      </c>
      <c r="AM12" s="16" t="n">
        <v>0.160281819987512</v>
      </c>
      <c r="AN12" s="16" t="n">
        <v>0.203959870402543</v>
      </c>
      <c r="AO12" s="16"/>
      <c r="AP12" s="16" t="n">
        <v>0.15351388611763</v>
      </c>
      <c r="AQ12" s="16" t="n">
        <v>0.434353765372775</v>
      </c>
      <c r="AR12" s="16" t="n">
        <v>0.343163386298182</v>
      </c>
      <c r="AS12" s="16" t="n">
        <v>0.10346541915652</v>
      </c>
      <c r="AT12" s="16" t="n">
        <v>0.126755673248267</v>
      </c>
      <c r="AU12" s="16"/>
      <c r="AV12" s="16" t="n">
        <v>0.261171798672831</v>
      </c>
      <c r="AW12" s="16" t="n">
        <v>0.287795564494936</v>
      </c>
      <c r="AX12" s="16" t="n">
        <v>0.298355812433378</v>
      </c>
      <c r="AY12" s="16" t="n">
        <v>0.37817126280206</v>
      </c>
      <c r="AZ12" s="16" t="n">
        <v>0.364889218161937</v>
      </c>
      <c r="BA12" s="16"/>
      <c r="BB12" s="16" t="n">
        <v>0.497456173571568</v>
      </c>
      <c r="BC12" s="16" t="n">
        <v>0.0431739325989288</v>
      </c>
      <c r="BD12" s="16" t="n">
        <v>0.119974061707441</v>
      </c>
      <c r="BE12" s="16"/>
      <c r="BF12" s="16" t="n">
        <v>0.240326637372068</v>
      </c>
    </row>
    <row r="13">
      <c r="B13" s="17" t="s">
        <v>227</v>
      </c>
      <c r="C13" s="25" t="n">
        <v>0.145666432347065</v>
      </c>
      <c r="D13" s="25" t="n">
        <v>0.155095598627888</v>
      </c>
      <c r="E13" s="25" t="n">
        <v>0.136736504456487</v>
      </c>
      <c r="F13" s="25"/>
      <c r="G13" s="25" t="n">
        <v>0.070610209283107</v>
      </c>
      <c r="H13" s="25" t="n">
        <v>0.146164427008171</v>
      </c>
      <c r="I13" s="25" t="n">
        <v>0.165660106421548</v>
      </c>
      <c r="J13" s="25" t="n">
        <v>0.145543385556743</v>
      </c>
      <c r="K13" s="25" t="n">
        <v>0.164355222007348</v>
      </c>
      <c r="L13" s="25" t="n">
        <v>0.166102648572583</v>
      </c>
      <c r="M13" s="25"/>
      <c r="N13" s="25" t="n">
        <v>0.183355284976749</v>
      </c>
      <c r="O13" s="25" t="n">
        <v>0.126411320307656</v>
      </c>
      <c r="P13" s="25" t="n">
        <v>0.144050588401364</v>
      </c>
      <c r="Q13" s="25" t="n">
        <v>0.126228515473136</v>
      </c>
      <c r="R13" s="25"/>
      <c r="S13" s="25" t="n">
        <v>0.17270861685416</v>
      </c>
      <c r="T13" s="25" t="n">
        <v>0.126257486106144</v>
      </c>
      <c r="U13" s="25" t="n">
        <v>0.107750085689007</v>
      </c>
      <c r="V13" s="25" t="n">
        <v>0.149365448647703</v>
      </c>
      <c r="W13" s="25" t="n">
        <v>0.0969613663807749</v>
      </c>
      <c r="X13" s="25" t="n">
        <v>0.119095492798926</v>
      </c>
      <c r="Y13" s="25" t="n">
        <v>0.148496482083716</v>
      </c>
      <c r="Z13" s="25" t="n">
        <v>0.17680456886371</v>
      </c>
      <c r="AA13" s="25" t="n">
        <v>0.181737438628716</v>
      </c>
      <c r="AB13" s="25" t="n">
        <v>0.180936839878158</v>
      </c>
      <c r="AC13" s="25" t="n">
        <v>0.172987095309326</v>
      </c>
      <c r="AD13" s="25" t="n">
        <v>0.0538453219532563</v>
      </c>
      <c r="AE13" s="25"/>
      <c r="AF13" s="25" t="n">
        <v>0.104479303676668</v>
      </c>
      <c r="AG13" s="25" t="n">
        <v>0.210551132194131</v>
      </c>
      <c r="AH13" s="25" t="n">
        <v>0.108101097094577</v>
      </c>
      <c r="AI13" s="25"/>
      <c r="AJ13" s="25" t="n">
        <v>0.0718360453418988</v>
      </c>
      <c r="AK13" s="25" t="n">
        <v>0.287505163424077</v>
      </c>
      <c r="AL13" s="25" t="n">
        <v>0.155587182859135</v>
      </c>
      <c r="AM13" s="25" t="n">
        <v>0.0413570871857538</v>
      </c>
      <c r="AN13" s="25" t="n">
        <v>0.0758742801248341</v>
      </c>
      <c r="AO13" s="25"/>
      <c r="AP13" s="25" t="n">
        <v>0.0499370210270162</v>
      </c>
      <c r="AQ13" s="25" t="n">
        <v>0.281112726698348</v>
      </c>
      <c r="AR13" s="25" t="n">
        <v>0.0510714942332409</v>
      </c>
      <c r="AS13" s="25" t="n">
        <v>0.0334779936847249</v>
      </c>
      <c r="AT13" s="25" t="n">
        <v>0.0427206966649188</v>
      </c>
      <c r="AU13" s="25"/>
      <c r="AV13" s="25" t="n">
        <v>0.139821590567527</v>
      </c>
      <c r="AW13" s="25" t="n">
        <v>0.0963544310508014</v>
      </c>
      <c r="AX13" s="25" t="n">
        <v>0.159453386932</v>
      </c>
      <c r="AY13" s="25" t="n">
        <v>0.197433132464603</v>
      </c>
      <c r="AZ13" s="25" t="n">
        <v>0.226656625211896</v>
      </c>
      <c r="BA13" s="25"/>
      <c r="BB13" s="25" t="n">
        <v>0.205907709131381</v>
      </c>
      <c r="BC13" s="25" t="n">
        <v>0.0368489593840543</v>
      </c>
      <c r="BD13" s="25" t="n">
        <v>0.0138201762703825</v>
      </c>
      <c r="BE13" s="25"/>
      <c r="BF13" s="25" t="n">
        <v>0.0928727305522813</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242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0.10501143463733</v>
      </c>
      <c r="D9" s="16" t="n">
        <v>0.122690264127718</v>
      </c>
      <c r="E9" s="16" t="n">
        <v>0.0879373774609077</v>
      </c>
      <c r="F9" s="16"/>
      <c r="G9" s="16" t="n">
        <v>0.0895431954249847</v>
      </c>
      <c r="H9" s="16" t="n">
        <v>0.112432904835842</v>
      </c>
      <c r="I9" s="16" t="n">
        <v>0.12827057098372</v>
      </c>
      <c r="J9" s="16" t="n">
        <v>0.0866386962741713</v>
      </c>
      <c r="K9" s="16" t="n">
        <v>0.0937636175590663</v>
      </c>
      <c r="L9" s="16" t="n">
        <v>0.112800469781626</v>
      </c>
      <c r="M9" s="16"/>
      <c r="N9" s="16" t="n">
        <v>0.10331339232756</v>
      </c>
      <c r="O9" s="16" t="n">
        <v>0.125692888307405</v>
      </c>
      <c r="P9" s="16" t="n">
        <v>0.0954429432874336</v>
      </c>
      <c r="Q9" s="16" t="n">
        <v>0.0933903436756122</v>
      </c>
      <c r="R9" s="16"/>
      <c r="S9" s="16" t="n">
        <v>0.0982972498837825</v>
      </c>
      <c r="T9" s="16" t="n">
        <v>0.0858363383116861</v>
      </c>
      <c r="U9" s="16" t="n">
        <v>0.114459385061477</v>
      </c>
      <c r="V9" s="16" t="n">
        <v>0.100451014230427</v>
      </c>
      <c r="W9" s="16" t="n">
        <v>0.114159158989447</v>
      </c>
      <c r="X9" s="16" t="n">
        <v>0.0990450151698558</v>
      </c>
      <c r="Y9" s="16" t="n">
        <v>0.107248639659508</v>
      </c>
      <c r="Z9" s="16" t="n">
        <v>0.126797802989732</v>
      </c>
      <c r="AA9" s="16" t="n">
        <v>0.124533607020654</v>
      </c>
      <c r="AB9" s="16" t="n">
        <v>0.136706006516135</v>
      </c>
      <c r="AC9" s="16" t="n">
        <v>0.106379429315791</v>
      </c>
      <c r="AD9" s="16" t="n">
        <v>0</v>
      </c>
      <c r="AE9" s="16"/>
      <c r="AF9" s="16" t="n">
        <v>0.111179120751999</v>
      </c>
      <c r="AG9" s="16" t="n">
        <v>0.108901992010416</v>
      </c>
      <c r="AH9" s="16" t="n">
        <v>0.0887674285966019</v>
      </c>
      <c r="AI9" s="16"/>
      <c r="AJ9" s="16" t="n">
        <v>0.113162434419537</v>
      </c>
      <c r="AK9" s="16" t="n">
        <v>0.113282439811523</v>
      </c>
      <c r="AL9" s="16" t="n">
        <v>0.108259236369989</v>
      </c>
      <c r="AM9" s="16" t="n">
        <v>0.168711822732916</v>
      </c>
      <c r="AN9" s="16" t="n">
        <v>0.069726595253532</v>
      </c>
      <c r="AO9" s="16"/>
      <c r="AP9" s="16" t="n">
        <v>0.0977672740829478</v>
      </c>
      <c r="AQ9" s="16" t="n">
        <v>0.104594404577624</v>
      </c>
      <c r="AR9" s="16" t="n">
        <v>0.0930332681761109</v>
      </c>
      <c r="AS9" s="16" t="n">
        <v>0.138738207547591</v>
      </c>
      <c r="AT9" s="16" t="n">
        <v>0.0788779703819361</v>
      </c>
      <c r="AU9" s="16"/>
      <c r="AV9" s="16" t="n">
        <v>0.103348830092781</v>
      </c>
      <c r="AW9" s="16" t="n">
        <v>0.0962319205291323</v>
      </c>
      <c r="AX9" s="16" t="n">
        <v>0.102365780822499</v>
      </c>
      <c r="AY9" s="16" t="n">
        <v>0.10437615603737</v>
      </c>
      <c r="AZ9" s="16" t="n">
        <v>0.189445430741184</v>
      </c>
      <c r="BA9" s="16"/>
      <c r="BB9" s="16" t="n">
        <v>0.110755579427646</v>
      </c>
      <c r="BC9" s="16" t="n">
        <v>0.156234074677047</v>
      </c>
      <c r="BD9" s="16" t="n">
        <v>0.0907187724514529</v>
      </c>
      <c r="BE9" s="16"/>
      <c r="BF9" s="16" t="n">
        <v>0.122653973175803</v>
      </c>
    </row>
    <row r="10">
      <c r="B10" s="17" t="s">
        <v>224</v>
      </c>
      <c r="C10" s="16" t="n">
        <v>0.330987032105997</v>
      </c>
      <c r="D10" s="16" t="n">
        <v>0.354940249590924</v>
      </c>
      <c r="E10" s="16" t="n">
        <v>0.307117148154726</v>
      </c>
      <c r="F10" s="16"/>
      <c r="G10" s="16" t="n">
        <v>0.343284196877808</v>
      </c>
      <c r="H10" s="16" t="n">
        <v>0.322846066495796</v>
      </c>
      <c r="I10" s="16" t="n">
        <v>0.347162547667457</v>
      </c>
      <c r="J10" s="16" t="n">
        <v>0.385382805555432</v>
      </c>
      <c r="K10" s="16" t="n">
        <v>0.312927848366237</v>
      </c>
      <c r="L10" s="16" t="n">
        <v>0.284248168663508</v>
      </c>
      <c r="M10" s="16"/>
      <c r="N10" s="16" t="n">
        <v>0.350722062701128</v>
      </c>
      <c r="O10" s="16" t="n">
        <v>0.349700096796171</v>
      </c>
      <c r="P10" s="16" t="n">
        <v>0.345656257758578</v>
      </c>
      <c r="Q10" s="16" t="n">
        <v>0.275905671301422</v>
      </c>
      <c r="R10" s="16"/>
      <c r="S10" s="16" t="n">
        <v>0.330249329691947</v>
      </c>
      <c r="T10" s="16" t="n">
        <v>0.371802848260122</v>
      </c>
      <c r="U10" s="16" t="n">
        <v>0.332651557824213</v>
      </c>
      <c r="V10" s="16" t="n">
        <v>0.336384591994845</v>
      </c>
      <c r="W10" s="16" t="n">
        <v>0.334548958902824</v>
      </c>
      <c r="X10" s="16" t="n">
        <v>0.365684014875924</v>
      </c>
      <c r="Y10" s="16" t="n">
        <v>0.349336370328112</v>
      </c>
      <c r="Z10" s="16" t="n">
        <v>0.232489401860502</v>
      </c>
      <c r="AA10" s="16" t="n">
        <v>0.318326837559828</v>
      </c>
      <c r="AB10" s="16" t="n">
        <v>0.337007897857387</v>
      </c>
      <c r="AC10" s="16" t="n">
        <v>0.281184551250051</v>
      </c>
      <c r="AD10" s="16" t="n">
        <v>0.217521497674111</v>
      </c>
      <c r="AE10" s="16"/>
      <c r="AF10" s="16" t="n">
        <v>0.287174981815717</v>
      </c>
      <c r="AG10" s="16" t="n">
        <v>0.382767451900463</v>
      </c>
      <c r="AH10" s="16" t="n">
        <v>0.275669797323841</v>
      </c>
      <c r="AI10" s="16"/>
      <c r="AJ10" s="16" t="n">
        <v>0.306201203777415</v>
      </c>
      <c r="AK10" s="16" t="n">
        <v>0.375509275601761</v>
      </c>
      <c r="AL10" s="16" t="n">
        <v>0.412729482664839</v>
      </c>
      <c r="AM10" s="16" t="n">
        <v>0.103642855009473</v>
      </c>
      <c r="AN10" s="16" t="n">
        <v>0.250750617226864</v>
      </c>
      <c r="AO10" s="16"/>
      <c r="AP10" s="16" t="n">
        <v>0.284922501506777</v>
      </c>
      <c r="AQ10" s="16" t="n">
        <v>0.391074277144173</v>
      </c>
      <c r="AR10" s="16" t="n">
        <v>0.377712038473672</v>
      </c>
      <c r="AS10" s="16" t="n">
        <v>0.289918614151753</v>
      </c>
      <c r="AT10" s="16" t="n">
        <v>0.254879801671209</v>
      </c>
      <c r="AU10" s="16"/>
      <c r="AV10" s="16" t="n">
        <v>0.309283123416292</v>
      </c>
      <c r="AW10" s="16" t="n">
        <v>0.303327822947747</v>
      </c>
      <c r="AX10" s="16" t="n">
        <v>0.354550673288797</v>
      </c>
      <c r="AY10" s="16" t="n">
        <v>0.39995009370494</v>
      </c>
      <c r="AZ10" s="16" t="n">
        <v>0.292373888040793</v>
      </c>
      <c r="BA10" s="16"/>
      <c r="BB10" s="16" t="n">
        <v>0.367616471388553</v>
      </c>
      <c r="BC10" s="16" t="n">
        <v>0.31180470582898</v>
      </c>
      <c r="BD10" s="16" t="n">
        <v>0.267317021367408</v>
      </c>
      <c r="BE10" s="16"/>
      <c r="BF10" s="16" t="n">
        <v>0.326945251585986</v>
      </c>
    </row>
    <row r="11">
      <c r="B11" s="17" t="s">
        <v>225</v>
      </c>
      <c r="C11" s="16" t="n">
        <v>0.380553514084796</v>
      </c>
      <c r="D11" s="16" t="n">
        <v>0.334481853922266</v>
      </c>
      <c r="E11" s="16" t="n">
        <v>0.425475661716539</v>
      </c>
      <c r="F11" s="16"/>
      <c r="G11" s="16" t="n">
        <v>0.355973707806924</v>
      </c>
      <c r="H11" s="16" t="n">
        <v>0.372095693534659</v>
      </c>
      <c r="I11" s="16" t="n">
        <v>0.373581520038613</v>
      </c>
      <c r="J11" s="16" t="n">
        <v>0.354586336788898</v>
      </c>
      <c r="K11" s="16" t="n">
        <v>0.407298526546082</v>
      </c>
      <c r="L11" s="16" t="n">
        <v>0.412480373798474</v>
      </c>
      <c r="M11" s="16"/>
      <c r="N11" s="16" t="n">
        <v>0.379029145917661</v>
      </c>
      <c r="O11" s="16" t="n">
        <v>0.36383316177159</v>
      </c>
      <c r="P11" s="16" t="n">
        <v>0.356278351802725</v>
      </c>
      <c r="Q11" s="16" t="n">
        <v>0.423841045378583</v>
      </c>
      <c r="R11" s="16"/>
      <c r="S11" s="16" t="n">
        <v>0.378440277341746</v>
      </c>
      <c r="T11" s="16" t="n">
        <v>0.365713759033538</v>
      </c>
      <c r="U11" s="16" t="n">
        <v>0.386542648349197</v>
      </c>
      <c r="V11" s="16" t="n">
        <v>0.389847937194711</v>
      </c>
      <c r="W11" s="16" t="n">
        <v>0.411634047273214</v>
      </c>
      <c r="X11" s="16" t="n">
        <v>0.360234119464866</v>
      </c>
      <c r="Y11" s="16" t="n">
        <v>0.379588189426529</v>
      </c>
      <c r="Z11" s="16" t="n">
        <v>0.364674987070297</v>
      </c>
      <c r="AA11" s="16" t="n">
        <v>0.324506918036079</v>
      </c>
      <c r="AB11" s="16" t="n">
        <v>0.353215056815059</v>
      </c>
      <c r="AC11" s="16" t="n">
        <v>0.430741114944835</v>
      </c>
      <c r="AD11" s="16" t="n">
        <v>0.627366447439588</v>
      </c>
      <c r="AE11" s="16"/>
      <c r="AF11" s="16" t="n">
        <v>0.393279539412197</v>
      </c>
      <c r="AG11" s="16" t="n">
        <v>0.341560718184115</v>
      </c>
      <c r="AH11" s="16" t="n">
        <v>0.458585039804936</v>
      </c>
      <c r="AI11" s="16"/>
      <c r="AJ11" s="16" t="n">
        <v>0.381599271076546</v>
      </c>
      <c r="AK11" s="16" t="n">
        <v>0.318757583646627</v>
      </c>
      <c r="AL11" s="16" t="n">
        <v>0.34884556843958</v>
      </c>
      <c r="AM11" s="16" t="n">
        <v>0.467200698364201</v>
      </c>
      <c r="AN11" s="16" t="n">
        <v>0.514809797656048</v>
      </c>
      <c r="AO11" s="16"/>
      <c r="AP11" s="16" t="n">
        <v>0.372037889248388</v>
      </c>
      <c r="AQ11" s="16" t="n">
        <v>0.326616009966563</v>
      </c>
      <c r="AR11" s="16" t="n">
        <v>0.403802992710077</v>
      </c>
      <c r="AS11" s="16" t="n">
        <v>0.387373219296608</v>
      </c>
      <c r="AT11" s="16" t="n">
        <v>0.522182614746141</v>
      </c>
      <c r="AU11" s="16"/>
      <c r="AV11" s="16" t="n">
        <v>0.388998658502439</v>
      </c>
      <c r="AW11" s="16" t="n">
        <v>0.416660093767048</v>
      </c>
      <c r="AX11" s="16" t="n">
        <v>0.368809335985851</v>
      </c>
      <c r="AY11" s="16" t="n">
        <v>0.31963899917724</v>
      </c>
      <c r="AZ11" s="16" t="n">
        <v>0.366639076802887</v>
      </c>
      <c r="BA11" s="16"/>
      <c r="BB11" s="16" t="n">
        <v>0.370148210763591</v>
      </c>
      <c r="BC11" s="16" t="n">
        <v>0.352300477830742</v>
      </c>
      <c r="BD11" s="16" t="n">
        <v>0.472009692246245</v>
      </c>
      <c r="BE11" s="16"/>
      <c r="BF11" s="16" t="n">
        <v>0.386636927122862</v>
      </c>
    </row>
    <row r="12">
      <c r="B12" s="17" t="s">
        <v>226</v>
      </c>
      <c r="C12" s="16" t="n">
        <v>0.129413730514195</v>
      </c>
      <c r="D12" s="16" t="n">
        <v>0.127240248398179</v>
      </c>
      <c r="E12" s="16" t="n">
        <v>0.131793321383633</v>
      </c>
      <c r="F12" s="16"/>
      <c r="G12" s="16" t="n">
        <v>0.162188638985215</v>
      </c>
      <c r="H12" s="16" t="n">
        <v>0.138341226622822</v>
      </c>
      <c r="I12" s="16" t="n">
        <v>0.116967879288682</v>
      </c>
      <c r="J12" s="16" t="n">
        <v>0.123903356828034</v>
      </c>
      <c r="K12" s="16" t="n">
        <v>0.138532546810497</v>
      </c>
      <c r="L12" s="16" t="n">
        <v>0.10898978062613</v>
      </c>
      <c r="M12" s="16"/>
      <c r="N12" s="16" t="n">
        <v>0.125432869640385</v>
      </c>
      <c r="O12" s="16" t="n">
        <v>0.112039693227066</v>
      </c>
      <c r="P12" s="16" t="n">
        <v>0.141318198332769</v>
      </c>
      <c r="Q12" s="16" t="n">
        <v>0.139428977484046</v>
      </c>
      <c r="R12" s="16"/>
      <c r="S12" s="16" t="n">
        <v>0.129721723400249</v>
      </c>
      <c r="T12" s="16" t="n">
        <v>0.136164273853563</v>
      </c>
      <c r="U12" s="16" t="n">
        <v>0.138226080777103</v>
      </c>
      <c r="V12" s="16" t="n">
        <v>0.14395864170089</v>
      </c>
      <c r="W12" s="16" t="n">
        <v>0.0862051335897873</v>
      </c>
      <c r="X12" s="16" t="n">
        <v>0.130172947933768</v>
      </c>
      <c r="Y12" s="16" t="n">
        <v>0.107888768897022</v>
      </c>
      <c r="Z12" s="16" t="n">
        <v>0.206556125382735</v>
      </c>
      <c r="AA12" s="16" t="n">
        <v>0.176900683865005</v>
      </c>
      <c r="AB12" s="16" t="n">
        <v>0.082802290148087</v>
      </c>
      <c r="AC12" s="16" t="n">
        <v>0.0848601876839149</v>
      </c>
      <c r="AD12" s="16" t="n">
        <v>0.125940837571695</v>
      </c>
      <c r="AE12" s="16"/>
      <c r="AF12" s="16" t="n">
        <v>0.136208353698584</v>
      </c>
      <c r="AG12" s="16" t="n">
        <v>0.124152622675789</v>
      </c>
      <c r="AH12" s="16" t="n">
        <v>0.120149818497977</v>
      </c>
      <c r="AI12" s="16"/>
      <c r="AJ12" s="16" t="n">
        <v>0.131286804542157</v>
      </c>
      <c r="AK12" s="16" t="n">
        <v>0.143553860456992</v>
      </c>
      <c r="AL12" s="16" t="n">
        <v>0.107953824515515</v>
      </c>
      <c r="AM12" s="16" t="n">
        <v>0.0970772256485198</v>
      </c>
      <c r="AN12" s="16" t="n">
        <v>0.108895964920913</v>
      </c>
      <c r="AO12" s="16"/>
      <c r="AP12" s="16" t="n">
        <v>0.159780366885438</v>
      </c>
      <c r="AQ12" s="16" t="n">
        <v>0.136474321330148</v>
      </c>
      <c r="AR12" s="16" t="n">
        <v>0.108144706856939</v>
      </c>
      <c r="AS12" s="16" t="n">
        <v>0.0997878401208109</v>
      </c>
      <c r="AT12" s="16" t="n">
        <v>0.112851906847433</v>
      </c>
      <c r="AU12" s="16"/>
      <c r="AV12" s="16" t="n">
        <v>0.143099043733207</v>
      </c>
      <c r="AW12" s="16" t="n">
        <v>0.138144445370219</v>
      </c>
      <c r="AX12" s="16" t="n">
        <v>0.119880677874787</v>
      </c>
      <c r="AY12" s="16" t="n">
        <v>0.145976850962858</v>
      </c>
      <c r="AZ12" s="16" t="n">
        <v>0.151541604415136</v>
      </c>
      <c r="BA12" s="16"/>
      <c r="BB12" s="16" t="n">
        <v>0.124499939423365</v>
      </c>
      <c r="BC12" s="16" t="n">
        <v>0.107063682201536</v>
      </c>
      <c r="BD12" s="16" t="n">
        <v>0.130076355691587</v>
      </c>
      <c r="BE12" s="16"/>
      <c r="BF12" s="16" t="n">
        <v>0.116421452554798</v>
      </c>
    </row>
    <row r="13">
      <c r="B13" s="17" t="s">
        <v>227</v>
      </c>
      <c r="C13" s="25" t="n">
        <v>0.054034288657682</v>
      </c>
      <c r="D13" s="25" t="n">
        <v>0.0606473839609138</v>
      </c>
      <c r="E13" s="25" t="n">
        <v>0.0476764912841941</v>
      </c>
      <c r="F13" s="25"/>
      <c r="G13" s="25" t="n">
        <v>0.0490102609050674</v>
      </c>
      <c r="H13" s="25" t="n">
        <v>0.0542841085108802</v>
      </c>
      <c r="I13" s="25" t="n">
        <v>0.0340174820215291</v>
      </c>
      <c r="J13" s="25" t="n">
        <v>0.0494888045534645</v>
      </c>
      <c r="K13" s="25" t="n">
        <v>0.0474774607181175</v>
      </c>
      <c r="L13" s="25" t="n">
        <v>0.0814812071302617</v>
      </c>
      <c r="M13" s="25"/>
      <c r="N13" s="25" t="n">
        <v>0.0415025294132663</v>
      </c>
      <c r="O13" s="25" t="n">
        <v>0.0487341598977676</v>
      </c>
      <c r="P13" s="25" t="n">
        <v>0.061304248818494</v>
      </c>
      <c r="Q13" s="25" t="n">
        <v>0.0674339621603367</v>
      </c>
      <c r="R13" s="25"/>
      <c r="S13" s="25" t="n">
        <v>0.063291419682275</v>
      </c>
      <c r="T13" s="25" t="n">
        <v>0.040482780541091</v>
      </c>
      <c r="U13" s="25" t="n">
        <v>0.0281203279880099</v>
      </c>
      <c r="V13" s="25" t="n">
        <v>0.0293578148791267</v>
      </c>
      <c r="W13" s="25" t="n">
        <v>0.0534527012447276</v>
      </c>
      <c r="X13" s="25" t="n">
        <v>0.0448639025555866</v>
      </c>
      <c r="Y13" s="25" t="n">
        <v>0.055938031688829</v>
      </c>
      <c r="Z13" s="25" t="n">
        <v>0.0694816826967336</v>
      </c>
      <c r="AA13" s="25" t="n">
        <v>0.0557319535184345</v>
      </c>
      <c r="AB13" s="25" t="n">
        <v>0.0902687486633326</v>
      </c>
      <c r="AC13" s="25" t="n">
        <v>0.0968347168054087</v>
      </c>
      <c r="AD13" s="25" t="n">
        <v>0.0291712173146066</v>
      </c>
      <c r="AE13" s="25"/>
      <c r="AF13" s="25" t="n">
        <v>0.0721580043215036</v>
      </c>
      <c r="AG13" s="25" t="n">
        <v>0.042617215229217</v>
      </c>
      <c r="AH13" s="25" t="n">
        <v>0.056827915776645</v>
      </c>
      <c r="AI13" s="25"/>
      <c r="AJ13" s="25" t="n">
        <v>0.0677502861843467</v>
      </c>
      <c r="AK13" s="25" t="n">
        <v>0.0488968404830979</v>
      </c>
      <c r="AL13" s="25" t="n">
        <v>0.0222118880100767</v>
      </c>
      <c r="AM13" s="25" t="n">
        <v>0.16336739824489</v>
      </c>
      <c r="AN13" s="25" t="n">
        <v>0.0558170249426423</v>
      </c>
      <c r="AO13" s="25"/>
      <c r="AP13" s="25" t="n">
        <v>0.0854919682764486</v>
      </c>
      <c r="AQ13" s="25" t="n">
        <v>0.0412409869814917</v>
      </c>
      <c r="AR13" s="25" t="n">
        <v>0.0173069937832012</v>
      </c>
      <c r="AS13" s="25" t="n">
        <v>0.084182118883237</v>
      </c>
      <c r="AT13" s="25" t="n">
        <v>0.0312077063532806</v>
      </c>
      <c r="AU13" s="25"/>
      <c r="AV13" s="25" t="n">
        <v>0.0552703442552817</v>
      </c>
      <c r="AW13" s="25" t="n">
        <v>0.0456357173858532</v>
      </c>
      <c r="AX13" s="25" t="n">
        <v>0.0543935320280669</v>
      </c>
      <c r="AY13" s="25" t="n">
        <v>0.0300579001175923</v>
      </c>
      <c r="AZ13" s="25" t="n">
        <v>0</v>
      </c>
      <c r="BA13" s="25"/>
      <c r="BB13" s="25" t="n">
        <v>0.0269797989968456</v>
      </c>
      <c r="BC13" s="25" t="n">
        <v>0.0725970594616961</v>
      </c>
      <c r="BD13" s="25" t="n">
        <v>0.0398781582433078</v>
      </c>
      <c r="BE13" s="25"/>
      <c r="BF13" s="25" t="n">
        <v>0.047342395560552</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243</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0.134601498329527</v>
      </c>
      <c r="D9" s="16" t="n">
        <v>0.147266638634741</v>
      </c>
      <c r="E9" s="16" t="n">
        <v>0.122486613427882</v>
      </c>
      <c r="F9" s="16"/>
      <c r="G9" s="16" t="n">
        <v>0.110238052933939</v>
      </c>
      <c r="H9" s="16" t="n">
        <v>0.114030255500668</v>
      </c>
      <c r="I9" s="16" t="n">
        <v>0.0973173704687556</v>
      </c>
      <c r="J9" s="16" t="n">
        <v>0.124008535207169</v>
      </c>
      <c r="K9" s="16" t="n">
        <v>0.137968305764868</v>
      </c>
      <c r="L9" s="16" t="n">
        <v>0.204017775478021</v>
      </c>
      <c r="M9" s="16"/>
      <c r="N9" s="16" t="n">
        <v>0.137316833718515</v>
      </c>
      <c r="O9" s="16" t="n">
        <v>0.121698409680207</v>
      </c>
      <c r="P9" s="16" t="n">
        <v>0.151848134864383</v>
      </c>
      <c r="Q9" s="16" t="n">
        <v>0.127728262860524</v>
      </c>
      <c r="R9" s="16"/>
      <c r="S9" s="16" t="n">
        <v>0.0793856376340743</v>
      </c>
      <c r="T9" s="16" t="n">
        <v>0.102508106956361</v>
      </c>
      <c r="U9" s="16" t="n">
        <v>0.157387662917856</v>
      </c>
      <c r="V9" s="16" t="n">
        <v>0.136148803309248</v>
      </c>
      <c r="W9" s="16" t="n">
        <v>0.110735760101918</v>
      </c>
      <c r="X9" s="16" t="n">
        <v>0.148070708820039</v>
      </c>
      <c r="Y9" s="16" t="n">
        <v>0.159614087535088</v>
      </c>
      <c r="Z9" s="16" t="n">
        <v>0.19234014060817</v>
      </c>
      <c r="AA9" s="16" t="n">
        <v>0.119745528478232</v>
      </c>
      <c r="AB9" s="16" t="n">
        <v>0.185979136556949</v>
      </c>
      <c r="AC9" s="16" t="n">
        <v>0.171809176704679</v>
      </c>
      <c r="AD9" s="16" t="n">
        <v>0.176332985535423</v>
      </c>
      <c r="AE9" s="16"/>
      <c r="AF9" s="16" t="n">
        <v>0.21184961678804</v>
      </c>
      <c r="AG9" s="16" t="n">
        <v>0.0918954562179927</v>
      </c>
      <c r="AH9" s="16" t="n">
        <v>0.086967878427779</v>
      </c>
      <c r="AI9" s="16"/>
      <c r="AJ9" s="16" t="n">
        <v>0.211004260503936</v>
      </c>
      <c r="AK9" s="16" t="n">
        <v>0.0876877896209441</v>
      </c>
      <c r="AL9" s="16" t="n">
        <v>0.0348772156253232</v>
      </c>
      <c r="AM9" s="16" t="n">
        <v>0.374899549493002</v>
      </c>
      <c r="AN9" s="16" t="n">
        <v>0.093016211680978</v>
      </c>
      <c r="AO9" s="16"/>
      <c r="AP9" s="16" t="n">
        <v>0.232874425495084</v>
      </c>
      <c r="AQ9" s="16" t="n">
        <v>0.0800434356218223</v>
      </c>
      <c r="AR9" s="16" t="n">
        <v>0.0741046184616359</v>
      </c>
      <c r="AS9" s="16" t="n">
        <v>0.32949820479658</v>
      </c>
      <c r="AT9" s="16" t="n">
        <v>0.0947113341025503</v>
      </c>
      <c r="AU9" s="16"/>
      <c r="AV9" s="16" t="n">
        <v>0.17778190425901</v>
      </c>
      <c r="AW9" s="16" t="n">
        <v>0.148747362235091</v>
      </c>
      <c r="AX9" s="16" t="n">
        <v>0.0934192646995176</v>
      </c>
      <c r="AY9" s="16" t="n">
        <v>0.0991083959951169</v>
      </c>
      <c r="AZ9" s="16" t="n">
        <v>0.0588331235662785</v>
      </c>
      <c r="BA9" s="16"/>
      <c r="BB9" s="16" t="n">
        <v>0.0303955134265775</v>
      </c>
      <c r="BC9" s="16" t="n">
        <v>0.367886758811867</v>
      </c>
      <c r="BD9" s="16" t="n">
        <v>0.192962599156431</v>
      </c>
      <c r="BE9" s="16"/>
      <c r="BF9" s="16" t="n">
        <v>0.176742762026085</v>
      </c>
    </row>
    <row r="10">
      <c r="B10" s="17" t="s">
        <v>224</v>
      </c>
      <c r="C10" s="16" t="n">
        <v>0.278473191157685</v>
      </c>
      <c r="D10" s="16" t="n">
        <v>0.290844410376588</v>
      </c>
      <c r="E10" s="16" t="n">
        <v>0.266066482316816</v>
      </c>
      <c r="F10" s="16"/>
      <c r="G10" s="16" t="n">
        <v>0.248349222768685</v>
      </c>
      <c r="H10" s="16" t="n">
        <v>0.221117893315335</v>
      </c>
      <c r="I10" s="16" t="n">
        <v>0.252640524195641</v>
      </c>
      <c r="J10" s="16" t="n">
        <v>0.325323457977196</v>
      </c>
      <c r="K10" s="16" t="n">
        <v>0.285839579914485</v>
      </c>
      <c r="L10" s="16" t="n">
        <v>0.322922201071966</v>
      </c>
      <c r="M10" s="16"/>
      <c r="N10" s="16" t="n">
        <v>0.301087240323694</v>
      </c>
      <c r="O10" s="16" t="n">
        <v>0.3204551760332</v>
      </c>
      <c r="P10" s="16" t="n">
        <v>0.225973144078192</v>
      </c>
      <c r="Q10" s="16" t="n">
        <v>0.255145261464523</v>
      </c>
      <c r="R10" s="16"/>
      <c r="S10" s="16" t="n">
        <v>0.276559115201053</v>
      </c>
      <c r="T10" s="16" t="n">
        <v>0.324893681777591</v>
      </c>
      <c r="U10" s="16" t="n">
        <v>0.283663501206398</v>
      </c>
      <c r="V10" s="16" t="n">
        <v>0.261412645658737</v>
      </c>
      <c r="W10" s="16" t="n">
        <v>0.305557092838645</v>
      </c>
      <c r="X10" s="16" t="n">
        <v>0.253169647784675</v>
      </c>
      <c r="Y10" s="16" t="n">
        <v>0.241078321205007</v>
      </c>
      <c r="Z10" s="16" t="n">
        <v>0.357891977833623</v>
      </c>
      <c r="AA10" s="16" t="n">
        <v>0.27929699757653</v>
      </c>
      <c r="AB10" s="16" t="n">
        <v>0.259803687541752</v>
      </c>
      <c r="AC10" s="16" t="n">
        <v>0.255368568872515</v>
      </c>
      <c r="AD10" s="16" t="n">
        <v>0.222420350298044</v>
      </c>
      <c r="AE10" s="16"/>
      <c r="AF10" s="16" t="n">
        <v>0.278157051954866</v>
      </c>
      <c r="AG10" s="16" t="n">
        <v>0.292835918643818</v>
      </c>
      <c r="AH10" s="16" t="n">
        <v>0.229295133118631</v>
      </c>
      <c r="AI10" s="16"/>
      <c r="AJ10" s="16" t="n">
        <v>0.293983366194042</v>
      </c>
      <c r="AK10" s="16" t="n">
        <v>0.265014870597412</v>
      </c>
      <c r="AL10" s="16" t="n">
        <v>0.338114532979421</v>
      </c>
      <c r="AM10" s="16" t="n">
        <v>0.167692136517102</v>
      </c>
      <c r="AN10" s="16" t="n">
        <v>0.224785648887272</v>
      </c>
      <c r="AO10" s="16"/>
      <c r="AP10" s="16" t="n">
        <v>0.328374237253119</v>
      </c>
      <c r="AQ10" s="16" t="n">
        <v>0.279883741376522</v>
      </c>
      <c r="AR10" s="16" t="n">
        <v>0.336933144566007</v>
      </c>
      <c r="AS10" s="16" t="n">
        <v>0.249396666195862</v>
      </c>
      <c r="AT10" s="16" t="n">
        <v>0.213753952399718</v>
      </c>
      <c r="AU10" s="16"/>
      <c r="AV10" s="16" t="n">
        <v>0.238415320678659</v>
      </c>
      <c r="AW10" s="16" t="n">
        <v>0.309612576303636</v>
      </c>
      <c r="AX10" s="16" t="n">
        <v>0.315507217885045</v>
      </c>
      <c r="AY10" s="16" t="n">
        <v>0.238266560459138</v>
      </c>
      <c r="AZ10" s="16" t="n">
        <v>0.288427839898491</v>
      </c>
      <c r="BA10" s="16"/>
      <c r="BB10" s="16" t="n">
        <v>0.241951600113711</v>
      </c>
      <c r="BC10" s="16" t="n">
        <v>0.299817966589257</v>
      </c>
      <c r="BD10" s="16" t="n">
        <v>0.254831909814686</v>
      </c>
      <c r="BE10" s="16"/>
      <c r="BF10" s="16" t="n">
        <v>0.262509507952949</v>
      </c>
    </row>
    <row r="11">
      <c r="B11" s="17" t="s">
        <v>225</v>
      </c>
      <c r="C11" s="16" t="n">
        <v>0.400563626909276</v>
      </c>
      <c r="D11" s="16" t="n">
        <v>0.358322404685008</v>
      </c>
      <c r="E11" s="16" t="n">
        <v>0.441535669859723</v>
      </c>
      <c r="F11" s="16"/>
      <c r="G11" s="16" t="n">
        <v>0.408231892024674</v>
      </c>
      <c r="H11" s="16" t="n">
        <v>0.356413775817034</v>
      </c>
      <c r="I11" s="16" t="n">
        <v>0.40503453911853</v>
      </c>
      <c r="J11" s="16" t="n">
        <v>0.410261995890487</v>
      </c>
      <c r="K11" s="16" t="n">
        <v>0.420186947341027</v>
      </c>
      <c r="L11" s="16" t="n">
        <v>0.406753409636388</v>
      </c>
      <c r="M11" s="16"/>
      <c r="N11" s="16" t="n">
        <v>0.375698594355716</v>
      </c>
      <c r="O11" s="16" t="n">
        <v>0.377714694445926</v>
      </c>
      <c r="P11" s="16" t="n">
        <v>0.399087572999207</v>
      </c>
      <c r="Q11" s="16" t="n">
        <v>0.453511571484778</v>
      </c>
      <c r="R11" s="16"/>
      <c r="S11" s="16" t="n">
        <v>0.39804328466314</v>
      </c>
      <c r="T11" s="16" t="n">
        <v>0.378854788599781</v>
      </c>
      <c r="U11" s="16" t="n">
        <v>0.456516694281355</v>
      </c>
      <c r="V11" s="16" t="n">
        <v>0.397679738574558</v>
      </c>
      <c r="W11" s="16" t="n">
        <v>0.402050894829653</v>
      </c>
      <c r="X11" s="16" t="n">
        <v>0.428080744585721</v>
      </c>
      <c r="Y11" s="16" t="n">
        <v>0.430920924018058</v>
      </c>
      <c r="Z11" s="16" t="n">
        <v>0.329634805519917</v>
      </c>
      <c r="AA11" s="16" t="n">
        <v>0.333478220034614</v>
      </c>
      <c r="AB11" s="16" t="n">
        <v>0.398607886971428</v>
      </c>
      <c r="AC11" s="16" t="n">
        <v>0.438150183041043</v>
      </c>
      <c r="AD11" s="16" t="n">
        <v>0.481705542802786</v>
      </c>
      <c r="AE11" s="16"/>
      <c r="AF11" s="16" t="n">
        <v>0.36094318123385</v>
      </c>
      <c r="AG11" s="16" t="n">
        <v>0.417849829437374</v>
      </c>
      <c r="AH11" s="16" t="n">
        <v>0.457953751833754</v>
      </c>
      <c r="AI11" s="16"/>
      <c r="AJ11" s="16" t="n">
        <v>0.348614753108064</v>
      </c>
      <c r="AK11" s="16" t="n">
        <v>0.385791621343845</v>
      </c>
      <c r="AL11" s="16" t="n">
        <v>0.471770800469523</v>
      </c>
      <c r="AM11" s="16" t="n">
        <v>0.457408313989897</v>
      </c>
      <c r="AN11" s="16" t="n">
        <v>0.533329103967718</v>
      </c>
      <c r="AO11" s="16"/>
      <c r="AP11" s="16" t="n">
        <v>0.303319529539742</v>
      </c>
      <c r="AQ11" s="16" t="n">
        <v>0.405618425243154</v>
      </c>
      <c r="AR11" s="16" t="n">
        <v>0.46123966586105</v>
      </c>
      <c r="AS11" s="16" t="n">
        <v>0.27204318926679</v>
      </c>
      <c r="AT11" s="16" t="n">
        <v>0.580085370625947</v>
      </c>
      <c r="AU11" s="16"/>
      <c r="AV11" s="16" t="n">
        <v>0.432722698402183</v>
      </c>
      <c r="AW11" s="16" t="n">
        <v>0.400526911651082</v>
      </c>
      <c r="AX11" s="16" t="n">
        <v>0.374220459957895</v>
      </c>
      <c r="AY11" s="16" t="n">
        <v>0.368705935144615</v>
      </c>
      <c r="AZ11" s="16" t="n">
        <v>0.274019194594163</v>
      </c>
      <c r="BA11" s="16"/>
      <c r="BB11" s="16" t="n">
        <v>0.483118243587771</v>
      </c>
      <c r="BC11" s="16" t="n">
        <v>0.23798777567591</v>
      </c>
      <c r="BD11" s="16" t="n">
        <v>0.430514211634793</v>
      </c>
      <c r="BE11" s="16"/>
      <c r="BF11" s="16" t="n">
        <v>0.399711551264808</v>
      </c>
    </row>
    <row r="12">
      <c r="B12" s="17" t="s">
        <v>226</v>
      </c>
      <c r="C12" s="16" t="n">
        <v>0.141643933196816</v>
      </c>
      <c r="D12" s="16" t="n">
        <v>0.154682448096708</v>
      </c>
      <c r="E12" s="16" t="n">
        <v>0.129177953687899</v>
      </c>
      <c r="F12" s="16"/>
      <c r="G12" s="16" t="n">
        <v>0.185768859971688</v>
      </c>
      <c r="H12" s="16" t="n">
        <v>0.238088015415988</v>
      </c>
      <c r="I12" s="16" t="n">
        <v>0.188794008725065</v>
      </c>
      <c r="J12" s="16" t="n">
        <v>0.103701680518841</v>
      </c>
      <c r="K12" s="16" t="n">
        <v>0.0889102643039472</v>
      </c>
      <c r="L12" s="16" t="n">
        <v>0.0620533630303709</v>
      </c>
      <c r="M12" s="16"/>
      <c r="N12" s="16" t="n">
        <v>0.137129313750589</v>
      </c>
      <c r="O12" s="16" t="n">
        <v>0.134602121428345</v>
      </c>
      <c r="P12" s="16" t="n">
        <v>0.16552977005436</v>
      </c>
      <c r="Q12" s="16" t="n">
        <v>0.13479572267782</v>
      </c>
      <c r="R12" s="16"/>
      <c r="S12" s="16" t="n">
        <v>0.172079491520013</v>
      </c>
      <c r="T12" s="16" t="n">
        <v>0.171504711229129</v>
      </c>
      <c r="U12" s="16" t="n">
        <v>0.0958004671434076</v>
      </c>
      <c r="V12" s="16" t="n">
        <v>0.148212504239683</v>
      </c>
      <c r="W12" s="16" t="n">
        <v>0.125882495913629</v>
      </c>
      <c r="X12" s="16" t="n">
        <v>0.121897394282098</v>
      </c>
      <c r="Y12" s="16" t="n">
        <v>0.133431765958192</v>
      </c>
      <c r="Z12" s="16" t="n">
        <v>0.0870858746649415</v>
      </c>
      <c r="AA12" s="16" t="n">
        <v>0.206403229013903</v>
      </c>
      <c r="AB12" s="16" t="n">
        <v>0.10213018459971</v>
      </c>
      <c r="AC12" s="16" t="n">
        <v>0.096766140061398</v>
      </c>
      <c r="AD12" s="16" t="n">
        <v>0.119541121363747</v>
      </c>
      <c r="AE12" s="16"/>
      <c r="AF12" s="16" t="n">
        <v>0.106129716283676</v>
      </c>
      <c r="AG12" s="16" t="n">
        <v>0.152445768913077</v>
      </c>
      <c r="AH12" s="16" t="n">
        <v>0.167630964275747</v>
      </c>
      <c r="AI12" s="16"/>
      <c r="AJ12" s="16" t="n">
        <v>0.113238169369903</v>
      </c>
      <c r="AK12" s="16" t="n">
        <v>0.182228894220233</v>
      </c>
      <c r="AL12" s="16" t="n">
        <v>0.144549950728052</v>
      </c>
      <c r="AM12" s="16" t="n">
        <v>0</v>
      </c>
      <c r="AN12" s="16" t="n">
        <v>0.109809479562772</v>
      </c>
      <c r="AO12" s="16"/>
      <c r="AP12" s="16" t="n">
        <v>0.0985447189253792</v>
      </c>
      <c r="AQ12" s="16" t="n">
        <v>0.171219009143989</v>
      </c>
      <c r="AR12" s="16" t="n">
        <v>0.116403188407875</v>
      </c>
      <c r="AS12" s="16" t="n">
        <v>0.133312891450992</v>
      </c>
      <c r="AT12" s="16" t="n">
        <v>0.0902323058927487</v>
      </c>
      <c r="AU12" s="16"/>
      <c r="AV12" s="16" t="n">
        <v>0.120569939829365</v>
      </c>
      <c r="AW12" s="16" t="n">
        <v>0.114474047540164</v>
      </c>
      <c r="AX12" s="16" t="n">
        <v>0.161556069632991</v>
      </c>
      <c r="AY12" s="16" t="n">
        <v>0.219045594822442</v>
      </c>
      <c r="AZ12" s="16" t="n">
        <v>0.186167827455975</v>
      </c>
      <c r="BA12" s="16"/>
      <c r="BB12" s="16" t="n">
        <v>0.192844507054334</v>
      </c>
      <c r="BC12" s="16" t="n">
        <v>0.0843427518678629</v>
      </c>
      <c r="BD12" s="16" t="n">
        <v>0.0976765502119391</v>
      </c>
      <c r="BE12" s="16"/>
      <c r="BF12" s="16" t="n">
        <v>0.132318272965044</v>
      </c>
    </row>
    <row r="13">
      <c r="B13" s="17" t="s">
        <v>227</v>
      </c>
      <c r="C13" s="25" t="n">
        <v>0.0447177504066958</v>
      </c>
      <c r="D13" s="25" t="n">
        <v>0.0488840982069556</v>
      </c>
      <c r="E13" s="25" t="n">
        <v>0.0407332807076804</v>
      </c>
      <c r="F13" s="25"/>
      <c r="G13" s="25" t="n">
        <v>0.0474119723010135</v>
      </c>
      <c r="H13" s="25" t="n">
        <v>0.0703500599509752</v>
      </c>
      <c r="I13" s="25" t="n">
        <v>0.0562135574920082</v>
      </c>
      <c r="J13" s="25" t="n">
        <v>0.0367043304063061</v>
      </c>
      <c r="K13" s="25" t="n">
        <v>0.0670949026756738</v>
      </c>
      <c r="L13" s="25" t="n">
        <v>0.00425325078325419</v>
      </c>
      <c r="M13" s="25"/>
      <c r="N13" s="25" t="n">
        <v>0.0487680178514865</v>
      </c>
      <c r="O13" s="25" t="n">
        <v>0.0455295984123215</v>
      </c>
      <c r="P13" s="25" t="n">
        <v>0.0575613780038581</v>
      </c>
      <c r="Q13" s="25" t="n">
        <v>0.0288191815123556</v>
      </c>
      <c r="R13" s="25"/>
      <c r="S13" s="25" t="n">
        <v>0.0739324709817206</v>
      </c>
      <c r="T13" s="25" t="n">
        <v>0.0222387114371386</v>
      </c>
      <c r="U13" s="25" t="n">
        <v>0.00663167445098297</v>
      </c>
      <c r="V13" s="25" t="n">
        <v>0.0565463082177733</v>
      </c>
      <c r="W13" s="25" t="n">
        <v>0.0557737563161543</v>
      </c>
      <c r="X13" s="25" t="n">
        <v>0.0487815045274662</v>
      </c>
      <c r="Y13" s="25" t="n">
        <v>0.0349549012836551</v>
      </c>
      <c r="Z13" s="25" t="n">
        <v>0.0330472013733476</v>
      </c>
      <c r="AA13" s="25" t="n">
        <v>0.0610760248967203</v>
      </c>
      <c r="AB13" s="25" t="n">
        <v>0.0534791043301602</v>
      </c>
      <c r="AC13" s="25" t="n">
        <v>0.0379059313203646</v>
      </c>
      <c r="AD13" s="25" t="n">
        <v>0</v>
      </c>
      <c r="AE13" s="25"/>
      <c r="AF13" s="25" t="n">
        <v>0.0429204337395679</v>
      </c>
      <c r="AG13" s="25" t="n">
        <v>0.0449730267877393</v>
      </c>
      <c r="AH13" s="25" t="n">
        <v>0.0581522723440898</v>
      </c>
      <c r="AI13" s="25"/>
      <c r="AJ13" s="25" t="n">
        <v>0.0331594508240547</v>
      </c>
      <c r="AK13" s="25" t="n">
        <v>0.0792768242175668</v>
      </c>
      <c r="AL13" s="25" t="n">
        <v>0.0106875001976797</v>
      </c>
      <c r="AM13" s="25" t="n">
        <v>0</v>
      </c>
      <c r="AN13" s="25" t="n">
        <v>0.0390595559012597</v>
      </c>
      <c r="AO13" s="25"/>
      <c r="AP13" s="25" t="n">
        <v>0.0368870887866757</v>
      </c>
      <c r="AQ13" s="25" t="n">
        <v>0.0632353886145127</v>
      </c>
      <c r="AR13" s="25" t="n">
        <v>0.0113193827034324</v>
      </c>
      <c r="AS13" s="25" t="n">
        <v>0.0157490482897763</v>
      </c>
      <c r="AT13" s="25" t="n">
        <v>0.0212170369790365</v>
      </c>
      <c r="AU13" s="25"/>
      <c r="AV13" s="25" t="n">
        <v>0.0305101368307824</v>
      </c>
      <c r="AW13" s="25" t="n">
        <v>0.0266391022700265</v>
      </c>
      <c r="AX13" s="25" t="n">
        <v>0.0552969878245517</v>
      </c>
      <c r="AY13" s="25" t="n">
        <v>0.0748735135786876</v>
      </c>
      <c r="AZ13" s="25" t="n">
        <v>0.192552014485092</v>
      </c>
      <c r="BA13" s="25"/>
      <c r="BB13" s="25" t="n">
        <v>0.0516901358176064</v>
      </c>
      <c r="BC13" s="25" t="n">
        <v>0.0099647470551026</v>
      </c>
      <c r="BD13" s="25" t="n">
        <v>0.0240147291821517</v>
      </c>
      <c r="BE13" s="25"/>
      <c r="BF13" s="25" t="n">
        <v>0.0287179057911138</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244</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0.0887701814640619</v>
      </c>
      <c r="D9" s="16" t="n">
        <v>0.105787069333178</v>
      </c>
      <c r="E9" s="16" t="n">
        <v>0.0712032264283574</v>
      </c>
      <c r="F9" s="16"/>
      <c r="G9" s="16" t="n">
        <v>0.0868237212157114</v>
      </c>
      <c r="H9" s="16" t="n">
        <v>0.0980950269416533</v>
      </c>
      <c r="I9" s="16" t="n">
        <v>0.0835318497927641</v>
      </c>
      <c r="J9" s="16" t="n">
        <v>0.0678467890624436</v>
      </c>
      <c r="K9" s="16" t="n">
        <v>0.104076580220238</v>
      </c>
      <c r="L9" s="16" t="n">
        <v>0.0934627669236814</v>
      </c>
      <c r="M9" s="16"/>
      <c r="N9" s="16" t="n">
        <v>0.0986501935054009</v>
      </c>
      <c r="O9" s="16" t="n">
        <v>0.105390582178762</v>
      </c>
      <c r="P9" s="16" t="n">
        <v>0.0710430036772402</v>
      </c>
      <c r="Q9" s="16" t="n">
        <v>0.0776619207604961</v>
      </c>
      <c r="R9" s="16"/>
      <c r="S9" s="16" t="n">
        <v>0.0696161687261293</v>
      </c>
      <c r="T9" s="16" t="n">
        <v>0.0815698998977119</v>
      </c>
      <c r="U9" s="16" t="n">
        <v>0.0518929848815578</v>
      </c>
      <c r="V9" s="16" t="n">
        <v>0.123040884374613</v>
      </c>
      <c r="W9" s="16" t="n">
        <v>0.0774387666624424</v>
      </c>
      <c r="X9" s="16" t="n">
        <v>0.0846329268727817</v>
      </c>
      <c r="Y9" s="16" t="n">
        <v>0.13413949522435</v>
      </c>
      <c r="Z9" s="16" t="n">
        <v>0.141325604500026</v>
      </c>
      <c r="AA9" s="16" t="n">
        <v>0.0695331293438154</v>
      </c>
      <c r="AB9" s="16" t="n">
        <v>0.128223875119915</v>
      </c>
      <c r="AC9" s="16" t="n">
        <v>0.078569282302052</v>
      </c>
      <c r="AD9" s="16" t="n">
        <v>0.0219868018632983</v>
      </c>
      <c r="AE9" s="16"/>
      <c r="AF9" s="16" t="n">
        <v>0.0872505749536934</v>
      </c>
      <c r="AG9" s="16" t="n">
        <v>0.0959937845494764</v>
      </c>
      <c r="AH9" s="16" t="n">
        <v>0.0605730887729806</v>
      </c>
      <c r="AI9" s="16"/>
      <c r="AJ9" s="16" t="n">
        <v>0.087313407660204</v>
      </c>
      <c r="AK9" s="16" t="n">
        <v>0.108141244154409</v>
      </c>
      <c r="AL9" s="16" t="n">
        <v>0.080398891670874</v>
      </c>
      <c r="AM9" s="16" t="n">
        <v>0.0360755611140192</v>
      </c>
      <c r="AN9" s="16" t="n">
        <v>0.0550503241517301</v>
      </c>
      <c r="AO9" s="16"/>
      <c r="AP9" s="16" t="n">
        <v>0.0699094497710271</v>
      </c>
      <c r="AQ9" s="16" t="n">
        <v>0.106913102496298</v>
      </c>
      <c r="AR9" s="16" t="n">
        <v>0.0387287447003324</v>
      </c>
      <c r="AS9" s="16" t="n">
        <v>0.117285004191342</v>
      </c>
      <c r="AT9" s="16" t="n">
        <v>0.0637589562126068</v>
      </c>
      <c r="AU9" s="16"/>
      <c r="AV9" s="16" t="n">
        <v>0.0881012428574368</v>
      </c>
      <c r="AW9" s="16" t="n">
        <v>0.086734894308303</v>
      </c>
      <c r="AX9" s="16" t="n">
        <v>0.0894505098713957</v>
      </c>
      <c r="AY9" s="16" t="n">
        <v>0.0973496344735907</v>
      </c>
      <c r="AZ9" s="16" t="n">
        <v>0.0458793996633053</v>
      </c>
      <c r="BA9" s="16"/>
      <c r="BB9" s="16" t="n">
        <v>0.091320775900173</v>
      </c>
      <c r="BC9" s="16" t="n">
        <v>0.147493531286475</v>
      </c>
      <c r="BD9" s="16" t="n">
        <v>0.0941263408133189</v>
      </c>
      <c r="BE9" s="16"/>
      <c r="BF9" s="16" t="n">
        <v>0.0986286390809566</v>
      </c>
    </row>
    <row r="10">
      <c r="B10" s="17" t="s">
        <v>224</v>
      </c>
      <c r="C10" s="16" t="n">
        <v>0.262501400955861</v>
      </c>
      <c r="D10" s="16" t="n">
        <v>0.276033857108834</v>
      </c>
      <c r="E10" s="16" t="n">
        <v>0.249790755011298</v>
      </c>
      <c r="F10" s="16"/>
      <c r="G10" s="16" t="n">
        <v>0.258573695232788</v>
      </c>
      <c r="H10" s="16" t="n">
        <v>0.250651868240332</v>
      </c>
      <c r="I10" s="16" t="n">
        <v>0.229262400577506</v>
      </c>
      <c r="J10" s="16" t="n">
        <v>0.31798011716398</v>
      </c>
      <c r="K10" s="16" t="n">
        <v>0.247325557602318</v>
      </c>
      <c r="L10" s="16" t="n">
        <v>0.266752351443599</v>
      </c>
      <c r="M10" s="16"/>
      <c r="N10" s="16" t="n">
        <v>0.299504259016531</v>
      </c>
      <c r="O10" s="16" t="n">
        <v>0.272359070793171</v>
      </c>
      <c r="P10" s="16" t="n">
        <v>0.264988393347644</v>
      </c>
      <c r="Q10" s="16" t="n">
        <v>0.209876762994215</v>
      </c>
      <c r="R10" s="16"/>
      <c r="S10" s="16" t="n">
        <v>0.267912760852551</v>
      </c>
      <c r="T10" s="16" t="n">
        <v>0.283045114160589</v>
      </c>
      <c r="U10" s="16" t="n">
        <v>0.269902319758259</v>
      </c>
      <c r="V10" s="16" t="n">
        <v>0.242930181556457</v>
      </c>
      <c r="W10" s="16" t="n">
        <v>0.19509658658225</v>
      </c>
      <c r="X10" s="16" t="n">
        <v>0.259441095610052</v>
      </c>
      <c r="Y10" s="16" t="n">
        <v>0.29417359926215</v>
      </c>
      <c r="Z10" s="16" t="n">
        <v>0.215187657916295</v>
      </c>
      <c r="AA10" s="16" t="n">
        <v>0.23532882654019</v>
      </c>
      <c r="AB10" s="16" t="n">
        <v>0.301521150154208</v>
      </c>
      <c r="AC10" s="16" t="n">
        <v>0.319941902270633</v>
      </c>
      <c r="AD10" s="16" t="n">
        <v>0.218322687014112</v>
      </c>
      <c r="AE10" s="16"/>
      <c r="AF10" s="16" t="n">
        <v>0.215743760792744</v>
      </c>
      <c r="AG10" s="16" t="n">
        <v>0.314915120724791</v>
      </c>
      <c r="AH10" s="16" t="n">
        <v>0.231868847708576</v>
      </c>
      <c r="AI10" s="16"/>
      <c r="AJ10" s="16" t="n">
        <v>0.244620236691697</v>
      </c>
      <c r="AK10" s="16" t="n">
        <v>0.2804168729723</v>
      </c>
      <c r="AL10" s="16" t="n">
        <v>0.332433764700588</v>
      </c>
      <c r="AM10" s="16" t="n">
        <v>0.117354383826611</v>
      </c>
      <c r="AN10" s="16" t="n">
        <v>0.161391647914176</v>
      </c>
      <c r="AO10" s="16"/>
      <c r="AP10" s="16" t="n">
        <v>0.226447699220253</v>
      </c>
      <c r="AQ10" s="16" t="n">
        <v>0.284988517682623</v>
      </c>
      <c r="AR10" s="16" t="n">
        <v>0.376896735229326</v>
      </c>
      <c r="AS10" s="16" t="n">
        <v>0.18280995190374</v>
      </c>
      <c r="AT10" s="16" t="n">
        <v>0.193971966224613</v>
      </c>
      <c r="AU10" s="16"/>
      <c r="AV10" s="16" t="n">
        <v>0.229142189998272</v>
      </c>
      <c r="AW10" s="16" t="n">
        <v>0.246954073984283</v>
      </c>
      <c r="AX10" s="16" t="n">
        <v>0.306619376427223</v>
      </c>
      <c r="AY10" s="16" t="n">
        <v>0.294119057058213</v>
      </c>
      <c r="AZ10" s="16" t="n">
        <v>0.286894318514056</v>
      </c>
      <c r="BA10" s="16"/>
      <c r="BB10" s="16" t="n">
        <v>0.294817795853765</v>
      </c>
      <c r="BC10" s="16" t="n">
        <v>0.198157132667251</v>
      </c>
      <c r="BD10" s="16" t="n">
        <v>0.209100694014204</v>
      </c>
      <c r="BE10" s="16"/>
      <c r="BF10" s="16" t="n">
        <v>0.257737682741705</v>
      </c>
    </row>
    <row r="11">
      <c r="B11" s="17" t="s">
        <v>225</v>
      </c>
      <c r="C11" s="16" t="n">
        <v>0.425417631589458</v>
      </c>
      <c r="D11" s="16" t="n">
        <v>0.382460584946055</v>
      </c>
      <c r="E11" s="16" t="n">
        <v>0.467383664330646</v>
      </c>
      <c r="F11" s="16"/>
      <c r="G11" s="16" t="n">
        <v>0.372095292730713</v>
      </c>
      <c r="H11" s="16" t="n">
        <v>0.396954163045721</v>
      </c>
      <c r="I11" s="16" t="n">
        <v>0.441917025232018</v>
      </c>
      <c r="J11" s="16" t="n">
        <v>0.437702254235079</v>
      </c>
      <c r="K11" s="16" t="n">
        <v>0.442434259670854</v>
      </c>
      <c r="L11" s="16" t="n">
        <v>0.448954321352534</v>
      </c>
      <c r="M11" s="16"/>
      <c r="N11" s="16" t="n">
        <v>0.386978873046526</v>
      </c>
      <c r="O11" s="16" t="n">
        <v>0.411805602191669</v>
      </c>
      <c r="P11" s="16" t="n">
        <v>0.422469799015725</v>
      </c>
      <c r="Q11" s="16" t="n">
        <v>0.483369476482285</v>
      </c>
      <c r="R11" s="16"/>
      <c r="S11" s="16" t="n">
        <v>0.440172735253945</v>
      </c>
      <c r="T11" s="16" t="n">
        <v>0.453938229615812</v>
      </c>
      <c r="U11" s="16" t="n">
        <v>0.444106332294473</v>
      </c>
      <c r="V11" s="16" t="n">
        <v>0.412017121707602</v>
      </c>
      <c r="W11" s="16" t="n">
        <v>0.499991666540088</v>
      </c>
      <c r="X11" s="16" t="n">
        <v>0.40105320081432</v>
      </c>
      <c r="Y11" s="16" t="n">
        <v>0.412576526289387</v>
      </c>
      <c r="Z11" s="16" t="n">
        <v>0.426764376435685</v>
      </c>
      <c r="AA11" s="16" t="n">
        <v>0.41277420760876</v>
      </c>
      <c r="AB11" s="16" t="n">
        <v>0.319117072975909</v>
      </c>
      <c r="AC11" s="16" t="n">
        <v>0.387427779117141</v>
      </c>
      <c r="AD11" s="16" t="n">
        <v>0.584396125526177</v>
      </c>
      <c r="AE11" s="16"/>
      <c r="AF11" s="16" t="n">
        <v>0.439944310608443</v>
      </c>
      <c r="AG11" s="16" t="n">
        <v>0.390037369587133</v>
      </c>
      <c r="AH11" s="16" t="n">
        <v>0.520590879037875</v>
      </c>
      <c r="AI11" s="16"/>
      <c r="AJ11" s="16" t="n">
        <v>0.423324218817115</v>
      </c>
      <c r="AK11" s="16" t="n">
        <v>0.380028366579946</v>
      </c>
      <c r="AL11" s="16" t="n">
        <v>0.398773823015269</v>
      </c>
      <c r="AM11" s="16" t="n">
        <v>0.606548135513763</v>
      </c>
      <c r="AN11" s="16" t="n">
        <v>0.624955794190233</v>
      </c>
      <c r="AO11" s="16"/>
      <c r="AP11" s="16" t="n">
        <v>0.404192797760164</v>
      </c>
      <c r="AQ11" s="16" t="n">
        <v>0.399939318088733</v>
      </c>
      <c r="AR11" s="16" t="n">
        <v>0.405842176228831</v>
      </c>
      <c r="AS11" s="16" t="n">
        <v>0.389135506952839</v>
      </c>
      <c r="AT11" s="16" t="n">
        <v>0.605158833855821</v>
      </c>
      <c r="AU11" s="16"/>
      <c r="AV11" s="16" t="n">
        <v>0.454358267682635</v>
      </c>
      <c r="AW11" s="16" t="n">
        <v>0.447616811828618</v>
      </c>
      <c r="AX11" s="16" t="n">
        <v>0.394703048360317</v>
      </c>
      <c r="AY11" s="16" t="n">
        <v>0.342952204126109</v>
      </c>
      <c r="AZ11" s="16" t="n">
        <v>0.352734044658014</v>
      </c>
      <c r="BA11" s="16"/>
      <c r="BB11" s="16" t="n">
        <v>0.47055424216139</v>
      </c>
      <c r="BC11" s="16" t="n">
        <v>0.355345206487757</v>
      </c>
      <c r="BD11" s="16" t="n">
        <v>0.54883318087634</v>
      </c>
      <c r="BE11" s="16"/>
      <c r="BF11" s="16" t="n">
        <v>0.447733746817862</v>
      </c>
    </row>
    <row r="12">
      <c r="B12" s="17" t="s">
        <v>226</v>
      </c>
      <c r="C12" s="16" t="n">
        <v>0.160628301391851</v>
      </c>
      <c r="D12" s="16" t="n">
        <v>0.164057733373004</v>
      </c>
      <c r="E12" s="16" t="n">
        <v>0.157592575209506</v>
      </c>
      <c r="F12" s="16"/>
      <c r="G12" s="16" t="n">
        <v>0.237072297675608</v>
      </c>
      <c r="H12" s="16" t="n">
        <v>0.182550184234285</v>
      </c>
      <c r="I12" s="16" t="n">
        <v>0.172597767720435</v>
      </c>
      <c r="J12" s="16" t="n">
        <v>0.116755193476888</v>
      </c>
      <c r="K12" s="16" t="n">
        <v>0.147480519949766</v>
      </c>
      <c r="L12" s="16" t="n">
        <v>0.127172930998995</v>
      </c>
      <c r="M12" s="16"/>
      <c r="N12" s="16" t="n">
        <v>0.147312103426845</v>
      </c>
      <c r="O12" s="16" t="n">
        <v>0.150852199516054</v>
      </c>
      <c r="P12" s="16" t="n">
        <v>0.177421483014458</v>
      </c>
      <c r="Q12" s="16" t="n">
        <v>0.170646562040635</v>
      </c>
      <c r="R12" s="16"/>
      <c r="S12" s="16" t="n">
        <v>0.132588483723112</v>
      </c>
      <c r="T12" s="16" t="n">
        <v>0.127833288501754</v>
      </c>
      <c r="U12" s="16" t="n">
        <v>0.214711678910647</v>
      </c>
      <c r="V12" s="16" t="n">
        <v>0.165551683436563</v>
      </c>
      <c r="W12" s="16" t="n">
        <v>0.18059963795384</v>
      </c>
      <c r="X12" s="16" t="n">
        <v>0.173919458180915</v>
      </c>
      <c r="Y12" s="16" t="n">
        <v>0.125402146660223</v>
      </c>
      <c r="Z12" s="16" t="n">
        <v>0.120495170643631</v>
      </c>
      <c r="AA12" s="16" t="n">
        <v>0.216566362187372</v>
      </c>
      <c r="AB12" s="16" t="n">
        <v>0.16828436013782</v>
      </c>
      <c r="AC12" s="16" t="n">
        <v>0.120020671912465</v>
      </c>
      <c r="AD12" s="16" t="n">
        <v>0.175294385596412</v>
      </c>
      <c r="AE12" s="16"/>
      <c r="AF12" s="16" t="n">
        <v>0.174539468285014</v>
      </c>
      <c r="AG12" s="16" t="n">
        <v>0.148714534755758</v>
      </c>
      <c r="AH12" s="16" t="n">
        <v>0.11845493972205</v>
      </c>
      <c r="AI12" s="16"/>
      <c r="AJ12" s="16" t="n">
        <v>0.170546358036002</v>
      </c>
      <c r="AK12" s="16" t="n">
        <v>0.167691107404342</v>
      </c>
      <c r="AL12" s="16" t="n">
        <v>0.154995880470315</v>
      </c>
      <c r="AM12" s="16" t="n">
        <v>0.16519964691807</v>
      </c>
      <c r="AN12" s="16" t="n">
        <v>0.102151518017221</v>
      </c>
      <c r="AO12" s="16"/>
      <c r="AP12" s="16" t="n">
        <v>0.209134861183887</v>
      </c>
      <c r="AQ12" s="16" t="n">
        <v>0.148729653542017</v>
      </c>
      <c r="AR12" s="16" t="n">
        <v>0.14631997707964</v>
      </c>
      <c r="AS12" s="16" t="n">
        <v>0.216945167749523</v>
      </c>
      <c r="AT12" s="16" t="n">
        <v>0.117585590214382</v>
      </c>
      <c r="AU12" s="16"/>
      <c r="AV12" s="16" t="n">
        <v>0.178728778541234</v>
      </c>
      <c r="AW12" s="16" t="n">
        <v>0.172453554114128</v>
      </c>
      <c r="AX12" s="16" t="n">
        <v>0.131009297548273</v>
      </c>
      <c r="AY12" s="16" t="n">
        <v>0.192532824232615</v>
      </c>
      <c r="AZ12" s="16" t="n">
        <v>0.193329211755287</v>
      </c>
      <c r="BA12" s="16"/>
      <c r="BB12" s="16" t="n">
        <v>0.104015756793718</v>
      </c>
      <c r="BC12" s="16" t="n">
        <v>0.199734397327069</v>
      </c>
      <c r="BD12" s="16" t="n">
        <v>0.120072643170151</v>
      </c>
      <c r="BE12" s="16"/>
      <c r="BF12" s="16" t="n">
        <v>0.136712191581373</v>
      </c>
    </row>
    <row r="13">
      <c r="B13" s="17" t="s">
        <v>227</v>
      </c>
      <c r="C13" s="25" t="n">
        <v>0.062682484598769</v>
      </c>
      <c r="D13" s="25" t="n">
        <v>0.0716607552389298</v>
      </c>
      <c r="E13" s="25" t="n">
        <v>0.0540297790201924</v>
      </c>
      <c r="F13" s="25"/>
      <c r="G13" s="25" t="n">
        <v>0.0454349931451789</v>
      </c>
      <c r="H13" s="25" t="n">
        <v>0.0717487575380085</v>
      </c>
      <c r="I13" s="25" t="n">
        <v>0.0726909566772769</v>
      </c>
      <c r="J13" s="25" t="n">
        <v>0.0597156460616086</v>
      </c>
      <c r="K13" s="25" t="n">
        <v>0.0586830825568238</v>
      </c>
      <c r="L13" s="25" t="n">
        <v>0.0636576292811907</v>
      </c>
      <c r="M13" s="25"/>
      <c r="N13" s="25" t="n">
        <v>0.0675545710046968</v>
      </c>
      <c r="O13" s="25" t="n">
        <v>0.0595925453203436</v>
      </c>
      <c r="P13" s="25" t="n">
        <v>0.0640773209449324</v>
      </c>
      <c r="Q13" s="25" t="n">
        <v>0.0584452777223693</v>
      </c>
      <c r="R13" s="25"/>
      <c r="S13" s="25" t="n">
        <v>0.0897098514442635</v>
      </c>
      <c r="T13" s="25" t="n">
        <v>0.053613467824134</v>
      </c>
      <c r="U13" s="25" t="n">
        <v>0.0193866841550632</v>
      </c>
      <c r="V13" s="25" t="n">
        <v>0.0564601289247666</v>
      </c>
      <c r="W13" s="25" t="n">
        <v>0.046873342261379</v>
      </c>
      <c r="X13" s="25" t="n">
        <v>0.0809533185219316</v>
      </c>
      <c r="Y13" s="25" t="n">
        <v>0.0337082325638903</v>
      </c>
      <c r="Z13" s="25" t="n">
        <v>0.0962271905043633</v>
      </c>
      <c r="AA13" s="25" t="n">
        <v>0.0657974743198636</v>
      </c>
      <c r="AB13" s="25" t="n">
        <v>0.0828535416121467</v>
      </c>
      <c r="AC13" s="25" t="n">
        <v>0.0940403643977092</v>
      </c>
      <c r="AD13" s="25" t="n">
        <v>0</v>
      </c>
      <c r="AE13" s="25"/>
      <c r="AF13" s="25" t="n">
        <v>0.0825218853601054</v>
      </c>
      <c r="AG13" s="25" t="n">
        <v>0.0503391903828412</v>
      </c>
      <c r="AH13" s="25" t="n">
        <v>0.0685122447585188</v>
      </c>
      <c r="AI13" s="25"/>
      <c r="AJ13" s="25" t="n">
        <v>0.074195778794982</v>
      </c>
      <c r="AK13" s="25" t="n">
        <v>0.0637224088890033</v>
      </c>
      <c r="AL13" s="25" t="n">
        <v>0.0333976401429545</v>
      </c>
      <c r="AM13" s="25" t="n">
        <v>0.0748222726275366</v>
      </c>
      <c r="AN13" s="25" t="n">
        <v>0.056450715726639</v>
      </c>
      <c r="AO13" s="25"/>
      <c r="AP13" s="25" t="n">
        <v>0.0903151920646691</v>
      </c>
      <c r="AQ13" s="25" t="n">
        <v>0.0594294081903282</v>
      </c>
      <c r="AR13" s="25" t="n">
        <v>0.0322123667618701</v>
      </c>
      <c r="AS13" s="25" t="n">
        <v>0.0938243692025558</v>
      </c>
      <c r="AT13" s="25" t="n">
        <v>0.0195246534925769</v>
      </c>
      <c r="AU13" s="25"/>
      <c r="AV13" s="25" t="n">
        <v>0.0496695209204224</v>
      </c>
      <c r="AW13" s="25" t="n">
        <v>0.0462406657646681</v>
      </c>
      <c r="AX13" s="25" t="n">
        <v>0.0782177677927919</v>
      </c>
      <c r="AY13" s="25" t="n">
        <v>0.073046280109472</v>
      </c>
      <c r="AZ13" s="25" t="n">
        <v>0.121163025409338</v>
      </c>
      <c r="BA13" s="25"/>
      <c r="BB13" s="25" t="n">
        <v>0.0392914292909544</v>
      </c>
      <c r="BC13" s="25" t="n">
        <v>0.0992697322314477</v>
      </c>
      <c r="BD13" s="25" t="n">
        <v>0.0278671411259853</v>
      </c>
      <c r="BE13" s="25"/>
      <c r="BF13" s="25" t="n">
        <v>0.0591877397781037</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245</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0.182648760240532</v>
      </c>
      <c r="D9" s="16" t="n">
        <v>0.213473559673483</v>
      </c>
      <c r="E9" s="16" t="n">
        <v>0.15201491509459</v>
      </c>
      <c r="F9" s="16"/>
      <c r="G9" s="16" t="n">
        <v>0.107435369258172</v>
      </c>
      <c r="H9" s="16" t="n">
        <v>0.128174908385732</v>
      </c>
      <c r="I9" s="16" t="n">
        <v>0.120708308460655</v>
      </c>
      <c r="J9" s="16" t="n">
        <v>0.17609352048103</v>
      </c>
      <c r="K9" s="16" t="n">
        <v>0.245042971875269</v>
      </c>
      <c r="L9" s="16" t="n">
        <v>0.290298310354335</v>
      </c>
      <c r="M9" s="16"/>
      <c r="N9" s="16" t="n">
        <v>0.191421105187266</v>
      </c>
      <c r="O9" s="16" t="n">
        <v>0.177172592668442</v>
      </c>
      <c r="P9" s="16" t="n">
        <v>0.190281826743286</v>
      </c>
      <c r="Q9" s="16" t="n">
        <v>0.172866422627325</v>
      </c>
      <c r="R9" s="16"/>
      <c r="S9" s="16" t="n">
        <v>0.104998850094754</v>
      </c>
      <c r="T9" s="16" t="n">
        <v>0.194992176330961</v>
      </c>
      <c r="U9" s="16" t="n">
        <v>0.150383723994244</v>
      </c>
      <c r="V9" s="16" t="n">
        <v>0.236756099039488</v>
      </c>
      <c r="W9" s="16" t="n">
        <v>0.207039229935213</v>
      </c>
      <c r="X9" s="16" t="n">
        <v>0.170627118358512</v>
      </c>
      <c r="Y9" s="16" t="n">
        <v>0.215379319722888</v>
      </c>
      <c r="Z9" s="16" t="n">
        <v>0.239816104031773</v>
      </c>
      <c r="AA9" s="16" t="n">
        <v>0.183528605446839</v>
      </c>
      <c r="AB9" s="16" t="n">
        <v>0.221911328707796</v>
      </c>
      <c r="AC9" s="16" t="n">
        <v>0.149667312265708</v>
      </c>
      <c r="AD9" s="16" t="n">
        <v>0.165993663550509</v>
      </c>
      <c r="AE9" s="16"/>
      <c r="AF9" s="16" t="n">
        <v>0.294109141718042</v>
      </c>
      <c r="AG9" s="16" t="n">
        <v>0.125010583544293</v>
      </c>
      <c r="AH9" s="16" t="n">
        <v>0.123629922420732</v>
      </c>
      <c r="AI9" s="16"/>
      <c r="AJ9" s="16" t="n">
        <v>0.316212325795791</v>
      </c>
      <c r="AK9" s="16" t="n">
        <v>0.0689719710575267</v>
      </c>
      <c r="AL9" s="16" t="n">
        <v>0.0925666744860381</v>
      </c>
      <c r="AM9" s="16" t="n">
        <v>0.336125833889607</v>
      </c>
      <c r="AN9" s="16" t="n">
        <v>0.137195290322363</v>
      </c>
      <c r="AO9" s="16"/>
      <c r="AP9" s="16" t="n">
        <v>0.331268328818266</v>
      </c>
      <c r="AQ9" s="16" t="n">
        <v>0.0355523481258954</v>
      </c>
      <c r="AR9" s="16" t="n">
        <v>0.102441875695312</v>
      </c>
      <c r="AS9" s="16" t="n">
        <v>0.499741444246431</v>
      </c>
      <c r="AT9" s="16" t="n">
        <v>0.188618079473518</v>
      </c>
      <c r="AU9" s="16"/>
      <c r="AV9" s="16" t="n">
        <v>0.19455755008686</v>
      </c>
      <c r="AW9" s="16" t="n">
        <v>0.185424386469976</v>
      </c>
      <c r="AX9" s="16" t="n">
        <v>0.166078773185706</v>
      </c>
      <c r="AY9" s="16" t="n">
        <v>0.114321007928251</v>
      </c>
      <c r="AZ9" s="16" t="n">
        <v>0.113747935977815</v>
      </c>
      <c r="BA9" s="16"/>
      <c r="BB9" s="16" t="n">
        <v>0.0286974563317718</v>
      </c>
      <c r="BC9" s="16" t="n">
        <v>0.601448631889752</v>
      </c>
      <c r="BD9" s="16" t="n">
        <v>0.362678574416353</v>
      </c>
      <c r="BE9" s="16"/>
      <c r="BF9" s="16" t="n">
        <v>0.28546306879452</v>
      </c>
    </row>
    <row r="10">
      <c r="B10" s="17" t="s">
        <v>224</v>
      </c>
      <c r="C10" s="16" t="n">
        <v>0.265854990508117</v>
      </c>
      <c r="D10" s="16" t="n">
        <v>0.256636413947182</v>
      </c>
      <c r="E10" s="16" t="n">
        <v>0.275390003638579</v>
      </c>
      <c r="F10" s="16"/>
      <c r="G10" s="16" t="n">
        <v>0.247521121097032</v>
      </c>
      <c r="H10" s="16" t="n">
        <v>0.201970576039406</v>
      </c>
      <c r="I10" s="16" t="n">
        <v>0.278213254369953</v>
      </c>
      <c r="J10" s="16" t="n">
        <v>0.297417304099301</v>
      </c>
      <c r="K10" s="16" t="n">
        <v>0.276113748426877</v>
      </c>
      <c r="L10" s="16" t="n">
        <v>0.287356537610884</v>
      </c>
      <c r="M10" s="16"/>
      <c r="N10" s="16" t="n">
        <v>0.281922867196524</v>
      </c>
      <c r="O10" s="16" t="n">
        <v>0.289146212146484</v>
      </c>
      <c r="P10" s="16" t="n">
        <v>0.248576693364941</v>
      </c>
      <c r="Q10" s="16" t="n">
        <v>0.241217061578354</v>
      </c>
      <c r="R10" s="16"/>
      <c r="S10" s="16" t="n">
        <v>0.263217081873625</v>
      </c>
      <c r="T10" s="16" t="n">
        <v>0.29510046733356</v>
      </c>
      <c r="U10" s="16" t="n">
        <v>0.314512762128096</v>
      </c>
      <c r="V10" s="16" t="n">
        <v>0.234298558696484</v>
      </c>
      <c r="W10" s="16" t="n">
        <v>0.276315353267623</v>
      </c>
      <c r="X10" s="16" t="n">
        <v>0.230298495493141</v>
      </c>
      <c r="Y10" s="16" t="n">
        <v>0.325467852319939</v>
      </c>
      <c r="Z10" s="16" t="n">
        <v>0.226811934120268</v>
      </c>
      <c r="AA10" s="16" t="n">
        <v>0.245513039331126</v>
      </c>
      <c r="AB10" s="16" t="n">
        <v>0.278123739476645</v>
      </c>
      <c r="AC10" s="16" t="n">
        <v>0.204335381981325</v>
      </c>
      <c r="AD10" s="16" t="n">
        <v>0.231936358074525</v>
      </c>
      <c r="AE10" s="16"/>
      <c r="AF10" s="16" t="n">
        <v>0.291576879444553</v>
      </c>
      <c r="AG10" s="16" t="n">
        <v>0.257128882891535</v>
      </c>
      <c r="AH10" s="16" t="n">
        <v>0.233682231988448</v>
      </c>
      <c r="AI10" s="16"/>
      <c r="AJ10" s="16" t="n">
        <v>0.305168183471535</v>
      </c>
      <c r="AK10" s="16" t="n">
        <v>0.172742983985148</v>
      </c>
      <c r="AL10" s="16" t="n">
        <v>0.350090313563929</v>
      </c>
      <c r="AM10" s="16" t="n">
        <v>0.461725690063101</v>
      </c>
      <c r="AN10" s="16" t="n">
        <v>0.315431304206606</v>
      </c>
      <c r="AO10" s="16"/>
      <c r="AP10" s="16" t="n">
        <v>0.356021006299774</v>
      </c>
      <c r="AQ10" s="16" t="n">
        <v>0.162677724284909</v>
      </c>
      <c r="AR10" s="16" t="n">
        <v>0.373633097281003</v>
      </c>
      <c r="AS10" s="16" t="n">
        <v>0.302456452103558</v>
      </c>
      <c r="AT10" s="16" t="n">
        <v>0.387435932884262</v>
      </c>
      <c r="AU10" s="16"/>
      <c r="AV10" s="16" t="n">
        <v>0.278379228662485</v>
      </c>
      <c r="AW10" s="16" t="n">
        <v>0.274221744495798</v>
      </c>
      <c r="AX10" s="16" t="n">
        <v>0.274460837601521</v>
      </c>
      <c r="AY10" s="16" t="n">
        <v>0.254627812906815</v>
      </c>
      <c r="AZ10" s="16" t="n">
        <v>0.188788024501508</v>
      </c>
      <c r="BA10" s="16"/>
      <c r="BB10" s="16" t="n">
        <v>0.162216679095603</v>
      </c>
      <c r="BC10" s="16" t="n">
        <v>0.283859515365332</v>
      </c>
      <c r="BD10" s="16" t="n">
        <v>0.317325967678028</v>
      </c>
      <c r="BE10" s="16"/>
      <c r="BF10" s="16" t="n">
        <v>0.269359199791435</v>
      </c>
    </row>
    <row r="11">
      <c r="B11" s="17" t="s">
        <v>225</v>
      </c>
      <c r="C11" s="16" t="n">
        <v>0.283771862453981</v>
      </c>
      <c r="D11" s="16" t="n">
        <v>0.262287825073304</v>
      </c>
      <c r="E11" s="16" t="n">
        <v>0.305331624924086</v>
      </c>
      <c r="F11" s="16"/>
      <c r="G11" s="16" t="n">
        <v>0.362469971694982</v>
      </c>
      <c r="H11" s="16" t="n">
        <v>0.255994837202632</v>
      </c>
      <c r="I11" s="16" t="n">
        <v>0.299010027561831</v>
      </c>
      <c r="J11" s="16" t="n">
        <v>0.259418166144284</v>
      </c>
      <c r="K11" s="16" t="n">
        <v>0.281815715049787</v>
      </c>
      <c r="L11" s="16" t="n">
        <v>0.263238133387933</v>
      </c>
      <c r="M11" s="16"/>
      <c r="N11" s="16" t="n">
        <v>0.259008787871432</v>
      </c>
      <c r="O11" s="16" t="n">
        <v>0.278737480167714</v>
      </c>
      <c r="P11" s="16" t="n">
        <v>0.26526899884217</v>
      </c>
      <c r="Q11" s="16" t="n">
        <v>0.329749154724402</v>
      </c>
      <c r="R11" s="16"/>
      <c r="S11" s="16" t="n">
        <v>0.301852106658798</v>
      </c>
      <c r="T11" s="16" t="n">
        <v>0.296329576299977</v>
      </c>
      <c r="U11" s="16" t="n">
        <v>0.31709853282652</v>
      </c>
      <c r="V11" s="16" t="n">
        <v>0.295106104176372</v>
      </c>
      <c r="W11" s="16" t="n">
        <v>0.257054217092099</v>
      </c>
      <c r="X11" s="16" t="n">
        <v>0.281577495990374</v>
      </c>
      <c r="Y11" s="16" t="n">
        <v>0.229384567890856</v>
      </c>
      <c r="Z11" s="16" t="n">
        <v>0.236402335090671</v>
      </c>
      <c r="AA11" s="16" t="n">
        <v>0.248928499799201</v>
      </c>
      <c r="AB11" s="16" t="n">
        <v>0.277741368924786</v>
      </c>
      <c r="AC11" s="16" t="n">
        <v>0.332500835715666</v>
      </c>
      <c r="AD11" s="16" t="n">
        <v>0.363567110778783</v>
      </c>
      <c r="AE11" s="16"/>
      <c r="AF11" s="16" t="n">
        <v>0.198252909273702</v>
      </c>
      <c r="AG11" s="16" t="n">
        <v>0.313684089572543</v>
      </c>
      <c r="AH11" s="16" t="n">
        <v>0.341124780119412</v>
      </c>
      <c r="AI11" s="16"/>
      <c r="AJ11" s="16" t="n">
        <v>0.202983865084949</v>
      </c>
      <c r="AK11" s="16" t="n">
        <v>0.309771192146685</v>
      </c>
      <c r="AL11" s="16" t="n">
        <v>0.35266625448302</v>
      </c>
      <c r="AM11" s="16" t="n">
        <v>0.160791388861538</v>
      </c>
      <c r="AN11" s="16" t="n">
        <v>0.358894493159519</v>
      </c>
      <c r="AO11" s="16"/>
      <c r="AP11" s="16" t="n">
        <v>0.168846743622141</v>
      </c>
      <c r="AQ11" s="16" t="n">
        <v>0.342146846185592</v>
      </c>
      <c r="AR11" s="16" t="n">
        <v>0.369307774256948</v>
      </c>
      <c r="AS11" s="16" t="n">
        <v>0.0857546848866815</v>
      </c>
      <c r="AT11" s="16" t="n">
        <v>0.358096064457586</v>
      </c>
      <c r="AU11" s="16"/>
      <c r="AV11" s="16" t="n">
        <v>0.272304644539924</v>
      </c>
      <c r="AW11" s="16" t="n">
        <v>0.313235249381685</v>
      </c>
      <c r="AX11" s="16" t="n">
        <v>0.296280807344642</v>
      </c>
      <c r="AY11" s="16" t="n">
        <v>0.254642709424852</v>
      </c>
      <c r="AZ11" s="16" t="n">
        <v>0.309373344695504</v>
      </c>
      <c r="BA11" s="16"/>
      <c r="BB11" s="16" t="n">
        <v>0.358970348819198</v>
      </c>
      <c r="BC11" s="16" t="n">
        <v>0.0507317687080952</v>
      </c>
      <c r="BD11" s="16" t="n">
        <v>0.263311415732467</v>
      </c>
      <c r="BE11" s="16"/>
      <c r="BF11" s="16" t="n">
        <v>0.233946584160299</v>
      </c>
    </row>
    <row r="12">
      <c r="B12" s="17" t="s">
        <v>226</v>
      </c>
      <c r="C12" s="16" t="n">
        <v>0.196377507514554</v>
      </c>
      <c r="D12" s="16" t="n">
        <v>0.194882206563038</v>
      </c>
      <c r="E12" s="16" t="n">
        <v>0.197118197618991</v>
      </c>
      <c r="F12" s="16"/>
      <c r="G12" s="16" t="n">
        <v>0.241928490743707</v>
      </c>
      <c r="H12" s="16" t="n">
        <v>0.309749130443862</v>
      </c>
      <c r="I12" s="16" t="n">
        <v>0.215541717644369</v>
      </c>
      <c r="J12" s="16" t="n">
        <v>0.193121420574551</v>
      </c>
      <c r="K12" s="16" t="n">
        <v>0.124160796454887</v>
      </c>
      <c r="L12" s="16" t="n">
        <v>0.109629258096577</v>
      </c>
      <c r="M12" s="16"/>
      <c r="N12" s="16" t="n">
        <v>0.192292814932014</v>
      </c>
      <c r="O12" s="16" t="n">
        <v>0.177325975832644</v>
      </c>
      <c r="P12" s="16" t="n">
        <v>0.219777275190419</v>
      </c>
      <c r="Q12" s="16" t="n">
        <v>0.2010733294238</v>
      </c>
      <c r="R12" s="16"/>
      <c r="S12" s="16" t="n">
        <v>0.252737437842034</v>
      </c>
      <c r="T12" s="16" t="n">
        <v>0.162159291792389</v>
      </c>
      <c r="U12" s="16" t="n">
        <v>0.169224669362407</v>
      </c>
      <c r="V12" s="16" t="n">
        <v>0.164033748859431</v>
      </c>
      <c r="W12" s="16" t="n">
        <v>0.204759478462399</v>
      </c>
      <c r="X12" s="16" t="n">
        <v>0.233988034657477</v>
      </c>
      <c r="Y12" s="16" t="n">
        <v>0.172278023160689</v>
      </c>
      <c r="Z12" s="16" t="n">
        <v>0.180314826794371</v>
      </c>
      <c r="AA12" s="16" t="n">
        <v>0.246170786942275</v>
      </c>
      <c r="AB12" s="16" t="n">
        <v>0.141843863904114</v>
      </c>
      <c r="AC12" s="16" t="n">
        <v>0.215992136121284</v>
      </c>
      <c r="AD12" s="16" t="n">
        <v>0.151762179672104</v>
      </c>
      <c r="AE12" s="16"/>
      <c r="AF12" s="16" t="n">
        <v>0.15367721622162</v>
      </c>
      <c r="AG12" s="16" t="n">
        <v>0.22039919783701</v>
      </c>
      <c r="AH12" s="16" t="n">
        <v>0.211513376700565</v>
      </c>
      <c r="AI12" s="16"/>
      <c r="AJ12" s="16" t="n">
        <v>0.136075071730827</v>
      </c>
      <c r="AK12" s="16" t="n">
        <v>0.314182257542147</v>
      </c>
      <c r="AL12" s="16" t="n">
        <v>0.142118810134348</v>
      </c>
      <c r="AM12" s="16" t="n">
        <v>0</v>
      </c>
      <c r="AN12" s="16" t="n">
        <v>0.154562270912417</v>
      </c>
      <c r="AO12" s="16"/>
      <c r="AP12" s="16" t="n">
        <v>0.112272698884675</v>
      </c>
      <c r="AQ12" s="16" t="n">
        <v>0.33300065369527</v>
      </c>
      <c r="AR12" s="16" t="n">
        <v>0.117352096798281</v>
      </c>
      <c r="AS12" s="16" t="n">
        <v>0.070219237753725</v>
      </c>
      <c r="AT12" s="16" t="n">
        <v>0.0504421987041351</v>
      </c>
      <c r="AU12" s="16"/>
      <c r="AV12" s="16" t="n">
        <v>0.191393579845883</v>
      </c>
      <c r="AW12" s="16" t="n">
        <v>0.168431438314523</v>
      </c>
      <c r="AX12" s="16" t="n">
        <v>0.192379500069856</v>
      </c>
      <c r="AY12" s="16" t="n">
        <v>0.28256435016557</v>
      </c>
      <c r="AZ12" s="16" t="n">
        <v>0.219734726624342</v>
      </c>
      <c r="BA12" s="16"/>
      <c r="BB12" s="16" t="n">
        <v>0.35086937844538</v>
      </c>
      <c r="BC12" s="16" t="n">
        <v>0.0246950570482046</v>
      </c>
      <c r="BD12" s="16" t="n">
        <v>0.0438542029185633</v>
      </c>
      <c r="BE12" s="16"/>
      <c r="BF12" s="16" t="n">
        <v>0.158189508958307</v>
      </c>
    </row>
    <row r="13">
      <c r="B13" s="17" t="s">
        <v>227</v>
      </c>
      <c r="C13" s="25" t="n">
        <v>0.0713468792828162</v>
      </c>
      <c r="D13" s="25" t="n">
        <v>0.0727199947429915</v>
      </c>
      <c r="E13" s="25" t="n">
        <v>0.0701452587237522</v>
      </c>
      <c r="F13" s="25"/>
      <c r="G13" s="25" t="n">
        <v>0.0406450472061067</v>
      </c>
      <c r="H13" s="25" t="n">
        <v>0.104110547928368</v>
      </c>
      <c r="I13" s="25" t="n">
        <v>0.0865266919631918</v>
      </c>
      <c r="J13" s="25" t="n">
        <v>0.073949588700834</v>
      </c>
      <c r="K13" s="25" t="n">
        <v>0.0728667681931809</v>
      </c>
      <c r="L13" s="25" t="n">
        <v>0.049477760550271</v>
      </c>
      <c r="M13" s="25"/>
      <c r="N13" s="25" t="n">
        <v>0.0753544248127652</v>
      </c>
      <c r="O13" s="25" t="n">
        <v>0.0776177391847153</v>
      </c>
      <c r="P13" s="25" t="n">
        <v>0.0760952058591832</v>
      </c>
      <c r="Q13" s="25" t="n">
        <v>0.0550940316461188</v>
      </c>
      <c r="R13" s="25"/>
      <c r="S13" s="25" t="n">
        <v>0.0771945235307888</v>
      </c>
      <c r="T13" s="25" t="n">
        <v>0.0514184882431126</v>
      </c>
      <c r="U13" s="25" t="n">
        <v>0.0487803116887338</v>
      </c>
      <c r="V13" s="25" t="n">
        <v>0.0698054892282255</v>
      </c>
      <c r="W13" s="25" t="n">
        <v>0.0548317212426656</v>
      </c>
      <c r="X13" s="25" t="n">
        <v>0.0835088555004961</v>
      </c>
      <c r="Y13" s="25" t="n">
        <v>0.0574902369056279</v>
      </c>
      <c r="Z13" s="25" t="n">
        <v>0.116654799962917</v>
      </c>
      <c r="AA13" s="25" t="n">
        <v>0.0758590684805593</v>
      </c>
      <c r="AB13" s="25" t="n">
        <v>0.0803796989866586</v>
      </c>
      <c r="AC13" s="25" t="n">
        <v>0.0975043339160172</v>
      </c>
      <c r="AD13" s="25" t="n">
        <v>0.0867406879240782</v>
      </c>
      <c r="AE13" s="25"/>
      <c r="AF13" s="25" t="n">
        <v>0.0623838533420833</v>
      </c>
      <c r="AG13" s="25" t="n">
        <v>0.083777246154619</v>
      </c>
      <c r="AH13" s="25" t="n">
        <v>0.0900496887708426</v>
      </c>
      <c r="AI13" s="25"/>
      <c r="AJ13" s="25" t="n">
        <v>0.0395605539168982</v>
      </c>
      <c r="AK13" s="25" t="n">
        <v>0.134331595268494</v>
      </c>
      <c r="AL13" s="25" t="n">
        <v>0.0625579473326639</v>
      </c>
      <c r="AM13" s="25" t="n">
        <v>0.0413570871857538</v>
      </c>
      <c r="AN13" s="25" t="n">
        <v>0.0339166413990946</v>
      </c>
      <c r="AO13" s="25"/>
      <c r="AP13" s="25" t="n">
        <v>0.0315912223751443</v>
      </c>
      <c r="AQ13" s="25" t="n">
        <v>0.126622427708333</v>
      </c>
      <c r="AR13" s="25" t="n">
        <v>0.0372651559684558</v>
      </c>
      <c r="AS13" s="25" t="n">
        <v>0.0418281810096044</v>
      </c>
      <c r="AT13" s="25" t="n">
        <v>0.0154077244804993</v>
      </c>
      <c r="AU13" s="25"/>
      <c r="AV13" s="25" t="n">
        <v>0.0633649968648472</v>
      </c>
      <c r="AW13" s="25" t="n">
        <v>0.0586871813380182</v>
      </c>
      <c r="AX13" s="25" t="n">
        <v>0.070800081798274</v>
      </c>
      <c r="AY13" s="25" t="n">
        <v>0.0938441195745118</v>
      </c>
      <c r="AZ13" s="25" t="n">
        <v>0.16835596820083</v>
      </c>
      <c r="BA13" s="25"/>
      <c r="BB13" s="25" t="n">
        <v>0.0992461373080474</v>
      </c>
      <c r="BC13" s="25" t="n">
        <v>0.0392650269886162</v>
      </c>
      <c r="BD13" s="25" t="n">
        <v>0.0128298392545883</v>
      </c>
      <c r="BE13" s="25"/>
      <c r="BF13" s="25" t="n">
        <v>0.05304163829544</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246</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0.0610738905842594</v>
      </c>
      <c r="D9" s="16" t="n">
        <v>0.0782694454679531</v>
      </c>
      <c r="E9" s="16" t="n">
        <v>0.0443856501046322</v>
      </c>
      <c r="F9" s="16"/>
      <c r="G9" s="16" t="n">
        <v>0.0534749053891395</v>
      </c>
      <c r="H9" s="16" t="n">
        <v>0.0492813994367077</v>
      </c>
      <c r="I9" s="16" t="n">
        <v>0.0497045522400908</v>
      </c>
      <c r="J9" s="16" t="n">
        <v>0.0728097944986797</v>
      </c>
      <c r="K9" s="16" t="n">
        <v>0.0669165255520526</v>
      </c>
      <c r="L9" s="16" t="n">
        <v>0.0714382727819957</v>
      </c>
      <c r="M9" s="16"/>
      <c r="N9" s="16" t="n">
        <v>0.0478809236028972</v>
      </c>
      <c r="O9" s="16" t="n">
        <v>0.0574005357320335</v>
      </c>
      <c r="P9" s="16" t="n">
        <v>0.057357359391432</v>
      </c>
      <c r="Q9" s="16" t="n">
        <v>0.0832649494765815</v>
      </c>
      <c r="R9" s="16"/>
      <c r="S9" s="16" t="n">
        <v>0.0488067356006503</v>
      </c>
      <c r="T9" s="16" t="n">
        <v>0.0397319673638553</v>
      </c>
      <c r="U9" s="16" t="n">
        <v>0.0231394829628551</v>
      </c>
      <c r="V9" s="16" t="n">
        <v>0.0856364531746618</v>
      </c>
      <c r="W9" s="16" t="n">
        <v>0.0457682536020906</v>
      </c>
      <c r="X9" s="16" t="n">
        <v>0.0556631032152964</v>
      </c>
      <c r="Y9" s="16" t="n">
        <v>0.0732793686006301</v>
      </c>
      <c r="Z9" s="16" t="n">
        <v>0.121749979741973</v>
      </c>
      <c r="AA9" s="16" t="n">
        <v>0.0486686134327554</v>
      </c>
      <c r="AB9" s="16" t="n">
        <v>0.101333200832266</v>
      </c>
      <c r="AC9" s="16" t="n">
        <v>0.121746712568516</v>
      </c>
      <c r="AD9" s="16" t="n">
        <v>0</v>
      </c>
      <c r="AE9" s="16"/>
      <c r="AF9" s="16" t="n">
        <v>0.0929723367340549</v>
      </c>
      <c r="AG9" s="16" t="n">
        <v>0.0402493870704685</v>
      </c>
      <c r="AH9" s="16" t="n">
        <v>0.047139493677079</v>
      </c>
      <c r="AI9" s="16"/>
      <c r="AJ9" s="16" t="n">
        <v>0.0890488602678937</v>
      </c>
      <c r="AK9" s="16" t="n">
        <v>0.0324559678083471</v>
      </c>
      <c r="AL9" s="16" t="n">
        <v>0.0398948589811199</v>
      </c>
      <c r="AM9" s="16" t="n">
        <v>0.184232049276577</v>
      </c>
      <c r="AN9" s="16" t="n">
        <v>0.0681821112746548</v>
      </c>
      <c r="AO9" s="16"/>
      <c r="AP9" s="16" t="n">
        <v>0.0826745441479215</v>
      </c>
      <c r="AQ9" s="16" t="n">
        <v>0.0137511351421681</v>
      </c>
      <c r="AR9" s="16" t="n">
        <v>0.0507964840301942</v>
      </c>
      <c r="AS9" s="16" t="n">
        <v>0.170140557277561</v>
      </c>
      <c r="AT9" s="16" t="n">
        <v>0.0301891151114832</v>
      </c>
      <c r="AU9" s="16"/>
      <c r="AV9" s="16" t="n">
        <v>0.0805437689372401</v>
      </c>
      <c r="AW9" s="16" t="n">
        <v>0.0608784045051135</v>
      </c>
      <c r="AX9" s="16" t="n">
        <v>0.0477855580418137</v>
      </c>
      <c r="AY9" s="16" t="n">
        <v>0.0348037802314662</v>
      </c>
      <c r="AZ9" s="16" t="n">
        <v>0.0668130336410419</v>
      </c>
      <c r="BA9" s="16"/>
      <c r="BB9" s="16" t="n">
        <v>0.0198043878863161</v>
      </c>
      <c r="BC9" s="16" t="n">
        <v>0.18244976584077</v>
      </c>
      <c r="BD9" s="16" t="n">
        <v>0.0426840989643819</v>
      </c>
      <c r="BE9" s="16"/>
      <c r="BF9" s="16" t="n">
        <v>0.0882788737112454</v>
      </c>
    </row>
    <row r="10">
      <c r="B10" s="17" t="s">
        <v>224</v>
      </c>
      <c r="C10" s="16" t="n">
        <v>0.120568289127405</v>
      </c>
      <c r="D10" s="16" t="n">
        <v>0.120621427373049</v>
      </c>
      <c r="E10" s="16" t="n">
        <v>0.120753936155933</v>
      </c>
      <c r="F10" s="16"/>
      <c r="G10" s="16" t="n">
        <v>0.148156145483643</v>
      </c>
      <c r="H10" s="16" t="n">
        <v>0.109077762965137</v>
      </c>
      <c r="I10" s="16" t="n">
        <v>0.0900203297818207</v>
      </c>
      <c r="J10" s="16" t="n">
        <v>0.0851627582357724</v>
      </c>
      <c r="K10" s="16" t="n">
        <v>0.145864953101383</v>
      </c>
      <c r="L10" s="16" t="n">
        <v>0.148331927240276</v>
      </c>
      <c r="M10" s="16"/>
      <c r="N10" s="16" t="n">
        <v>0.113313120621805</v>
      </c>
      <c r="O10" s="16" t="n">
        <v>0.106984227496138</v>
      </c>
      <c r="P10" s="16" t="n">
        <v>0.147973569804088</v>
      </c>
      <c r="Q10" s="16" t="n">
        <v>0.116263235403536</v>
      </c>
      <c r="R10" s="16"/>
      <c r="S10" s="16" t="n">
        <v>0.0880685018490386</v>
      </c>
      <c r="T10" s="16" t="n">
        <v>0.116840494732172</v>
      </c>
      <c r="U10" s="16" t="n">
        <v>0.139098789869009</v>
      </c>
      <c r="V10" s="16" t="n">
        <v>0.107456157144779</v>
      </c>
      <c r="W10" s="16" t="n">
        <v>0.180416559369805</v>
      </c>
      <c r="X10" s="16" t="n">
        <v>0.122823130087637</v>
      </c>
      <c r="Y10" s="16" t="n">
        <v>0.163589134645061</v>
      </c>
      <c r="Z10" s="16" t="n">
        <v>0.0698819237374633</v>
      </c>
      <c r="AA10" s="16" t="n">
        <v>0.114895459183696</v>
      </c>
      <c r="AB10" s="16" t="n">
        <v>0.123166160313551</v>
      </c>
      <c r="AC10" s="16" t="n">
        <v>0.0919155659210303</v>
      </c>
      <c r="AD10" s="16" t="n">
        <v>0.145333801077186</v>
      </c>
      <c r="AE10" s="16"/>
      <c r="AF10" s="16" t="n">
        <v>0.140772472148478</v>
      </c>
      <c r="AG10" s="16" t="n">
        <v>0.0968925704039077</v>
      </c>
      <c r="AH10" s="16" t="n">
        <v>0.143570557660466</v>
      </c>
      <c r="AI10" s="16"/>
      <c r="AJ10" s="16" t="n">
        <v>0.16388541102519</v>
      </c>
      <c r="AK10" s="16" t="n">
        <v>0.0650255541580543</v>
      </c>
      <c r="AL10" s="16" t="n">
        <v>0.0752564187666271</v>
      </c>
      <c r="AM10" s="16" t="n">
        <v>0.150323826267547</v>
      </c>
      <c r="AN10" s="16" t="n">
        <v>0.133095711372301</v>
      </c>
      <c r="AO10" s="16"/>
      <c r="AP10" s="16" t="n">
        <v>0.218606302025653</v>
      </c>
      <c r="AQ10" s="16" t="n">
        <v>0.0488710514326984</v>
      </c>
      <c r="AR10" s="16" t="n">
        <v>0.102092283948521</v>
      </c>
      <c r="AS10" s="16" t="n">
        <v>0.188800594233824</v>
      </c>
      <c r="AT10" s="16" t="n">
        <v>0.111922204719054</v>
      </c>
      <c r="AU10" s="16"/>
      <c r="AV10" s="16" t="n">
        <v>0.127046444531634</v>
      </c>
      <c r="AW10" s="16" t="n">
        <v>0.12226847924002</v>
      </c>
      <c r="AX10" s="16" t="n">
        <v>0.103737395016355</v>
      </c>
      <c r="AY10" s="16" t="n">
        <v>0.0848156575043617</v>
      </c>
      <c r="AZ10" s="16" t="n">
        <v>0.222406320703217</v>
      </c>
      <c r="BA10" s="16"/>
      <c r="BB10" s="16" t="n">
        <v>0.0158441913373174</v>
      </c>
      <c r="BC10" s="16" t="n">
        <v>0.194931390740634</v>
      </c>
      <c r="BD10" s="16" t="n">
        <v>0.143990282109995</v>
      </c>
      <c r="BE10" s="16"/>
      <c r="BF10" s="16" t="n">
        <v>0.108003052893967</v>
      </c>
    </row>
    <row r="11">
      <c r="B11" s="17" t="s">
        <v>225</v>
      </c>
      <c r="C11" s="16" t="n">
        <v>0.367072215637943</v>
      </c>
      <c r="D11" s="16" t="n">
        <v>0.344580668757786</v>
      </c>
      <c r="E11" s="16" t="n">
        <v>0.387810384873212</v>
      </c>
      <c r="F11" s="16"/>
      <c r="G11" s="16" t="n">
        <v>0.36494826591698</v>
      </c>
      <c r="H11" s="16" t="n">
        <v>0.326263723370244</v>
      </c>
      <c r="I11" s="16" t="n">
        <v>0.371336798912598</v>
      </c>
      <c r="J11" s="16" t="n">
        <v>0.37286029279257</v>
      </c>
      <c r="K11" s="16" t="n">
        <v>0.378531398097692</v>
      </c>
      <c r="L11" s="16" t="n">
        <v>0.385828774960915</v>
      </c>
      <c r="M11" s="16"/>
      <c r="N11" s="16" t="n">
        <v>0.350042186298775</v>
      </c>
      <c r="O11" s="16" t="n">
        <v>0.371352024135336</v>
      </c>
      <c r="P11" s="16" t="n">
        <v>0.366965890757135</v>
      </c>
      <c r="Q11" s="16" t="n">
        <v>0.381674249713768</v>
      </c>
      <c r="R11" s="16"/>
      <c r="S11" s="16" t="n">
        <v>0.364915711349327</v>
      </c>
      <c r="T11" s="16" t="n">
        <v>0.396821796304734</v>
      </c>
      <c r="U11" s="16" t="n">
        <v>0.429765690135955</v>
      </c>
      <c r="V11" s="16" t="n">
        <v>0.354934914629944</v>
      </c>
      <c r="W11" s="16" t="n">
        <v>0.309598461584594</v>
      </c>
      <c r="X11" s="16" t="n">
        <v>0.377807538010523</v>
      </c>
      <c r="Y11" s="16" t="n">
        <v>0.361740037082828</v>
      </c>
      <c r="Z11" s="16" t="n">
        <v>0.320670853649578</v>
      </c>
      <c r="AA11" s="16" t="n">
        <v>0.31395418455762</v>
      </c>
      <c r="AB11" s="16" t="n">
        <v>0.381924381040145</v>
      </c>
      <c r="AC11" s="16" t="n">
        <v>0.345959253411857</v>
      </c>
      <c r="AD11" s="16" t="n">
        <v>0.481444765206093</v>
      </c>
      <c r="AE11" s="16"/>
      <c r="AF11" s="16" t="n">
        <v>0.407621201577325</v>
      </c>
      <c r="AG11" s="16" t="n">
        <v>0.324620364826869</v>
      </c>
      <c r="AH11" s="16" t="n">
        <v>0.396150724095425</v>
      </c>
      <c r="AI11" s="16"/>
      <c r="AJ11" s="16" t="n">
        <v>0.433910019231701</v>
      </c>
      <c r="AK11" s="16" t="n">
        <v>0.233727574574238</v>
      </c>
      <c r="AL11" s="16" t="n">
        <v>0.377251322753137</v>
      </c>
      <c r="AM11" s="16" t="n">
        <v>0.382646348250625</v>
      </c>
      <c r="AN11" s="16" t="n">
        <v>0.465467469219623</v>
      </c>
      <c r="AO11" s="16"/>
      <c r="AP11" s="16" t="n">
        <v>0.460537229644631</v>
      </c>
      <c r="AQ11" s="16" t="n">
        <v>0.230720744156596</v>
      </c>
      <c r="AR11" s="16" t="n">
        <v>0.428127321263079</v>
      </c>
      <c r="AS11" s="16" t="n">
        <v>0.399636214629571</v>
      </c>
      <c r="AT11" s="16" t="n">
        <v>0.642307615784388</v>
      </c>
      <c r="AU11" s="16"/>
      <c r="AV11" s="16" t="n">
        <v>0.358915163404201</v>
      </c>
      <c r="AW11" s="16" t="n">
        <v>0.4236518584449</v>
      </c>
      <c r="AX11" s="16" t="n">
        <v>0.347269434358401</v>
      </c>
      <c r="AY11" s="16" t="n">
        <v>0.310990756421279</v>
      </c>
      <c r="AZ11" s="16" t="n">
        <v>0.21811953331</v>
      </c>
      <c r="BA11" s="16"/>
      <c r="BB11" s="16" t="n">
        <v>0.232976031433141</v>
      </c>
      <c r="BC11" s="16" t="n">
        <v>0.470520156859828</v>
      </c>
      <c r="BD11" s="16" t="n">
        <v>0.628770102631138</v>
      </c>
      <c r="BE11" s="16"/>
      <c r="BF11" s="16" t="n">
        <v>0.410685082598299</v>
      </c>
    </row>
    <row r="12">
      <c r="B12" s="17" t="s">
        <v>226</v>
      </c>
      <c r="C12" s="16" t="n">
        <v>0.322757149683966</v>
      </c>
      <c r="D12" s="16" t="n">
        <v>0.327267421660468</v>
      </c>
      <c r="E12" s="16" t="n">
        <v>0.31898439427019</v>
      </c>
      <c r="F12" s="16"/>
      <c r="G12" s="16" t="n">
        <v>0.365439106936332</v>
      </c>
      <c r="H12" s="16" t="n">
        <v>0.359220197681704</v>
      </c>
      <c r="I12" s="16" t="n">
        <v>0.360393254604465</v>
      </c>
      <c r="J12" s="16" t="n">
        <v>0.348378557015924</v>
      </c>
      <c r="K12" s="16" t="n">
        <v>0.248226200000454</v>
      </c>
      <c r="L12" s="16" t="n">
        <v>0.263574127574981</v>
      </c>
      <c r="M12" s="16"/>
      <c r="N12" s="16" t="n">
        <v>0.335540336761758</v>
      </c>
      <c r="O12" s="16" t="n">
        <v>0.342300099961383</v>
      </c>
      <c r="P12" s="16" t="n">
        <v>0.309279211382668</v>
      </c>
      <c r="Q12" s="16" t="n">
        <v>0.30163947899145</v>
      </c>
      <c r="R12" s="16"/>
      <c r="S12" s="16" t="n">
        <v>0.346830594894443</v>
      </c>
      <c r="T12" s="16" t="n">
        <v>0.332360324881316</v>
      </c>
      <c r="U12" s="16" t="n">
        <v>0.299120621473841</v>
      </c>
      <c r="V12" s="16" t="n">
        <v>0.295927300487876</v>
      </c>
      <c r="W12" s="16" t="n">
        <v>0.370097621643426</v>
      </c>
      <c r="X12" s="16" t="n">
        <v>0.335050904219463</v>
      </c>
      <c r="Y12" s="16" t="n">
        <v>0.311875949709491</v>
      </c>
      <c r="Z12" s="16" t="n">
        <v>0.349887566181436</v>
      </c>
      <c r="AA12" s="16" t="n">
        <v>0.382549444127112</v>
      </c>
      <c r="AB12" s="16" t="n">
        <v>0.203576095856815</v>
      </c>
      <c r="AC12" s="16" t="n">
        <v>0.326088231921559</v>
      </c>
      <c r="AD12" s="16" t="n">
        <v>0.290574745048424</v>
      </c>
      <c r="AE12" s="16"/>
      <c r="AF12" s="16" t="n">
        <v>0.250556945462233</v>
      </c>
      <c r="AG12" s="16" t="n">
        <v>0.369099578591373</v>
      </c>
      <c r="AH12" s="16" t="n">
        <v>0.312724402338661</v>
      </c>
      <c r="AI12" s="16"/>
      <c r="AJ12" s="16" t="n">
        <v>0.255340616107941</v>
      </c>
      <c r="AK12" s="16" t="n">
        <v>0.417622576623584</v>
      </c>
      <c r="AL12" s="16" t="n">
        <v>0.391417501676594</v>
      </c>
      <c r="AM12" s="16" t="n">
        <v>0.203856526524001</v>
      </c>
      <c r="AN12" s="16" t="n">
        <v>0.261821608776627</v>
      </c>
      <c r="AO12" s="16"/>
      <c r="AP12" s="16" t="n">
        <v>0.199448527711794</v>
      </c>
      <c r="AQ12" s="16" t="n">
        <v>0.457740199396553</v>
      </c>
      <c r="AR12" s="16" t="n">
        <v>0.373891729083748</v>
      </c>
      <c r="AS12" s="16" t="n">
        <v>0.213104945723884</v>
      </c>
      <c r="AT12" s="16" t="n">
        <v>0.193908862420339</v>
      </c>
      <c r="AU12" s="16"/>
      <c r="AV12" s="16" t="n">
        <v>0.312401457814344</v>
      </c>
      <c r="AW12" s="16" t="n">
        <v>0.290798000776383</v>
      </c>
      <c r="AX12" s="16" t="n">
        <v>0.370775731486313</v>
      </c>
      <c r="AY12" s="16" t="n">
        <v>0.405726871286063</v>
      </c>
      <c r="AZ12" s="16" t="n">
        <v>0.248176132582177</v>
      </c>
      <c r="BA12" s="16"/>
      <c r="BB12" s="16" t="n">
        <v>0.556780414067994</v>
      </c>
      <c r="BC12" s="16" t="n">
        <v>0.131523891771118</v>
      </c>
      <c r="BD12" s="16" t="n">
        <v>0.170735340024102</v>
      </c>
      <c r="BE12" s="16"/>
      <c r="BF12" s="16" t="n">
        <v>0.313664769063662</v>
      </c>
    </row>
    <row r="13">
      <c r="B13" s="17" t="s">
        <v>227</v>
      </c>
      <c r="C13" s="25" t="n">
        <v>0.128528454966427</v>
      </c>
      <c r="D13" s="25" t="n">
        <v>0.129261036740744</v>
      </c>
      <c r="E13" s="25" t="n">
        <v>0.128065634596033</v>
      </c>
      <c r="F13" s="25"/>
      <c r="G13" s="25" t="n">
        <v>0.0679815762739054</v>
      </c>
      <c r="H13" s="25" t="n">
        <v>0.156156916546208</v>
      </c>
      <c r="I13" s="25" t="n">
        <v>0.128545064461026</v>
      </c>
      <c r="J13" s="25" t="n">
        <v>0.120788597457053</v>
      </c>
      <c r="K13" s="25" t="n">
        <v>0.160460923248419</v>
      </c>
      <c r="L13" s="25" t="n">
        <v>0.130826897441832</v>
      </c>
      <c r="M13" s="25"/>
      <c r="N13" s="25" t="n">
        <v>0.153223432714765</v>
      </c>
      <c r="O13" s="25" t="n">
        <v>0.121963112675109</v>
      </c>
      <c r="P13" s="25" t="n">
        <v>0.118423968664677</v>
      </c>
      <c r="Q13" s="25" t="n">
        <v>0.117158086414665</v>
      </c>
      <c r="R13" s="25"/>
      <c r="S13" s="25" t="n">
        <v>0.151378456306541</v>
      </c>
      <c r="T13" s="25" t="n">
        <v>0.114245416717923</v>
      </c>
      <c r="U13" s="25" t="n">
        <v>0.10887541555834</v>
      </c>
      <c r="V13" s="25" t="n">
        <v>0.15604517456274</v>
      </c>
      <c r="W13" s="25" t="n">
        <v>0.0941191038000842</v>
      </c>
      <c r="X13" s="25" t="n">
        <v>0.10865532446708</v>
      </c>
      <c r="Y13" s="25" t="n">
        <v>0.0895155099619896</v>
      </c>
      <c r="Z13" s="25" t="n">
        <v>0.137809676689549</v>
      </c>
      <c r="AA13" s="25" t="n">
        <v>0.139932298698816</v>
      </c>
      <c r="AB13" s="25" t="n">
        <v>0.190000161957223</v>
      </c>
      <c r="AC13" s="25" t="n">
        <v>0.114290236177037</v>
      </c>
      <c r="AD13" s="25" t="n">
        <v>0.0826466886682959</v>
      </c>
      <c r="AE13" s="25"/>
      <c r="AF13" s="25" t="n">
        <v>0.108077044077909</v>
      </c>
      <c r="AG13" s="25" t="n">
        <v>0.169138099107382</v>
      </c>
      <c r="AH13" s="25" t="n">
        <v>0.100414822228369</v>
      </c>
      <c r="AI13" s="25"/>
      <c r="AJ13" s="25" t="n">
        <v>0.0578150933672739</v>
      </c>
      <c r="AK13" s="25" t="n">
        <v>0.251168326835777</v>
      </c>
      <c r="AL13" s="25" t="n">
        <v>0.116179897822522</v>
      </c>
      <c r="AM13" s="25" t="n">
        <v>0.0789412496812499</v>
      </c>
      <c r="AN13" s="25" t="n">
        <v>0.0714330993567944</v>
      </c>
      <c r="AO13" s="25"/>
      <c r="AP13" s="25" t="n">
        <v>0.0387333964700008</v>
      </c>
      <c r="AQ13" s="25" t="n">
        <v>0.248916869871984</v>
      </c>
      <c r="AR13" s="25" t="n">
        <v>0.0450921816744573</v>
      </c>
      <c r="AS13" s="25" t="n">
        <v>0.0283176881351588</v>
      </c>
      <c r="AT13" s="25" t="n">
        <v>0.0216722019647362</v>
      </c>
      <c r="AU13" s="25"/>
      <c r="AV13" s="25" t="n">
        <v>0.12109316531258</v>
      </c>
      <c r="AW13" s="25" t="n">
        <v>0.102403257033584</v>
      </c>
      <c r="AX13" s="25" t="n">
        <v>0.130431881097117</v>
      </c>
      <c r="AY13" s="25" t="n">
        <v>0.16366293455683</v>
      </c>
      <c r="AZ13" s="25" t="n">
        <v>0.244484979763564</v>
      </c>
      <c r="BA13" s="25"/>
      <c r="BB13" s="25" t="n">
        <v>0.174594975275232</v>
      </c>
      <c r="BC13" s="25" t="n">
        <v>0.0205747947876501</v>
      </c>
      <c r="BD13" s="25" t="n">
        <v>0.0138201762703825</v>
      </c>
      <c r="BE13" s="25"/>
      <c r="BF13" s="25" t="n">
        <v>0.0793682217328259</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247</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0.135915824678903</v>
      </c>
      <c r="D9" s="16" t="n">
        <v>0.172391132254267</v>
      </c>
      <c r="E9" s="16" t="n">
        <v>0.100529179082277</v>
      </c>
      <c r="F9" s="16"/>
      <c r="G9" s="16" t="n">
        <v>0.0936232591344144</v>
      </c>
      <c r="H9" s="16" t="n">
        <v>0.0865345968326845</v>
      </c>
      <c r="I9" s="16" t="n">
        <v>0.101523796120454</v>
      </c>
      <c r="J9" s="16" t="n">
        <v>0.126880402440513</v>
      </c>
      <c r="K9" s="16" t="n">
        <v>0.170988164950872</v>
      </c>
      <c r="L9" s="16" t="n">
        <v>0.215714016660813</v>
      </c>
      <c r="M9" s="16"/>
      <c r="N9" s="16" t="n">
        <v>0.12870420629139</v>
      </c>
      <c r="O9" s="16" t="n">
        <v>0.117951676553687</v>
      </c>
      <c r="P9" s="16" t="n">
        <v>0.15299479947256</v>
      </c>
      <c r="Q9" s="16" t="n">
        <v>0.147412500891616</v>
      </c>
      <c r="R9" s="16"/>
      <c r="S9" s="16" t="n">
        <v>0.0838582934188004</v>
      </c>
      <c r="T9" s="16" t="n">
        <v>0.12911520025507</v>
      </c>
      <c r="U9" s="16" t="n">
        <v>0.117686271159213</v>
      </c>
      <c r="V9" s="16" t="n">
        <v>0.154595025191303</v>
      </c>
      <c r="W9" s="16" t="n">
        <v>0.133503172848837</v>
      </c>
      <c r="X9" s="16" t="n">
        <v>0.103313997005369</v>
      </c>
      <c r="Y9" s="16" t="n">
        <v>0.191503516885278</v>
      </c>
      <c r="Z9" s="16" t="n">
        <v>0.166450069906154</v>
      </c>
      <c r="AA9" s="16" t="n">
        <v>0.138807495678801</v>
      </c>
      <c r="AB9" s="16" t="n">
        <v>0.176630096613268</v>
      </c>
      <c r="AC9" s="16" t="n">
        <v>0.139462741445362</v>
      </c>
      <c r="AD9" s="16" t="n">
        <v>0.17744162081168</v>
      </c>
      <c r="AE9" s="16"/>
      <c r="AF9" s="16" t="n">
        <v>0.229244666008428</v>
      </c>
      <c r="AG9" s="16" t="n">
        <v>0.0784240120787334</v>
      </c>
      <c r="AH9" s="16" t="n">
        <v>0.0865874551006243</v>
      </c>
      <c r="AI9" s="16"/>
      <c r="AJ9" s="16" t="n">
        <v>0.239881519976453</v>
      </c>
      <c r="AK9" s="16" t="n">
        <v>0.049944516934018</v>
      </c>
      <c r="AL9" s="16" t="n">
        <v>0.0449846665711421</v>
      </c>
      <c r="AM9" s="16" t="n">
        <v>0.283966982279561</v>
      </c>
      <c r="AN9" s="16" t="n">
        <v>0.111833238580823</v>
      </c>
      <c r="AO9" s="16"/>
      <c r="AP9" s="16" t="n">
        <v>0.255562201831592</v>
      </c>
      <c r="AQ9" s="16" t="n">
        <v>0.0256669878351748</v>
      </c>
      <c r="AR9" s="16" t="n">
        <v>0.0795721135769189</v>
      </c>
      <c r="AS9" s="16" t="n">
        <v>0.400418755455448</v>
      </c>
      <c r="AT9" s="16" t="n">
        <v>0.125034753210576</v>
      </c>
      <c r="AU9" s="16"/>
      <c r="AV9" s="16" t="n">
        <v>0.158936326760552</v>
      </c>
      <c r="AW9" s="16" t="n">
        <v>0.12794673087377</v>
      </c>
      <c r="AX9" s="16" t="n">
        <v>0.124076070544448</v>
      </c>
      <c r="AY9" s="16" t="n">
        <v>0.0611307486347141</v>
      </c>
      <c r="AZ9" s="16" t="n">
        <v>0.161320540996756</v>
      </c>
      <c r="BA9" s="16"/>
      <c r="BB9" s="16" t="n">
        <v>0.0298489385635316</v>
      </c>
      <c r="BC9" s="16" t="n">
        <v>0.492084332339605</v>
      </c>
      <c r="BD9" s="16" t="n">
        <v>0.212121153240064</v>
      </c>
      <c r="BE9" s="16"/>
      <c r="BF9" s="16" t="n">
        <v>0.218588676017122</v>
      </c>
    </row>
    <row r="10">
      <c r="B10" s="17" t="s">
        <v>224</v>
      </c>
      <c r="C10" s="16" t="n">
        <v>0.201021005593223</v>
      </c>
      <c r="D10" s="16" t="n">
        <v>0.195116330366365</v>
      </c>
      <c r="E10" s="16" t="n">
        <v>0.206326290427287</v>
      </c>
      <c r="F10" s="16"/>
      <c r="G10" s="16" t="n">
        <v>0.194571253581408</v>
      </c>
      <c r="H10" s="16" t="n">
        <v>0.173000043679688</v>
      </c>
      <c r="I10" s="16" t="n">
        <v>0.168975757930226</v>
      </c>
      <c r="J10" s="16" t="n">
        <v>0.200656538254015</v>
      </c>
      <c r="K10" s="16" t="n">
        <v>0.224254708007532</v>
      </c>
      <c r="L10" s="16" t="n">
        <v>0.238780950488071</v>
      </c>
      <c r="M10" s="16"/>
      <c r="N10" s="16" t="n">
        <v>0.201848751209973</v>
      </c>
      <c r="O10" s="16" t="n">
        <v>0.221822938718049</v>
      </c>
      <c r="P10" s="16" t="n">
        <v>0.198033642719431</v>
      </c>
      <c r="Q10" s="16" t="n">
        <v>0.181943336779467</v>
      </c>
      <c r="R10" s="16"/>
      <c r="S10" s="16" t="n">
        <v>0.170295163784181</v>
      </c>
      <c r="T10" s="16" t="n">
        <v>0.179286557461297</v>
      </c>
      <c r="U10" s="16" t="n">
        <v>0.227403137201633</v>
      </c>
      <c r="V10" s="16" t="n">
        <v>0.196387847751744</v>
      </c>
      <c r="W10" s="16" t="n">
        <v>0.261965932302454</v>
      </c>
      <c r="X10" s="16" t="n">
        <v>0.217007146322743</v>
      </c>
      <c r="Y10" s="16" t="n">
        <v>0.25686536022971</v>
      </c>
      <c r="Z10" s="16" t="n">
        <v>0.195444832874652</v>
      </c>
      <c r="AA10" s="16" t="n">
        <v>0.197126113782363</v>
      </c>
      <c r="AB10" s="16" t="n">
        <v>0.208896139790279</v>
      </c>
      <c r="AC10" s="16" t="n">
        <v>0.152144238076277</v>
      </c>
      <c r="AD10" s="16" t="n">
        <v>0.122131725539713</v>
      </c>
      <c r="AE10" s="16"/>
      <c r="AF10" s="16" t="n">
        <v>0.227915085023285</v>
      </c>
      <c r="AG10" s="16" t="n">
        <v>0.184537787604377</v>
      </c>
      <c r="AH10" s="16" t="n">
        <v>0.204087263743827</v>
      </c>
      <c r="AI10" s="16"/>
      <c r="AJ10" s="16" t="n">
        <v>0.253520221486287</v>
      </c>
      <c r="AK10" s="16" t="n">
        <v>0.122325846996908</v>
      </c>
      <c r="AL10" s="16" t="n">
        <v>0.196961231083274</v>
      </c>
      <c r="AM10" s="16" t="n">
        <v>0.261899780104181</v>
      </c>
      <c r="AN10" s="16" t="n">
        <v>0.229969354268696</v>
      </c>
      <c r="AO10" s="16"/>
      <c r="AP10" s="16" t="n">
        <v>0.314007677306052</v>
      </c>
      <c r="AQ10" s="16" t="n">
        <v>0.10326472195788</v>
      </c>
      <c r="AR10" s="16" t="n">
        <v>0.225799329415353</v>
      </c>
      <c r="AS10" s="16" t="n">
        <v>0.236530224388767</v>
      </c>
      <c r="AT10" s="16" t="n">
        <v>0.270271022265393</v>
      </c>
      <c r="AU10" s="16"/>
      <c r="AV10" s="16" t="n">
        <v>0.215484574848801</v>
      </c>
      <c r="AW10" s="16" t="n">
        <v>0.222445693928887</v>
      </c>
      <c r="AX10" s="16" t="n">
        <v>0.171301219760253</v>
      </c>
      <c r="AY10" s="16" t="n">
        <v>0.176013244066512</v>
      </c>
      <c r="AZ10" s="16" t="n">
        <v>0.0528490424128057</v>
      </c>
      <c r="BA10" s="16"/>
      <c r="BB10" s="16" t="n">
        <v>0.073077063312998</v>
      </c>
      <c r="BC10" s="16" t="n">
        <v>0.23403698186503</v>
      </c>
      <c r="BD10" s="16" t="n">
        <v>0.291302210066655</v>
      </c>
      <c r="BE10" s="16"/>
      <c r="BF10" s="16" t="n">
        <v>0.19726810250478</v>
      </c>
    </row>
    <row r="11">
      <c r="B11" s="17" t="s">
        <v>225</v>
      </c>
      <c r="C11" s="16" t="n">
        <v>0.294894681520741</v>
      </c>
      <c r="D11" s="16" t="n">
        <v>0.28066241184986</v>
      </c>
      <c r="E11" s="16" t="n">
        <v>0.30827984754638</v>
      </c>
      <c r="F11" s="16"/>
      <c r="G11" s="16" t="n">
        <v>0.383442683180779</v>
      </c>
      <c r="H11" s="16" t="n">
        <v>0.302827367387973</v>
      </c>
      <c r="I11" s="16" t="n">
        <v>0.327452616786769</v>
      </c>
      <c r="J11" s="16" t="n">
        <v>0.277513999175358</v>
      </c>
      <c r="K11" s="16" t="n">
        <v>0.236835483115151</v>
      </c>
      <c r="L11" s="16" t="n">
        <v>0.25672999467246</v>
      </c>
      <c r="M11" s="16"/>
      <c r="N11" s="16" t="n">
        <v>0.262933207225052</v>
      </c>
      <c r="O11" s="16" t="n">
        <v>0.311982093057497</v>
      </c>
      <c r="P11" s="16" t="n">
        <v>0.260823454327112</v>
      </c>
      <c r="Q11" s="16" t="n">
        <v>0.339499494222424</v>
      </c>
      <c r="R11" s="16"/>
      <c r="S11" s="16" t="n">
        <v>0.302841657562158</v>
      </c>
      <c r="T11" s="16" t="n">
        <v>0.326558367341216</v>
      </c>
      <c r="U11" s="16" t="n">
        <v>0.34437550081986</v>
      </c>
      <c r="V11" s="16" t="n">
        <v>0.291751092250666</v>
      </c>
      <c r="W11" s="16" t="n">
        <v>0.276976713021191</v>
      </c>
      <c r="X11" s="16" t="n">
        <v>0.288234700809443</v>
      </c>
      <c r="Y11" s="16" t="n">
        <v>0.267322583543445</v>
      </c>
      <c r="Z11" s="16" t="n">
        <v>0.212694529309403</v>
      </c>
      <c r="AA11" s="16" t="n">
        <v>0.25320696397381</v>
      </c>
      <c r="AB11" s="16" t="n">
        <v>0.291629517860037</v>
      </c>
      <c r="AC11" s="16" t="n">
        <v>0.314625229766821</v>
      </c>
      <c r="AD11" s="16" t="n">
        <v>0.372502805605818</v>
      </c>
      <c r="AE11" s="16"/>
      <c r="AF11" s="16" t="n">
        <v>0.262114168086075</v>
      </c>
      <c r="AG11" s="16" t="n">
        <v>0.282849092277654</v>
      </c>
      <c r="AH11" s="16" t="n">
        <v>0.36341553331387</v>
      </c>
      <c r="AI11" s="16"/>
      <c r="AJ11" s="16" t="n">
        <v>0.266269324496753</v>
      </c>
      <c r="AK11" s="16" t="n">
        <v>0.259110706991903</v>
      </c>
      <c r="AL11" s="16" t="n">
        <v>0.297647548870795</v>
      </c>
      <c r="AM11" s="16" t="n">
        <v>0.212952794006367</v>
      </c>
      <c r="AN11" s="16" t="n">
        <v>0.397932283621103</v>
      </c>
      <c r="AO11" s="16"/>
      <c r="AP11" s="16" t="n">
        <v>0.246907861192582</v>
      </c>
      <c r="AQ11" s="16" t="n">
        <v>0.274189370988823</v>
      </c>
      <c r="AR11" s="16" t="n">
        <v>0.365453042302974</v>
      </c>
      <c r="AS11" s="16" t="n">
        <v>0.18490680496228</v>
      </c>
      <c r="AT11" s="16" t="n">
        <v>0.441603859038209</v>
      </c>
      <c r="AU11" s="16"/>
      <c r="AV11" s="16" t="n">
        <v>0.278182504643538</v>
      </c>
      <c r="AW11" s="16" t="n">
        <v>0.3272741310849</v>
      </c>
      <c r="AX11" s="16" t="n">
        <v>0.302233256573222</v>
      </c>
      <c r="AY11" s="16" t="n">
        <v>0.294067748763281</v>
      </c>
      <c r="AZ11" s="16" t="n">
        <v>0.274156509949043</v>
      </c>
      <c r="BA11" s="16"/>
      <c r="BB11" s="16" t="n">
        <v>0.293175710979945</v>
      </c>
      <c r="BC11" s="16" t="n">
        <v>0.188146623801822</v>
      </c>
      <c r="BD11" s="16" t="n">
        <v>0.343685153746097</v>
      </c>
      <c r="BE11" s="16"/>
      <c r="BF11" s="16" t="n">
        <v>0.282055787526455</v>
      </c>
    </row>
    <row r="12">
      <c r="B12" s="17" t="s">
        <v>226</v>
      </c>
      <c r="C12" s="16" t="n">
        <v>0.271223609826404</v>
      </c>
      <c r="D12" s="16" t="n">
        <v>0.262982096032847</v>
      </c>
      <c r="E12" s="16" t="n">
        <v>0.279814126999985</v>
      </c>
      <c r="F12" s="16"/>
      <c r="G12" s="16" t="n">
        <v>0.257578769495953</v>
      </c>
      <c r="H12" s="16" t="n">
        <v>0.321279244769776</v>
      </c>
      <c r="I12" s="16" t="n">
        <v>0.283899398257588</v>
      </c>
      <c r="J12" s="16" t="n">
        <v>0.312482561020545</v>
      </c>
      <c r="K12" s="16" t="n">
        <v>0.256399998167638</v>
      </c>
      <c r="L12" s="16" t="n">
        <v>0.205582345851997</v>
      </c>
      <c r="M12" s="16"/>
      <c r="N12" s="16" t="n">
        <v>0.294953104122243</v>
      </c>
      <c r="O12" s="16" t="n">
        <v>0.26715415907036</v>
      </c>
      <c r="P12" s="16" t="n">
        <v>0.274518022122408</v>
      </c>
      <c r="Q12" s="16" t="n">
        <v>0.249047665618127</v>
      </c>
      <c r="R12" s="16"/>
      <c r="S12" s="16" t="n">
        <v>0.31900295955811</v>
      </c>
      <c r="T12" s="16" t="n">
        <v>0.270989474206432</v>
      </c>
      <c r="U12" s="16" t="n">
        <v>0.249957999488768</v>
      </c>
      <c r="V12" s="16" t="n">
        <v>0.252542235439364</v>
      </c>
      <c r="W12" s="16" t="n">
        <v>0.258115672921743</v>
      </c>
      <c r="X12" s="16" t="n">
        <v>0.295346908195689</v>
      </c>
      <c r="Y12" s="16" t="n">
        <v>0.191179825824525</v>
      </c>
      <c r="Z12" s="16" t="n">
        <v>0.290971372910451</v>
      </c>
      <c r="AA12" s="16" t="n">
        <v>0.322748197711187</v>
      </c>
      <c r="AB12" s="16" t="n">
        <v>0.205711939873502</v>
      </c>
      <c r="AC12" s="16" t="n">
        <v>0.315636968757164</v>
      </c>
      <c r="AD12" s="16" t="n">
        <v>0.240669835917837</v>
      </c>
      <c r="AE12" s="16"/>
      <c r="AF12" s="16" t="n">
        <v>0.201685779983979</v>
      </c>
      <c r="AG12" s="16" t="n">
        <v>0.339874260974992</v>
      </c>
      <c r="AH12" s="16" t="n">
        <v>0.237159868335365</v>
      </c>
      <c r="AI12" s="16"/>
      <c r="AJ12" s="16" t="n">
        <v>0.185257241326834</v>
      </c>
      <c r="AK12" s="16" t="n">
        <v>0.394393734963902</v>
      </c>
      <c r="AL12" s="16" t="n">
        <v>0.367800528059297</v>
      </c>
      <c r="AM12" s="16" t="n">
        <v>0.241180443609891</v>
      </c>
      <c r="AN12" s="16" t="n">
        <v>0.196837699739769</v>
      </c>
      <c r="AO12" s="16"/>
      <c r="AP12" s="16" t="n">
        <v>0.137525595000831</v>
      </c>
      <c r="AQ12" s="16" t="n">
        <v>0.420499314542661</v>
      </c>
      <c r="AR12" s="16" t="n">
        <v>0.275526711330947</v>
      </c>
      <c r="AS12" s="16" t="n">
        <v>0.150328003491401</v>
      </c>
      <c r="AT12" s="16" t="n">
        <v>0.141418163521085</v>
      </c>
      <c r="AU12" s="16"/>
      <c r="AV12" s="16" t="n">
        <v>0.258618941447329</v>
      </c>
      <c r="AW12" s="16" t="n">
        <v>0.251237485738535</v>
      </c>
      <c r="AX12" s="16" t="n">
        <v>0.307772205294687</v>
      </c>
      <c r="AY12" s="16" t="n">
        <v>0.326131013460975</v>
      </c>
      <c r="AZ12" s="16" t="n">
        <v>0.315889339076554</v>
      </c>
      <c r="BA12" s="16"/>
      <c r="BB12" s="16" t="n">
        <v>0.433657582353956</v>
      </c>
      <c r="BC12" s="16" t="n">
        <v>0.0766436314231981</v>
      </c>
      <c r="BD12" s="16" t="n">
        <v>0.139071306676801</v>
      </c>
      <c r="BE12" s="16"/>
      <c r="BF12" s="16" t="n">
        <v>0.230459071561227</v>
      </c>
    </row>
    <row r="13">
      <c r="B13" s="17" t="s">
        <v>227</v>
      </c>
      <c r="C13" s="25" t="n">
        <v>0.0969448783807301</v>
      </c>
      <c r="D13" s="25" t="n">
        <v>0.0888480294966619</v>
      </c>
      <c r="E13" s="25" t="n">
        <v>0.105050555944071</v>
      </c>
      <c r="F13" s="25"/>
      <c r="G13" s="25" t="n">
        <v>0.0707840346074455</v>
      </c>
      <c r="H13" s="25" t="n">
        <v>0.116358747329879</v>
      </c>
      <c r="I13" s="25" t="n">
        <v>0.118148430904964</v>
      </c>
      <c r="J13" s="25" t="n">
        <v>0.0824664991095686</v>
      </c>
      <c r="K13" s="25" t="n">
        <v>0.111521645758807</v>
      </c>
      <c r="L13" s="25" t="n">
        <v>0.0831926923266588</v>
      </c>
      <c r="M13" s="25"/>
      <c r="N13" s="25" t="n">
        <v>0.111560731151342</v>
      </c>
      <c r="O13" s="25" t="n">
        <v>0.0810891326004066</v>
      </c>
      <c r="P13" s="25" t="n">
        <v>0.113630081358488</v>
      </c>
      <c r="Q13" s="25" t="n">
        <v>0.0820970024883663</v>
      </c>
      <c r="R13" s="25"/>
      <c r="S13" s="25" t="n">
        <v>0.12400192567675</v>
      </c>
      <c r="T13" s="25" t="n">
        <v>0.0940504007359839</v>
      </c>
      <c r="U13" s="25" t="n">
        <v>0.0605770913305261</v>
      </c>
      <c r="V13" s="25" t="n">
        <v>0.104723799366924</v>
      </c>
      <c r="W13" s="25" t="n">
        <v>0.069438508905775</v>
      </c>
      <c r="X13" s="25" t="n">
        <v>0.0960972476667552</v>
      </c>
      <c r="Y13" s="25" t="n">
        <v>0.0931287135170434</v>
      </c>
      <c r="Z13" s="25" t="n">
        <v>0.13443919499934</v>
      </c>
      <c r="AA13" s="25" t="n">
        <v>0.0881112288538392</v>
      </c>
      <c r="AB13" s="25" t="n">
        <v>0.117132305862914</v>
      </c>
      <c r="AC13" s="25" t="n">
        <v>0.078130821954376</v>
      </c>
      <c r="AD13" s="25" t="n">
        <v>0.0872540121249523</v>
      </c>
      <c r="AE13" s="25"/>
      <c r="AF13" s="25" t="n">
        <v>0.0790403008982328</v>
      </c>
      <c r="AG13" s="25" t="n">
        <v>0.114314847064244</v>
      </c>
      <c r="AH13" s="25" t="n">
        <v>0.108749879506314</v>
      </c>
      <c r="AI13" s="25"/>
      <c r="AJ13" s="25" t="n">
        <v>0.0550716927136727</v>
      </c>
      <c r="AK13" s="25" t="n">
        <v>0.174225194113269</v>
      </c>
      <c r="AL13" s="25" t="n">
        <v>0.0926060254154913</v>
      </c>
      <c r="AM13" s="25" t="n">
        <v>0</v>
      </c>
      <c r="AN13" s="25" t="n">
        <v>0.0634274237896087</v>
      </c>
      <c r="AO13" s="25"/>
      <c r="AP13" s="25" t="n">
        <v>0.0459966646689435</v>
      </c>
      <c r="AQ13" s="25" t="n">
        <v>0.176379604675461</v>
      </c>
      <c r="AR13" s="25" t="n">
        <v>0.0536488033738066</v>
      </c>
      <c r="AS13" s="25" t="n">
        <v>0.0278162117021039</v>
      </c>
      <c r="AT13" s="25" t="n">
        <v>0.0216722019647362</v>
      </c>
      <c r="AU13" s="25"/>
      <c r="AV13" s="25" t="n">
        <v>0.0887776522997805</v>
      </c>
      <c r="AW13" s="25" t="n">
        <v>0.0710959583739077</v>
      </c>
      <c r="AX13" s="25" t="n">
        <v>0.0946172478273907</v>
      </c>
      <c r="AY13" s="25" t="n">
        <v>0.142657245074519</v>
      </c>
      <c r="AZ13" s="25" t="n">
        <v>0.195784567564841</v>
      </c>
      <c r="BA13" s="25"/>
      <c r="BB13" s="25" t="n">
        <v>0.170240704789569</v>
      </c>
      <c r="BC13" s="25" t="n">
        <v>0.00908843057034411</v>
      </c>
      <c r="BD13" s="25" t="n">
        <v>0.0138201762703825</v>
      </c>
      <c r="BE13" s="25"/>
      <c r="BF13" s="25" t="n">
        <v>0.0716283623904166</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248</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0.175804832751609</v>
      </c>
      <c r="D9" s="16" t="n">
        <v>0.19206824109795</v>
      </c>
      <c r="E9" s="16" t="n">
        <v>0.15939120717451</v>
      </c>
      <c r="F9" s="16"/>
      <c r="G9" s="16" t="n">
        <v>0.113960222573104</v>
      </c>
      <c r="H9" s="16" t="n">
        <v>0.135845874905306</v>
      </c>
      <c r="I9" s="16" t="n">
        <v>0.105305243771795</v>
      </c>
      <c r="J9" s="16" t="n">
        <v>0.178141329704862</v>
      </c>
      <c r="K9" s="16" t="n">
        <v>0.226855109730299</v>
      </c>
      <c r="L9" s="16" t="n">
        <v>0.270146108340827</v>
      </c>
      <c r="M9" s="16"/>
      <c r="N9" s="16" t="n">
        <v>0.185705221106798</v>
      </c>
      <c r="O9" s="16" t="n">
        <v>0.174223816519608</v>
      </c>
      <c r="P9" s="16" t="n">
        <v>0.184594174147858</v>
      </c>
      <c r="Q9" s="16" t="n">
        <v>0.157650561689092</v>
      </c>
      <c r="R9" s="16"/>
      <c r="S9" s="16" t="n">
        <v>0.120769463079213</v>
      </c>
      <c r="T9" s="16" t="n">
        <v>0.184060900344924</v>
      </c>
      <c r="U9" s="16" t="n">
        <v>0.176901061506829</v>
      </c>
      <c r="V9" s="16" t="n">
        <v>0.205907711769155</v>
      </c>
      <c r="W9" s="16" t="n">
        <v>0.174699382709074</v>
      </c>
      <c r="X9" s="16" t="n">
        <v>0.180133833919204</v>
      </c>
      <c r="Y9" s="16" t="n">
        <v>0.243061509960803</v>
      </c>
      <c r="Z9" s="16" t="n">
        <v>0.237147245824875</v>
      </c>
      <c r="AA9" s="16" t="n">
        <v>0.149092550616635</v>
      </c>
      <c r="AB9" s="16" t="n">
        <v>0.206358829357296</v>
      </c>
      <c r="AC9" s="16" t="n">
        <v>0.112450543947815</v>
      </c>
      <c r="AD9" s="16" t="n">
        <v>0.144941513418689</v>
      </c>
      <c r="AE9" s="16"/>
      <c r="AF9" s="16" t="n">
        <v>0.278620922496266</v>
      </c>
      <c r="AG9" s="16" t="n">
        <v>0.119589361513982</v>
      </c>
      <c r="AH9" s="16" t="n">
        <v>0.118498214141445</v>
      </c>
      <c r="AI9" s="16"/>
      <c r="AJ9" s="16" t="n">
        <v>0.309839458538098</v>
      </c>
      <c r="AK9" s="16" t="n">
        <v>0.0583681472634332</v>
      </c>
      <c r="AL9" s="16" t="n">
        <v>0.0884122103379376</v>
      </c>
      <c r="AM9" s="16" t="n">
        <v>0.276959613437057</v>
      </c>
      <c r="AN9" s="16" t="n">
        <v>0.142712687541795</v>
      </c>
      <c r="AO9" s="16"/>
      <c r="AP9" s="16" t="n">
        <v>0.337618846344926</v>
      </c>
      <c r="AQ9" s="16" t="n">
        <v>0.0306905182571822</v>
      </c>
      <c r="AR9" s="16" t="n">
        <v>0.102771151652529</v>
      </c>
      <c r="AS9" s="16" t="n">
        <v>0.478372748240068</v>
      </c>
      <c r="AT9" s="16" t="n">
        <v>0.200600128475292</v>
      </c>
      <c r="AU9" s="16"/>
      <c r="AV9" s="16" t="n">
        <v>0.192150132575985</v>
      </c>
      <c r="AW9" s="16" t="n">
        <v>0.163681194545402</v>
      </c>
      <c r="AX9" s="16" t="n">
        <v>0.173232776947683</v>
      </c>
      <c r="AY9" s="16" t="n">
        <v>0.103220358143933</v>
      </c>
      <c r="AZ9" s="16" t="n">
        <v>0.139552304550112</v>
      </c>
      <c r="BA9" s="16"/>
      <c r="BB9" s="16" t="n">
        <v>0.0211994511726938</v>
      </c>
      <c r="BC9" s="16" t="n">
        <v>0.587100181816938</v>
      </c>
      <c r="BD9" s="16" t="n">
        <v>0.325564758730188</v>
      </c>
      <c r="BE9" s="16"/>
      <c r="BF9" s="16" t="n">
        <v>0.273551268566674</v>
      </c>
    </row>
    <row r="10">
      <c r="B10" s="17" t="s">
        <v>224</v>
      </c>
      <c r="C10" s="16" t="n">
        <v>0.195473355306942</v>
      </c>
      <c r="D10" s="16" t="n">
        <v>0.185837625883326</v>
      </c>
      <c r="E10" s="16" t="n">
        <v>0.205277441174336</v>
      </c>
      <c r="F10" s="16"/>
      <c r="G10" s="16" t="n">
        <v>0.168167179262828</v>
      </c>
      <c r="H10" s="16" t="n">
        <v>0.191919777028553</v>
      </c>
      <c r="I10" s="16" t="n">
        <v>0.184088802636842</v>
      </c>
      <c r="J10" s="16" t="n">
        <v>0.1806800230331</v>
      </c>
      <c r="K10" s="16" t="n">
        <v>0.20660500778491</v>
      </c>
      <c r="L10" s="16" t="n">
        <v>0.230174916629561</v>
      </c>
      <c r="M10" s="16"/>
      <c r="N10" s="16" t="n">
        <v>0.21237058250489</v>
      </c>
      <c r="O10" s="16" t="n">
        <v>0.197720168837894</v>
      </c>
      <c r="P10" s="16" t="n">
        <v>0.17697404455116</v>
      </c>
      <c r="Q10" s="16" t="n">
        <v>0.19390553049004</v>
      </c>
      <c r="R10" s="16"/>
      <c r="S10" s="16" t="n">
        <v>0.184863908387395</v>
      </c>
      <c r="T10" s="16" t="n">
        <v>0.217266935199544</v>
      </c>
      <c r="U10" s="16" t="n">
        <v>0.243291647320172</v>
      </c>
      <c r="V10" s="16" t="n">
        <v>0.214436038468311</v>
      </c>
      <c r="W10" s="16" t="n">
        <v>0.231515472712068</v>
      </c>
      <c r="X10" s="16" t="n">
        <v>0.177376642968118</v>
      </c>
      <c r="Y10" s="16" t="n">
        <v>0.211784964933164</v>
      </c>
      <c r="Z10" s="16" t="n">
        <v>0.18621341778902</v>
      </c>
      <c r="AA10" s="16" t="n">
        <v>0.202568583361515</v>
      </c>
      <c r="AB10" s="16" t="n">
        <v>0.155431601897417</v>
      </c>
      <c r="AC10" s="16" t="n">
        <v>0.132132261036554</v>
      </c>
      <c r="AD10" s="16" t="n">
        <v>0.104770098342972</v>
      </c>
      <c r="AE10" s="16"/>
      <c r="AF10" s="16" t="n">
        <v>0.221909851149211</v>
      </c>
      <c r="AG10" s="16" t="n">
        <v>0.188575683520273</v>
      </c>
      <c r="AH10" s="16" t="n">
        <v>0.165618633143307</v>
      </c>
      <c r="AI10" s="16"/>
      <c r="AJ10" s="16" t="n">
        <v>0.248124630317596</v>
      </c>
      <c r="AK10" s="16" t="n">
        <v>0.129366405360308</v>
      </c>
      <c r="AL10" s="16" t="n">
        <v>0.224818054440285</v>
      </c>
      <c r="AM10" s="16" t="n">
        <v>0.336781497577295</v>
      </c>
      <c r="AN10" s="16" t="n">
        <v>0.192650785677998</v>
      </c>
      <c r="AO10" s="16"/>
      <c r="AP10" s="16" t="n">
        <v>0.293160999755626</v>
      </c>
      <c r="AQ10" s="16" t="n">
        <v>0.106467928146605</v>
      </c>
      <c r="AR10" s="16" t="n">
        <v>0.234983581308345</v>
      </c>
      <c r="AS10" s="16" t="n">
        <v>0.229997377792203</v>
      </c>
      <c r="AT10" s="16" t="n">
        <v>0.268293692132439</v>
      </c>
      <c r="AU10" s="16"/>
      <c r="AV10" s="16" t="n">
        <v>0.206661418281791</v>
      </c>
      <c r="AW10" s="16" t="n">
        <v>0.19828419393452</v>
      </c>
      <c r="AX10" s="16" t="n">
        <v>0.173267028204313</v>
      </c>
      <c r="AY10" s="16" t="n">
        <v>0.207727364426</v>
      </c>
      <c r="AZ10" s="16" t="n">
        <v>0.155502664447956</v>
      </c>
      <c r="BA10" s="16"/>
      <c r="BB10" s="16" t="n">
        <v>0.0506692562151296</v>
      </c>
      <c r="BC10" s="16" t="n">
        <v>0.20615574935867</v>
      </c>
      <c r="BD10" s="16" t="n">
        <v>0.320512135654602</v>
      </c>
      <c r="BE10" s="16"/>
      <c r="BF10" s="16" t="n">
        <v>0.197495426048543</v>
      </c>
    </row>
    <row r="11">
      <c r="B11" s="17" t="s">
        <v>225</v>
      </c>
      <c r="C11" s="16" t="n">
        <v>0.262308983108406</v>
      </c>
      <c r="D11" s="16" t="n">
        <v>0.257886683124718</v>
      </c>
      <c r="E11" s="16" t="n">
        <v>0.267148665884666</v>
      </c>
      <c r="F11" s="16"/>
      <c r="G11" s="16" t="n">
        <v>0.326559695629815</v>
      </c>
      <c r="H11" s="16" t="n">
        <v>0.254798502979212</v>
      </c>
      <c r="I11" s="16" t="n">
        <v>0.32244408352748</v>
      </c>
      <c r="J11" s="16" t="n">
        <v>0.244438910285045</v>
      </c>
      <c r="K11" s="16" t="n">
        <v>0.243146665633275</v>
      </c>
      <c r="L11" s="16" t="n">
        <v>0.204660506810161</v>
      </c>
      <c r="M11" s="16"/>
      <c r="N11" s="16" t="n">
        <v>0.217232106396251</v>
      </c>
      <c r="O11" s="16" t="n">
        <v>0.281936087154277</v>
      </c>
      <c r="P11" s="16" t="n">
        <v>0.261403520584305</v>
      </c>
      <c r="Q11" s="16" t="n">
        <v>0.288786152700133</v>
      </c>
      <c r="R11" s="16"/>
      <c r="S11" s="16" t="n">
        <v>0.27497084047719</v>
      </c>
      <c r="T11" s="16" t="n">
        <v>0.247036528947459</v>
      </c>
      <c r="U11" s="16" t="n">
        <v>0.264524063002251</v>
      </c>
      <c r="V11" s="16" t="n">
        <v>0.234370938600868</v>
      </c>
      <c r="W11" s="16" t="n">
        <v>0.299964871375213</v>
      </c>
      <c r="X11" s="16" t="n">
        <v>0.245477950679018</v>
      </c>
      <c r="Y11" s="16" t="n">
        <v>0.189212805548118</v>
      </c>
      <c r="Z11" s="16" t="n">
        <v>0.209283082192678</v>
      </c>
      <c r="AA11" s="16" t="n">
        <v>0.222837400432428</v>
      </c>
      <c r="AB11" s="16" t="n">
        <v>0.289672837825424</v>
      </c>
      <c r="AC11" s="16" t="n">
        <v>0.329242902066116</v>
      </c>
      <c r="AD11" s="16" t="n">
        <v>0.52685927297553</v>
      </c>
      <c r="AE11" s="16"/>
      <c r="AF11" s="16" t="n">
        <v>0.223145475331866</v>
      </c>
      <c r="AG11" s="16" t="n">
        <v>0.247532679580559</v>
      </c>
      <c r="AH11" s="16" t="n">
        <v>0.345974766180586</v>
      </c>
      <c r="AI11" s="16"/>
      <c r="AJ11" s="16" t="n">
        <v>0.207822136597768</v>
      </c>
      <c r="AK11" s="16" t="n">
        <v>0.227385535339762</v>
      </c>
      <c r="AL11" s="16" t="n">
        <v>0.327935727078666</v>
      </c>
      <c r="AM11" s="16" t="n">
        <v>0.245893784623942</v>
      </c>
      <c r="AN11" s="16" t="n">
        <v>0.397728536061681</v>
      </c>
      <c r="AO11" s="16"/>
      <c r="AP11" s="16" t="n">
        <v>0.194408078939759</v>
      </c>
      <c r="AQ11" s="16" t="n">
        <v>0.256635544493648</v>
      </c>
      <c r="AR11" s="16" t="n">
        <v>0.38761014572576</v>
      </c>
      <c r="AS11" s="16" t="n">
        <v>0.13421042229324</v>
      </c>
      <c r="AT11" s="16" t="n">
        <v>0.373276897726252</v>
      </c>
      <c r="AU11" s="16"/>
      <c r="AV11" s="16" t="n">
        <v>0.238612377447962</v>
      </c>
      <c r="AW11" s="16" t="n">
        <v>0.293971638614927</v>
      </c>
      <c r="AX11" s="16" t="n">
        <v>0.278116514217231</v>
      </c>
      <c r="AY11" s="16" t="n">
        <v>0.270551044325495</v>
      </c>
      <c r="AZ11" s="16" t="n">
        <v>0.228822326884603</v>
      </c>
      <c r="BA11" s="16"/>
      <c r="BB11" s="16" t="n">
        <v>0.312520773511668</v>
      </c>
      <c r="BC11" s="16" t="n">
        <v>0.133980295168846</v>
      </c>
      <c r="BD11" s="16" t="n">
        <v>0.210924556512253</v>
      </c>
      <c r="BE11" s="16"/>
      <c r="BF11" s="16" t="n">
        <v>0.228546824037919</v>
      </c>
    </row>
    <row r="12">
      <c r="B12" s="17" t="s">
        <v>226</v>
      </c>
      <c r="C12" s="16" t="n">
        <v>0.257587801503006</v>
      </c>
      <c r="D12" s="16" t="n">
        <v>0.256753017349446</v>
      </c>
      <c r="E12" s="16" t="n">
        <v>0.257803458659245</v>
      </c>
      <c r="F12" s="16"/>
      <c r="G12" s="16" t="n">
        <v>0.29476912853223</v>
      </c>
      <c r="H12" s="16" t="n">
        <v>0.316244139197712</v>
      </c>
      <c r="I12" s="16" t="n">
        <v>0.272982753645221</v>
      </c>
      <c r="J12" s="16" t="n">
        <v>0.293431154108415</v>
      </c>
      <c r="K12" s="16" t="n">
        <v>0.19871210622855</v>
      </c>
      <c r="L12" s="16" t="n">
        <v>0.183188928122551</v>
      </c>
      <c r="M12" s="16"/>
      <c r="N12" s="16" t="n">
        <v>0.252578381418332</v>
      </c>
      <c r="O12" s="16" t="n">
        <v>0.252172023185061</v>
      </c>
      <c r="P12" s="16" t="n">
        <v>0.265517370104415</v>
      </c>
      <c r="Q12" s="16" t="n">
        <v>0.263574800908826</v>
      </c>
      <c r="R12" s="16"/>
      <c r="S12" s="16" t="n">
        <v>0.298633546380633</v>
      </c>
      <c r="T12" s="16" t="n">
        <v>0.251235690946607</v>
      </c>
      <c r="U12" s="16" t="n">
        <v>0.225493710974675</v>
      </c>
      <c r="V12" s="16" t="n">
        <v>0.254396352954047</v>
      </c>
      <c r="W12" s="16" t="n">
        <v>0.228926696909901</v>
      </c>
      <c r="X12" s="16" t="n">
        <v>0.304818515387364</v>
      </c>
      <c r="Y12" s="16" t="n">
        <v>0.263477752183075</v>
      </c>
      <c r="Z12" s="16" t="n">
        <v>0.216375136502911</v>
      </c>
      <c r="AA12" s="16" t="n">
        <v>0.297199719158127</v>
      </c>
      <c r="AB12" s="16" t="n">
        <v>0.201132289410179</v>
      </c>
      <c r="AC12" s="16" t="n">
        <v>0.292132411251359</v>
      </c>
      <c r="AD12" s="16" t="n">
        <v>0.118317988400787</v>
      </c>
      <c r="AE12" s="16"/>
      <c r="AF12" s="16" t="n">
        <v>0.189515763391473</v>
      </c>
      <c r="AG12" s="16" t="n">
        <v>0.302781614900386</v>
      </c>
      <c r="AH12" s="16" t="n">
        <v>0.265646061232827</v>
      </c>
      <c r="AI12" s="16"/>
      <c r="AJ12" s="16" t="n">
        <v>0.178628828470828</v>
      </c>
      <c r="AK12" s="16" t="n">
        <v>0.377786496287651</v>
      </c>
      <c r="AL12" s="16" t="n">
        <v>0.261986572243229</v>
      </c>
      <c r="AM12" s="16" t="n">
        <v>0.140365104361706</v>
      </c>
      <c r="AN12" s="16" t="n">
        <v>0.20929467485779</v>
      </c>
      <c r="AO12" s="16"/>
      <c r="AP12" s="16" t="n">
        <v>0.138961378808478</v>
      </c>
      <c r="AQ12" s="16" t="n">
        <v>0.395834357675244</v>
      </c>
      <c r="AR12" s="16" t="n">
        <v>0.237099732508108</v>
      </c>
      <c r="AS12" s="16" t="n">
        <v>0.136447841251967</v>
      </c>
      <c r="AT12" s="16" t="n">
        <v>0.142166281079627</v>
      </c>
      <c r="AU12" s="16"/>
      <c r="AV12" s="16" t="n">
        <v>0.251134494088621</v>
      </c>
      <c r="AW12" s="16" t="n">
        <v>0.264070713333071</v>
      </c>
      <c r="AX12" s="16" t="n">
        <v>0.252199690814026</v>
      </c>
      <c r="AY12" s="16" t="n">
        <v>0.288695731252826</v>
      </c>
      <c r="AZ12" s="16" t="n">
        <v>0.253106600437112</v>
      </c>
      <c r="BA12" s="16"/>
      <c r="BB12" s="16" t="n">
        <v>0.414007350241272</v>
      </c>
      <c r="BC12" s="16" t="n">
        <v>0.0727637736555456</v>
      </c>
      <c r="BD12" s="16" t="n">
        <v>0.129178372832574</v>
      </c>
      <c r="BE12" s="16"/>
      <c r="BF12" s="16" t="n">
        <v>0.222587253166924</v>
      </c>
    </row>
    <row r="13">
      <c r="B13" s="17" t="s">
        <v>227</v>
      </c>
      <c r="C13" s="25" t="n">
        <v>0.108825027330037</v>
      </c>
      <c r="D13" s="25" t="n">
        <v>0.107454432544559</v>
      </c>
      <c r="E13" s="25" t="n">
        <v>0.110379227107243</v>
      </c>
      <c r="F13" s="25"/>
      <c r="G13" s="25" t="n">
        <v>0.096543774002023</v>
      </c>
      <c r="H13" s="25" t="n">
        <v>0.101191705889217</v>
      </c>
      <c r="I13" s="25" t="n">
        <v>0.115179116418662</v>
      </c>
      <c r="J13" s="25" t="n">
        <v>0.103308582868577</v>
      </c>
      <c r="K13" s="25" t="n">
        <v>0.124681110622966</v>
      </c>
      <c r="L13" s="25" t="n">
        <v>0.1118295400969</v>
      </c>
      <c r="M13" s="25"/>
      <c r="N13" s="25" t="n">
        <v>0.13211370857373</v>
      </c>
      <c r="O13" s="25" t="n">
        <v>0.0939479043031604</v>
      </c>
      <c r="P13" s="25" t="n">
        <v>0.111510890612262</v>
      </c>
      <c r="Q13" s="25" t="n">
        <v>0.0960829542119094</v>
      </c>
      <c r="R13" s="25"/>
      <c r="S13" s="25" t="n">
        <v>0.120762241675569</v>
      </c>
      <c r="T13" s="25" t="n">
        <v>0.100399944561466</v>
      </c>
      <c r="U13" s="25" t="n">
        <v>0.0897895171960728</v>
      </c>
      <c r="V13" s="25" t="n">
        <v>0.0908889582076192</v>
      </c>
      <c r="W13" s="25" t="n">
        <v>0.0648935762937436</v>
      </c>
      <c r="X13" s="25" t="n">
        <v>0.0921930570462953</v>
      </c>
      <c r="Y13" s="25" t="n">
        <v>0.0924629673748416</v>
      </c>
      <c r="Z13" s="25" t="n">
        <v>0.150981117690517</v>
      </c>
      <c r="AA13" s="25" t="n">
        <v>0.128301746431295</v>
      </c>
      <c r="AB13" s="25" t="n">
        <v>0.147404441509684</v>
      </c>
      <c r="AC13" s="25" t="n">
        <v>0.134041881698157</v>
      </c>
      <c r="AD13" s="25" t="n">
        <v>0.105111126862023</v>
      </c>
      <c r="AE13" s="25"/>
      <c r="AF13" s="25" t="n">
        <v>0.0868079876311838</v>
      </c>
      <c r="AG13" s="25" t="n">
        <v>0.141520660484799</v>
      </c>
      <c r="AH13" s="25" t="n">
        <v>0.104262325301835</v>
      </c>
      <c r="AI13" s="25"/>
      <c r="AJ13" s="25" t="n">
        <v>0.0555849460757097</v>
      </c>
      <c r="AK13" s="25" t="n">
        <v>0.207093415748846</v>
      </c>
      <c r="AL13" s="25" t="n">
        <v>0.0968474358998823</v>
      </c>
      <c r="AM13" s="25" t="n">
        <v>0</v>
      </c>
      <c r="AN13" s="25" t="n">
        <v>0.0576133158607354</v>
      </c>
      <c r="AO13" s="25"/>
      <c r="AP13" s="25" t="n">
        <v>0.0358506961512111</v>
      </c>
      <c r="AQ13" s="25" t="n">
        <v>0.210371651427321</v>
      </c>
      <c r="AR13" s="25" t="n">
        <v>0.0375353888052581</v>
      </c>
      <c r="AS13" s="25" t="n">
        <v>0.0209716104225218</v>
      </c>
      <c r="AT13" s="25" t="n">
        <v>0.0156630005863886</v>
      </c>
      <c r="AU13" s="25"/>
      <c r="AV13" s="25" t="n">
        <v>0.111441577605641</v>
      </c>
      <c r="AW13" s="25" t="n">
        <v>0.0799922595720802</v>
      </c>
      <c r="AX13" s="25" t="n">
        <v>0.123183989816747</v>
      </c>
      <c r="AY13" s="25" t="n">
        <v>0.129805501851747</v>
      </c>
      <c r="AZ13" s="25" t="n">
        <v>0.223016103680217</v>
      </c>
      <c r="BA13" s="25"/>
      <c r="BB13" s="25" t="n">
        <v>0.201603168859237</v>
      </c>
      <c r="BC13" s="25" t="n">
        <v>0</v>
      </c>
      <c r="BD13" s="25" t="n">
        <v>0.0138201762703825</v>
      </c>
      <c r="BE13" s="25"/>
      <c r="BF13" s="25" t="n">
        <v>0.0778192281799399</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94</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78</v>
      </c>
      <c r="C9" s="16" t="n">
        <v>0.28160901478674</v>
      </c>
      <c r="D9" s="16" t="n">
        <v>0.318653344455445</v>
      </c>
      <c r="E9" s="16" t="n">
        <v>0.245953252289545</v>
      </c>
      <c r="F9" s="16"/>
      <c r="G9" s="16" t="n">
        <v>0.232096242226807</v>
      </c>
      <c r="H9" s="16" t="n">
        <v>0.230165624598079</v>
      </c>
      <c r="I9" s="16" t="n">
        <v>0.266015344881656</v>
      </c>
      <c r="J9" s="16" t="n">
        <v>0.318559936123405</v>
      </c>
      <c r="K9" s="16" t="n">
        <v>0.342454661710124</v>
      </c>
      <c r="L9" s="16" t="n">
        <v>0.297889040839894</v>
      </c>
      <c r="M9" s="16"/>
      <c r="N9" s="16" t="n">
        <v>0.33816100706772</v>
      </c>
      <c r="O9" s="16" t="n">
        <v>0.303347676214899</v>
      </c>
      <c r="P9" s="16" t="n">
        <v>0.21337095112881</v>
      </c>
      <c r="Q9" s="16" t="n">
        <v>0.261935918476505</v>
      </c>
      <c r="R9" s="16"/>
      <c r="S9" s="16" t="n">
        <v>0.228159349899576</v>
      </c>
      <c r="T9" s="16" t="n">
        <v>0.327160825236408</v>
      </c>
      <c r="U9" s="16" t="n">
        <v>0.228146326436568</v>
      </c>
      <c r="V9" s="16" t="n">
        <v>0.238295255359842</v>
      </c>
      <c r="W9" s="16" t="n">
        <v>0.293205280155514</v>
      </c>
      <c r="X9" s="16" t="n">
        <v>0.286695610590762</v>
      </c>
      <c r="Y9" s="16" t="n">
        <v>0.278121754350923</v>
      </c>
      <c r="Z9" s="16" t="n">
        <v>0.225591082559741</v>
      </c>
      <c r="AA9" s="16" t="n">
        <v>0.239162624374915</v>
      </c>
      <c r="AB9" s="16" t="n">
        <v>0.385693540528124</v>
      </c>
      <c r="AC9" s="16" t="n">
        <v>0.398870662777617</v>
      </c>
      <c r="AD9" s="16" t="n">
        <v>0.295236042163382</v>
      </c>
      <c r="AE9" s="16"/>
      <c r="AF9" s="16" t="n">
        <v>0.13218165423787</v>
      </c>
      <c r="AG9" s="16" t="n">
        <v>0.437116906850011</v>
      </c>
      <c r="AH9" s="16" t="n">
        <v>0.196777780087726</v>
      </c>
      <c r="AI9" s="16"/>
      <c r="AJ9" s="16" t="n">
        <v>0.134432072056638</v>
      </c>
      <c r="AK9" s="16" t="n">
        <v>0.374252181263478</v>
      </c>
      <c r="AL9" s="16" t="n">
        <v>0.566231626411322</v>
      </c>
      <c r="AM9" s="16" t="n">
        <v>0</v>
      </c>
      <c r="AN9" s="16" t="n">
        <v>0.219845059925861</v>
      </c>
      <c r="AO9" s="16"/>
      <c r="AP9" s="16" t="n">
        <v>0.133100269551347</v>
      </c>
      <c r="AQ9" s="16" t="n">
        <v>0.336833658827095</v>
      </c>
      <c r="AR9" s="16" t="n">
        <v>0.465579643332851</v>
      </c>
      <c r="AS9" s="16" t="n">
        <v>0.00528626632573164</v>
      </c>
      <c r="AT9" s="16" t="n">
        <v>0.187674584363133</v>
      </c>
      <c r="AU9" s="16"/>
      <c r="AV9" s="16" t="n">
        <v>0.221464528315635</v>
      </c>
      <c r="AW9" s="16" t="n">
        <v>0.26239319008091</v>
      </c>
      <c r="AX9" s="16" t="n">
        <v>0.354868055283163</v>
      </c>
      <c r="AY9" s="16" t="n">
        <v>0.313329258465669</v>
      </c>
      <c r="AZ9" s="16" t="n">
        <v>0.302939569456875</v>
      </c>
      <c r="BA9" s="16"/>
      <c r="BB9" s="16" t="n">
        <v>0.199539283605655</v>
      </c>
      <c r="BC9" s="16" t="n">
        <v>0</v>
      </c>
      <c r="BD9" s="16" t="n">
        <v>0.102037850459182</v>
      </c>
      <c r="BE9" s="16"/>
      <c r="BF9" s="16" t="n">
        <v>0.135061282293911</v>
      </c>
    </row>
    <row r="10">
      <c r="B10" s="17" t="s">
        <v>79</v>
      </c>
      <c r="C10" s="16" t="n">
        <v>0.145471381359164</v>
      </c>
      <c r="D10" s="16" t="n">
        <v>0.123881814135998</v>
      </c>
      <c r="E10" s="16" t="n">
        <v>0.166861766689316</v>
      </c>
      <c r="F10" s="16"/>
      <c r="G10" s="16" t="n">
        <v>0.102234926615982</v>
      </c>
      <c r="H10" s="16" t="n">
        <v>0.120712522844674</v>
      </c>
      <c r="I10" s="16" t="n">
        <v>0.132173205246431</v>
      </c>
      <c r="J10" s="16" t="n">
        <v>0.152766007705749</v>
      </c>
      <c r="K10" s="16" t="n">
        <v>0.176491198392098</v>
      </c>
      <c r="L10" s="16" t="n">
        <v>0.178174469736252</v>
      </c>
      <c r="M10" s="16"/>
      <c r="N10" s="16" t="n">
        <v>0.172994053390811</v>
      </c>
      <c r="O10" s="16" t="n">
        <v>0.143594485909979</v>
      </c>
      <c r="P10" s="16" t="n">
        <v>0.120307614680515</v>
      </c>
      <c r="Q10" s="16" t="n">
        <v>0.141885788015257</v>
      </c>
      <c r="R10" s="16"/>
      <c r="S10" s="16" t="n">
        <v>0.172912869126021</v>
      </c>
      <c r="T10" s="16" t="n">
        <v>0.111338976376451</v>
      </c>
      <c r="U10" s="16" t="n">
        <v>0.144695672920901</v>
      </c>
      <c r="V10" s="16" t="n">
        <v>0.136148538722619</v>
      </c>
      <c r="W10" s="16" t="n">
        <v>0.190806118158263</v>
      </c>
      <c r="X10" s="16" t="n">
        <v>0.139929399597424</v>
      </c>
      <c r="Y10" s="16" t="n">
        <v>0.114121698059951</v>
      </c>
      <c r="Z10" s="16" t="n">
        <v>0.20742051073318</v>
      </c>
      <c r="AA10" s="16" t="n">
        <v>0.158737973804464</v>
      </c>
      <c r="AB10" s="16" t="n">
        <v>0.149183573816118</v>
      </c>
      <c r="AC10" s="16" t="n">
        <v>0.112806509159801</v>
      </c>
      <c r="AD10" s="16" t="n">
        <v>0.101783461041287</v>
      </c>
      <c r="AE10" s="16"/>
      <c r="AF10" s="16" t="n">
        <v>0.140164303649717</v>
      </c>
      <c r="AG10" s="16" t="n">
        <v>0.167502009174307</v>
      </c>
      <c r="AH10" s="16" t="n">
        <v>0.120947618402839</v>
      </c>
      <c r="AI10" s="16"/>
      <c r="AJ10" s="16" t="n">
        <v>0.183457005001045</v>
      </c>
      <c r="AK10" s="16" t="n">
        <v>0.129238794194461</v>
      </c>
      <c r="AL10" s="16" t="n">
        <v>0.121914381932458</v>
      </c>
      <c r="AM10" s="16" t="n">
        <v>0.0366710381802079</v>
      </c>
      <c r="AN10" s="16" t="n">
        <v>0.106693422468006</v>
      </c>
      <c r="AO10" s="16"/>
      <c r="AP10" s="16" t="n">
        <v>0.19839363355262</v>
      </c>
      <c r="AQ10" s="16" t="n">
        <v>0.142236670143448</v>
      </c>
      <c r="AR10" s="16" t="n">
        <v>0.15048402801359</v>
      </c>
      <c r="AS10" s="16" t="n">
        <v>0.012968090700891</v>
      </c>
      <c r="AT10" s="16" t="n">
        <v>0.17837587185731</v>
      </c>
      <c r="AU10" s="16"/>
      <c r="AV10" s="16" t="n">
        <v>0.149498497327626</v>
      </c>
      <c r="AW10" s="16" t="n">
        <v>0.125157638210419</v>
      </c>
      <c r="AX10" s="16" t="n">
        <v>0.154391954717954</v>
      </c>
      <c r="AY10" s="16" t="n">
        <v>0.148178562361653</v>
      </c>
      <c r="AZ10" s="16" t="n">
        <v>0.130115800450032</v>
      </c>
      <c r="BA10" s="16"/>
      <c r="BB10" s="16" t="n">
        <v>0.205910382565193</v>
      </c>
      <c r="BC10" s="16" t="n">
        <v>0.0203057976793766</v>
      </c>
      <c r="BD10" s="16" t="n">
        <v>0.248671320554016</v>
      </c>
      <c r="BE10" s="16"/>
      <c r="BF10" s="16" t="n">
        <v>0.167464591444484</v>
      </c>
    </row>
    <row r="11">
      <c r="B11" s="17" t="s">
        <v>80</v>
      </c>
      <c r="C11" s="16" t="n">
        <v>0.284920502247326</v>
      </c>
      <c r="D11" s="16" t="n">
        <v>0.266052018443132</v>
      </c>
      <c r="E11" s="16" t="n">
        <v>0.302817895568228</v>
      </c>
      <c r="F11" s="16"/>
      <c r="G11" s="16" t="n">
        <v>0.320171572043407</v>
      </c>
      <c r="H11" s="16" t="n">
        <v>0.375227903962731</v>
      </c>
      <c r="I11" s="16" t="n">
        <v>0.301848754001933</v>
      </c>
      <c r="J11" s="16" t="n">
        <v>0.252726973405431</v>
      </c>
      <c r="K11" s="16" t="n">
        <v>0.215132295795284</v>
      </c>
      <c r="L11" s="16" t="n">
        <v>0.247463533405038</v>
      </c>
      <c r="M11" s="16"/>
      <c r="N11" s="16" t="n">
        <v>0.249583113027565</v>
      </c>
      <c r="O11" s="16" t="n">
        <v>0.262903638793347</v>
      </c>
      <c r="P11" s="16" t="n">
        <v>0.329140958804092</v>
      </c>
      <c r="Q11" s="16" t="n">
        <v>0.307204159271393</v>
      </c>
      <c r="R11" s="16"/>
      <c r="S11" s="16" t="n">
        <v>0.303868590677099</v>
      </c>
      <c r="T11" s="16" t="n">
        <v>0.266874306228957</v>
      </c>
      <c r="U11" s="16" t="n">
        <v>0.258679073115943</v>
      </c>
      <c r="V11" s="16" t="n">
        <v>0.296743635225486</v>
      </c>
      <c r="W11" s="16" t="n">
        <v>0.242790264554113</v>
      </c>
      <c r="X11" s="16" t="n">
        <v>0.316226803824631</v>
      </c>
      <c r="Y11" s="16" t="n">
        <v>0.313481653632042</v>
      </c>
      <c r="Z11" s="16" t="n">
        <v>0.265445328302217</v>
      </c>
      <c r="AA11" s="16" t="n">
        <v>0.309868220322609</v>
      </c>
      <c r="AB11" s="16" t="n">
        <v>0.252403444798027</v>
      </c>
      <c r="AC11" s="16" t="n">
        <v>0.268630248041765</v>
      </c>
      <c r="AD11" s="16" t="n">
        <v>0.296626496383493</v>
      </c>
      <c r="AE11" s="16"/>
      <c r="AF11" s="16" t="n">
        <v>0.279889464669708</v>
      </c>
      <c r="AG11" s="16" t="n">
        <v>0.241242855572475</v>
      </c>
      <c r="AH11" s="16" t="n">
        <v>0.410827043489343</v>
      </c>
      <c r="AI11" s="16"/>
      <c r="AJ11" s="16" t="n">
        <v>0.294578070181322</v>
      </c>
      <c r="AK11" s="16" t="n">
        <v>0.29495869394002</v>
      </c>
      <c r="AL11" s="16" t="n">
        <v>0.182275349405312</v>
      </c>
      <c r="AM11" s="16" t="n">
        <v>0.122697657492016</v>
      </c>
      <c r="AN11" s="16" t="n">
        <v>0.346251733785784</v>
      </c>
      <c r="AO11" s="16"/>
      <c r="AP11" s="16" t="n">
        <v>0.364662946905087</v>
      </c>
      <c r="AQ11" s="16" t="n">
        <v>0.320830065295143</v>
      </c>
      <c r="AR11" s="16" t="n">
        <v>0.203705662293787</v>
      </c>
      <c r="AS11" s="16" t="n">
        <v>0.031459033509806</v>
      </c>
      <c r="AT11" s="16" t="n">
        <v>0.29938382323441</v>
      </c>
      <c r="AU11" s="16"/>
      <c r="AV11" s="16" t="n">
        <v>0.30739635896257</v>
      </c>
      <c r="AW11" s="16" t="n">
        <v>0.267290653111298</v>
      </c>
      <c r="AX11" s="16" t="n">
        <v>0.275875264951985</v>
      </c>
      <c r="AY11" s="16" t="n">
        <v>0.304039837846855</v>
      </c>
      <c r="AZ11" s="16" t="n">
        <v>0.262554654585513</v>
      </c>
      <c r="BA11" s="16"/>
      <c r="BB11" s="16" t="n">
        <v>0.330899031941788</v>
      </c>
      <c r="BC11" s="16" t="n">
        <v>0.0300945289761215</v>
      </c>
      <c r="BD11" s="16" t="n">
        <v>0.338684046135803</v>
      </c>
      <c r="BE11" s="16"/>
      <c r="BF11" s="16" t="n">
        <v>0.235660996672495</v>
      </c>
    </row>
    <row r="12">
      <c r="B12" s="17" t="s">
        <v>81</v>
      </c>
      <c r="C12" s="16" t="n">
        <v>0.151125578840923</v>
      </c>
      <c r="D12" s="16" t="n">
        <v>0.173754443068742</v>
      </c>
      <c r="E12" s="16" t="n">
        <v>0.129303752580898</v>
      </c>
      <c r="F12" s="16"/>
      <c r="G12" s="16" t="n">
        <v>0.154163444550492</v>
      </c>
      <c r="H12" s="16" t="n">
        <v>0.154926529201316</v>
      </c>
      <c r="I12" s="16" t="n">
        <v>0.151950057550936</v>
      </c>
      <c r="J12" s="16" t="n">
        <v>0.15422639018722</v>
      </c>
      <c r="K12" s="16" t="n">
        <v>0.13484582384927</v>
      </c>
      <c r="L12" s="16" t="n">
        <v>0.15376293920505</v>
      </c>
      <c r="M12" s="16"/>
      <c r="N12" s="16" t="n">
        <v>0.139933858993726</v>
      </c>
      <c r="O12" s="16" t="n">
        <v>0.153561977387201</v>
      </c>
      <c r="P12" s="16" t="n">
        <v>0.194197991987927</v>
      </c>
      <c r="Q12" s="16" t="n">
        <v>0.12320122100527</v>
      </c>
      <c r="R12" s="16"/>
      <c r="S12" s="16" t="n">
        <v>0.176697995894464</v>
      </c>
      <c r="T12" s="16" t="n">
        <v>0.150061982069919</v>
      </c>
      <c r="U12" s="16" t="n">
        <v>0.204778804726798</v>
      </c>
      <c r="V12" s="16" t="n">
        <v>0.186056001345289</v>
      </c>
      <c r="W12" s="16" t="n">
        <v>0.149487766059139</v>
      </c>
      <c r="X12" s="16" t="n">
        <v>0.141966154683121</v>
      </c>
      <c r="Y12" s="16" t="n">
        <v>0.149967108382877</v>
      </c>
      <c r="Z12" s="16" t="n">
        <v>0.131514428246742</v>
      </c>
      <c r="AA12" s="16" t="n">
        <v>0.158532320223836</v>
      </c>
      <c r="AB12" s="16" t="n">
        <v>0.0964212267146604</v>
      </c>
      <c r="AC12" s="16" t="n">
        <v>0.0674696858673396</v>
      </c>
      <c r="AD12" s="16" t="n">
        <v>0.125514151467295</v>
      </c>
      <c r="AE12" s="16"/>
      <c r="AF12" s="16" t="n">
        <v>0.252607178172793</v>
      </c>
      <c r="AG12" s="16" t="n">
        <v>0.0910816502746332</v>
      </c>
      <c r="AH12" s="16" t="n">
        <v>0.105301501814543</v>
      </c>
      <c r="AI12" s="16"/>
      <c r="AJ12" s="16" t="n">
        <v>0.228059786173309</v>
      </c>
      <c r="AK12" s="16" t="n">
        <v>0.137685378131482</v>
      </c>
      <c r="AL12" s="16" t="n">
        <v>0.0453018012525048</v>
      </c>
      <c r="AM12" s="16" t="n">
        <v>0.436184514643436</v>
      </c>
      <c r="AN12" s="16" t="n">
        <v>0.100253551443137</v>
      </c>
      <c r="AO12" s="16"/>
      <c r="AP12" s="16" t="n">
        <v>0.234298558082845</v>
      </c>
      <c r="AQ12" s="16" t="n">
        <v>0.138512884340019</v>
      </c>
      <c r="AR12" s="16" t="n">
        <v>0.0529234561359908</v>
      </c>
      <c r="AS12" s="16" t="n">
        <v>0.351379272382747</v>
      </c>
      <c r="AT12" s="16" t="n">
        <v>0.111934867111391</v>
      </c>
      <c r="AU12" s="16"/>
      <c r="AV12" s="16" t="n">
        <v>0.186223924727222</v>
      </c>
      <c r="AW12" s="16" t="n">
        <v>0.173112929635173</v>
      </c>
      <c r="AX12" s="16" t="n">
        <v>0.129022383263677</v>
      </c>
      <c r="AY12" s="16" t="n">
        <v>0.127953231826443</v>
      </c>
      <c r="AZ12" s="16" t="n">
        <v>0.143425739914395</v>
      </c>
      <c r="BA12" s="16"/>
      <c r="BB12" s="16" t="n">
        <v>0.177923611051779</v>
      </c>
      <c r="BC12" s="16" t="n">
        <v>0.364170763762259</v>
      </c>
      <c r="BD12" s="16" t="n">
        <v>0.160377264281192</v>
      </c>
      <c r="BE12" s="16"/>
      <c r="BF12" s="16" t="n">
        <v>0.212942624446555</v>
      </c>
    </row>
    <row r="13">
      <c r="B13" s="17" t="s">
        <v>82</v>
      </c>
      <c r="C13" s="16" t="n">
        <v>0.0746400283600289</v>
      </c>
      <c r="D13" s="16" t="n">
        <v>0.0834734792671382</v>
      </c>
      <c r="E13" s="16" t="n">
        <v>0.0661524468337506</v>
      </c>
      <c r="F13" s="16"/>
      <c r="G13" s="16" t="n">
        <v>0.077160840827342</v>
      </c>
      <c r="H13" s="16" t="n">
        <v>0.0619234771235785</v>
      </c>
      <c r="I13" s="16" t="n">
        <v>0.052497790070614</v>
      </c>
      <c r="J13" s="16" t="n">
        <v>0.071305873175887</v>
      </c>
      <c r="K13" s="16" t="n">
        <v>0.0845351110171566</v>
      </c>
      <c r="L13" s="16" t="n">
        <v>0.0973613788165343</v>
      </c>
      <c r="M13" s="16"/>
      <c r="N13" s="16" t="n">
        <v>0.076503316555787</v>
      </c>
      <c r="O13" s="16" t="n">
        <v>0.0758893288049741</v>
      </c>
      <c r="P13" s="16" t="n">
        <v>0.0786429973985661</v>
      </c>
      <c r="Q13" s="16" t="n">
        <v>0.0667201875854656</v>
      </c>
      <c r="R13" s="16"/>
      <c r="S13" s="16" t="n">
        <v>0.0734922687940642</v>
      </c>
      <c r="T13" s="16" t="n">
        <v>0.0784357760240227</v>
      </c>
      <c r="U13" s="16" t="n">
        <v>0.0682294120422275</v>
      </c>
      <c r="V13" s="16" t="n">
        <v>0.0787953589197869</v>
      </c>
      <c r="W13" s="16" t="n">
        <v>0.0742420403527291</v>
      </c>
      <c r="X13" s="16" t="n">
        <v>0.0688509514628439</v>
      </c>
      <c r="Y13" s="16" t="n">
        <v>0.0971479988758526</v>
      </c>
      <c r="Z13" s="16" t="n">
        <v>0.111136823969644</v>
      </c>
      <c r="AA13" s="16" t="n">
        <v>0.0769964995390809</v>
      </c>
      <c r="AB13" s="16" t="n">
        <v>0.059209375838271</v>
      </c>
      <c r="AC13" s="16" t="n">
        <v>0.0436082402485317</v>
      </c>
      <c r="AD13" s="16" t="n">
        <v>0.0676407369774043</v>
      </c>
      <c r="AE13" s="16"/>
      <c r="AF13" s="16" t="n">
        <v>0.153118651074681</v>
      </c>
      <c r="AG13" s="16" t="n">
        <v>0.0258301560517606</v>
      </c>
      <c r="AH13" s="16" t="n">
        <v>0.0368724654090068</v>
      </c>
      <c r="AI13" s="16"/>
      <c r="AJ13" s="16" t="n">
        <v>0.130670428793652</v>
      </c>
      <c r="AK13" s="16" t="n">
        <v>0.0253063691567277</v>
      </c>
      <c r="AL13" s="16" t="n">
        <v>0.0266404704519117</v>
      </c>
      <c r="AM13" s="16" t="n">
        <v>0.40444678968434</v>
      </c>
      <c r="AN13" s="16" t="n">
        <v>0.0414476817556239</v>
      </c>
      <c r="AO13" s="16"/>
      <c r="AP13" s="16" t="n">
        <v>0.0532714689410008</v>
      </c>
      <c r="AQ13" s="16" t="n">
        <v>0.0183662877434019</v>
      </c>
      <c r="AR13" s="16" t="n">
        <v>0.0240040242305797</v>
      </c>
      <c r="AS13" s="16" t="n">
        <v>0.598907337080824</v>
      </c>
      <c r="AT13" s="16" t="n">
        <v>0.0256682074482989</v>
      </c>
      <c r="AU13" s="16"/>
      <c r="AV13" s="16" t="n">
        <v>0.0677496049021921</v>
      </c>
      <c r="AW13" s="16" t="n">
        <v>0.0994564089482774</v>
      </c>
      <c r="AX13" s="16" t="n">
        <v>0.0354106001372002</v>
      </c>
      <c r="AY13" s="16" t="n">
        <v>0.0712598716285528</v>
      </c>
      <c r="AZ13" s="16" t="n">
        <v>0.113315898411404</v>
      </c>
      <c r="BA13" s="16"/>
      <c r="BB13" s="16" t="n">
        <v>0.0482037690710989</v>
      </c>
      <c r="BC13" s="16" t="n">
        <v>0.585428909582242</v>
      </c>
      <c r="BD13" s="16" t="n">
        <v>0.0717556251242819</v>
      </c>
      <c r="BE13" s="16"/>
      <c r="BF13" s="16" t="n">
        <v>0.208989184617091</v>
      </c>
    </row>
    <row r="14">
      <c r="B14" s="17" t="s">
        <v>83</v>
      </c>
      <c r="C14" s="16" t="n">
        <v>0.0622334944058184</v>
      </c>
      <c r="D14" s="16" t="n">
        <v>0.0341849006295449</v>
      </c>
      <c r="E14" s="16" t="n">
        <v>0.0889108860382622</v>
      </c>
      <c r="F14" s="16"/>
      <c r="G14" s="16" t="n">
        <v>0.11417297373597</v>
      </c>
      <c r="H14" s="16" t="n">
        <v>0.0570439422696223</v>
      </c>
      <c r="I14" s="16" t="n">
        <v>0.0955148482484305</v>
      </c>
      <c r="J14" s="16" t="n">
        <v>0.0504148194023081</v>
      </c>
      <c r="K14" s="16" t="n">
        <v>0.0465409092360676</v>
      </c>
      <c r="L14" s="16" t="n">
        <v>0.0253486379972314</v>
      </c>
      <c r="M14" s="16"/>
      <c r="N14" s="16" t="n">
        <v>0.0228246509643912</v>
      </c>
      <c r="O14" s="16" t="n">
        <v>0.0607028928895983</v>
      </c>
      <c r="P14" s="16" t="n">
        <v>0.064339486000089</v>
      </c>
      <c r="Q14" s="16" t="n">
        <v>0.0990527256461085</v>
      </c>
      <c r="R14" s="16"/>
      <c r="S14" s="16" t="n">
        <v>0.0448689256087756</v>
      </c>
      <c r="T14" s="16" t="n">
        <v>0.0661281340642419</v>
      </c>
      <c r="U14" s="16" t="n">
        <v>0.0954707107575629</v>
      </c>
      <c r="V14" s="16" t="n">
        <v>0.063961210426977</v>
      </c>
      <c r="W14" s="16" t="n">
        <v>0.0494685307202416</v>
      </c>
      <c r="X14" s="16" t="n">
        <v>0.0463310798412179</v>
      </c>
      <c r="Y14" s="16" t="n">
        <v>0.047159786698355</v>
      </c>
      <c r="Z14" s="16" t="n">
        <v>0.0588918261884757</v>
      </c>
      <c r="AA14" s="16" t="n">
        <v>0.0567023617350957</v>
      </c>
      <c r="AB14" s="16" t="n">
        <v>0.0570888383048005</v>
      </c>
      <c r="AC14" s="16" t="n">
        <v>0.108614653904946</v>
      </c>
      <c r="AD14" s="16" t="n">
        <v>0.113199111967138</v>
      </c>
      <c r="AE14" s="16"/>
      <c r="AF14" s="16" t="n">
        <v>0.0420387481952305</v>
      </c>
      <c r="AG14" s="16" t="n">
        <v>0.0372264220768136</v>
      </c>
      <c r="AH14" s="16" t="n">
        <v>0.129273590796543</v>
      </c>
      <c r="AI14" s="16"/>
      <c r="AJ14" s="16" t="n">
        <v>0.0288026377940339</v>
      </c>
      <c r="AK14" s="16" t="n">
        <v>0.0385585833138311</v>
      </c>
      <c r="AL14" s="16" t="n">
        <v>0.057636370546491</v>
      </c>
      <c r="AM14" s="16" t="n">
        <v>0</v>
      </c>
      <c r="AN14" s="16" t="n">
        <v>0.185508550621588</v>
      </c>
      <c r="AO14" s="16"/>
      <c r="AP14" s="16" t="n">
        <v>0.0162731229671001</v>
      </c>
      <c r="AQ14" s="16" t="n">
        <v>0.043220433650893</v>
      </c>
      <c r="AR14" s="16" t="n">
        <v>0.103303185993201</v>
      </c>
      <c r="AS14" s="16" t="n">
        <v>0</v>
      </c>
      <c r="AT14" s="16" t="n">
        <v>0.196962645985458</v>
      </c>
      <c r="AU14" s="16"/>
      <c r="AV14" s="16" t="n">
        <v>0.0676670857647545</v>
      </c>
      <c r="AW14" s="16" t="n">
        <v>0.0725891800139225</v>
      </c>
      <c r="AX14" s="16" t="n">
        <v>0.0504317416460213</v>
      </c>
      <c r="AY14" s="16" t="n">
        <v>0.0352392378708274</v>
      </c>
      <c r="AZ14" s="16" t="n">
        <v>0.0476483371817804</v>
      </c>
      <c r="BA14" s="16"/>
      <c r="BB14" s="16" t="n">
        <v>0.0375239217644863</v>
      </c>
      <c r="BC14" s="16" t="n">
        <v>0</v>
      </c>
      <c r="BD14" s="16" t="n">
        <v>0.0784738934455245</v>
      </c>
      <c r="BE14" s="16"/>
      <c r="BF14" s="16" t="n">
        <v>0.0398813205254659</v>
      </c>
    </row>
    <row r="15">
      <c r="B15" s="17" t="s">
        <v>84</v>
      </c>
      <c r="C15" s="20" t="n">
        <v>0.427080396145904</v>
      </c>
      <c r="D15" s="20" t="n">
        <v>0.442535158591443</v>
      </c>
      <c r="E15" s="20" t="n">
        <v>0.412815018978861</v>
      </c>
      <c r="F15" s="20"/>
      <c r="G15" s="20" t="n">
        <v>0.334331168842789</v>
      </c>
      <c r="H15" s="20" t="n">
        <v>0.350878147442753</v>
      </c>
      <c r="I15" s="20" t="n">
        <v>0.398188550128087</v>
      </c>
      <c r="J15" s="20" t="n">
        <v>0.471325943829154</v>
      </c>
      <c r="K15" s="20" t="n">
        <v>0.518945860102222</v>
      </c>
      <c r="L15" s="20" t="n">
        <v>0.476063510576146</v>
      </c>
      <c r="M15" s="20"/>
      <c r="N15" s="20" t="n">
        <v>0.51115506045853</v>
      </c>
      <c r="O15" s="20" t="n">
        <v>0.446942162124879</v>
      </c>
      <c r="P15" s="20" t="n">
        <v>0.333678565809325</v>
      </c>
      <c r="Q15" s="20" t="n">
        <v>0.403821706491762</v>
      </c>
      <c r="R15" s="20"/>
      <c r="S15" s="20" t="n">
        <v>0.401072219025596</v>
      </c>
      <c r="T15" s="20" t="n">
        <v>0.438499801612859</v>
      </c>
      <c r="U15" s="20" t="n">
        <v>0.372841999357469</v>
      </c>
      <c r="V15" s="20" t="n">
        <v>0.374443794082461</v>
      </c>
      <c r="W15" s="20" t="n">
        <v>0.484011398313777</v>
      </c>
      <c r="X15" s="20" t="n">
        <v>0.426625010188186</v>
      </c>
      <c r="Y15" s="20" t="n">
        <v>0.392243452410874</v>
      </c>
      <c r="Z15" s="20" t="n">
        <v>0.43301159329292</v>
      </c>
      <c r="AA15" s="20" t="n">
        <v>0.397900598179379</v>
      </c>
      <c r="AB15" s="20" t="n">
        <v>0.534877114344241</v>
      </c>
      <c r="AC15" s="20" t="n">
        <v>0.511677171937418</v>
      </c>
      <c r="AD15" s="20" t="n">
        <v>0.397019503204669</v>
      </c>
      <c r="AE15" s="20"/>
      <c r="AF15" s="20" t="n">
        <v>0.272345957887587</v>
      </c>
      <c r="AG15" s="20" t="n">
        <v>0.604618916024318</v>
      </c>
      <c r="AH15" s="20" t="n">
        <v>0.317725398490565</v>
      </c>
      <c r="AI15" s="20"/>
      <c r="AJ15" s="20" t="n">
        <v>0.317889077057683</v>
      </c>
      <c r="AK15" s="20" t="n">
        <v>0.503490975457939</v>
      </c>
      <c r="AL15" s="20" t="n">
        <v>0.688146008343781</v>
      </c>
      <c r="AM15" s="20" t="n">
        <v>0.0366710381802079</v>
      </c>
      <c r="AN15" s="20" t="n">
        <v>0.326538482393867</v>
      </c>
      <c r="AO15" s="20"/>
      <c r="AP15" s="20" t="n">
        <v>0.331493903103968</v>
      </c>
      <c r="AQ15" s="20" t="n">
        <v>0.479070328970543</v>
      </c>
      <c r="AR15" s="20" t="n">
        <v>0.616063671346442</v>
      </c>
      <c r="AS15" s="20" t="n">
        <v>0.0182543570266226</v>
      </c>
      <c r="AT15" s="20" t="n">
        <v>0.366050456220443</v>
      </c>
      <c r="AU15" s="20"/>
      <c r="AV15" s="20" t="n">
        <v>0.370963025643261</v>
      </c>
      <c r="AW15" s="20" t="n">
        <v>0.387550828291329</v>
      </c>
      <c r="AX15" s="20" t="n">
        <v>0.509260010001117</v>
      </c>
      <c r="AY15" s="20" t="n">
        <v>0.461507820827321</v>
      </c>
      <c r="AZ15" s="20" t="n">
        <v>0.433055369906907</v>
      </c>
      <c r="BA15" s="20"/>
      <c r="BB15" s="20" t="n">
        <v>0.405449666170848</v>
      </c>
      <c r="BC15" s="20" t="n">
        <v>0.0203057976793766</v>
      </c>
      <c r="BD15" s="20" t="n">
        <v>0.350709171013198</v>
      </c>
      <c r="BE15" s="20"/>
      <c r="BF15" s="20" t="n">
        <v>0.302525873738394</v>
      </c>
    </row>
    <row r="16">
      <c r="B16" s="17" t="s">
        <v>85</v>
      </c>
      <c r="C16" s="20" t="n">
        <v>0.225765607200952</v>
      </c>
      <c r="D16" s="20" t="n">
        <v>0.25722792233588</v>
      </c>
      <c r="E16" s="20" t="n">
        <v>0.195456199414649</v>
      </c>
      <c r="F16" s="20"/>
      <c r="G16" s="20" t="n">
        <v>0.231324285377834</v>
      </c>
      <c r="H16" s="20" t="n">
        <v>0.216850006324894</v>
      </c>
      <c r="I16" s="20" t="n">
        <v>0.20444784762155</v>
      </c>
      <c r="J16" s="20" t="n">
        <v>0.225532263363108</v>
      </c>
      <c r="K16" s="20" t="n">
        <v>0.219380934866427</v>
      </c>
      <c r="L16" s="20" t="n">
        <v>0.251124318021585</v>
      </c>
      <c r="M16" s="20"/>
      <c r="N16" s="20" t="n">
        <v>0.216437175549513</v>
      </c>
      <c r="O16" s="20" t="n">
        <v>0.229451306192176</v>
      </c>
      <c r="P16" s="20" t="n">
        <v>0.272840989386493</v>
      </c>
      <c r="Q16" s="20" t="n">
        <v>0.189921408590736</v>
      </c>
      <c r="R16" s="20"/>
      <c r="S16" s="20" t="n">
        <v>0.250190264688529</v>
      </c>
      <c r="T16" s="20" t="n">
        <v>0.228497758093941</v>
      </c>
      <c r="U16" s="20" t="n">
        <v>0.273008216769026</v>
      </c>
      <c r="V16" s="20" t="n">
        <v>0.264851360265075</v>
      </c>
      <c r="W16" s="20" t="n">
        <v>0.223729806411868</v>
      </c>
      <c r="X16" s="20" t="n">
        <v>0.210817106145965</v>
      </c>
      <c r="Y16" s="20" t="n">
        <v>0.247115107258729</v>
      </c>
      <c r="Z16" s="20" t="n">
        <v>0.242651252216386</v>
      </c>
      <c r="AA16" s="20" t="n">
        <v>0.235528819762917</v>
      </c>
      <c r="AB16" s="20" t="n">
        <v>0.155630602552931</v>
      </c>
      <c r="AC16" s="20" t="n">
        <v>0.111077926115871</v>
      </c>
      <c r="AD16" s="20" t="n">
        <v>0.193154888444699</v>
      </c>
      <c r="AE16" s="20"/>
      <c r="AF16" s="20" t="n">
        <v>0.405725829247474</v>
      </c>
      <c r="AG16" s="20" t="n">
        <v>0.116911806326394</v>
      </c>
      <c r="AH16" s="20" t="n">
        <v>0.142173967223549</v>
      </c>
      <c r="AI16" s="20"/>
      <c r="AJ16" s="20" t="n">
        <v>0.358730214966961</v>
      </c>
      <c r="AK16" s="20" t="n">
        <v>0.16299174728821</v>
      </c>
      <c r="AL16" s="20" t="n">
        <v>0.0719422717044164</v>
      </c>
      <c r="AM16" s="20" t="n">
        <v>0.840631304327776</v>
      </c>
      <c r="AN16" s="20" t="n">
        <v>0.141701233198761</v>
      </c>
      <c r="AO16" s="20"/>
      <c r="AP16" s="20" t="n">
        <v>0.287570027023845</v>
      </c>
      <c r="AQ16" s="20" t="n">
        <v>0.156879172083421</v>
      </c>
      <c r="AR16" s="20" t="n">
        <v>0.0769274803665705</v>
      </c>
      <c r="AS16" s="20" t="n">
        <v>0.950286609463571</v>
      </c>
      <c r="AT16" s="20" t="n">
        <v>0.13760307455969</v>
      </c>
      <c r="AU16" s="20"/>
      <c r="AV16" s="20" t="n">
        <v>0.253973529629414</v>
      </c>
      <c r="AW16" s="20" t="n">
        <v>0.272569338583451</v>
      </c>
      <c r="AX16" s="20" t="n">
        <v>0.164432983400877</v>
      </c>
      <c r="AY16" s="20" t="n">
        <v>0.199213103454996</v>
      </c>
      <c r="AZ16" s="20" t="n">
        <v>0.256741638325799</v>
      </c>
      <c r="BA16" s="20"/>
      <c r="BB16" s="20" t="n">
        <v>0.226127380122878</v>
      </c>
      <c r="BC16" s="20" t="n">
        <v>0.949599673344502</v>
      </c>
      <c r="BD16" s="20" t="n">
        <v>0.232132889405474</v>
      </c>
      <c r="BE16" s="20"/>
      <c r="BF16" s="20" t="n">
        <v>0.421931809063645</v>
      </c>
    </row>
    <row r="17">
      <c r="B17" s="17" t="s">
        <v>86</v>
      </c>
      <c r="C17" s="21" t="n">
        <v>0.201314788944951</v>
      </c>
      <c r="D17" s="21" t="n">
        <v>0.185307236255563</v>
      </c>
      <c r="E17" s="21" t="n">
        <v>0.217358819564212</v>
      </c>
      <c r="F17" s="21"/>
      <c r="G17" s="21" t="n">
        <v>0.103006883464954</v>
      </c>
      <c r="H17" s="21" t="n">
        <v>0.134028141117859</v>
      </c>
      <c r="I17" s="21" t="n">
        <v>0.193740702506537</v>
      </c>
      <c r="J17" s="21" t="n">
        <v>0.245793680466046</v>
      </c>
      <c r="K17" s="21" t="n">
        <v>0.299564925235795</v>
      </c>
      <c r="L17" s="21" t="n">
        <v>0.224939192554562</v>
      </c>
      <c r="M17" s="21"/>
      <c r="N17" s="21" t="n">
        <v>0.294717884909017</v>
      </c>
      <c r="O17" s="21" t="n">
        <v>0.217490855932703</v>
      </c>
      <c r="P17" s="21" t="n">
        <v>0.0608375764228318</v>
      </c>
      <c r="Q17" s="21" t="n">
        <v>0.213900297901027</v>
      </c>
      <c r="R17" s="21"/>
      <c r="S17" s="21" t="n">
        <v>0.150881954337068</v>
      </c>
      <c r="T17" s="21" t="n">
        <v>0.210002043518918</v>
      </c>
      <c r="U17" s="21" t="n">
        <v>0.0998337825884427</v>
      </c>
      <c r="V17" s="21" t="n">
        <v>0.109592433817386</v>
      </c>
      <c r="W17" s="21" t="n">
        <v>0.260281591901909</v>
      </c>
      <c r="X17" s="21" t="n">
        <v>0.215807904042222</v>
      </c>
      <c r="Y17" s="21" t="n">
        <v>0.145128345152144</v>
      </c>
      <c r="Z17" s="21" t="n">
        <v>0.190360341076534</v>
      </c>
      <c r="AA17" s="21" t="n">
        <v>0.162371778416463</v>
      </c>
      <c r="AB17" s="21" t="n">
        <v>0.37924651179131</v>
      </c>
      <c r="AC17" s="21" t="n">
        <v>0.400599245821546</v>
      </c>
      <c r="AD17" s="21" t="n">
        <v>0.20386461475997</v>
      </c>
      <c r="AE17" s="21"/>
      <c r="AF17" s="21" t="n">
        <v>-0.133379871359887</v>
      </c>
      <c r="AG17" s="21" t="n">
        <v>0.487707109697924</v>
      </c>
      <c r="AH17" s="21" t="n">
        <v>0.175551431267015</v>
      </c>
      <c r="AI17" s="21"/>
      <c r="AJ17" s="21" t="n">
        <v>-0.040841137909278</v>
      </c>
      <c r="AK17" s="21" t="n">
        <v>0.340499228169729</v>
      </c>
      <c r="AL17" s="21" t="n">
        <v>0.616203736639364</v>
      </c>
      <c r="AM17" s="21" t="n">
        <v>-0.803960266147568</v>
      </c>
      <c r="AN17" s="21" t="n">
        <v>0.184837249195107</v>
      </c>
      <c r="AO17" s="21"/>
      <c r="AP17" s="21" t="n">
        <v>0.0439238760801223</v>
      </c>
      <c r="AQ17" s="21" t="n">
        <v>0.322191156887122</v>
      </c>
      <c r="AR17" s="21" t="n">
        <v>0.539136190979871</v>
      </c>
      <c r="AS17" s="21" t="n">
        <v>-0.932032252436949</v>
      </c>
      <c r="AT17" s="21" t="n">
        <v>0.228447381660753</v>
      </c>
      <c r="AU17" s="21"/>
      <c r="AV17" s="21" t="n">
        <v>0.116989496013847</v>
      </c>
      <c r="AW17" s="21" t="n">
        <v>0.114981489707878</v>
      </c>
      <c r="AX17" s="21" t="n">
        <v>0.34482702660024</v>
      </c>
      <c r="AY17" s="21" t="n">
        <v>0.262294717372326</v>
      </c>
      <c r="AZ17" s="21" t="n">
        <v>0.176313731581108</v>
      </c>
      <c r="BA17" s="21"/>
      <c r="BB17" s="21" t="n">
        <v>0.17932228604797</v>
      </c>
      <c r="BC17" s="21" t="n">
        <v>-0.929293875665125</v>
      </c>
      <c r="BD17" s="21" t="n">
        <v>0.118576281607724</v>
      </c>
      <c r="BE17" s="21"/>
      <c r="BF17" s="21" t="n">
        <v>-0.119405935325251</v>
      </c>
    </row>
    <row r="18">
      <c r="B18" s="18"/>
    </row>
    <row r="19">
      <c r="B19" t="s">
        <v>88</v>
      </c>
    </row>
    <row r="20">
      <c r="B20" t="s">
        <v>89</v>
      </c>
    </row>
    <row r="22">
      <c r="B22"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249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0.0601317947381464</v>
      </c>
      <c r="D9" s="16" t="n">
        <v>0.0752138950829745</v>
      </c>
      <c r="E9" s="16" t="n">
        <v>0.0455075917992648</v>
      </c>
      <c r="F9" s="16"/>
      <c r="G9" s="16" t="n">
        <v>0.0532567370097967</v>
      </c>
      <c r="H9" s="16" t="n">
        <v>0.0557337311824499</v>
      </c>
      <c r="I9" s="16" t="n">
        <v>0.0455033545780167</v>
      </c>
      <c r="J9" s="16" t="n">
        <v>0.0612258315199244</v>
      </c>
      <c r="K9" s="16" t="n">
        <v>0.0560369743800072</v>
      </c>
      <c r="L9" s="16" t="n">
        <v>0.081971095975674</v>
      </c>
      <c r="M9" s="16"/>
      <c r="N9" s="16" t="n">
        <v>0.0457034612277192</v>
      </c>
      <c r="O9" s="16" t="n">
        <v>0.045011978242163</v>
      </c>
      <c r="P9" s="16" t="n">
        <v>0.0818652175351488</v>
      </c>
      <c r="Q9" s="16" t="n">
        <v>0.0713076053293143</v>
      </c>
      <c r="R9" s="16"/>
      <c r="S9" s="16" t="n">
        <v>0.0392000120095672</v>
      </c>
      <c r="T9" s="16" t="n">
        <v>0.0548515398141971</v>
      </c>
      <c r="U9" s="16" t="n">
        <v>0.0139420554305499</v>
      </c>
      <c r="V9" s="16" t="n">
        <v>0.0581983675648415</v>
      </c>
      <c r="W9" s="16" t="n">
        <v>0.0888672345731132</v>
      </c>
      <c r="X9" s="16" t="n">
        <v>0.0639629171662535</v>
      </c>
      <c r="Y9" s="16" t="n">
        <v>0.101882410179184</v>
      </c>
      <c r="Z9" s="16" t="n">
        <v>0.0843381921268061</v>
      </c>
      <c r="AA9" s="16" t="n">
        <v>0.0475515699430341</v>
      </c>
      <c r="AB9" s="16" t="n">
        <v>0.0791476611579457</v>
      </c>
      <c r="AC9" s="16" t="n">
        <v>0.0753322799514561</v>
      </c>
      <c r="AD9" s="16" t="n">
        <v>0.0512426708673615</v>
      </c>
      <c r="AE9" s="16"/>
      <c r="AF9" s="16" t="n">
        <v>0.09351613174501</v>
      </c>
      <c r="AG9" s="16" t="n">
        <v>0.040463786747604</v>
      </c>
      <c r="AH9" s="16" t="n">
        <v>0.0351277481038045</v>
      </c>
      <c r="AI9" s="16"/>
      <c r="AJ9" s="16" t="n">
        <v>0.104199748545636</v>
      </c>
      <c r="AK9" s="16" t="n">
        <v>0.0175561760562362</v>
      </c>
      <c r="AL9" s="16" t="n">
        <v>0.0207350996631058</v>
      </c>
      <c r="AM9" s="16" t="n">
        <v>0.121750188474956</v>
      </c>
      <c r="AN9" s="16" t="n">
        <v>0.0517871630025566</v>
      </c>
      <c r="AO9" s="16"/>
      <c r="AP9" s="16" t="n">
        <v>0.101345862495244</v>
      </c>
      <c r="AQ9" s="16" t="n">
        <v>0.0115590588299474</v>
      </c>
      <c r="AR9" s="16" t="n">
        <v>0.0309378685880333</v>
      </c>
      <c r="AS9" s="16" t="n">
        <v>0.165695185892376</v>
      </c>
      <c r="AT9" s="16" t="n">
        <v>0.0377303916429327</v>
      </c>
      <c r="AU9" s="16"/>
      <c r="AV9" s="16" t="n">
        <v>0.0831574019381472</v>
      </c>
      <c r="AW9" s="16" t="n">
        <v>0.072537250455629</v>
      </c>
      <c r="AX9" s="16" t="n">
        <v>0.0480663556350632</v>
      </c>
      <c r="AY9" s="16" t="n">
        <v>0.0318769684404353</v>
      </c>
      <c r="AZ9" s="16" t="n">
        <v>0.0225223985971988</v>
      </c>
      <c r="BA9" s="16"/>
      <c r="BB9" s="16" t="n">
        <v>0.0167521377612951</v>
      </c>
      <c r="BC9" s="16" t="n">
        <v>0.21454447348899</v>
      </c>
      <c r="BD9" s="16" t="n">
        <v>0.0928682285942405</v>
      </c>
      <c r="BE9" s="16"/>
      <c r="BF9" s="16" t="n">
        <v>0.101303667108449</v>
      </c>
    </row>
    <row r="10">
      <c r="B10" s="17" t="s">
        <v>224</v>
      </c>
      <c r="C10" s="16" t="n">
        <v>0.0822221498979872</v>
      </c>
      <c r="D10" s="16" t="n">
        <v>0.0793485663964911</v>
      </c>
      <c r="E10" s="16" t="n">
        <v>0.0851930925010967</v>
      </c>
      <c r="F10" s="16"/>
      <c r="G10" s="16" t="n">
        <v>0.0912518791581203</v>
      </c>
      <c r="H10" s="16" t="n">
        <v>0.0817401116124517</v>
      </c>
      <c r="I10" s="16" t="n">
        <v>0.0773324143557791</v>
      </c>
      <c r="J10" s="16" t="n">
        <v>0.0758129271197127</v>
      </c>
      <c r="K10" s="16" t="n">
        <v>0.107345156630145</v>
      </c>
      <c r="L10" s="16" t="n">
        <v>0.0689784260139622</v>
      </c>
      <c r="M10" s="16"/>
      <c r="N10" s="16" t="n">
        <v>0.0789632974019651</v>
      </c>
      <c r="O10" s="16" t="n">
        <v>0.0727640754006942</v>
      </c>
      <c r="P10" s="16" t="n">
        <v>0.0877172826963981</v>
      </c>
      <c r="Q10" s="16" t="n">
        <v>0.0918886119710897</v>
      </c>
      <c r="R10" s="16"/>
      <c r="S10" s="16" t="n">
        <v>0.059024933926025</v>
      </c>
      <c r="T10" s="16" t="n">
        <v>0.0728507963896051</v>
      </c>
      <c r="U10" s="16" t="n">
        <v>0.0714934484789259</v>
      </c>
      <c r="V10" s="16" t="n">
        <v>0.108304497894177</v>
      </c>
      <c r="W10" s="16" t="n">
        <v>0.101607633231809</v>
      </c>
      <c r="X10" s="16" t="n">
        <v>0.100972512732025</v>
      </c>
      <c r="Y10" s="16" t="n">
        <v>0.108525276613979</v>
      </c>
      <c r="Z10" s="16" t="n">
        <v>0.0865167697844082</v>
      </c>
      <c r="AA10" s="16" t="n">
        <v>0.0675036771938062</v>
      </c>
      <c r="AB10" s="16" t="n">
        <v>0.081289146057657</v>
      </c>
      <c r="AC10" s="16" t="n">
        <v>0.0736045595508298</v>
      </c>
      <c r="AD10" s="16" t="n">
        <v>0.0752102773016849</v>
      </c>
      <c r="AE10" s="16"/>
      <c r="AF10" s="16" t="n">
        <v>0.0973413078217456</v>
      </c>
      <c r="AG10" s="16" t="n">
        <v>0.0707636621664075</v>
      </c>
      <c r="AH10" s="16" t="n">
        <v>0.0801713881386818</v>
      </c>
      <c r="AI10" s="16"/>
      <c r="AJ10" s="16" t="n">
        <v>0.105366365279174</v>
      </c>
      <c r="AK10" s="16" t="n">
        <v>0.0504369590917928</v>
      </c>
      <c r="AL10" s="16" t="n">
        <v>0.0392048051176959</v>
      </c>
      <c r="AM10" s="16" t="n">
        <v>0.270225909073682</v>
      </c>
      <c r="AN10" s="16" t="n">
        <v>0.101861940003508</v>
      </c>
      <c r="AO10" s="16"/>
      <c r="AP10" s="16" t="n">
        <v>0.119458570848723</v>
      </c>
      <c r="AQ10" s="16" t="n">
        <v>0.0400139331114221</v>
      </c>
      <c r="AR10" s="16" t="n">
        <v>0.065420629735529</v>
      </c>
      <c r="AS10" s="16" t="n">
        <v>0.193333299226251</v>
      </c>
      <c r="AT10" s="16" t="n">
        <v>0.0623142524779863</v>
      </c>
      <c r="AU10" s="16"/>
      <c r="AV10" s="16" t="n">
        <v>0.0978941913231196</v>
      </c>
      <c r="AW10" s="16" t="n">
        <v>0.0918754252481252</v>
      </c>
      <c r="AX10" s="16" t="n">
        <v>0.0634108617098065</v>
      </c>
      <c r="AY10" s="16" t="n">
        <v>0.0716427549845124</v>
      </c>
      <c r="AZ10" s="16" t="n">
        <v>0.0937696656792004</v>
      </c>
      <c r="BA10" s="16"/>
      <c r="BB10" s="16" t="n">
        <v>0.0214089838918725</v>
      </c>
      <c r="BC10" s="16" t="n">
        <v>0.197641559008722</v>
      </c>
      <c r="BD10" s="16" t="n">
        <v>0.0547291852573932</v>
      </c>
      <c r="BE10" s="16"/>
      <c r="BF10" s="16" t="n">
        <v>0.0917196106697393</v>
      </c>
    </row>
    <row r="11">
      <c r="B11" s="17" t="s">
        <v>225</v>
      </c>
      <c r="C11" s="16" t="n">
        <v>0.287671154805221</v>
      </c>
      <c r="D11" s="16" t="n">
        <v>0.26678788133185</v>
      </c>
      <c r="E11" s="16" t="n">
        <v>0.307788715232238</v>
      </c>
      <c r="F11" s="16"/>
      <c r="G11" s="16" t="n">
        <v>0.335489349602599</v>
      </c>
      <c r="H11" s="16" t="n">
        <v>0.252346954675201</v>
      </c>
      <c r="I11" s="16" t="n">
        <v>0.276405028912812</v>
      </c>
      <c r="J11" s="16" t="n">
        <v>0.255510645116976</v>
      </c>
      <c r="K11" s="16" t="n">
        <v>0.289483038189022</v>
      </c>
      <c r="L11" s="16" t="n">
        <v>0.318970362045096</v>
      </c>
      <c r="M11" s="16"/>
      <c r="N11" s="16" t="n">
        <v>0.237171646173573</v>
      </c>
      <c r="O11" s="16" t="n">
        <v>0.277813634650343</v>
      </c>
      <c r="P11" s="16" t="n">
        <v>0.29227985305489</v>
      </c>
      <c r="Q11" s="16" t="n">
        <v>0.346304295269302</v>
      </c>
      <c r="R11" s="16"/>
      <c r="S11" s="16" t="n">
        <v>0.299177577475173</v>
      </c>
      <c r="T11" s="16" t="n">
        <v>0.285896667377845</v>
      </c>
      <c r="U11" s="16" t="n">
        <v>0.370399916568174</v>
      </c>
      <c r="V11" s="16" t="n">
        <v>0.264554582700498</v>
      </c>
      <c r="W11" s="16" t="n">
        <v>0.296918521728825</v>
      </c>
      <c r="X11" s="16" t="n">
        <v>0.295824748951049</v>
      </c>
      <c r="Y11" s="16" t="n">
        <v>0.258235052200836</v>
      </c>
      <c r="Z11" s="16" t="n">
        <v>0.21898789732808</v>
      </c>
      <c r="AA11" s="16" t="n">
        <v>0.263448955145582</v>
      </c>
      <c r="AB11" s="16" t="n">
        <v>0.307993483218076</v>
      </c>
      <c r="AC11" s="16" t="n">
        <v>0.222676228816431</v>
      </c>
      <c r="AD11" s="16" t="n">
        <v>0.350604314044337</v>
      </c>
      <c r="AE11" s="16"/>
      <c r="AF11" s="16" t="n">
        <v>0.338204074728446</v>
      </c>
      <c r="AG11" s="16" t="n">
        <v>0.213139035459494</v>
      </c>
      <c r="AH11" s="16" t="n">
        <v>0.353577001451008</v>
      </c>
      <c r="AI11" s="16"/>
      <c r="AJ11" s="16" t="n">
        <v>0.336392820765453</v>
      </c>
      <c r="AK11" s="16" t="n">
        <v>0.176654103207845</v>
      </c>
      <c r="AL11" s="16" t="n">
        <v>0.236606838006275</v>
      </c>
      <c r="AM11" s="16" t="n">
        <v>0.210507212956924</v>
      </c>
      <c r="AN11" s="16" t="n">
        <v>0.417787752489953</v>
      </c>
      <c r="AO11" s="16"/>
      <c r="AP11" s="16" t="n">
        <v>0.372188794010597</v>
      </c>
      <c r="AQ11" s="16" t="n">
        <v>0.153021452463831</v>
      </c>
      <c r="AR11" s="16" t="n">
        <v>0.284135949867467</v>
      </c>
      <c r="AS11" s="16" t="n">
        <v>0.336857579321652</v>
      </c>
      <c r="AT11" s="16" t="n">
        <v>0.575120869147428</v>
      </c>
      <c r="AU11" s="16"/>
      <c r="AV11" s="16" t="n">
        <v>0.319428757735734</v>
      </c>
      <c r="AW11" s="16" t="n">
        <v>0.309966509479134</v>
      </c>
      <c r="AX11" s="16" t="n">
        <v>0.263744149158293</v>
      </c>
      <c r="AY11" s="16" t="n">
        <v>0.19771456169082</v>
      </c>
      <c r="AZ11" s="16" t="n">
        <v>0.249036886213353</v>
      </c>
      <c r="BA11" s="16"/>
      <c r="BB11" s="16" t="n">
        <v>0.122878811162657</v>
      </c>
      <c r="BC11" s="16" t="n">
        <v>0.350302349306315</v>
      </c>
      <c r="BD11" s="16" t="n">
        <v>0.50875316038272</v>
      </c>
      <c r="BE11" s="16"/>
      <c r="BF11" s="16" t="n">
        <v>0.299758490870401</v>
      </c>
    </row>
    <row r="12">
      <c r="B12" s="17" t="s">
        <v>226</v>
      </c>
      <c r="C12" s="16" t="n">
        <v>0.383109907858045</v>
      </c>
      <c r="D12" s="16" t="n">
        <v>0.377772796582404</v>
      </c>
      <c r="E12" s="16" t="n">
        <v>0.387973924529953</v>
      </c>
      <c r="F12" s="16"/>
      <c r="G12" s="16" t="n">
        <v>0.408281784639482</v>
      </c>
      <c r="H12" s="16" t="n">
        <v>0.415934570390345</v>
      </c>
      <c r="I12" s="16" t="n">
        <v>0.433833924248589</v>
      </c>
      <c r="J12" s="16" t="n">
        <v>0.411805034222325</v>
      </c>
      <c r="K12" s="16" t="n">
        <v>0.355284636451828</v>
      </c>
      <c r="L12" s="16" t="n">
        <v>0.293972908145308</v>
      </c>
      <c r="M12" s="16"/>
      <c r="N12" s="16" t="n">
        <v>0.383850625435043</v>
      </c>
      <c r="O12" s="16" t="n">
        <v>0.426775465029154</v>
      </c>
      <c r="P12" s="16" t="n">
        <v>0.382415520831424</v>
      </c>
      <c r="Q12" s="16" t="n">
        <v>0.339064037556926</v>
      </c>
      <c r="R12" s="16"/>
      <c r="S12" s="16" t="n">
        <v>0.412552821544292</v>
      </c>
      <c r="T12" s="16" t="n">
        <v>0.419334319657542</v>
      </c>
      <c r="U12" s="16" t="n">
        <v>0.410399171970102</v>
      </c>
      <c r="V12" s="16" t="n">
        <v>0.359903405037754</v>
      </c>
      <c r="W12" s="16" t="n">
        <v>0.342492170458651</v>
      </c>
      <c r="X12" s="16" t="n">
        <v>0.388822958839446</v>
      </c>
      <c r="Y12" s="16" t="n">
        <v>0.337125817370073</v>
      </c>
      <c r="Z12" s="16" t="n">
        <v>0.351431517111067</v>
      </c>
      <c r="AA12" s="16" t="n">
        <v>0.42471173205095</v>
      </c>
      <c r="AB12" s="16" t="n">
        <v>0.319386700399875</v>
      </c>
      <c r="AC12" s="16" t="n">
        <v>0.382953006570225</v>
      </c>
      <c r="AD12" s="16" t="n">
        <v>0.367068780748714</v>
      </c>
      <c r="AE12" s="16"/>
      <c r="AF12" s="16" t="n">
        <v>0.334016837819696</v>
      </c>
      <c r="AG12" s="16" t="n">
        <v>0.415568583666452</v>
      </c>
      <c r="AH12" s="16" t="n">
        <v>0.385722929286997</v>
      </c>
      <c r="AI12" s="16"/>
      <c r="AJ12" s="16" t="n">
        <v>0.344693615093687</v>
      </c>
      <c r="AK12" s="16" t="n">
        <v>0.436353520435188</v>
      </c>
      <c r="AL12" s="16" t="n">
        <v>0.47169802959804</v>
      </c>
      <c r="AM12" s="16" t="n">
        <v>0.397516689494438</v>
      </c>
      <c r="AN12" s="16" t="n">
        <v>0.330831312914648</v>
      </c>
      <c r="AO12" s="16"/>
      <c r="AP12" s="16" t="n">
        <v>0.318777041136381</v>
      </c>
      <c r="AQ12" s="16" t="n">
        <v>0.478418603446283</v>
      </c>
      <c r="AR12" s="16" t="n">
        <v>0.446570680396829</v>
      </c>
      <c r="AS12" s="16" t="n">
        <v>0.242979871434</v>
      </c>
      <c r="AT12" s="16" t="n">
        <v>0.271374257639698</v>
      </c>
      <c r="AU12" s="16"/>
      <c r="AV12" s="16" t="n">
        <v>0.342377332001885</v>
      </c>
      <c r="AW12" s="16" t="n">
        <v>0.385233688997041</v>
      </c>
      <c r="AX12" s="16" t="n">
        <v>0.413093712516013</v>
      </c>
      <c r="AY12" s="16" t="n">
        <v>0.445621988946907</v>
      </c>
      <c r="AZ12" s="16" t="n">
        <v>0.297202689035645</v>
      </c>
      <c r="BA12" s="16"/>
      <c r="BB12" s="16" t="n">
        <v>0.578473160621337</v>
      </c>
      <c r="BC12" s="16" t="n">
        <v>0.192219580526572</v>
      </c>
      <c r="BD12" s="16" t="n">
        <v>0.293081034329907</v>
      </c>
      <c r="BE12" s="16"/>
      <c r="BF12" s="16" t="n">
        <v>0.378601457643033</v>
      </c>
    </row>
    <row r="13">
      <c r="B13" s="17" t="s">
        <v>227</v>
      </c>
      <c r="C13" s="25" t="n">
        <v>0.186864992700601</v>
      </c>
      <c r="D13" s="25" t="n">
        <v>0.20087686060628</v>
      </c>
      <c r="E13" s="25" t="n">
        <v>0.173536675937447</v>
      </c>
      <c r="F13" s="25"/>
      <c r="G13" s="25" t="n">
        <v>0.111720249590002</v>
      </c>
      <c r="H13" s="25" t="n">
        <v>0.194244632139552</v>
      </c>
      <c r="I13" s="25" t="n">
        <v>0.166925277904804</v>
      </c>
      <c r="J13" s="25" t="n">
        <v>0.195645562021062</v>
      </c>
      <c r="K13" s="25" t="n">
        <v>0.191850194348998</v>
      </c>
      <c r="L13" s="25" t="n">
        <v>0.23610720781996</v>
      </c>
      <c r="M13" s="25"/>
      <c r="N13" s="25" t="n">
        <v>0.254310969761699</v>
      </c>
      <c r="O13" s="25" t="n">
        <v>0.177634846677645</v>
      </c>
      <c r="P13" s="25" t="n">
        <v>0.155722125882139</v>
      </c>
      <c r="Q13" s="25" t="n">
        <v>0.151435449873369</v>
      </c>
      <c r="R13" s="25"/>
      <c r="S13" s="25" t="n">
        <v>0.190044655044943</v>
      </c>
      <c r="T13" s="25" t="n">
        <v>0.167066676760811</v>
      </c>
      <c r="U13" s="25" t="n">
        <v>0.133765407552248</v>
      </c>
      <c r="V13" s="25" t="n">
        <v>0.20903914680273</v>
      </c>
      <c r="W13" s="25" t="n">
        <v>0.170114440007601</v>
      </c>
      <c r="X13" s="25" t="n">
        <v>0.150416862311226</v>
      </c>
      <c r="Y13" s="25" t="n">
        <v>0.194231443635928</v>
      </c>
      <c r="Z13" s="25" t="n">
        <v>0.258725623649639</v>
      </c>
      <c r="AA13" s="25" t="n">
        <v>0.196784065666628</v>
      </c>
      <c r="AB13" s="25" t="n">
        <v>0.212183009166446</v>
      </c>
      <c r="AC13" s="25" t="n">
        <v>0.245433925111058</v>
      </c>
      <c r="AD13" s="25" t="n">
        <v>0.155873957037902</v>
      </c>
      <c r="AE13" s="25"/>
      <c r="AF13" s="25" t="n">
        <v>0.136921647885102</v>
      </c>
      <c r="AG13" s="25" t="n">
        <v>0.260064931960043</v>
      </c>
      <c r="AH13" s="25" t="n">
        <v>0.145400933019508</v>
      </c>
      <c r="AI13" s="25"/>
      <c r="AJ13" s="25" t="n">
        <v>0.10934745031605</v>
      </c>
      <c r="AK13" s="25" t="n">
        <v>0.318999241208938</v>
      </c>
      <c r="AL13" s="25" t="n">
        <v>0.231755227614883</v>
      </c>
      <c r="AM13" s="25" t="n">
        <v>0</v>
      </c>
      <c r="AN13" s="25" t="n">
        <v>0.0977318315893347</v>
      </c>
      <c r="AO13" s="25"/>
      <c r="AP13" s="25" t="n">
        <v>0.0882297315090542</v>
      </c>
      <c r="AQ13" s="25" t="n">
        <v>0.316986952148517</v>
      </c>
      <c r="AR13" s="25" t="n">
        <v>0.172934871412142</v>
      </c>
      <c r="AS13" s="25" t="n">
        <v>0.0611340641257212</v>
      </c>
      <c r="AT13" s="25" t="n">
        <v>0.053460229091955</v>
      </c>
      <c r="AU13" s="25"/>
      <c r="AV13" s="25" t="n">
        <v>0.157142317001114</v>
      </c>
      <c r="AW13" s="25" t="n">
        <v>0.14038712582007</v>
      </c>
      <c r="AX13" s="25" t="n">
        <v>0.211684920980825</v>
      </c>
      <c r="AY13" s="25" t="n">
        <v>0.253143725937326</v>
      </c>
      <c r="AZ13" s="25" t="n">
        <v>0.337468360474603</v>
      </c>
      <c r="BA13" s="25"/>
      <c r="BB13" s="25" t="n">
        <v>0.260486906562838</v>
      </c>
      <c r="BC13" s="25" t="n">
        <v>0.045292037669401</v>
      </c>
      <c r="BD13" s="25" t="n">
        <v>0.0505683914357398</v>
      </c>
      <c r="BE13" s="25"/>
      <c r="BF13" s="25" t="n">
        <v>0.128616773708378</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250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0.184042236184566</v>
      </c>
      <c r="D9" s="16" t="n">
        <v>0.218908817365434</v>
      </c>
      <c r="E9" s="16" t="n">
        <v>0.149460310244492</v>
      </c>
      <c r="F9" s="16"/>
      <c r="G9" s="16" t="n">
        <v>0.114236517504004</v>
      </c>
      <c r="H9" s="16" t="n">
        <v>0.139903282192611</v>
      </c>
      <c r="I9" s="16" t="n">
        <v>0.127939230768402</v>
      </c>
      <c r="J9" s="16" t="n">
        <v>0.176174590567208</v>
      </c>
      <c r="K9" s="16" t="n">
        <v>0.220476233644589</v>
      </c>
      <c r="L9" s="16" t="n">
        <v>0.293468682989453</v>
      </c>
      <c r="M9" s="16"/>
      <c r="N9" s="16" t="n">
        <v>0.181171971648794</v>
      </c>
      <c r="O9" s="16" t="n">
        <v>0.184544259153003</v>
      </c>
      <c r="P9" s="16" t="n">
        <v>0.204718118329419</v>
      </c>
      <c r="Q9" s="16" t="n">
        <v>0.167164127087073</v>
      </c>
      <c r="R9" s="16"/>
      <c r="S9" s="16" t="n">
        <v>0.127382536732003</v>
      </c>
      <c r="T9" s="16" t="n">
        <v>0.176207791795243</v>
      </c>
      <c r="U9" s="16" t="n">
        <v>0.152156118693954</v>
      </c>
      <c r="V9" s="16" t="n">
        <v>0.226408638995242</v>
      </c>
      <c r="W9" s="16" t="n">
        <v>0.221069226424085</v>
      </c>
      <c r="X9" s="16" t="n">
        <v>0.182639246651395</v>
      </c>
      <c r="Y9" s="16" t="n">
        <v>0.232835156738884</v>
      </c>
      <c r="Z9" s="16" t="n">
        <v>0.195824584383886</v>
      </c>
      <c r="AA9" s="16" t="n">
        <v>0.194617057810101</v>
      </c>
      <c r="AB9" s="16" t="n">
        <v>0.211827758224073</v>
      </c>
      <c r="AC9" s="16" t="n">
        <v>0.149946271680743</v>
      </c>
      <c r="AD9" s="16" t="n">
        <v>0.147367976664107</v>
      </c>
      <c r="AE9" s="16"/>
      <c r="AF9" s="16" t="n">
        <v>0.297909693345042</v>
      </c>
      <c r="AG9" s="16" t="n">
        <v>0.118779172528307</v>
      </c>
      <c r="AH9" s="16" t="n">
        <v>0.136486047786453</v>
      </c>
      <c r="AI9" s="16"/>
      <c r="AJ9" s="16" t="n">
        <v>0.330358729565091</v>
      </c>
      <c r="AK9" s="16" t="n">
        <v>0.0618938463666126</v>
      </c>
      <c r="AL9" s="16" t="n">
        <v>0.0992996612888627</v>
      </c>
      <c r="AM9" s="16" t="n">
        <v>0.357470494780101</v>
      </c>
      <c r="AN9" s="16" t="n">
        <v>0.157291786323552</v>
      </c>
      <c r="AO9" s="16"/>
      <c r="AP9" s="16" t="n">
        <v>0.350118639983639</v>
      </c>
      <c r="AQ9" s="16" t="n">
        <v>0.0304089716910504</v>
      </c>
      <c r="AR9" s="16" t="n">
        <v>0.101678408854751</v>
      </c>
      <c r="AS9" s="16" t="n">
        <v>0.508472836829183</v>
      </c>
      <c r="AT9" s="16" t="n">
        <v>0.192038222886288</v>
      </c>
      <c r="AU9" s="16"/>
      <c r="AV9" s="16" t="n">
        <v>0.194464559913352</v>
      </c>
      <c r="AW9" s="16" t="n">
        <v>0.192249841674514</v>
      </c>
      <c r="AX9" s="16" t="n">
        <v>0.164041517142983</v>
      </c>
      <c r="AY9" s="16" t="n">
        <v>0.129038807212495</v>
      </c>
      <c r="AZ9" s="16" t="n">
        <v>0.163704570391233</v>
      </c>
      <c r="BA9" s="16"/>
      <c r="BB9" s="16" t="n">
        <v>0.0487467649632007</v>
      </c>
      <c r="BC9" s="16" t="n">
        <v>0.607133926525912</v>
      </c>
      <c r="BD9" s="16" t="n">
        <v>0.356650914324124</v>
      </c>
      <c r="BE9" s="16"/>
      <c r="BF9" s="16" t="n">
        <v>0.295056118765604</v>
      </c>
    </row>
    <row r="10">
      <c r="B10" s="17" t="s">
        <v>224</v>
      </c>
      <c r="C10" s="16" t="n">
        <v>0.228584359353951</v>
      </c>
      <c r="D10" s="16" t="n">
        <v>0.212501263486173</v>
      </c>
      <c r="E10" s="16" t="n">
        <v>0.244755970023406</v>
      </c>
      <c r="F10" s="16"/>
      <c r="G10" s="16" t="n">
        <v>0.217188663161096</v>
      </c>
      <c r="H10" s="16" t="n">
        <v>0.198939656286754</v>
      </c>
      <c r="I10" s="16" t="n">
        <v>0.263722881104273</v>
      </c>
      <c r="J10" s="16" t="n">
        <v>0.233524338440973</v>
      </c>
      <c r="K10" s="16" t="n">
        <v>0.214113977213591</v>
      </c>
      <c r="L10" s="16" t="n">
        <v>0.237416526781647</v>
      </c>
      <c r="M10" s="16"/>
      <c r="N10" s="16" t="n">
        <v>0.239489954920163</v>
      </c>
      <c r="O10" s="16" t="n">
        <v>0.253865698262163</v>
      </c>
      <c r="P10" s="16" t="n">
        <v>0.215803621724003</v>
      </c>
      <c r="Q10" s="16" t="n">
        <v>0.202833469938632</v>
      </c>
      <c r="R10" s="16"/>
      <c r="S10" s="16" t="n">
        <v>0.18723517513881</v>
      </c>
      <c r="T10" s="16" t="n">
        <v>0.263140702716229</v>
      </c>
      <c r="U10" s="16" t="n">
        <v>0.329947267818751</v>
      </c>
      <c r="V10" s="16" t="n">
        <v>0.215792400285047</v>
      </c>
      <c r="W10" s="16" t="n">
        <v>0.240301741737066</v>
      </c>
      <c r="X10" s="16" t="n">
        <v>0.219378052651869</v>
      </c>
      <c r="Y10" s="16" t="n">
        <v>0.247609776864638</v>
      </c>
      <c r="Z10" s="16" t="n">
        <v>0.148752622412753</v>
      </c>
      <c r="AA10" s="16" t="n">
        <v>0.227254702041224</v>
      </c>
      <c r="AB10" s="16" t="n">
        <v>0.221620025269008</v>
      </c>
      <c r="AC10" s="16" t="n">
        <v>0.136441259198618</v>
      </c>
      <c r="AD10" s="16" t="n">
        <v>0.27585137644801</v>
      </c>
      <c r="AE10" s="16"/>
      <c r="AF10" s="16" t="n">
        <v>0.243922282120835</v>
      </c>
      <c r="AG10" s="16" t="n">
        <v>0.225191338376469</v>
      </c>
      <c r="AH10" s="16" t="n">
        <v>0.204701913489459</v>
      </c>
      <c r="AI10" s="16"/>
      <c r="AJ10" s="16" t="n">
        <v>0.239284698329209</v>
      </c>
      <c r="AK10" s="16" t="n">
        <v>0.160905600334557</v>
      </c>
      <c r="AL10" s="16" t="n">
        <v>0.326992114637257</v>
      </c>
      <c r="AM10" s="16" t="n">
        <v>0.353020999182297</v>
      </c>
      <c r="AN10" s="16" t="n">
        <v>0.245964589963702</v>
      </c>
      <c r="AO10" s="16"/>
      <c r="AP10" s="16" t="n">
        <v>0.29002483211194</v>
      </c>
      <c r="AQ10" s="16" t="n">
        <v>0.143280593003408</v>
      </c>
      <c r="AR10" s="16" t="n">
        <v>0.362553666213416</v>
      </c>
      <c r="AS10" s="16" t="n">
        <v>0.25645398006401</v>
      </c>
      <c r="AT10" s="16" t="n">
        <v>0.313600858113146</v>
      </c>
      <c r="AU10" s="16"/>
      <c r="AV10" s="16" t="n">
        <v>0.226516093387308</v>
      </c>
      <c r="AW10" s="16" t="n">
        <v>0.23611852847649</v>
      </c>
      <c r="AX10" s="16" t="n">
        <v>0.251696796126525</v>
      </c>
      <c r="AY10" s="16" t="n">
        <v>0.197468914067117</v>
      </c>
      <c r="AZ10" s="16" t="n">
        <v>0.0483728229536987</v>
      </c>
      <c r="BA10" s="16"/>
      <c r="BB10" s="16" t="n">
        <v>0.0931150760435731</v>
      </c>
      <c r="BC10" s="16" t="n">
        <v>0.247505068761964</v>
      </c>
      <c r="BD10" s="16" t="n">
        <v>0.180235145578526</v>
      </c>
      <c r="BE10" s="16"/>
      <c r="BF10" s="16" t="n">
        <v>0.204077363699075</v>
      </c>
    </row>
    <row r="11">
      <c r="B11" s="17" t="s">
        <v>225</v>
      </c>
      <c r="C11" s="16" t="n">
        <v>0.245032412581202</v>
      </c>
      <c r="D11" s="16" t="n">
        <v>0.225071375926149</v>
      </c>
      <c r="E11" s="16" t="n">
        <v>0.263919169609293</v>
      </c>
      <c r="F11" s="16"/>
      <c r="G11" s="16" t="n">
        <v>0.336339326255325</v>
      </c>
      <c r="H11" s="16" t="n">
        <v>0.21665564554872</v>
      </c>
      <c r="I11" s="16" t="n">
        <v>0.238577935911368</v>
      </c>
      <c r="J11" s="16" t="n">
        <v>0.236202236584513</v>
      </c>
      <c r="K11" s="16" t="n">
        <v>0.241895255203549</v>
      </c>
      <c r="L11" s="16" t="n">
        <v>0.222431991122363</v>
      </c>
      <c r="M11" s="16"/>
      <c r="N11" s="16" t="n">
        <v>0.20704953610329</v>
      </c>
      <c r="O11" s="16" t="n">
        <v>0.240638247839569</v>
      </c>
      <c r="P11" s="16" t="n">
        <v>0.22902090198642</v>
      </c>
      <c r="Q11" s="16" t="n">
        <v>0.305703558978223</v>
      </c>
      <c r="R11" s="16"/>
      <c r="S11" s="16" t="n">
        <v>0.270006727707499</v>
      </c>
      <c r="T11" s="16" t="n">
        <v>0.222947934908001</v>
      </c>
      <c r="U11" s="16" t="n">
        <v>0.259789775159378</v>
      </c>
      <c r="V11" s="16" t="n">
        <v>0.224912319066556</v>
      </c>
      <c r="W11" s="16" t="n">
        <v>0.208269103243392</v>
      </c>
      <c r="X11" s="16" t="n">
        <v>0.240358478364647</v>
      </c>
      <c r="Y11" s="16" t="n">
        <v>0.207390305938318</v>
      </c>
      <c r="Z11" s="16" t="n">
        <v>0.269263347534203</v>
      </c>
      <c r="AA11" s="16" t="n">
        <v>0.186106357321025</v>
      </c>
      <c r="AB11" s="16" t="n">
        <v>0.309639950873844</v>
      </c>
      <c r="AC11" s="16" t="n">
        <v>0.317908210537418</v>
      </c>
      <c r="AD11" s="16" t="n">
        <v>0.313477362393317</v>
      </c>
      <c r="AE11" s="16"/>
      <c r="AF11" s="16" t="n">
        <v>0.171849674921884</v>
      </c>
      <c r="AG11" s="16" t="n">
        <v>0.25248713977288</v>
      </c>
      <c r="AH11" s="16" t="n">
        <v>0.33103948914204</v>
      </c>
      <c r="AI11" s="16"/>
      <c r="AJ11" s="16" t="n">
        <v>0.19322373436894</v>
      </c>
      <c r="AK11" s="16" t="n">
        <v>0.213771113253977</v>
      </c>
      <c r="AL11" s="16" t="n">
        <v>0.255735377521831</v>
      </c>
      <c r="AM11" s="16" t="n">
        <v>0.208167935731339</v>
      </c>
      <c r="AN11" s="16" t="n">
        <v>0.376585584221508</v>
      </c>
      <c r="AO11" s="16"/>
      <c r="AP11" s="16" t="n">
        <v>0.182746790641528</v>
      </c>
      <c r="AQ11" s="16" t="n">
        <v>0.231480758330188</v>
      </c>
      <c r="AR11" s="16" t="n">
        <v>0.261496278766094</v>
      </c>
      <c r="AS11" s="16" t="n">
        <v>0.108046951856041</v>
      </c>
      <c r="AT11" s="16" t="n">
        <v>0.39667558869923</v>
      </c>
      <c r="AU11" s="16"/>
      <c r="AV11" s="16" t="n">
        <v>0.232308086844495</v>
      </c>
      <c r="AW11" s="16" t="n">
        <v>0.276284192716128</v>
      </c>
      <c r="AX11" s="16" t="n">
        <v>0.243282002758978</v>
      </c>
      <c r="AY11" s="16" t="n">
        <v>0.231367869602051</v>
      </c>
      <c r="AZ11" s="16" t="n">
        <v>0.256903055731722</v>
      </c>
      <c r="BA11" s="16"/>
      <c r="BB11" s="16" t="n">
        <v>0.233450259808842</v>
      </c>
      <c r="BC11" s="16" t="n">
        <v>0.0769627892559709</v>
      </c>
      <c r="BD11" s="16" t="n">
        <v>0.356249578308044</v>
      </c>
      <c r="BE11" s="16"/>
      <c r="BF11" s="16" t="n">
        <v>0.203236060418361</v>
      </c>
    </row>
    <row r="12">
      <c r="B12" s="17" t="s">
        <v>226</v>
      </c>
      <c r="C12" s="16" t="n">
        <v>0.239269428569825</v>
      </c>
      <c r="D12" s="16" t="n">
        <v>0.235054241178955</v>
      </c>
      <c r="E12" s="16" t="n">
        <v>0.243861258263565</v>
      </c>
      <c r="F12" s="16"/>
      <c r="G12" s="16" t="n">
        <v>0.261857228549392</v>
      </c>
      <c r="H12" s="16" t="n">
        <v>0.312229482180527</v>
      </c>
      <c r="I12" s="16" t="n">
        <v>0.250998419096688</v>
      </c>
      <c r="J12" s="16" t="n">
        <v>0.249337367719612</v>
      </c>
      <c r="K12" s="16" t="n">
        <v>0.225217277915771</v>
      </c>
      <c r="L12" s="16" t="n">
        <v>0.156713557922928</v>
      </c>
      <c r="M12" s="16"/>
      <c r="N12" s="16" t="n">
        <v>0.248190581537398</v>
      </c>
      <c r="O12" s="16" t="n">
        <v>0.226949617477111</v>
      </c>
      <c r="P12" s="16" t="n">
        <v>0.247831508530666</v>
      </c>
      <c r="Q12" s="16" t="n">
        <v>0.234889875693807</v>
      </c>
      <c r="R12" s="16"/>
      <c r="S12" s="16" t="n">
        <v>0.276932953696603</v>
      </c>
      <c r="T12" s="16" t="n">
        <v>0.258552677819927</v>
      </c>
      <c r="U12" s="16" t="n">
        <v>0.169780287325692</v>
      </c>
      <c r="V12" s="16" t="n">
        <v>0.214920747079295</v>
      </c>
      <c r="W12" s="16" t="n">
        <v>0.254067825646973</v>
      </c>
      <c r="X12" s="16" t="n">
        <v>0.26066876691513</v>
      </c>
      <c r="Y12" s="16" t="n">
        <v>0.237833548561518</v>
      </c>
      <c r="Z12" s="16" t="n">
        <v>0.292912323033842</v>
      </c>
      <c r="AA12" s="16" t="n">
        <v>0.280160684100795</v>
      </c>
      <c r="AB12" s="16" t="n">
        <v>0.144470841394966</v>
      </c>
      <c r="AC12" s="16" t="n">
        <v>0.205620710046597</v>
      </c>
      <c r="AD12" s="16" t="n">
        <v>0.263303284494567</v>
      </c>
      <c r="AE12" s="16"/>
      <c r="AF12" s="16" t="n">
        <v>0.206521315062736</v>
      </c>
      <c r="AG12" s="16" t="n">
        <v>0.269338325544382</v>
      </c>
      <c r="AH12" s="16" t="n">
        <v>0.23395618369109</v>
      </c>
      <c r="AI12" s="16"/>
      <c r="AJ12" s="16" t="n">
        <v>0.171265500503767</v>
      </c>
      <c r="AK12" s="16" t="n">
        <v>0.368387306790045</v>
      </c>
      <c r="AL12" s="16" t="n">
        <v>0.25484217704093</v>
      </c>
      <c r="AM12" s="16" t="n">
        <v>0.0813405703062625</v>
      </c>
      <c r="AN12" s="16" t="n">
        <v>0.171973350078896</v>
      </c>
      <c r="AO12" s="16"/>
      <c r="AP12" s="16" t="n">
        <v>0.127940600348593</v>
      </c>
      <c r="AQ12" s="16" t="n">
        <v>0.392745995825951</v>
      </c>
      <c r="AR12" s="16" t="n">
        <v>0.237490013197955</v>
      </c>
      <c r="AS12" s="16" t="n">
        <v>0.104298424917014</v>
      </c>
      <c r="AT12" s="16" t="n">
        <v>0.0762778813903076</v>
      </c>
      <c r="AU12" s="16"/>
      <c r="AV12" s="16" t="n">
        <v>0.25310044724562</v>
      </c>
      <c r="AW12" s="16" t="n">
        <v>0.224055915924961</v>
      </c>
      <c r="AX12" s="16" t="n">
        <v>0.245296116156324</v>
      </c>
      <c r="AY12" s="16" t="n">
        <v>0.282846534760378</v>
      </c>
      <c r="AZ12" s="16" t="n">
        <v>0.216470130546394</v>
      </c>
      <c r="BA12" s="16"/>
      <c r="BB12" s="16" t="n">
        <v>0.429203082154467</v>
      </c>
      <c r="BC12" s="16" t="n">
        <v>0.0572397268253158</v>
      </c>
      <c r="BD12" s="16" t="n">
        <v>0.0930441855189238</v>
      </c>
      <c r="BE12" s="16"/>
      <c r="BF12" s="16" t="n">
        <v>0.213699728059247</v>
      </c>
    </row>
    <row r="13">
      <c r="B13" s="17" t="s">
        <v>227</v>
      </c>
      <c r="C13" s="25" t="n">
        <v>0.103071563310456</v>
      </c>
      <c r="D13" s="25" t="n">
        <v>0.108464302043288</v>
      </c>
      <c r="E13" s="25" t="n">
        <v>0.0980032918592438</v>
      </c>
      <c r="F13" s="25"/>
      <c r="G13" s="25" t="n">
        <v>0.0703782645301827</v>
      </c>
      <c r="H13" s="25" t="n">
        <v>0.132271933791388</v>
      </c>
      <c r="I13" s="25" t="n">
        <v>0.118761533119268</v>
      </c>
      <c r="J13" s="25" t="n">
        <v>0.104761466687695</v>
      </c>
      <c r="K13" s="25" t="n">
        <v>0.0982972560224999</v>
      </c>
      <c r="L13" s="25" t="n">
        <v>0.0899692411836092</v>
      </c>
      <c r="M13" s="25"/>
      <c r="N13" s="25" t="n">
        <v>0.124097955790355</v>
      </c>
      <c r="O13" s="25" t="n">
        <v>0.0940021772681544</v>
      </c>
      <c r="P13" s="25" t="n">
        <v>0.102625849429493</v>
      </c>
      <c r="Q13" s="25" t="n">
        <v>0.0894089683022656</v>
      </c>
      <c r="R13" s="25"/>
      <c r="S13" s="25" t="n">
        <v>0.138442606725085</v>
      </c>
      <c r="T13" s="25" t="n">
        <v>0.0791508927605997</v>
      </c>
      <c r="U13" s="25" t="n">
        <v>0.0883265510022253</v>
      </c>
      <c r="V13" s="25" t="n">
        <v>0.11796589457386</v>
      </c>
      <c r="W13" s="25" t="n">
        <v>0.0762921029484834</v>
      </c>
      <c r="X13" s="25" t="n">
        <v>0.0969554554169579</v>
      </c>
      <c r="Y13" s="25" t="n">
        <v>0.0743312118966416</v>
      </c>
      <c r="Z13" s="25" t="n">
        <v>0.0932471226353168</v>
      </c>
      <c r="AA13" s="25" t="n">
        <v>0.111861198726855</v>
      </c>
      <c r="AB13" s="25" t="n">
        <v>0.112441424238109</v>
      </c>
      <c r="AC13" s="25" t="n">
        <v>0.190083548536624</v>
      </c>
      <c r="AD13" s="25" t="n">
        <v>0</v>
      </c>
      <c r="AE13" s="25"/>
      <c r="AF13" s="25" t="n">
        <v>0.0797970345495027</v>
      </c>
      <c r="AG13" s="25" t="n">
        <v>0.134204023777962</v>
      </c>
      <c r="AH13" s="25" t="n">
        <v>0.0938163658909584</v>
      </c>
      <c r="AI13" s="25"/>
      <c r="AJ13" s="25" t="n">
        <v>0.0658673372329935</v>
      </c>
      <c r="AK13" s="25" t="n">
        <v>0.195042133254808</v>
      </c>
      <c r="AL13" s="25" t="n">
        <v>0.0631306695111204</v>
      </c>
      <c r="AM13" s="25" t="n">
        <v>0</v>
      </c>
      <c r="AN13" s="25" t="n">
        <v>0.0481846894123427</v>
      </c>
      <c r="AO13" s="25"/>
      <c r="AP13" s="25" t="n">
        <v>0.0491691369142999</v>
      </c>
      <c r="AQ13" s="25" t="n">
        <v>0.202083681149403</v>
      </c>
      <c r="AR13" s="25" t="n">
        <v>0.0367816329677836</v>
      </c>
      <c r="AS13" s="25" t="n">
        <v>0.0227278063337518</v>
      </c>
      <c r="AT13" s="25" t="n">
        <v>0.0214074489110282</v>
      </c>
      <c r="AU13" s="25"/>
      <c r="AV13" s="25" t="n">
        <v>0.0936108126092252</v>
      </c>
      <c r="AW13" s="25" t="n">
        <v>0.0712915212079065</v>
      </c>
      <c r="AX13" s="25" t="n">
        <v>0.0956835678151893</v>
      </c>
      <c r="AY13" s="25" t="n">
        <v>0.159277874357959</v>
      </c>
      <c r="AZ13" s="25" t="n">
        <v>0.314549420376952</v>
      </c>
      <c r="BA13" s="25"/>
      <c r="BB13" s="25" t="n">
        <v>0.195484817029917</v>
      </c>
      <c r="BC13" s="25" t="n">
        <v>0.0111584886308377</v>
      </c>
      <c r="BD13" s="25" t="n">
        <v>0.0138201762703825</v>
      </c>
      <c r="BE13" s="25"/>
      <c r="BF13" s="25" t="n">
        <v>0.0839307290577122</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251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0.128946452583852</v>
      </c>
      <c r="D9" s="16" t="n">
        <v>0.138549971028201</v>
      </c>
      <c r="E9" s="16" t="n">
        <v>0.119813148037649</v>
      </c>
      <c r="F9" s="16"/>
      <c r="G9" s="16" t="n">
        <v>0.11117162634819</v>
      </c>
      <c r="H9" s="16" t="n">
        <v>0.1504183603861</v>
      </c>
      <c r="I9" s="16" t="n">
        <v>0.117015497438528</v>
      </c>
      <c r="J9" s="16" t="n">
        <v>0.135628376812296</v>
      </c>
      <c r="K9" s="16" t="n">
        <v>0.130280902333034</v>
      </c>
      <c r="L9" s="16" t="n">
        <v>0.126540658448821</v>
      </c>
      <c r="M9" s="16"/>
      <c r="N9" s="16" t="n">
        <v>0.167391312005182</v>
      </c>
      <c r="O9" s="16" t="n">
        <v>0.121003292113809</v>
      </c>
      <c r="P9" s="16" t="n">
        <v>0.112562332544471</v>
      </c>
      <c r="Q9" s="16" t="n">
        <v>0.109694650394653</v>
      </c>
      <c r="R9" s="16"/>
      <c r="S9" s="16" t="n">
        <v>0.120446936626608</v>
      </c>
      <c r="T9" s="16" t="n">
        <v>0.0829539989043555</v>
      </c>
      <c r="U9" s="16" t="n">
        <v>0.0821264988094675</v>
      </c>
      <c r="V9" s="16" t="n">
        <v>0.139619235918117</v>
      </c>
      <c r="W9" s="16" t="n">
        <v>0.0868554820637626</v>
      </c>
      <c r="X9" s="16" t="n">
        <v>0.161885546256357</v>
      </c>
      <c r="Y9" s="16" t="n">
        <v>0.128472669610977</v>
      </c>
      <c r="Z9" s="16" t="n">
        <v>0.225129037681353</v>
      </c>
      <c r="AA9" s="16" t="n">
        <v>0.148894088708289</v>
      </c>
      <c r="AB9" s="16" t="n">
        <v>0.151839772553381</v>
      </c>
      <c r="AC9" s="16" t="n">
        <v>0.201271399297422</v>
      </c>
      <c r="AD9" s="16" t="n">
        <v>0.0706670340594355</v>
      </c>
      <c r="AE9" s="16"/>
      <c r="AF9" s="16" t="n">
        <v>0.120939212864572</v>
      </c>
      <c r="AG9" s="16" t="n">
        <v>0.150979134556432</v>
      </c>
      <c r="AH9" s="16" t="n">
        <v>0.0976464231099753</v>
      </c>
      <c r="AI9" s="16"/>
      <c r="AJ9" s="16" t="n">
        <v>0.101229334155714</v>
      </c>
      <c r="AK9" s="16" t="n">
        <v>0.206519886955946</v>
      </c>
      <c r="AL9" s="16" t="n">
        <v>0.109282565711879</v>
      </c>
      <c r="AM9" s="16" t="n">
        <v>0.0395415364366244</v>
      </c>
      <c r="AN9" s="16" t="n">
        <v>0.0727714236841247</v>
      </c>
      <c r="AO9" s="16"/>
      <c r="AP9" s="16" t="n">
        <v>0.0743833929441742</v>
      </c>
      <c r="AQ9" s="16" t="n">
        <v>0.205200689079203</v>
      </c>
      <c r="AR9" s="16" t="n">
        <v>0.0693368856613005</v>
      </c>
      <c r="AS9" s="16" t="n">
        <v>0.097368193359545</v>
      </c>
      <c r="AT9" s="16" t="n">
        <v>0.0431761694466123</v>
      </c>
      <c r="AU9" s="16"/>
      <c r="AV9" s="16" t="n">
        <v>0.119095877978587</v>
      </c>
      <c r="AW9" s="16" t="n">
        <v>0.104634378852597</v>
      </c>
      <c r="AX9" s="16" t="n">
        <v>0.12501363377028</v>
      </c>
      <c r="AY9" s="16" t="n">
        <v>0.165120982024894</v>
      </c>
      <c r="AZ9" s="16" t="n">
        <v>0.235101341588235</v>
      </c>
      <c r="BA9" s="16"/>
      <c r="BB9" s="16" t="n">
        <v>0.228440297011209</v>
      </c>
      <c r="BC9" s="16" t="n">
        <v>0.0988838181747168</v>
      </c>
      <c r="BD9" s="16" t="n">
        <v>0.0637928916370521</v>
      </c>
      <c r="BE9" s="16"/>
      <c r="BF9" s="16" t="n">
        <v>0.129676826211743</v>
      </c>
    </row>
    <row r="10">
      <c r="B10" s="17" t="s">
        <v>224</v>
      </c>
      <c r="C10" s="16" t="n">
        <v>0.329468189465103</v>
      </c>
      <c r="D10" s="16" t="n">
        <v>0.3192849997272</v>
      </c>
      <c r="E10" s="16" t="n">
        <v>0.338100883249945</v>
      </c>
      <c r="F10" s="16"/>
      <c r="G10" s="16" t="n">
        <v>0.403229221590172</v>
      </c>
      <c r="H10" s="16" t="n">
        <v>0.36197689244581</v>
      </c>
      <c r="I10" s="16" t="n">
        <v>0.367713298040488</v>
      </c>
      <c r="J10" s="16" t="n">
        <v>0.337305213711298</v>
      </c>
      <c r="K10" s="16" t="n">
        <v>0.280930726860899</v>
      </c>
      <c r="L10" s="16" t="n">
        <v>0.249533971257103</v>
      </c>
      <c r="M10" s="16"/>
      <c r="N10" s="16" t="n">
        <v>0.301658710679004</v>
      </c>
      <c r="O10" s="16" t="n">
        <v>0.342415703185943</v>
      </c>
      <c r="P10" s="16" t="n">
        <v>0.353091083988921</v>
      </c>
      <c r="Q10" s="16" t="n">
        <v>0.322214575141986</v>
      </c>
      <c r="R10" s="16"/>
      <c r="S10" s="16" t="n">
        <v>0.342468747299192</v>
      </c>
      <c r="T10" s="16" t="n">
        <v>0.330115676300763</v>
      </c>
      <c r="U10" s="16" t="n">
        <v>0.353555529841168</v>
      </c>
      <c r="V10" s="16" t="n">
        <v>0.328019158291159</v>
      </c>
      <c r="W10" s="16" t="n">
        <v>0.304723098168078</v>
      </c>
      <c r="X10" s="16" t="n">
        <v>0.28310317737218</v>
      </c>
      <c r="Y10" s="16" t="n">
        <v>0.308833423949795</v>
      </c>
      <c r="Z10" s="16" t="n">
        <v>0.250386587502784</v>
      </c>
      <c r="AA10" s="16" t="n">
        <v>0.405573975305006</v>
      </c>
      <c r="AB10" s="16" t="n">
        <v>0.314343990631521</v>
      </c>
      <c r="AC10" s="16" t="n">
        <v>0.289859617031993</v>
      </c>
      <c r="AD10" s="16" t="n">
        <v>0.396116956916229</v>
      </c>
      <c r="AE10" s="16"/>
      <c r="AF10" s="16" t="n">
        <v>0.274225143043696</v>
      </c>
      <c r="AG10" s="16" t="n">
        <v>0.354096142379834</v>
      </c>
      <c r="AH10" s="16" t="n">
        <v>0.340295018729113</v>
      </c>
      <c r="AI10" s="16"/>
      <c r="AJ10" s="16" t="n">
        <v>0.254834811824535</v>
      </c>
      <c r="AK10" s="16" t="n">
        <v>0.41749018580536</v>
      </c>
      <c r="AL10" s="16" t="n">
        <v>0.359019447259576</v>
      </c>
      <c r="AM10" s="16" t="n">
        <v>0.268172095552844</v>
      </c>
      <c r="AN10" s="16" t="n">
        <v>0.282284867844643</v>
      </c>
      <c r="AO10" s="16"/>
      <c r="AP10" s="16" t="n">
        <v>0.25860864386535</v>
      </c>
      <c r="AQ10" s="16" t="n">
        <v>0.420169871935757</v>
      </c>
      <c r="AR10" s="16" t="n">
        <v>0.352499977157815</v>
      </c>
      <c r="AS10" s="16" t="n">
        <v>0.235000926245644</v>
      </c>
      <c r="AT10" s="16" t="n">
        <v>0.198877969744651</v>
      </c>
      <c r="AU10" s="16"/>
      <c r="AV10" s="16" t="n">
        <v>0.343890227418264</v>
      </c>
      <c r="AW10" s="16" t="n">
        <v>0.346082934745168</v>
      </c>
      <c r="AX10" s="16" t="n">
        <v>0.338323890662487</v>
      </c>
      <c r="AY10" s="16" t="n">
        <v>0.296113940502131</v>
      </c>
      <c r="AZ10" s="16" t="n">
        <v>0.196600206355547</v>
      </c>
      <c r="BA10" s="16"/>
      <c r="BB10" s="16" t="n">
        <v>0.350114570580068</v>
      </c>
      <c r="BC10" s="16" t="n">
        <v>0.167355185143319</v>
      </c>
      <c r="BD10" s="16" t="n">
        <v>0.161561479509926</v>
      </c>
      <c r="BE10" s="16"/>
      <c r="BF10" s="16" t="n">
        <v>0.247999015536751</v>
      </c>
    </row>
    <row r="11">
      <c r="B11" s="17" t="s">
        <v>225</v>
      </c>
      <c r="C11" s="16" t="n">
        <v>0.303934963720091</v>
      </c>
      <c r="D11" s="16" t="n">
        <v>0.272456465316978</v>
      </c>
      <c r="E11" s="16" t="n">
        <v>0.335304007979525</v>
      </c>
      <c r="F11" s="16"/>
      <c r="G11" s="16" t="n">
        <v>0.33044919810442</v>
      </c>
      <c r="H11" s="16" t="n">
        <v>0.261560092707019</v>
      </c>
      <c r="I11" s="16" t="n">
        <v>0.290918436758994</v>
      </c>
      <c r="J11" s="16" t="n">
        <v>0.291235511055044</v>
      </c>
      <c r="K11" s="16" t="n">
        <v>0.312445204568794</v>
      </c>
      <c r="L11" s="16" t="n">
        <v>0.33611619106772</v>
      </c>
      <c r="M11" s="16"/>
      <c r="N11" s="16" t="n">
        <v>0.265170400746364</v>
      </c>
      <c r="O11" s="16" t="n">
        <v>0.34527591471621</v>
      </c>
      <c r="P11" s="16" t="n">
        <v>0.274553179867324</v>
      </c>
      <c r="Q11" s="16" t="n">
        <v>0.328790676648176</v>
      </c>
      <c r="R11" s="16"/>
      <c r="S11" s="16" t="n">
        <v>0.29876441083002</v>
      </c>
      <c r="T11" s="16" t="n">
        <v>0.328916308028438</v>
      </c>
      <c r="U11" s="16" t="n">
        <v>0.328432515693226</v>
      </c>
      <c r="V11" s="16" t="n">
        <v>0.334032535195225</v>
      </c>
      <c r="W11" s="16" t="n">
        <v>0.337006042506408</v>
      </c>
      <c r="X11" s="16" t="n">
        <v>0.345179676232014</v>
      </c>
      <c r="Y11" s="16" t="n">
        <v>0.246728839452981</v>
      </c>
      <c r="Z11" s="16" t="n">
        <v>0.25951372805739</v>
      </c>
      <c r="AA11" s="16" t="n">
        <v>0.238965496017945</v>
      </c>
      <c r="AB11" s="16" t="n">
        <v>0.295805340331196</v>
      </c>
      <c r="AC11" s="16" t="n">
        <v>0.281088761450151</v>
      </c>
      <c r="AD11" s="16" t="n">
        <v>0.375904775013895</v>
      </c>
      <c r="AE11" s="16"/>
      <c r="AF11" s="16" t="n">
        <v>0.29307837949136</v>
      </c>
      <c r="AG11" s="16" t="n">
        <v>0.280464854292695</v>
      </c>
      <c r="AH11" s="16" t="n">
        <v>0.371486338555285</v>
      </c>
      <c r="AI11" s="16"/>
      <c r="AJ11" s="16" t="n">
        <v>0.311877219756728</v>
      </c>
      <c r="AK11" s="16" t="n">
        <v>0.20178896897132</v>
      </c>
      <c r="AL11" s="16" t="n">
        <v>0.392564671853386</v>
      </c>
      <c r="AM11" s="16" t="n">
        <v>0.301457058403808</v>
      </c>
      <c r="AN11" s="16" t="n">
        <v>0.425619197154299</v>
      </c>
      <c r="AO11" s="16"/>
      <c r="AP11" s="16" t="n">
        <v>0.310734764338201</v>
      </c>
      <c r="AQ11" s="16" t="n">
        <v>0.227291471009888</v>
      </c>
      <c r="AR11" s="16" t="n">
        <v>0.383803612732502</v>
      </c>
      <c r="AS11" s="16" t="n">
        <v>0.281198196949306</v>
      </c>
      <c r="AT11" s="16" t="n">
        <v>0.490031045730794</v>
      </c>
      <c r="AU11" s="16"/>
      <c r="AV11" s="16" t="n">
        <v>0.271295094744283</v>
      </c>
      <c r="AW11" s="16" t="n">
        <v>0.357357649720338</v>
      </c>
      <c r="AX11" s="16" t="n">
        <v>0.29990610050837</v>
      </c>
      <c r="AY11" s="16" t="n">
        <v>0.28703623378419</v>
      </c>
      <c r="AZ11" s="16" t="n">
        <v>0.363509284912202</v>
      </c>
      <c r="BA11" s="16"/>
      <c r="BB11" s="16" t="n">
        <v>0.288771688382167</v>
      </c>
      <c r="BC11" s="16" t="n">
        <v>0.277626483502592</v>
      </c>
      <c r="BD11" s="16" t="n">
        <v>0.403873247833396</v>
      </c>
      <c r="BE11" s="16"/>
      <c r="BF11" s="16" t="n">
        <v>0.324359543566039</v>
      </c>
    </row>
    <row r="12">
      <c r="B12" s="17" t="s">
        <v>226</v>
      </c>
      <c r="C12" s="16" t="n">
        <v>0.156946321287722</v>
      </c>
      <c r="D12" s="16" t="n">
        <v>0.170769432498416</v>
      </c>
      <c r="E12" s="16" t="n">
        <v>0.143743556360057</v>
      </c>
      <c r="F12" s="16"/>
      <c r="G12" s="16" t="n">
        <v>0.109821464646932</v>
      </c>
      <c r="H12" s="16" t="n">
        <v>0.150711556283393</v>
      </c>
      <c r="I12" s="16" t="n">
        <v>0.165083939579364</v>
      </c>
      <c r="J12" s="16" t="n">
        <v>0.143266482383777</v>
      </c>
      <c r="K12" s="16" t="n">
        <v>0.205161630785619</v>
      </c>
      <c r="L12" s="16" t="n">
        <v>0.165270338935718</v>
      </c>
      <c r="M12" s="16"/>
      <c r="N12" s="16" t="n">
        <v>0.177827531508795</v>
      </c>
      <c r="O12" s="16" t="n">
        <v>0.119812122977245</v>
      </c>
      <c r="P12" s="16" t="n">
        <v>0.169234213289975</v>
      </c>
      <c r="Q12" s="16" t="n">
        <v>0.164391124613427</v>
      </c>
      <c r="R12" s="16"/>
      <c r="S12" s="16" t="n">
        <v>0.170657984598467</v>
      </c>
      <c r="T12" s="16" t="n">
        <v>0.168119633092656</v>
      </c>
      <c r="U12" s="16" t="n">
        <v>0.16908207112202</v>
      </c>
      <c r="V12" s="16" t="n">
        <v>0.131327345357597</v>
      </c>
      <c r="W12" s="16" t="n">
        <v>0.173131153239076</v>
      </c>
      <c r="X12" s="16" t="n">
        <v>0.133238586975274</v>
      </c>
      <c r="Y12" s="16" t="n">
        <v>0.178803333031954</v>
      </c>
      <c r="Z12" s="16" t="n">
        <v>0.183132741986644</v>
      </c>
      <c r="AA12" s="16" t="n">
        <v>0.131068551150108</v>
      </c>
      <c r="AB12" s="16" t="n">
        <v>0.175211821932584</v>
      </c>
      <c r="AC12" s="16" t="n">
        <v>0.135493101017513</v>
      </c>
      <c r="AD12" s="16" t="n">
        <v>0.104875585431517</v>
      </c>
      <c r="AE12" s="16"/>
      <c r="AF12" s="16" t="n">
        <v>0.187713747619714</v>
      </c>
      <c r="AG12" s="16" t="n">
        <v>0.148400798972264</v>
      </c>
      <c r="AH12" s="16" t="n">
        <v>0.138234967298266</v>
      </c>
      <c r="AI12" s="16"/>
      <c r="AJ12" s="16" t="n">
        <v>0.205537081113289</v>
      </c>
      <c r="AK12" s="16" t="n">
        <v>0.125735801097839</v>
      </c>
      <c r="AL12" s="16" t="n">
        <v>0.083149965356651</v>
      </c>
      <c r="AM12" s="16" t="n">
        <v>0.209496718557166</v>
      </c>
      <c r="AN12" s="16" t="n">
        <v>0.160523857369827</v>
      </c>
      <c r="AO12" s="16"/>
      <c r="AP12" s="16" t="n">
        <v>0.220010379790979</v>
      </c>
      <c r="AQ12" s="16" t="n">
        <v>0.109726827064997</v>
      </c>
      <c r="AR12" s="16" t="n">
        <v>0.165040685154217</v>
      </c>
      <c r="AS12" s="16" t="n">
        <v>0.210367006082739</v>
      </c>
      <c r="AT12" s="16" t="n">
        <v>0.198849655018801</v>
      </c>
      <c r="AU12" s="16"/>
      <c r="AV12" s="16" t="n">
        <v>0.19324864580696</v>
      </c>
      <c r="AW12" s="16" t="n">
        <v>0.131072187964409</v>
      </c>
      <c r="AX12" s="16" t="n">
        <v>0.151144929860693</v>
      </c>
      <c r="AY12" s="16" t="n">
        <v>0.16744896513123</v>
      </c>
      <c r="AZ12" s="16" t="n">
        <v>0.159744369949619</v>
      </c>
      <c r="BA12" s="16"/>
      <c r="BB12" s="16" t="n">
        <v>0.105358742806252</v>
      </c>
      <c r="BC12" s="16" t="n">
        <v>0.237565359349297</v>
      </c>
      <c r="BD12" s="16" t="n">
        <v>0.243987896110948</v>
      </c>
      <c r="BE12" s="16"/>
      <c r="BF12" s="16" t="n">
        <v>0.184687843643106</v>
      </c>
    </row>
    <row r="13">
      <c r="B13" s="17" t="s">
        <v>227</v>
      </c>
      <c r="C13" s="25" t="n">
        <v>0.0807040729432325</v>
      </c>
      <c r="D13" s="25" t="n">
        <v>0.0989391314292056</v>
      </c>
      <c r="E13" s="25" t="n">
        <v>0.0630384043728235</v>
      </c>
      <c r="F13" s="25"/>
      <c r="G13" s="25" t="n">
        <v>0.0453284893102861</v>
      </c>
      <c r="H13" s="25" t="n">
        <v>0.0753330981776793</v>
      </c>
      <c r="I13" s="25" t="n">
        <v>0.0592688281826259</v>
      </c>
      <c r="J13" s="25" t="n">
        <v>0.0925644160375846</v>
      </c>
      <c r="K13" s="25" t="n">
        <v>0.0711815354516546</v>
      </c>
      <c r="L13" s="25" t="n">
        <v>0.122538840290639</v>
      </c>
      <c r="M13" s="25"/>
      <c r="N13" s="25" t="n">
        <v>0.0879520450606561</v>
      </c>
      <c r="O13" s="25" t="n">
        <v>0.0714929670067931</v>
      </c>
      <c r="P13" s="25" t="n">
        <v>0.0905591903093091</v>
      </c>
      <c r="Q13" s="25" t="n">
        <v>0.0749089732017588</v>
      </c>
      <c r="R13" s="25"/>
      <c r="S13" s="25" t="n">
        <v>0.0676619206457135</v>
      </c>
      <c r="T13" s="25" t="n">
        <v>0.0898943836737879</v>
      </c>
      <c r="U13" s="25" t="n">
        <v>0.0668033845341177</v>
      </c>
      <c r="V13" s="25" t="n">
        <v>0.0670017252379024</v>
      </c>
      <c r="W13" s="25" t="n">
        <v>0.0982842240226754</v>
      </c>
      <c r="X13" s="25" t="n">
        <v>0.0765930131641747</v>
      </c>
      <c r="Y13" s="25" t="n">
        <v>0.137161733954293</v>
      </c>
      <c r="Z13" s="25" t="n">
        <v>0.0818379047718289</v>
      </c>
      <c r="AA13" s="25" t="n">
        <v>0.0754978888186521</v>
      </c>
      <c r="AB13" s="25" t="n">
        <v>0.0627990745513175</v>
      </c>
      <c r="AC13" s="25" t="n">
        <v>0.0922871212029218</v>
      </c>
      <c r="AD13" s="25" t="n">
        <v>0.0524356485789233</v>
      </c>
      <c r="AE13" s="25"/>
      <c r="AF13" s="25" t="n">
        <v>0.124043516980658</v>
      </c>
      <c r="AG13" s="25" t="n">
        <v>0.0660590697987761</v>
      </c>
      <c r="AH13" s="25" t="n">
        <v>0.0523372523073605</v>
      </c>
      <c r="AI13" s="25"/>
      <c r="AJ13" s="25" t="n">
        <v>0.126521553149735</v>
      </c>
      <c r="AK13" s="25" t="n">
        <v>0.0484651571695347</v>
      </c>
      <c r="AL13" s="25" t="n">
        <v>0.0559833498185074</v>
      </c>
      <c r="AM13" s="25" t="n">
        <v>0.181332591049558</v>
      </c>
      <c r="AN13" s="25" t="n">
        <v>0.0588006539471059</v>
      </c>
      <c r="AO13" s="25"/>
      <c r="AP13" s="25" t="n">
        <v>0.136262819061296</v>
      </c>
      <c r="AQ13" s="25" t="n">
        <v>0.0376111409101559</v>
      </c>
      <c r="AR13" s="25" t="n">
        <v>0.029318839294165</v>
      </c>
      <c r="AS13" s="25" t="n">
        <v>0.176065677362765</v>
      </c>
      <c r="AT13" s="25" t="n">
        <v>0.0690651600591406</v>
      </c>
      <c r="AU13" s="25"/>
      <c r="AV13" s="25" t="n">
        <v>0.072470154051906</v>
      </c>
      <c r="AW13" s="25" t="n">
        <v>0.060852848717489</v>
      </c>
      <c r="AX13" s="25" t="n">
        <v>0.0856114451981693</v>
      </c>
      <c r="AY13" s="25" t="n">
        <v>0.0842798785575557</v>
      </c>
      <c r="AZ13" s="25" t="n">
        <v>0.0450447971943975</v>
      </c>
      <c r="BA13" s="25"/>
      <c r="BB13" s="25" t="n">
        <v>0.0273147012203029</v>
      </c>
      <c r="BC13" s="25" t="n">
        <v>0.218569153830075</v>
      </c>
      <c r="BD13" s="25" t="n">
        <v>0.126784484908678</v>
      </c>
      <c r="BE13" s="25"/>
      <c r="BF13" s="25" t="n">
        <v>0.113276771042361</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252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0.146664261988913</v>
      </c>
      <c r="D9" s="16" t="n">
        <v>0.17465771604239</v>
      </c>
      <c r="E9" s="16" t="n">
        <v>0.11958977758008</v>
      </c>
      <c r="F9" s="16"/>
      <c r="G9" s="16" t="n">
        <v>0.10012641701366</v>
      </c>
      <c r="H9" s="16" t="n">
        <v>0.10878313381197</v>
      </c>
      <c r="I9" s="16" t="n">
        <v>0.12285329101748</v>
      </c>
      <c r="J9" s="16" t="n">
        <v>0.151842953567206</v>
      </c>
      <c r="K9" s="16" t="n">
        <v>0.185801416706617</v>
      </c>
      <c r="L9" s="16" t="n">
        <v>0.197026960659407</v>
      </c>
      <c r="M9" s="16"/>
      <c r="N9" s="16" t="n">
        <v>0.12690094243047</v>
      </c>
      <c r="O9" s="16" t="n">
        <v>0.15835230212029</v>
      </c>
      <c r="P9" s="16" t="n">
        <v>0.170099334089901</v>
      </c>
      <c r="Q9" s="16" t="n">
        <v>0.133444394878142</v>
      </c>
      <c r="R9" s="16"/>
      <c r="S9" s="16" t="n">
        <v>0.0966684723060774</v>
      </c>
      <c r="T9" s="16" t="n">
        <v>0.137234899061682</v>
      </c>
      <c r="U9" s="16" t="n">
        <v>0.130131247691361</v>
      </c>
      <c r="V9" s="16" t="n">
        <v>0.181725453041928</v>
      </c>
      <c r="W9" s="16" t="n">
        <v>0.163513323347869</v>
      </c>
      <c r="X9" s="16" t="n">
        <v>0.152651308399985</v>
      </c>
      <c r="Y9" s="16" t="n">
        <v>0.154856561012882</v>
      </c>
      <c r="Z9" s="16" t="n">
        <v>0.216985722376108</v>
      </c>
      <c r="AA9" s="16" t="n">
        <v>0.103339560050558</v>
      </c>
      <c r="AB9" s="16" t="n">
        <v>0.229839362963756</v>
      </c>
      <c r="AC9" s="16" t="n">
        <v>0.129136317491512</v>
      </c>
      <c r="AD9" s="16" t="n">
        <v>0.126012637766945</v>
      </c>
      <c r="AE9" s="16"/>
      <c r="AF9" s="16" t="n">
        <v>0.234777229558087</v>
      </c>
      <c r="AG9" s="16" t="n">
        <v>0.0992242290679034</v>
      </c>
      <c r="AH9" s="16" t="n">
        <v>0.103462113090092</v>
      </c>
      <c r="AI9" s="16"/>
      <c r="AJ9" s="16" t="n">
        <v>0.239126027594372</v>
      </c>
      <c r="AK9" s="16" t="n">
        <v>0.0526852948243638</v>
      </c>
      <c r="AL9" s="16" t="n">
        <v>0.0649147399597146</v>
      </c>
      <c r="AM9" s="16" t="n">
        <v>0.223560794811249</v>
      </c>
      <c r="AN9" s="16" t="n">
        <v>0.146237580305864</v>
      </c>
      <c r="AO9" s="16"/>
      <c r="AP9" s="16" t="n">
        <v>0.230227595761302</v>
      </c>
      <c r="AQ9" s="16" t="n">
        <v>0.0308248146355726</v>
      </c>
      <c r="AR9" s="16" t="n">
        <v>0.0907331960666829</v>
      </c>
      <c r="AS9" s="16" t="n">
        <v>0.437818971694759</v>
      </c>
      <c r="AT9" s="16" t="n">
        <v>0.137192774852053</v>
      </c>
      <c r="AU9" s="16"/>
      <c r="AV9" s="16" t="n">
        <v>0.165567006158694</v>
      </c>
      <c r="AW9" s="16" t="n">
        <v>0.154555318892608</v>
      </c>
      <c r="AX9" s="16" t="n">
        <v>0.128630391616858</v>
      </c>
      <c r="AY9" s="16" t="n">
        <v>0.0681747353345562</v>
      </c>
      <c r="AZ9" s="16" t="n">
        <v>0.0806013600129228</v>
      </c>
      <c r="BA9" s="16"/>
      <c r="BB9" s="16" t="n">
        <v>0.0333295177589179</v>
      </c>
      <c r="BC9" s="16" t="n">
        <v>0.516227601173446</v>
      </c>
      <c r="BD9" s="16" t="n">
        <v>0.21427659793444</v>
      </c>
      <c r="BE9" s="16"/>
      <c r="BF9" s="16" t="n">
        <v>0.236620089591179</v>
      </c>
    </row>
    <row r="10">
      <c r="B10" s="17" t="s">
        <v>224</v>
      </c>
      <c r="C10" s="16" t="n">
        <v>0.176130829155936</v>
      </c>
      <c r="D10" s="16" t="n">
        <v>0.175205463445212</v>
      </c>
      <c r="E10" s="16" t="n">
        <v>0.176519809219051</v>
      </c>
      <c r="F10" s="16"/>
      <c r="G10" s="16" t="n">
        <v>0.207617748680537</v>
      </c>
      <c r="H10" s="16" t="n">
        <v>0.178170404256508</v>
      </c>
      <c r="I10" s="16" t="n">
        <v>0.150316642978286</v>
      </c>
      <c r="J10" s="16" t="n">
        <v>0.172233178004738</v>
      </c>
      <c r="K10" s="16" t="n">
        <v>0.185920916890054</v>
      </c>
      <c r="L10" s="16" t="n">
        <v>0.171244795967001</v>
      </c>
      <c r="M10" s="16"/>
      <c r="N10" s="16" t="n">
        <v>0.171669553191819</v>
      </c>
      <c r="O10" s="16" t="n">
        <v>0.156947017647277</v>
      </c>
      <c r="P10" s="16" t="n">
        <v>0.194884145995414</v>
      </c>
      <c r="Q10" s="16" t="n">
        <v>0.186851426302603</v>
      </c>
      <c r="R10" s="16"/>
      <c r="S10" s="16" t="n">
        <v>0.177167666898856</v>
      </c>
      <c r="T10" s="16" t="n">
        <v>0.155335302781498</v>
      </c>
      <c r="U10" s="16" t="n">
        <v>0.207012825269906</v>
      </c>
      <c r="V10" s="16" t="n">
        <v>0.160586054128299</v>
      </c>
      <c r="W10" s="16" t="n">
        <v>0.199422881337745</v>
      </c>
      <c r="X10" s="16" t="n">
        <v>0.194189003640623</v>
      </c>
      <c r="Y10" s="16" t="n">
        <v>0.240522284781353</v>
      </c>
      <c r="Z10" s="16" t="n">
        <v>0.144389344110722</v>
      </c>
      <c r="AA10" s="16" t="n">
        <v>0.170577902264176</v>
      </c>
      <c r="AB10" s="16" t="n">
        <v>0.172139513452662</v>
      </c>
      <c r="AC10" s="16" t="n">
        <v>0.133795601269435</v>
      </c>
      <c r="AD10" s="16" t="n">
        <v>0.08980409399552</v>
      </c>
      <c r="AE10" s="16"/>
      <c r="AF10" s="16" t="n">
        <v>0.192666285716791</v>
      </c>
      <c r="AG10" s="16" t="n">
        <v>0.154637983087738</v>
      </c>
      <c r="AH10" s="16" t="n">
        <v>0.186953542087551</v>
      </c>
      <c r="AI10" s="16"/>
      <c r="AJ10" s="16" t="n">
        <v>0.230431614365565</v>
      </c>
      <c r="AK10" s="16" t="n">
        <v>0.0955408792837372</v>
      </c>
      <c r="AL10" s="16" t="n">
        <v>0.155705488428224</v>
      </c>
      <c r="AM10" s="16" t="n">
        <v>0.348984665157473</v>
      </c>
      <c r="AN10" s="16" t="n">
        <v>0.197332210896573</v>
      </c>
      <c r="AO10" s="16"/>
      <c r="AP10" s="16" t="n">
        <v>0.285853510457926</v>
      </c>
      <c r="AQ10" s="16" t="n">
        <v>0.0832186591385417</v>
      </c>
      <c r="AR10" s="16" t="n">
        <v>0.201434455965141</v>
      </c>
      <c r="AS10" s="16" t="n">
        <v>0.214128050374635</v>
      </c>
      <c r="AT10" s="16" t="n">
        <v>0.246121685838261</v>
      </c>
      <c r="AU10" s="16"/>
      <c r="AV10" s="16" t="n">
        <v>0.188196857418755</v>
      </c>
      <c r="AW10" s="16" t="n">
        <v>0.190645030386882</v>
      </c>
      <c r="AX10" s="16" t="n">
        <v>0.150607439727078</v>
      </c>
      <c r="AY10" s="16" t="n">
        <v>0.169117781441574</v>
      </c>
      <c r="AZ10" s="16" t="n">
        <v>0.160916687806042</v>
      </c>
      <c r="BA10" s="16"/>
      <c r="BB10" s="16" t="n">
        <v>0.0884750038274906</v>
      </c>
      <c r="BC10" s="16" t="n">
        <v>0.196985355907633</v>
      </c>
      <c r="BD10" s="16" t="n">
        <v>0.230028865943089</v>
      </c>
      <c r="BE10" s="16"/>
      <c r="BF10" s="16" t="n">
        <v>0.18027298915856</v>
      </c>
    </row>
    <row r="11">
      <c r="B11" s="17" t="s">
        <v>225</v>
      </c>
      <c r="C11" s="16" t="n">
        <v>0.259215115508999</v>
      </c>
      <c r="D11" s="16" t="n">
        <v>0.237625707673135</v>
      </c>
      <c r="E11" s="16" t="n">
        <v>0.280829486174264</v>
      </c>
      <c r="F11" s="16"/>
      <c r="G11" s="16" t="n">
        <v>0.312571404457833</v>
      </c>
      <c r="H11" s="16" t="n">
        <v>0.215063272582089</v>
      </c>
      <c r="I11" s="16" t="n">
        <v>0.295005076558724</v>
      </c>
      <c r="J11" s="16" t="n">
        <v>0.245371693456165</v>
      </c>
      <c r="K11" s="16" t="n">
        <v>0.235525496677208</v>
      </c>
      <c r="L11" s="16" t="n">
        <v>0.258087290095759</v>
      </c>
      <c r="M11" s="16"/>
      <c r="N11" s="16" t="n">
        <v>0.266349804162216</v>
      </c>
      <c r="O11" s="16" t="n">
        <v>0.264909812460229</v>
      </c>
      <c r="P11" s="16" t="n">
        <v>0.230948605893151</v>
      </c>
      <c r="Q11" s="16" t="n">
        <v>0.271660381288977</v>
      </c>
      <c r="R11" s="16"/>
      <c r="S11" s="16" t="n">
        <v>0.268499964530857</v>
      </c>
      <c r="T11" s="16" t="n">
        <v>0.283231144048176</v>
      </c>
      <c r="U11" s="16" t="n">
        <v>0.261816193519046</v>
      </c>
      <c r="V11" s="16" t="n">
        <v>0.212401918096427</v>
      </c>
      <c r="W11" s="16" t="n">
        <v>0.212193022127183</v>
      </c>
      <c r="X11" s="16" t="n">
        <v>0.289176247705439</v>
      </c>
      <c r="Y11" s="16" t="n">
        <v>0.256758340236739</v>
      </c>
      <c r="Z11" s="16" t="n">
        <v>0.198559593879848</v>
      </c>
      <c r="AA11" s="16" t="n">
        <v>0.232766914659299</v>
      </c>
      <c r="AB11" s="16" t="n">
        <v>0.242829696100961</v>
      </c>
      <c r="AC11" s="16" t="n">
        <v>0.312527555305778</v>
      </c>
      <c r="AD11" s="16" t="n">
        <v>0.410057377688211</v>
      </c>
      <c r="AE11" s="16"/>
      <c r="AF11" s="16" t="n">
        <v>0.241324701126498</v>
      </c>
      <c r="AG11" s="16" t="n">
        <v>0.245682466826083</v>
      </c>
      <c r="AH11" s="16" t="n">
        <v>0.289269026852315</v>
      </c>
      <c r="AI11" s="16"/>
      <c r="AJ11" s="16" t="n">
        <v>0.253236639163141</v>
      </c>
      <c r="AK11" s="16" t="n">
        <v>0.21502556614181</v>
      </c>
      <c r="AL11" s="16" t="n">
        <v>0.264868121164049</v>
      </c>
      <c r="AM11" s="16" t="n">
        <v>0.177036142541914</v>
      </c>
      <c r="AN11" s="16" t="n">
        <v>0.338276317214426</v>
      </c>
      <c r="AO11" s="16"/>
      <c r="AP11" s="16" t="n">
        <v>0.294713987004142</v>
      </c>
      <c r="AQ11" s="16" t="n">
        <v>0.205781127452247</v>
      </c>
      <c r="AR11" s="16" t="n">
        <v>0.336853554154586</v>
      </c>
      <c r="AS11" s="16" t="n">
        <v>0.156536531185468</v>
      </c>
      <c r="AT11" s="16" t="n">
        <v>0.432464562996339</v>
      </c>
      <c r="AU11" s="16"/>
      <c r="AV11" s="16" t="n">
        <v>0.240403492193454</v>
      </c>
      <c r="AW11" s="16" t="n">
        <v>0.262624870223505</v>
      </c>
      <c r="AX11" s="16" t="n">
        <v>0.288145895237437</v>
      </c>
      <c r="AY11" s="16" t="n">
        <v>0.251657349887377</v>
      </c>
      <c r="AZ11" s="16" t="n">
        <v>0.260809273051888</v>
      </c>
      <c r="BA11" s="16"/>
      <c r="BB11" s="16" t="n">
        <v>0.159495904287197</v>
      </c>
      <c r="BC11" s="16" t="n">
        <v>0.13552432298246</v>
      </c>
      <c r="BD11" s="16" t="n">
        <v>0.367027636372472</v>
      </c>
      <c r="BE11" s="16"/>
      <c r="BF11" s="16" t="n">
        <v>0.208712286103152</v>
      </c>
    </row>
    <row r="12">
      <c r="B12" s="17" t="s">
        <v>226</v>
      </c>
      <c r="C12" s="16" t="n">
        <v>0.289960840120755</v>
      </c>
      <c r="D12" s="16" t="n">
        <v>0.279618855142248</v>
      </c>
      <c r="E12" s="16" t="n">
        <v>0.299533544679787</v>
      </c>
      <c r="F12" s="16"/>
      <c r="G12" s="16" t="n">
        <v>0.29138963502891</v>
      </c>
      <c r="H12" s="16" t="n">
        <v>0.360971319302122</v>
      </c>
      <c r="I12" s="16" t="n">
        <v>0.306501932091128</v>
      </c>
      <c r="J12" s="16" t="n">
        <v>0.317015903584021</v>
      </c>
      <c r="K12" s="16" t="n">
        <v>0.227844039559434</v>
      </c>
      <c r="L12" s="16" t="n">
        <v>0.237482503194909</v>
      </c>
      <c r="M12" s="16"/>
      <c r="N12" s="16" t="n">
        <v>0.292137834198581</v>
      </c>
      <c r="O12" s="16" t="n">
        <v>0.302275856165028</v>
      </c>
      <c r="P12" s="16" t="n">
        <v>0.264283513577451</v>
      </c>
      <c r="Q12" s="16" t="n">
        <v>0.295964873143553</v>
      </c>
      <c r="R12" s="16"/>
      <c r="S12" s="16" t="n">
        <v>0.327233509420883</v>
      </c>
      <c r="T12" s="16" t="n">
        <v>0.323703771878831</v>
      </c>
      <c r="U12" s="16" t="n">
        <v>0.280465860816349</v>
      </c>
      <c r="V12" s="16" t="n">
        <v>0.292847206995421</v>
      </c>
      <c r="W12" s="16" t="n">
        <v>0.34238413355464</v>
      </c>
      <c r="X12" s="16" t="n">
        <v>0.234207403654214</v>
      </c>
      <c r="Y12" s="16" t="n">
        <v>0.225201006678217</v>
      </c>
      <c r="Z12" s="16" t="n">
        <v>0.316070358540066</v>
      </c>
      <c r="AA12" s="16" t="n">
        <v>0.360362463871033</v>
      </c>
      <c r="AB12" s="16" t="n">
        <v>0.228735359748776</v>
      </c>
      <c r="AC12" s="16" t="n">
        <v>0.246919173276451</v>
      </c>
      <c r="AD12" s="16" t="n">
        <v>0.166590175254323</v>
      </c>
      <c r="AE12" s="16"/>
      <c r="AF12" s="16" t="n">
        <v>0.227153322228595</v>
      </c>
      <c r="AG12" s="16" t="n">
        <v>0.334690126992455</v>
      </c>
      <c r="AH12" s="16" t="n">
        <v>0.318421724357224</v>
      </c>
      <c r="AI12" s="16"/>
      <c r="AJ12" s="16" t="n">
        <v>0.210380911524493</v>
      </c>
      <c r="AK12" s="16" t="n">
        <v>0.41354182673114</v>
      </c>
      <c r="AL12" s="16" t="n">
        <v>0.395056125278399</v>
      </c>
      <c r="AM12" s="16" t="n">
        <v>0.250418397489364</v>
      </c>
      <c r="AN12" s="16" t="n">
        <v>0.240869884250926</v>
      </c>
      <c r="AO12" s="16"/>
      <c r="AP12" s="16" t="n">
        <v>0.150796649373214</v>
      </c>
      <c r="AQ12" s="16" t="n">
        <v>0.445005578351935</v>
      </c>
      <c r="AR12" s="16" t="n">
        <v>0.298808698297435</v>
      </c>
      <c r="AS12" s="16" t="n">
        <v>0.160389749843101</v>
      </c>
      <c r="AT12" s="16" t="n">
        <v>0.151314959886011</v>
      </c>
      <c r="AU12" s="16"/>
      <c r="AV12" s="16" t="n">
        <v>0.27489955266133</v>
      </c>
      <c r="AW12" s="16" t="n">
        <v>0.293083898687871</v>
      </c>
      <c r="AX12" s="16" t="n">
        <v>0.304710321642113</v>
      </c>
      <c r="AY12" s="16" t="n">
        <v>0.355519647753234</v>
      </c>
      <c r="AZ12" s="16" t="n">
        <v>0.295177953650023</v>
      </c>
      <c r="BA12" s="16"/>
      <c r="BB12" s="16" t="n">
        <v>0.5099109372457</v>
      </c>
      <c r="BC12" s="16" t="n">
        <v>0.116557754042357</v>
      </c>
      <c r="BD12" s="16" t="n">
        <v>0.157200052170277</v>
      </c>
      <c r="BE12" s="16"/>
      <c r="BF12" s="16" t="n">
        <v>0.274549931332439</v>
      </c>
    </row>
    <row r="13">
      <c r="B13" s="17" t="s">
        <v>227</v>
      </c>
      <c r="C13" s="25" t="n">
        <v>0.128028953225397</v>
      </c>
      <c r="D13" s="25" t="n">
        <v>0.132892257697014</v>
      </c>
      <c r="E13" s="25" t="n">
        <v>0.123527382346818</v>
      </c>
      <c r="F13" s="25"/>
      <c r="G13" s="25" t="n">
        <v>0.0882947948190599</v>
      </c>
      <c r="H13" s="25" t="n">
        <v>0.137011870047311</v>
      </c>
      <c r="I13" s="25" t="n">
        <v>0.125323057354382</v>
      </c>
      <c r="J13" s="25" t="n">
        <v>0.11353627138787</v>
      </c>
      <c r="K13" s="25" t="n">
        <v>0.164908130166688</v>
      </c>
      <c r="L13" s="25" t="n">
        <v>0.136158450082923</v>
      </c>
      <c r="M13" s="25"/>
      <c r="N13" s="25" t="n">
        <v>0.142941866016914</v>
      </c>
      <c r="O13" s="25" t="n">
        <v>0.117515011607176</v>
      </c>
      <c r="P13" s="25" t="n">
        <v>0.139784400444083</v>
      </c>
      <c r="Q13" s="25" t="n">
        <v>0.112078924386725</v>
      </c>
      <c r="R13" s="25"/>
      <c r="S13" s="25" t="n">
        <v>0.130430386843326</v>
      </c>
      <c r="T13" s="25" t="n">
        <v>0.100494882229814</v>
      </c>
      <c r="U13" s="25" t="n">
        <v>0.120573872703338</v>
      </c>
      <c r="V13" s="25" t="n">
        <v>0.152439367737925</v>
      </c>
      <c r="W13" s="25" t="n">
        <v>0.0824866396325625</v>
      </c>
      <c r="X13" s="25" t="n">
        <v>0.12977603659974</v>
      </c>
      <c r="Y13" s="25" t="n">
        <v>0.122661807290808</v>
      </c>
      <c r="Z13" s="25" t="n">
        <v>0.123994981093256</v>
      </c>
      <c r="AA13" s="25" t="n">
        <v>0.132953159154934</v>
      </c>
      <c r="AB13" s="25" t="n">
        <v>0.126456067733845</v>
      </c>
      <c r="AC13" s="25" t="n">
        <v>0.177621352656823</v>
      </c>
      <c r="AD13" s="25" t="n">
        <v>0.207535715295002</v>
      </c>
      <c r="AE13" s="25"/>
      <c r="AF13" s="25" t="n">
        <v>0.10407846137003</v>
      </c>
      <c r="AG13" s="25" t="n">
        <v>0.16576519402582</v>
      </c>
      <c r="AH13" s="25" t="n">
        <v>0.101893593612818</v>
      </c>
      <c r="AI13" s="25"/>
      <c r="AJ13" s="25" t="n">
        <v>0.0668248073524278</v>
      </c>
      <c r="AK13" s="25" t="n">
        <v>0.22320643301895</v>
      </c>
      <c r="AL13" s="25" t="n">
        <v>0.119455525169613</v>
      </c>
      <c r="AM13" s="25" t="n">
        <v>0</v>
      </c>
      <c r="AN13" s="25" t="n">
        <v>0.0772840073322104</v>
      </c>
      <c r="AO13" s="25"/>
      <c r="AP13" s="25" t="n">
        <v>0.0384082574034154</v>
      </c>
      <c r="AQ13" s="25" t="n">
        <v>0.235169820421704</v>
      </c>
      <c r="AR13" s="25" t="n">
        <v>0.0721700955161547</v>
      </c>
      <c r="AS13" s="25" t="n">
        <v>0.0311266969020372</v>
      </c>
      <c r="AT13" s="25" t="n">
        <v>0.0329060164273361</v>
      </c>
      <c r="AU13" s="25"/>
      <c r="AV13" s="25" t="n">
        <v>0.130933091567768</v>
      </c>
      <c r="AW13" s="25" t="n">
        <v>0.0990908818091332</v>
      </c>
      <c r="AX13" s="25" t="n">
        <v>0.127905951776513</v>
      </c>
      <c r="AY13" s="25" t="n">
        <v>0.155530485583258</v>
      </c>
      <c r="AZ13" s="25" t="n">
        <v>0.202494725479124</v>
      </c>
      <c r="BA13" s="25"/>
      <c r="BB13" s="25" t="n">
        <v>0.208788636880695</v>
      </c>
      <c r="BC13" s="25" t="n">
        <v>0.0347049658941039</v>
      </c>
      <c r="BD13" s="25" t="n">
        <v>0.031466847579722</v>
      </c>
      <c r="BE13" s="25"/>
      <c r="BF13" s="25" t="n">
        <v>0.0998447038146701</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253</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0.204382053523296</v>
      </c>
      <c r="D9" s="16" t="n">
        <v>0.228056406109033</v>
      </c>
      <c r="E9" s="16" t="n">
        <v>0.18164321239741</v>
      </c>
      <c r="F9" s="16"/>
      <c r="G9" s="16" t="n">
        <v>0.210920076494791</v>
      </c>
      <c r="H9" s="16" t="n">
        <v>0.183109978074698</v>
      </c>
      <c r="I9" s="16" t="n">
        <v>0.150849552456871</v>
      </c>
      <c r="J9" s="16" t="n">
        <v>0.193575825210923</v>
      </c>
      <c r="K9" s="16" t="n">
        <v>0.230098684038777</v>
      </c>
      <c r="L9" s="16" t="n">
        <v>0.252342081878869</v>
      </c>
      <c r="M9" s="16"/>
      <c r="N9" s="16" t="n">
        <v>0.206226448074558</v>
      </c>
      <c r="O9" s="16" t="n">
        <v>0.223035939899042</v>
      </c>
      <c r="P9" s="16" t="n">
        <v>0.216630499869419</v>
      </c>
      <c r="Q9" s="16" t="n">
        <v>0.17322848556913</v>
      </c>
      <c r="R9" s="16"/>
      <c r="S9" s="16" t="n">
        <v>0.131778909545482</v>
      </c>
      <c r="T9" s="16" t="n">
        <v>0.173425431809917</v>
      </c>
      <c r="U9" s="16" t="n">
        <v>0.168039614545472</v>
      </c>
      <c r="V9" s="16" t="n">
        <v>0.217757666826881</v>
      </c>
      <c r="W9" s="16" t="n">
        <v>0.264188279586794</v>
      </c>
      <c r="X9" s="16" t="n">
        <v>0.154944906666626</v>
      </c>
      <c r="Y9" s="16" t="n">
        <v>0.25565750707767</v>
      </c>
      <c r="Z9" s="16" t="n">
        <v>0.230713878701372</v>
      </c>
      <c r="AA9" s="16" t="n">
        <v>0.248844907699489</v>
      </c>
      <c r="AB9" s="16" t="n">
        <v>0.27374141984935</v>
      </c>
      <c r="AC9" s="16" t="n">
        <v>0.206267187154315</v>
      </c>
      <c r="AD9" s="16" t="n">
        <v>0.197145512260343</v>
      </c>
      <c r="AE9" s="16"/>
      <c r="AF9" s="16" t="n">
        <v>0.267687289412467</v>
      </c>
      <c r="AG9" s="16" t="n">
        <v>0.167444601404225</v>
      </c>
      <c r="AH9" s="16" t="n">
        <v>0.138891641256732</v>
      </c>
      <c r="AI9" s="16"/>
      <c r="AJ9" s="16" t="n">
        <v>0.272215147683062</v>
      </c>
      <c r="AK9" s="16" t="n">
        <v>0.140364910994631</v>
      </c>
      <c r="AL9" s="16" t="n">
        <v>0.154158726047502</v>
      </c>
      <c r="AM9" s="16" t="n">
        <v>0.375461434688679</v>
      </c>
      <c r="AN9" s="16" t="n">
        <v>0.184188134302962</v>
      </c>
      <c r="AO9" s="16"/>
      <c r="AP9" s="16" t="n">
        <v>0.290910825891015</v>
      </c>
      <c r="AQ9" s="16" t="n">
        <v>0.1140872660184</v>
      </c>
      <c r="AR9" s="16" t="n">
        <v>0.17155932557042</v>
      </c>
      <c r="AS9" s="16" t="n">
        <v>0.429772706084026</v>
      </c>
      <c r="AT9" s="16" t="n">
        <v>0.209526720841861</v>
      </c>
      <c r="AU9" s="16"/>
      <c r="AV9" s="16" t="n">
        <v>0.225531842337618</v>
      </c>
      <c r="AW9" s="16" t="n">
        <v>0.207947777192145</v>
      </c>
      <c r="AX9" s="16" t="n">
        <v>0.173902975505473</v>
      </c>
      <c r="AY9" s="16" t="n">
        <v>0.158235947310344</v>
      </c>
      <c r="AZ9" s="16" t="n">
        <v>0.319031244995173</v>
      </c>
      <c r="BA9" s="16"/>
      <c r="BB9" s="16" t="n">
        <v>0.10064675417621</v>
      </c>
      <c r="BC9" s="16" t="n">
        <v>0.493942284918462</v>
      </c>
      <c r="BD9" s="16" t="n">
        <v>0.239737352136222</v>
      </c>
      <c r="BE9" s="16"/>
      <c r="BF9" s="16" t="n">
        <v>0.252747028765019</v>
      </c>
    </row>
    <row r="10">
      <c r="B10" s="17" t="s">
        <v>224</v>
      </c>
      <c r="C10" s="16" t="n">
        <v>0.38049721982907</v>
      </c>
      <c r="D10" s="16" t="n">
        <v>0.358041186663565</v>
      </c>
      <c r="E10" s="16" t="n">
        <v>0.402089770992436</v>
      </c>
      <c r="F10" s="16"/>
      <c r="G10" s="16" t="n">
        <v>0.424155482894688</v>
      </c>
      <c r="H10" s="16" t="n">
        <v>0.407853676134055</v>
      </c>
      <c r="I10" s="16" t="n">
        <v>0.370357138869896</v>
      </c>
      <c r="J10" s="16" t="n">
        <v>0.360446904923269</v>
      </c>
      <c r="K10" s="16" t="n">
        <v>0.378833977646083</v>
      </c>
      <c r="L10" s="16" t="n">
        <v>0.355089961214554</v>
      </c>
      <c r="M10" s="16"/>
      <c r="N10" s="16" t="n">
        <v>0.385958795693271</v>
      </c>
      <c r="O10" s="16" t="n">
        <v>0.390886769423918</v>
      </c>
      <c r="P10" s="16" t="n">
        <v>0.360313908957688</v>
      </c>
      <c r="Q10" s="16" t="n">
        <v>0.382666663912801</v>
      </c>
      <c r="R10" s="16"/>
      <c r="S10" s="16" t="n">
        <v>0.398617464004244</v>
      </c>
      <c r="T10" s="16" t="n">
        <v>0.38953340051125</v>
      </c>
      <c r="U10" s="16" t="n">
        <v>0.456719679321167</v>
      </c>
      <c r="V10" s="16" t="n">
        <v>0.374366228548138</v>
      </c>
      <c r="W10" s="16" t="n">
        <v>0.375867475514132</v>
      </c>
      <c r="X10" s="16" t="n">
        <v>0.370211307428509</v>
      </c>
      <c r="Y10" s="16" t="n">
        <v>0.364610051617062</v>
      </c>
      <c r="Z10" s="16" t="n">
        <v>0.340928126592681</v>
      </c>
      <c r="AA10" s="16" t="n">
        <v>0.37468684293837</v>
      </c>
      <c r="AB10" s="16" t="n">
        <v>0.371754479448966</v>
      </c>
      <c r="AC10" s="16" t="n">
        <v>0.364052618550149</v>
      </c>
      <c r="AD10" s="16" t="n">
        <v>0.282742826970865</v>
      </c>
      <c r="AE10" s="16"/>
      <c r="AF10" s="16" t="n">
        <v>0.375588314290575</v>
      </c>
      <c r="AG10" s="16" t="n">
        <v>0.400768787221711</v>
      </c>
      <c r="AH10" s="16" t="n">
        <v>0.328360137029813</v>
      </c>
      <c r="AI10" s="16"/>
      <c r="AJ10" s="16" t="n">
        <v>0.390558833112647</v>
      </c>
      <c r="AK10" s="16" t="n">
        <v>0.376512160797717</v>
      </c>
      <c r="AL10" s="16" t="n">
        <v>0.38369573954507</v>
      </c>
      <c r="AM10" s="16" t="n">
        <v>0.375013542394228</v>
      </c>
      <c r="AN10" s="16" t="n">
        <v>0.324399216218652</v>
      </c>
      <c r="AO10" s="16"/>
      <c r="AP10" s="16" t="n">
        <v>0.406965569018466</v>
      </c>
      <c r="AQ10" s="16" t="n">
        <v>0.386763015595781</v>
      </c>
      <c r="AR10" s="16" t="n">
        <v>0.386479892195966</v>
      </c>
      <c r="AS10" s="16" t="n">
        <v>0.353934950125554</v>
      </c>
      <c r="AT10" s="16" t="n">
        <v>0.354485347919962</v>
      </c>
      <c r="AU10" s="16"/>
      <c r="AV10" s="16" t="n">
        <v>0.382718234509262</v>
      </c>
      <c r="AW10" s="16" t="n">
        <v>0.378556040166067</v>
      </c>
      <c r="AX10" s="16" t="n">
        <v>0.364873129888637</v>
      </c>
      <c r="AY10" s="16" t="n">
        <v>0.439034394148516</v>
      </c>
      <c r="AZ10" s="16" t="n">
        <v>0.340249259818523</v>
      </c>
      <c r="BA10" s="16"/>
      <c r="BB10" s="16" t="n">
        <v>0.397853598268411</v>
      </c>
      <c r="BC10" s="16" t="n">
        <v>0.287015644938714</v>
      </c>
      <c r="BD10" s="16" t="n">
        <v>0.37185095103462</v>
      </c>
      <c r="BE10" s="16"/>
      <c r="BF10" s="16" t="n">
        <v>0.375612556704227</v>
      </c>
    </row>
    <row r="11">
      <c r="B11" s="17" t="s">
        <v>225</v>
      </c>
      <c r="C11" s="16" t="n">
        <v>0.318251050374287</v>
      </c>
      <c r="D11" s="16" t="n">
        <v>0.309545934192733</v>
      </c>
      <c r="E11" s="16" t="n">
        <v>0.32652476710171</v>
      </c>
      <c r="F11" s="16"/>
      <c r="G11" s="16" t="n">
        <v>0.267133343689853</v>
      </c>
      <c r="H11" s="16" t="n">
        <v>0.288190070422101</v>
      </c>
      <c r="I11" s="16" t="n">
        <v>0.365708645563322</v>
      </c>
      <c r="J11" s="16" t="n">
        <v>0.34716719774063</v>
      </c>
      <c r="K11" s="16" t="n">
        <v>0.320200521388581</v>
      </c>
      <c r="L11" s="16" t="n">
        <v>0.313101851370629</v>
      </c>
      <c r="M11" s="16"/>
      <c r="N11" s="16" t="n">
        <v>0.32126196463768</v>
      </c>
      <c r="O11" s="16" t="n">
        <v>0.308687162892163</v>
      </c>
      <c r="P11" s="16" t="n">
        <v>0.303354466253068</v>
      </c>
      <c r="Q11" s="16" t="n">
        <v>0.334581085912244</v>
      </c>
      <c r="R11" s="16"/>
      <c r="S11" s="16" t="n">
        <v>0.326828442887332</v>
      </c>
      <c r="T11" s="16" t="n">
        <v>0.339182726840136</v>
      </c>
      <c r="U11" s="16" t="n">
        <v>0.298218574271375</v>
      </c>
      <c r="V11" s="16" t="n">
        <v>0.328181910547454</v>
      </c>
      <c r="W11" s="16" t="n">
        <v>0.291115082976763</v>
      </c>
      <c r="X11" s="16" t="n">
        <v>0.318074702925132</v>
      </c>
      <c r="Y11" s="16" t="n">
        <v>0.289613162791237</v>
      </c>
      <c r="Z11" s="16" t="n">
        <v>0.327639932624633</v>
      </c>
      <c r="AA11" s="16" t="n">
        <v>0.301005115979219</v>
      </c>
      <c r="AB11" s="16" t="n">
        <v>0.297304213996269</v>
      </c>
      <c r="AC11" s="16" t="n">
        <v>0.331790472286494</v>
      </c>
      <c r="AD11" s="16" t="n">
        <v>0.443250449279088</v>
      </c>
      <c r="AE11" s="16"/>
      <c r="AF11" s="16" t="n">
        <v>0.277405956300936</v>
      </c>
      <c r="AG11" s="16" t="n">
        <v>0.325796700020994</v>
      </c>
      <c r="AH11" s="16" t="n">
        <v>0.43261879501941</v>
      </c>
      <c r="AI11" s="16"/>
      <c r="AJ11" s="16" t="n">
        <v>0.255600511455846</v>
      </c>
      <c r="AK11" s="16" t="n">
        <v>0.341109765974259</v>
      </c>
      <c r="AL11" s="16" t="n">
        <v>0.397588956370291</v>
      </c>
      <c r="AM11" s="16" t="n">
        <v>0.249525022917093</v>
      </c>
      <c r="AN11" s="16" t="n">
        <v>0.420658791676026</v>
      </c>
      <c r="AO11" s="16"/>
      <c r="AP11" s="16" t="n">
        <v>0.211067981749102</v>
      </c>
      <c r="AQ11" s="16" t="n">
        <v>0.365860601255007</v>
      </c>
      <c r="AR11" s="16" t="n">
        <v>0.3892705948139</v>
      </c>
      <c r="AS11" s="16" t="n">
        <v>0.171211960258481</v>
      </c>
      <c r="AT11" s="16" t="n">
        <v>0.382800795753739</v>
      </c>
      <c r="AU11" s="16"/>
      <c r="AV11" s="16" t="n">
        <v>0.298863235389683</v>
      </c>
      <c r="AW11" s="16" t="n">
        <v>0.311507566863755</v>
      </c>
      <c r="AX11" s="16" t="n">
        <v>0.363061161140279</v>
      </c>
      <c r="AY11" s="16" t="n">
        <v>0.314321388911781</v>
      </c>
      <c r="AZ11" s="16" t="n">
        <v>0.233590623162999</v>
      </c>
      <c r="BA11" s="16"/>
      <c r="BB11" s="16" t="n">
        <v>0.401428656552103</v>
      </c>
      <c r="BC11" s="16" t="n">
        <v>0.16648281545418</v>
      </c>
      <c r="BD11" s="16" t="n">
        <v>0.317598753480325</v>
      </c>
      <c r="BE11" s="16"/>
      <c r="BF11" s="16" t="n">
        <v>0.301374303393337</v>
      </c>
    </row>
    <row r="12">
      <c r="B12" s="17" t="s">
        <v>226</v>
      </c>
      <c r="C12" s="16" t="n">
        <v>0.0771698796701996</v>
      </c>
      <c r="D12" s="16" t="n">
        <v>0.0830631706805024</v>
      </c>
      <c r="E12" s="16" t="n">
        <v>0.0715612788725357</v>
      </c>
      <c r="F12" s="16"/>
      <c r="G12" s="16" t="n">
        <v>0.0930795256396379</v>
      </c>
      <c r="H12" s="16" t="n">
        <v>0.0935858837299455</v>
      </c>
      <c r="I12" s="16" t="n">
        <v>0.0938554491818418</v>
      </c>
      <c r="J12" s="16" t="n">
        <v>0.0728111437984054</v>
      </c>
      <c r="K12" s="16" t="n">
        <v>0.0522627330014747</v>
      </c>
      <c r="L12" s="16" t="n">
        <v>0.0600418663729985</v>
      </c>
      <c r="M12" s="16"/>
      <c r="N12" s="16" t="n">
        <v>0.0729711796750511</v>
      </c>
      <c r="O12" s="16" t="n">
        <v>0.0548312433931651</v>
      </c>
      <c r="P12" s="16" t="n">
        <v>0.0977526792226867</v>
      </c>
      <c r="Q12" s="16" t="n">
        <v>0.0878946316717062</v>
      </c>
      <c r="R12" s="16"/>
      <c r="S12" s="16" t="n">
        <v>0.110685055475582</v>
      </c>
      <c r="T12" s="16" t="n">
        <v>0.0748020774904612</v>
      </c>
      <c r="U12" s="16" t="n">
        <v>0.0703904574110032</v>
      </c>
      <c r="V12" s="16" t="n">
        <v>0.0690112116832014</v>
      </c>
      <c r="W12" s="16" t="n">
        <v>0.0451789166891655</v>
      </c>
      <c r="X12" s="16" t="n">
        <v>0.1181490189598</v>
      </c>
      <c r="Y12" s="16" t="n">
        <v>0.0780699113415183</v>
      </c>
      <c r="Z12" s="16" t="n">
        <v>0.0882247029111554</v>
      </c>
      <c r="AA12" s="16" t="n">
        <v>0.0675641988297971</v>
      </c>
      <c r="AB12" s="16" t="n">
        <v>0.0421106557185073</v>
      </c>
      <c r="AC12" s="16" t="n">
        <v>0.074462859557274</v>
      </c>
      <c r="AD12" s="16" t="n">
        <v>0.0528521244918998</v>
      </c>
      <c r="AE12" s="16"/>
      <c r="AF12" s="16" t="n">
        <v>0.0611112174342446</v>
      </c>
      <c r="AG12" s="16" t="n">
        <v>0.0829641347695193</v>
      </c>
      <c r="AH12" s="16" t="n">
        <v>0.0717790163229094</v>
      </c>
      <c r="AI12" s="16"/>
      <c r="AJ12" s="16" t="n">
        <v>0.0654088517206434</v>
      </c>
      <c r="AK12" s="16" t="n">
        <v>0.107749450989911</v>
      </c>
      <c r="AL12" s="16" t="n">
        <v>0.0522244362222137</v>
      </c>
      <c r="AM12" s="16" t="n">
        <v>0</v>
      </c>
      <c r="AN12" s="16" t="n">
        <v>0.0626079016469716</v>
      </c>
      <c r="AO12" s="16"/>
      <c r="AP12" s="16" t="n">
        <v>0.0730346848208086</v>
      </c>
      <c r="AQ12" s="16" t="n">
        <v>0.103093899486511</v>
      </c>
      <c r="AR12" s="16" t="n">
        <v>0.045928675292401</v>
      </c>
      <c r="AS12" s="16" t="n">
        <v>0.0320984748219594</v>
      </c>
      <c r="AT12" s="16" t="n">
        <v>0.053187135484438</v>
      </c>
      <c r="AU12" s="16"/>
      <c r="AV12" s="16" t="n">
        <v>0.0710572305438643</v>
      </c>
      <c r="AW12" s="16" t="n">
        <v>0.0872679849312274</v>
      </c>
      <c r="AX12" s="16" t="n">
        <v>0.0741303898041242</v>
      </c>
      <c r="AY12" s="16" t="n">
        <v>0.0790715331399805</v>
      </c>
      <c r="AZ12" s="16" t="n">
        <v>0.0797002726592947</v>
      </c>
      <c r="BA12" s="16"/>
      <c r="BB12" s="16" t="n">
        <v>0.0736869420235416</v>
      </c>
      <c r="BC12" s="16" t="n">
        <v>0.0419833029872514</v>
      </c>
      <c r="BD12" s="16" t="n">
        <v>0.0708129433488332</v>
      </c>
      <c r="BE12" s="16"/>
      <c r="BF12" s="16" t="n">
        <v>0.0573983814074699</v>
      </c>
    </row>
    <row r="13">
      <c r="B13" s="17" t="s">
        <v>227</v>
      </c>
      <c r="C13" s="25" t="n">
        <v>0.0196997966031475</v>
      </c>
      <c r="D13" s="25" t="n">
        <v>0.0212933023541668</v>
      </c>
      <c r="E13" s="25" t="n">
        <v>0.018180970635909</v>
      </c>
      <c r="F13" s="25"/>
      <c r="G13" s="25" t="n">
        <v>0.00471157128103084</v>
      </c>
      <c r="H13" s="25" t="n">
        <v>0.0272603916391998</v>
      </c>
      <c r="I13" s="25" t="n">
        <v>0.019229213928069</v>
      </c>
      <c r="J13" s="25" t="n">
        <v>0.0259989283267728</v>
      </c>
      <c r="K13" s="25" t="n">
        <v>0.0186040839250843</v>
      </c>
      <c r="L13" s="25" t="n">
        <v>0.0194242391629503</v>
      </c>
      <c r="M13" s="25"/>
      <c r="N13" s="25" t="n">
        <v>0.0135816119194392</v>
      </c>
      <c r="O13" s="25" t="n">
        <v>0.0225588843917114</v>
      </c>
      <c r="P13" s="25" t="n">
        <v>0.0219484456971374</v>
      </c>
      <c r="Q13" s="25" t="n">
        <v>0.0216291329341193</v>
      </c>
      <c r="R13" s="25"/>
      <c r="S13" s="25" t="n">
        <v>0.0320901280873598</v>
      </c>
      <c r="T13" s="25" t="n">
        <v>0.0230563633482356</v>
      </c>
      <c r="U13" s="25" t="n">
        <v>0.00663167445098297</v>
      </c>
      <c r="V13" s="25" t="n">
        <v>0.0106829823943255</v>
      </c>
      <c r="W13" s="25" t="n">
        <v>0.023650245233146</v>
      </c>
      <c r="X13" s="25" t="n">
        <v>0.0386200640199328</v>
      </c>
      <c r="Y13" s="25" t="n">
        <v>0.0120493671725125</v>
      </c>
      <c r="Z13" s="25" t="n">
        <v>0.0124933591701591</v>
      </c>
      <c r="AA13" s="25" t="n">
        <v>0.00789893455312503</v>
      </c>
      <c r="AB13" s="25" t="n">
        <v>0.015089230986907</v>
      </c>
      <c r="AC13" s="25" t="n">
        <v>0.0234268624517686</v>
      </c>
      <c r="AD13" s="25" t="n">
        <v>0.0240090869978036</v>
      </c>
      <c r="AE13" s="25"/>
      <c r="AF13" s="25" t="n">
        <v>0.0182072225617772</v>
      </c>
      <c r="AG13" s="25" t="n">
        <v>0.02302577658355</v>
      </c>
      <c r="AH13" s="25" t="n">
        <v>0.0283504103711352</v>
      </c>
      <c r="AI13" s="25"/>
      <c r="AJ13" s="25" t="n">
        <v>0.0162166560278023</v>
      </c>
      <c r="AK13" s="25" t="n">
        <v>0.034263711243482</v>
      </c>
      <c r="AL13" s="25" t="n">
        <v>0.0123321418149232</v>
      </c>
      <c r="AM13" s="25" t="n">
        <v>0</v>
      </c>
      <c r="AN13" s="25" t="n">
        <v>0.00814595615538853</v>
      </c>
      <c r="AO13" s="25"/>
      <c r="AP13" s="25" t="n">
        <v>0.0180209385206079</v>
      </c>
      <c r="AQ13" s="25" t="n">
        <v>0.0301952176443008</v>
      </c>
      <c r="AR13" s="25" t="n">
        <v>0.00676151212731271</v>
      </c>
      <c r="AS13" s="25" t="n">
        <v>0.01298190870998</v>
      </c>
      <c r="AT13" s="25" t="n">
        <v>0</v>
      </c>
      <c r="AU13" s="25"/>
      <c r="AV13" s="25" t="n">
        <v>0.0218294572195733</v>
      </c>
      <c r="AW13" s="25" t="n">
        <v>0.0147206308468058</v>
      </c>
      <c r="AX13" s="25" t="n">
        <v>0.024032343661487</v>
      </c>
      <c r="AY13" s="25" t="n">
        <v>0.00933673648937817</v>
      </c>
      <c r="AZ13" s="25" t="n">
        <v>0.0274285993640115</v>
      </c>
      <c r="BA13" s="25"/>
      <c r="BB13" s="25" t="n">
        <v>0.0263840489797352</v>
      </c>
      <c r="BC13" s="25" t="n">
        <v>0.0105759517013925</v>
      </c>
      <c r="BD13" s="25" t="n">
        <v>0</v>
      </c>
      <c r="BE13" s="25"/>
      <c r="BF13" s="25" t="n">
        <v>0.0128677297299467</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254</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0.104127025614897</v>
      </c>
      <c r="D9" s="16" t="n">
        <v>0.104185802913936</v>
      </c>
      <c r="E9" s="16" t="n">
        <v>0.104274761663327</v>
      </c>
      <c r="F9" s="16"/>
      <c r="G9" s="16" t="n">
        <v>0.0999440537410785</v>
      </c>
      <c r="H9" s="16" t="n">
        <v>0.109386943287685</v>
      </c>
      <c r="I9" s="16" t="n">
        <v>0.0967968547691371</v>
      </c>
      <c r="J9" s="16" t="n">
        <v>0.0942756750851328</v>
      </c>
      <c r="K9" s="16" t="n">
        <v>0.110455433068588</v>
      </c>
      <c r="L9" s="16" t="n">
        <v>0.112318288629986</v>
      </c>
      <c r="M9" s="16"/>
      <c r="N9" s="16" t="n">
        <v>0.115365256414548</v>
      </c>
      <c r="O9" s="16" t="n">
        <v>0.093701084903978</v>
      </c>
      <c r="P9" s="16" t="n">
        <v>0.112268614255174</v>
      </c>
      <c r="Q9" s="16" t="n">
        <v>0.0949006547097537</v>
      </c>
      <c r="R9" s="16"/>
      <c r="S9" s="16" t="n">
        <v>0.0991522295443981</v>
      </c>
      <c r="T9" s="16" t="n">
        <v>0.0812893952763665</v>
      </c>
      <c r="U9" s="16" t="n">
        <v>0.103519755505514</v>
      </c>
      <c r="V9" s="16" t="n">
        <v>0.107884827660466</v>
      </c>
      <c r="W9" s="16" t="n">
        <v>0.0554039410872725</v>
      </c>
      <c r="X9" s="16" t="n">
        <v>0.12766159698307</v>
      </c>
      <c r="Y9" s="16" t="n">
        <v>0.0917929373072399</v>
      </c>
      <c r="Z9" s="16" t="n">
        <v>0.143111850657806</v>
      </c>
      <c r="AA9" s="16" t="n">
        <v>0.10310687977161</v>
      </c>
      <c r="AB9" s="16" t="n">
        <v>0.116244567759421</v>
      </c>
      <c r="AC9" s="16" t="n">
        <v>0.13972138056437</v>
      </c>
      <c r="AD9" s="16" t="n">
        <v>0.14904114646929</v>
      </c>
      <c r="AE9" s="16"/>
      <c r="AF9" s="16" t="n">
        <v>0.0961105051440069</v>
      </c>
      <c r="AG9" s="16" t="n">
        <v>0.113602062333689</v>
      </c>
      <c r="AH9" s="16" t="n">
        <v>0.094142262854222</v>
      </c>
      <c r="AI9" s="16"/>
      <c r="AJ9" s="16" t="n">
        <v>0.0697097056665589</v>
      </c>
      <c r="AK9" s="16" t="n">
        <v>0.164237005084819</v>
      </c>
      <c r="AL9" s="16" t="n">
        <v>0.0863265434797506</v>
      </c>
      <c r="AM9" s="16" t="n">
        <v>0.132636261618897</v>
      </c>
      <c r="AN9" s="16" t="n">
        <v>0.0472088030113637</v>
      </c>
      <c r="AO9" s="16"/>
      <c r="AP9" s="16" t="n">
        <v>0.0497155503508194</v>
      </c>
      <c r="AQ9" s="16" t="n">
        <v>0.164919580108437</v>
      </c>
      <c r="AR9" s="16" t="n">
        <v>0.0798726378474267</v>
      </c>
      <c r="AS9" s="16" t="n">
        <v>0.0908900752628897</v>
      </c>
      <c r="AT9" s="16" t="n">
        <v>0.0531716732344195</v>
      </c>
      <c r="AU9" s="16"/>
      <c r="AV9" s="16" t="n">
        <v>0.0997621599640215</v>
      </c>
      <c r="AW9" s="16" t="n">
        <v>0.0990569083911744</v>
      </c>
      <c r="AX9" s="16" t="n">
        <v>0.098832558941792</v>
      </c>
      <c r="AY9" s="16" t="n">
        <v>0.106788676522702</v>
      </c>
      <c r="AZ9" s="16" t="n">
        <v>0.179287573790664</v>
      </c>
      <c r="BA9" s="16"/>
      <c r="BB9" s="16" t="n">
        <v>0.140105066017043</v>
      </c>
      <c r="BC9" s="16" t="n">
        <v>0.0891680705527538</v>
      </c>
      <c r="BD9" s="16" t="n">
        <v>0.0435265108232666</v>
      </c>
      <c r="BE9" s="16"/>
      <c r="BF9" s="16" t="n">
        <v>0.0888681267340619</v>
      </c>
    </row>
    <row r="10">
      <c r="B10" s="17" t="s">
        <v>224</v>
      </c>
      <c r="C10" s="16" t="n">
        <v>0.244038043787277</v>
      </c>
      <c r="D10" s="16" t="n">
        <v>0.233898383568106</v>
      </c>
      <c r="E10" s="16" t="n">
        <v>0.253322482093136</v>
      </c>
      <c r="F10" s="16"/>
      <c r="G10" s="16" t="n">
        <v>0.220417069521489</v>
      </c>
      <c r="H10" s="16" t="n">
        <v>0.269429987929857</v>
      </c>
      <c r="I10" s="16" t="n">
        <v>0.273247180391049</v>
      </c>
      <c r="J10" s="16" t="n">
        <v>0.248203538514304</v>
      </c>
      <c r="K10" s="16" t="n">
        <v>0.190579296250534</v>
      </c>
      <c r="L10" s="16" t="n">
        <v>0.247745143992916</v>
      </c>
      <c r="M10" s="16"/>
      <c r="N10" s="16" t="n">
        <v>0.250452843289176</v>
      </c>
      <c r="O10" s="16" t="n">
        <v>0.271714153612082</v>
      </c>
      <c r="P10" s="16" t="n">
        <v>0.212387615284643</v>
      </c>
      <c r="Q10" s="16" t="n">
        <v>0.235798430948195</v>
      </c>
      <c r="R10" s="16"/>
      <c r="S10" s="16" t="n">
        <v>0.235663732423811</v>
      </c>
      <c r="T10" s="16" t="n">
        <v>0.259253559420448</v>
      </c>
      <c r="U10" s="16" t="n">
        <v>0.280595071470405</v>
      </c>
      <c r="V10" s="16" t="n">
        <v>0.268727819737066</v>
      </c>
      <c r="W10" s="16" t="n">
        <v>0.263338006829557</v>
      </c>
      <c r="X10" s="16" t="n">
        <v>0.250388825869644</v>
      </c>
      <c r="Y10" s="16" t="n">
        <v>0.268997090140803</v>
      </c>
      <c r="Z10" s="16" t="n">
        <v>0.210378801475992</v>
      </c>
      <c r="AA10" s="16" t="n">
        <v>0.250004381958406</v>
      </c>
      <c r="AB10" s="16" t="n">
        <v>0.199491254096774</v>
      </c>
      <c r="AC10" s="16" t="n">
        <v>0.188011904520999</v>
      </c>
      <c r="AD10" s="16" t="n">
        <v>0.164736438552175</v>
      </c>
      <c r="AE10" s="16"/>
      <c r="AF10" s="16" t="n">
        <v>0.193736864770252</v>
      </c>
      <c r="AG10" s="16" t="n">
        <v>0.284663517104016</v>
      </c>
      <c r="AH10" s="16" t="n">
        <v>0.242111315767109</v>
      </c>
      <c r="AI10" s="16"/>
      <c r="AJ10" s="16" t="n">
        <v>0.197357454088911</v>
      </c>
      <c r="AK10" s="16" t="n">
        <v>0.310857317627302</v>
      </c>
      <c r="AL10" s="16" t="n">
        <v>0.281139636187255</v>
      </c>
      <c r="AM10" s="16" t="n">
        <v>0.0413570871857538</v>
      </c>
      <c r="AN10" s="16" t="n">
        <v>0.204981206246967</v>
      </c>
      <c r="AO10" s="16"/>
      <c r="AP10" s="16" t="n">
        <v>0.14452500711868</v>
      </c>
      <c r="AQ10" s="16" t="n">
        <v>0.359152200004773</v>
      </c>
      <c r="AR10" s="16" t="n">
        <v>0.294162394498877</v>
      </c>
      <c r="AS10" s="16" t="n">
        <v>0.123362704101677</v>
      </c>
      <c r="AT10" s="16" t="n">
        <v>0.153728433852138</v>
      </c>
      <c r="AU10" s="16"/>
      <c r="AV10" s="16" t="n">
        <v>0.222312178281851</v>
      </c>
      <c r="AW10" s="16" t="n">
        <v>0.233785150409564</v>
      </c>
      <c r="AX10" s="16" t="n">
        <v>0.278729557984323</v>
      </c>
      <c r="AY10" s="16" t="n">
        <v>0.254838374099557</v>
      </c>
      <c r="AZ10" s="16" t="n">
        <v>0.250217165199</v>
      </c>
      <c r="BA10" s="16"/>
      <c r="BB10" s="16" t="n">
        <v>0.416714818432512</v>
      </c>
      <c r="BC10" s="16" t="n">
        <v>0.0979394072134077</v>
      </c>
      <c r="BD10" s="16" t="n">
        <v>0.169605464358531</v>
      </c>
      <c r="BE10" s="16"/>
      <c r="BF10" s="16" t="n">
        <v>0.247576364793984</v>
      </c>
    </row>
    <row r="11">
      <c r="B11" s="17" t="s">
        <v>225</v>
      </c>
      <c r="C11" s="16" t="n">
        <v>0.29493965826611</v>
      </c>
      <c r="D11" s="16" t="n">
        <v>0.270494095856015</v>
      </c>
      <c r="E11" s="16" t="n">
        <v>0.318553666156961</v>
      </c>
      <c r="F11" s="16"/>
      <c r="G11" s="16" t="n">
        <v>0.302128380284933</v>
      </c>
      <c r="H11" s="16" t="n">
        <v>0.27391994571015</v>
      </c>
      <c r="I11" s="16" t="n">
        <v>0.276898703915723</v>
      </c>
      <c r="J11" s="16" t="n">
        <v>0.278025712255129</v>
      </c>
      <c r="K11" s="16" t="n">
        <v>0.294601510300836</v>
      </c>
      <c r="L11" s="16" t="n">
        <v>0.335928895495137</v>
      </c>
      <c r="M11" s="16"/>
      <c r="N11" s="16" t="n">
        <v>0.312411604414175</v>
      </c>
      <c r="O11" s="16" t="n">
        <v>0.25918127242822</v>
      </c>
      <c r="P11" s="16" t="n">
        <v>0.279810057797419</v>
      </c>
      <c r="Q11" s="16" t="n">
        <v>0.326575057910906</v>
      </c>
      <c r="R11" s="16"/>
      <c r="S11" s="16" t="n">
        <v>0.304722798758282</v>
      </c>
      <c r="T11" s="16" t="n">
        <v>0.319736400764313</v>
      </c>
      <c r="U11" s="16" t="n">
        <v>0.297289153885796</v>
      </c>
      <c r="V11" s="16" t="n">
        <v>0.30369087759956</v>
      </c>
      <c r="W11" s="16" t="n">
        <v>0.306737534647074</v>
      </c>
      <c r="X11" s="16" t="n">
        <v>0.252942899274663</v>
      </c>
      <c r="Y11" s="16" t="n">
        <v>0.287422797822749</v>
      </c>
      <c r="Z11" s="16" t="n">
        <v>0.262211151384835</v>
      </c>
      <c r="AA11" s="16" t="n">
        <v>0.246069328148647</v>
      </c>
      <c r="AB11" s="16" t="n">
        <v>0.282002769489719</v>
      </c>
      <c r="AC11" s="16" t="n">
        <v>0.348585245965886</v>
      </c>
      <c r="AD11" s="16" t="n">
        <v>0.399912145864914</v>
      </c>
      <c r="AE11" s="16"/>
      <c r="AF11" s="16" t="n">
        <v>0.283117487045606</v>
      </c>
      <c r="AG11" s="16" t="n">
        <v>0.275439978090046</v>
      </c>
      <c r="AH11" s="16" t="n">
        <v>0.380202595589781</v>
      </c>
      <c r="AI11" s="16"/>
      <c r="AJ11" s="16" t="n">
        <v>0.311334058987199</v>
      </c>
      <c r="AK11" s="16" t="n">
        <v>0.225746834645288</v>
      </c>
      <c r="AL11" s="16" t="n">
        <v>0.362867229389302</v>
      </c>
      <c r="AM11" s="16" t="n">
        <v>0.264393080847184</v>
      </c>
      <c r="AN11" s="16" t="n">
        <v>0.395482777001134</v>
      </c>
      <c r="AO11" s="16"/>
      <c r="AP11" s="16" t="n">
        <v>0.346057534614488</v>
      </c>
      <c r="AQ11" s="16" t="n">
        <v>0.23096167550873</v>
      </c>
      <c r="AR11" s="16" t="n">
        <v>0.35313926728872</v>
      </c>
      <c r="AS11" s="16" t="n">
        <v>0.174793398260435</v>
      </c>
      <c r="AT11" s="16" t="n">
        <v>0.441687622603293</v>
      </c>
      <c r="AU11" s="16"/>
      <c r="AV11" s="16" t="n">
        <v>0.330604082023408</v>
      </c>
      <c r="AW11" s="16" t="n">
        <v>0.276965359778754</v>
      </c>
      <c r="AX11" s="16" t="n">
        <v>0.284976345374748</v>
      </c>
      <c r="AY11" s="16" t="n">
        <v>0.277695393890853</v>
      </c>
      <c r="AZ11" s="16" t="n">
        <v>0.244988123207224</v>
      </c>
      <c r="BA11" s="16"/>
      <c r="BB11" s="16" t="n">
        <v>0.263019786879485</v>
      </c>
      <c r="BC11" s="16" t="n">
        <v>0.154525871482949</v>
      </c>
      <c r="BD11" s="16" t="n">
        <v>0.379438495515375</v>
      </c>
      <c r="BE11" s="16"/>
      <c r="BF11" s="16" t="n">
        <v>0.273814475466845</v>
      </c>
    </row>
    <row r="12">
      <c r="B12" s="17" t="s">
        <v>226</v>
      </c>
      <c r="C12" s="16" t="n">
        <v>0.230642139973917</v>
      </c>
      <c r="D12" s="16" t="n">
        <v>0.247459187967234</v>
      </c>
      <c r="E12" s="16" t="n">
        <v>0.214658036396238</v>
      </c>
      <c r="F12" s="16"/>
      <c r="G12" s="16" t="n">
        <v>0.296019368390286</v>
      </c>
      <c r="H12" s="16" t="n">
        <v>0.238183949684824</v>
      </c>
      <c r="I12" s="16" t="n">
        <v>0.227217918114031</v>
      </c>
      <c r="J12" s="16" t="n">
        <v>0.223484890191095</v>
      </c>
      <c r="K12" s="16" t="n">
        <v>0.241496168930021</v>
      </c>
      <c r="L12" s="16" t="n">
        <v>0.182699620012154</v>
      </c>
      <c r="M12" s="16"/>
      <c r="N12" s="16" t="n">
        <v>0.205399252278441</v>
      </c>
      <c r="O12" s="16" t="n">
        <v>0.256328382305084</v>
      </c>
      <c r="P12" s="16" t="n">
        <v>0.246261376036794</v>
      </c>
      <c r="Q12" s="16" t="n">
        <v>0.218825227873598</v>
      </c>
      <c r="R12" s="16"/>
      <c r="S12" s="16" t="n">
        <v>0.249013666141438</v>
      </c>
      <c r="T12" s="16" t="n">
        <v>0.237094120710093</v>
      </c>
      <c r="U12" s="16" t="n">
        <v>0.208218115356217</v>
      </c>
      <c r="V12" s="16" t="n">
        <v>0.188294896151129</v>
      </c>
      <c r="W12" s="16" t="n">
        <v>0.21401708933295</v>
      </c>
      <c r="X12" s="16" t="n">
        <v>0.275144569651889</v>
      </c>
      <c r="Y12" s="16" t="n">
        <v>0.189045797055005</v>
      </c>
      <c r="Z12" s="16" t="n">
        <v>0.249880580232872</v>
      </c>
      <c r="AA12" s="16" t="n">
        <v>0.301232795928924</v>
      </c>
      <c r="AB12" s="16" t="n">
        <v>0.204191280301701</v>
      </c>
      <c r="AC12" s="16" t="n">
        <v>0.170576722450574</v>
      </c>
      <c r="AD12" s="16" t="n">
        <v>0.215838359245846</v>
      </c>
      <c r="AE12" s="16"/>
      <c r="AF12" s="16" t="n">
        <v>0.258673160593422</v>
      </c>
      <c r="AG12" s="16" t="n">
        <v>0.217886030725438</v>
      </c>
      <c r="AH12" s="16" t="n">
        <v>0.165304097212657</v>
      </c>
      <c r="AI12" s="16"/>
      <c r="AJ12" s="16" t="n">
        <v>0.264822594635632</v>
      </c>
      <c r="AK12" s="16" t="n">
        <v>0.203501115857757</v>
      </c>
      <c r="AL12" s="16" t="n">
        <v>0.206618539093087</v>
      </c>
      <c r="AM12" s="16" t="n">
        <v>0.202903108552303</v>
      </c>
      <c r="AN12" s="16" t="n">
        <v>0.194587764365936</v>
      </c>
      <c r="AO12" s="16"/>
      <c r="AP12" s="16" t="n">
        <v>0.302445962625933</v>
      </c>
      <c r="AQ12" s="16" t="n">
        <v>0.176375399614067</v>
      </c>
      <c r="AR12" s="16" t="n">
        <v>0.19512882157455</v>
      </c>
      <c r="AS12" s="16" t="n">
        <v>0.302735238820433</v>
      </c>
      <c r="AT12" s="16" t="n">
        <v>0.257223296138638</v>
      </c>
      <c r="AU12" s="16"/>
      <c r="AV12" s="16" t="n">
        <v>0.207085378021355</v>
      </c>
      <c r="AW12" s="16" t="n">
        <v>0.292449530078149</v>
      </c>
      <c r="AX12" s="16" t="n">
        <v>0.221551983328111</v>
      </c>
      <c r="AY12" s="16" t="n">
        <v>0.237162138681783</v>
      </c>
      <c r="AZ12" s="16" t="n">
        <v>0.128497884275828</v>
      </c>
      <c r="BA12" s="16"/>
      <c r="BB12" s="16" t="n">
        <v>0.157798486384974</v>
      </c>
      <c r="BC12" s="16" t="n">
        <v>0.31336813757014</v>
      </c>
      <c r="BD12" s="16" t="n">
        <v>0.2863902206455</v>
      </c>
      <c r="BE12" s="16"/>
      <c r="BF12" s="16" t="n">
        <v>0.237123611537071</v>
      </c>
    </row>
    <row r="13">
      <c r="B13" s="17" t="s">
        <v>227</v>
      </c>
      <c r="C13" s="25" t="n">
        <v>0.1262531323578</v>
      </c>
      <c r="D13" s="25" t="n">
        <v>0.143962529694709</v>
      </c>
      <c r="E13" s="25" t="n">
        <v>0.109191053690339</v>
      </c>
      <c r="F13" s="25"/>
      <c r="G13" s="25" t="n">
        <v>0.0814911280622131</v>
      </c>
      <c r="H13" s="25" t="n">
        <v>0.109079173387483</v>
      </c>
      <c r="I13" s="25" t="n">
        <v>0.12583934281006</v>
      </c>
      <c r="J13" s="25" t="n">
        <v>0.156010183954339</v>
      </c>
      <c r="K13" s="25" t="n">
        <v>0.162867591450021</v>
      </c>
      <c r="L13" s="25" t="n">
        <v>0.121308051869806</v>
      </c>
      <c r="M13" s="25"/>
      <c r="N13" s="25" t="n">
        <v>0.116371043603659</v>
      </c>
      <c r="O13" s="25" t="n">
        <v>0.119075106750637</v>
      </c>
      <c r="P13" s="25" t="n">
        <v>0.14927233662597</v>
      </c>
      <c r="Q13" s="25" t="n">
        <v>0.123900628557547</v>
      </c>
      <c r="R13" s="25"/>
      <c r="S13" s="25" t="n">
        <v>0.111447573132071</v>
      </c>
      <c r="T13" s="25" t="n">
        <v>0.10262652382878</v>
      </c>
      <c r="U13" s="25" t="n">
        <v>0.110377903782068</v>
      </c>
      <c r="V13" s="25" t="n">
        <v>0.131401578851779</v>
      </c>
      <c r="W13" s="25" t="n">
        <v>0.160503428103146</v>
      </c>
      <c r="X13" s="25" t="n">
        <v>0.0938621082207336</v>
      </c>
      <c r="Y13" s="25" t="n">
        <v>0.162741377674203</v>
      </c>
      <c r="Z13" s="25" t="n">
        <v>0.134417616248495</v>
      </c>
      <c r="AA13" s="25" t="n">
        <v>0.0995866141924137</v>
      </c>
      <c r="AB13" s="25" t="n">
        <v>0.198070128352385</v>
      </c>
      <c r="AC13" s="25" t="n">
        <v>0.153104746498171</v>
      </c>
      <c r="AD13" s="25" t="n">
        <v>0.0704719098677766</v>
      </c>
      <c r="AE13" s="25"/>
      <c r="AF13" s="25" t="n">
        <v>0.168361982446713</v>
      </c>
      <c r="AG13" s="25" t="n">
        <v>0.10840841174681</v>
      </c>
      <c r="AH13" s="25" t="n">
        <v>0.118239728576231</v>
      </c>
      <c r="AI13" s="25"/>
      <c r="AJ13" s="25" t="n">
        <v>0.156776186621699</v>
      </c>
      <c r="AK13" s="25" t="n">
        <v>0.0956577267848341</v>
      </c>
      <c r="AL13" s="25" t="n">
        <v>0.0630480518506052</v>
      </c>
      <c r="AM13" s="25" t="n">
        <v>0.358710461795863</v>
      </c>
      <c r="AN13" s="25" t="n">
        <v>0.157739449374599</v>
      </c>
      <c r="AO13" s="25"/>
      <c r="AP13" s="25" t="n">
        <v>0.157255945290079</v>
      </c>
      <c r="AQ13" s="25" t="n">
        <v>0.0685911447639927</v>
      </c>
      <c r="AR13" s="25" t="n">
        <v>0.0776968787904263</v>
      </c>
      <c r="AS13" s="25" t="n">
        <v>0.308218583554565</v>
      </c>
      <c r="AT13" s="25" t="n">
        <v>0.0941889741715107</v>
      </c>
      <c r="AU13" s="25"/>
      <c r="AV13" s="25" t="n">
        <v>0.140236201709364</v>
      </c>
      <c r="AW13" s="25" t="n">
        <v>0.0977430513423588</v>
      </c>
      <c r="AX13" s="25" t="n">
        <v>0.115909554371027</v>
      </c>
      <c r="AY13" s="25" t="n">
        <v>0.123515416805105</v>
      </c>
      <c r="AZ13" s="25" t="n">
        <v>0.197009253527283</v>
      </c>
      <c r="BA13" s="25"/>
      <c r="BB13" s="25" t="n">
        <v>0.0223618422859855</v>
      </c>
      <c r="BC13" s="25" t="n">
        <v>0.344998513180749</v>
      </c>
      <c r="BD13" s="25" t="n">
        <v>0.121039308657327</v>
      </c>
      <c r="BE13" s="25"/>
      <c r="BF13" s="25" t="n">
        <v>0.152617421468038</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 min="19" max="19" width="20.71" hidden="0" customWidth="1"/>
    <col min="20" max="20" width="20.71" hidden="0" customWidth="1"/>
    <col min="21" max="21" width="20.71" hidden="0" customWidth="1"/>
    <col min="22" max="22" width="20.71" hidden="0" customWidth="1"/>
    <col min="23" max="23" width="20.71" hidden="0" customWidth="1"/>
    <col min="24" max="24" width="20.71" hidden="0" customWidth="1"/>
    <col min="25" max="25" width="20.71" hidden="0" customWidth="1"/>
    <col min="26" max="26" width="20.71" hidden="0" customWidth="1"/>
    <col min="27" max="27" width="20.71" hidden="0" customWidth="1"/>
    <col min="28" max="28" width="20.71" hidden="0" customWidth="1"/>
    <col min="29" max="29" width="20.71" hidden="0" customWidth="1"/>
  </cols>
  <sheetData>
    <row r="2" ht="40" customHeight="1">
      <c r="D2" s="15" t="s">
        <v>255</v>
      </c>
    </row>
    <row r="6" ht="50" customHeight="1">
      <c r="B6" s="19" t="s">
        <v>15</v>
      </c>
      <c r="C6" s="19" t="s">
        <v>197</v>
      </c>
      <c r="D6" s="19" t="s">
        <v>198</v>
      </c>
      <c r="E6" s="19" t="s">
        <v>199</v>
      </c>
      <c r="F6" s="19" t="s">
        <v>200</v>
      </c>
      <c r="G6" s="19" t="s">
        <v>201</v>
      </c>
      <c r="H6" s="19" t="s">
        <v>202</v>
      </c>
      <c r="I6" s="19" t="s">
        <v>203</v>
      </c>
      <c r="J6" s="19" t="s">
        <v>204</v>
      </c>
      <c r="K6" s="19" t="s">
        <v>205</v>
      </c>
      <c r="L6" s="19" t="s">
        <v>206</v>
      </c>
      <c r="M6" s="19" t="s">
        <v>207</v>
      </c>
      <c r="N6" s="19" t="s">
        <v>208</v>
      </c>
      <c r="O6" s="19" t="s">
        <v>209</v>
      </c>
      <c r="P6" s="19" t="s">
        <v>210</v>
      </c>
      <c r="Q6" s="19" t="s">
        <v>211</v>
      </c>
      <c r="R6" s="19" t="s">
        <v>212</v>
      </c>
      <c r="S6" s="19" t="s">
        <v>213</v>
      </c>
      <c r="T6" s="19" t="s">
        <v>214</v>
      </c>
      <c r="U6" s="19" t="s">
        <v>215</v>
      </c>
      <c r="V6" s="19" t="s">
        <v>216</v>
      </c>
      <c r="W6" s="19" t="s">
        <v>217</v>
      </c>
      <c r="X6" s="19" t="s">
        <v>218</v>
      </c>
      <c r="Y6" s="19" t="s">
        <v>219</v>
      </c>
      <c r="Z6" s="19" t="s">
        <v>220</v>
      </c>
      <c r="AA6" s="19" t="s">
        <v>221</v>
      </c>
      <c r="AB6" s="19" t="s">
        <v>222</v>
      </c>
    </row>
    <row r="7">
      <c r="B7" s="17" t="s">
        <v>223</v>
      </c>
      <c r="C7" s="16" t="n">
        <v>0.243772033886106</v>
      </c>
      <c r="D7" s="16" t="n">
        <v>0.273115020432862</v>
      </c>
      <c r="E7" s="16" t="n">
        <v>0.262927824991394</v>
      </c>
      <c r="F7" s="16" t="n">
        <v>0.0721007345523004</v>
      </c>
      <c r="G7" s="16" t="n">
        <v>0.132855193560784</v>
      </c>
      <c r="H7" s="16" t="n">
        <v>0.23609967607927</v>
      </c>
      <c r="I7" s="16" t="n">
        <v>0.22534817603409</v>
      </c>
      <c r="J7" s="16" t="n">
        <v>0.172054565703886</v>
      </c>
      <c r="K7" s="16" t="n">
        <v>0.106143549757731</v>
      </c>
      <c r="L7" s="16" t="n">
        <v>0.304988460142184</v>
      </c>
      <c r="M7" s="16" t="n">
        <v>0.182346869082648</v>
      </c>
      <c r="N7" s="16" t="n">
        <v>0.267114943960981</v>
      </c>
      <c r="O7" s="16" t="n">
        <v>0.319404808529414</v>
      </c>
      <c r="P7" s="16" t="n">
        <v>0.0833364976461494</v>
      </c>
      <c r="Q7" s="16" t="n">
        <v>0.0624329461819327</v>
      </c>
      <c r="R7" s="16" t="n">
        <v>0.0687424964182043</v>
      </c>
      <c r="S7" s="16" t="n">
        <v>0.273933443900104</v>
      </c>
      <c r="T7" s="16" t="n">
        <v>0.19509162627103</v>
      </c>
      <c r="U7" s="16" t="n">
        <v>0.235101448093468</v>
      </c>
      <c r="V7" s="16" t="n">
        <v>0.247139109287937</v>
      </c>
      <c r="W7" s="16" t="n">
        <v>0.130085736233996</v>
      </c>
      <c r="X7" s="16" t="n">
        <v>0.289482086561842</v>
      </c>
      <c r="Y7" s="16" t="n">
        <v>0.107344679617278</v>
      </c>
      <c r="Z7" s="16" t="n">
        <v>0.405725686870073</v>
      </c>
      <c r="AA7" s="16" t="n">
        <v>0.666571941127086</v>
      </c>
      <c r="AB7" s="16" t="n">
        <v>0.0473861161003459</v>
      </c>
    </row>
    <row r="8">
      <c r="B8" s="17" t="s">
        <v>224</v>
      </c>
      <c r="C8" s="16" t="n">
        <v>0.225687673995339</v>
      </c>
      <c r="D8" s="16" t="n">
        <v>0.223347544195651</v>
      </c>
      <c r="E8" s="16" t="n">
        <v>0.212255048028031</v>
      </c>
      <c r="F8" s="16" t="n">
        <v>0.283450229512933</v>
      </c>
      <c r="G8" s="16" t="n">
        <v>0.122915738442996</v>
      </c>
      <c r="H8" s="16" t="n">
        <v>0.245498548208187</v>
      </c>
      <c r="I8" s="16" t="n">
        <v>0.183769279402394</v>
      </c>
      <c r="J8" s="16" t="n">
        <v>0.236909609905962</v>
      </c>
      <c r="K8" s="16" t="n">
        <v>0.123465684673599</v>
      </c>
      <c r="L8" s="16" t="n">
        <v>0.242728451024772</v>
      </c>
      <c r="M8" s="16" t="n">
        <v>0.207516843933504</v>
      </c>
      <c r="N8" s="16" t="n">
        <v>0.221718637067823</v>
      </c>
      <c r="O8" s="16" t="n">
        <v>0.222579936170838</v>
      </c>
      <c r="P8" s="16" t="n">
        <v>0.244082072506797</v>
      </c>
      <c r="Q8" s="16" t="n">
        <v>0.0764792072443348</v>
      </c>
      <c r="R8" s="16" t="n">
        <v>0.161293511334142</v>
      </c>
      <c r="S8" s="16" t="n">
        <v>0.292730393501179</v>
      </c>
      <c r="T8" s="16" t="n">
        <v>0.18891671049923</v>
      </c>
      <c r="U8" s="16" t="n">
        <v>0.226397152135969</v>
      </c>
      <c r="V8" s="16" t="n">
        <v>0.257583392516135</v>
      </c>
      <c r="W8" s="16" t="n">
        <v>0.124347504653275</v>
      </c>
      <c r="X8" s="16" t="n">
        <v>0.260185989738616</v>
      </c>
      <c r="Y8" s="16" t="n">
        <v>0.267271152550722</v>
      </c>
      <c r="Z8" s="16" t="n">
        <v>0.237551587889923</v>
      </c>
      <c r="AA8" s="16" t="n">
        <v>0.180824550797197</v>
      </c>
      <c r="AB8" s="16" t="n">
        <v>0.0718492208138266</v>
      </c>
    </row>
    <row r="9">
      <c r="B9" s="17" t="s">
        <v>225</v>
      </c>
      <c r="C9" s="16" t="n">
        <v>0.276824630134219</v>
      </c>
      <c r="D9" s="16" t="n">
        <v>0.260221779051327</v>
      </c>
      <c r="E9" s="16" t="n">
        <v>0.221847739541817</v>
      </c>
      <c r="F9" s="16" t="n">
        <v>0.444566122884253</v>
      </c>
      <c r="G9" s="16" t="n">
        <v>0.224633176165563</v>
      </c>
      <c r="H9" s="16" t="n">
        <v>0.260771560309292</v>
      </c>
      <c r="I9" s="16" t="n">
        <v>0.378590297960545</v>
      </c>
      <c r="J9" s="16" t="n">
        <v>0.355292182656429</v>
      </c>
      <c r="K9" s="16" t="n">
        <v>0.306699659589551</v>
      </c>
      <c r="L9" s="16" t="n">
        <v>0.232437626921721</v>
      </c>
      <c r="M9" s="16" t="n">
        <v>0.294457066711427</v>
      </c>
      <c r="N9" s="16" t="n">
        <v>0.257455960382681</v>
      </c>
      <c r="O9" s="16" t="n">
        <v>0.213806635386985</v>
      </c>
      <c r="P9" s="16" t="n">
        <v>0.417566343559252</v>
      </c>
      <c r="Q9" s="16" t="n">
        <v>0.334623649293259</v>
      </c>
      <c r="R9" s="16" t="n">
        <v>0.450388888059927</v>
      </c>
      <c r="S9" s="16" t="n">
        <v>0.255510257424079</v>
      </c>
      <c r="T9" s="16" t="n">
        <v>0.346164159993447</v>
      </c>
      <c r="U9" s="16" t="n">
        <v>0.270410651824309</v>
      </c>
      <c r="V9" s="16" t="n">
        <v>0.241524955094754</v>
      </c>
      <c r="W9" s="16" t="n">
        <v>0.277000539595288</v>
      </c>
      <c r="X9" s="16" t="n">
        <v>0.222345153609856</v>
      </c>
      <c r="Y9" s="16" t="n">
        <v>0.300404508267643</v>
      </c>
      <c r="Z9" s="16" t="n">
        <v>0.184031101380145</v>
      </c>
      <c r="AA9" s="16" t="n">
        <v>0.0941943301840129</v>
      </c>
      <c r="AB9" s="16" t="n">
        <v>0.183367807340145</v>
      </c>
    </row>
    <row r="10">
      <c r="B10" s="17" t="s">
        <v>226</v>
      </c>
      <c r="C10" s="16" t="n">
        <v>0.194860201117261</v>
      </c>
      <c r="D10" s="16" t="n">
        <v>0.184372161981352</v>
      </c>
      <c r="E10" s="16" t="n">
        <v>0.217502261626515</v>
      </c>
      <c r="F10" s="16" t="n">
        <v>0.142603074235287</v>
      </c>
      <c r="G10" s="16" t="n">
        <v>0.338385265097938</v>
      </c>
      <c r="H10" s="16" t="n">
        <v>0.183103719151241</v>
      </c>
      <c r="I10" s="16" t="n">
        <v>0.164561503504303</v>
      </c>
      <c r="J10" s="16" t="n">
        <v>0.171809940945457</v>
      </c>
      <c r="K10" s="16" t="n">
        <v>0.314119309529192</v>
      </c>
      <c r="L10" s="16" t="n">
        <v>0.159005656377834</v>
      </c>
      <c r="M10" s="16" t="n">
        <v>0.236198486963383</v>
      </c>
      <c r="N10" s="16" t="n">
        <v>0.187498892756024</v>
      </c>
      <c r="O10" s="16" t="n">
        <v>0.176400000039072</v>
      </c>
      <c r="P10" s="16" t="n">
        <v>0.171762477912383</v>
      </c>
      <c r="Q10" s="16" t="n">
        <v>0.291351958565314</v>
      </c>
      <c r="R10" s="16" t="n">
        <v>0.198183534329059</v>
      </c>
      <c r="S10" s="16" t="n">
        <v>0.132115503645013</v>
      </c>
      <c r="T10" s="16" t="n">
        <v>0.206703501002861</v>
      </c>
      <c r="U10" s="16" t="n">
        <v>0.210533899914902</v>
      </c>
      <c r="V10" s="16" t="n">
        <v>0.18157477028464</v>
      </c>
      <c r="W10" s="16" t="n">
        <v>0.334647652229898</v>
      </c>
      <c r="X10" s="16" t="n">
        <v>0.170887599676824</v>
      </c>
      <c r="Y10" s="16" t="n">
        <v>0.182883455306143</v>
      </c>
      <c r="Z10" s="16" t="n">
        <v>0.124849891953214</v>
      </c>
      <c r="AA10" s="16" t="n">
        <v>0.0419472931496457</v>
      </c>
      <c r="AB10" s="16" t="n">
        <v>0.252599247778569</v>
      </c>
    </row>
    <row r="11">
      <c r="B11" s="17" t="s">
        <v>227</v>
      </c>
      <c r="C11" s="16" t="n">
        <v>0.0588554608670745</v>
      </c>
      <c r="D11" s="16" t="n">
        <v>0.058943494338808</v>
      </c>
      <c r="E11" s="16" t="n">
        <v>0.0854671258122436</v>
      </c>
      <c r="F11" s="16" t="n">
        <v>0.0572798388152274</v>
      </c>
      <c r="G11" s="16" t="n">
        <v>0.181210626732719</v>
      </c>
      <c r="H11" s="16" t="n">
        <v>0.0745264962520097</v>
      </c>
      <c r="I11" s="16" t="n">
        <v>0.0477307430986675</v>
      </c>
      <c r="J11" s="16" t="n">
        <v>0.0639337007882654</v>
      </c>
      <c r="K11" s="16" t="n">
        <v>0.149571796449927</v>
      </c>
      <c r="L11" s="16" t="n">
        <v>0.0608398055334895</v>
      </c>
      <c r="M11" s="16" t="n">
        <v>0.0794807333090383</v>
      </c>
      <c r="N11" s="16" t="n">
        <v>0.0662115658324916</v>
      </c>
      <c r="O11" s="16" t="n">
        <v>0.0678086198736897</v>
      </c>
      <c r="P11" s="16" t="n">
        <v>0.0832526083754183</v>
      </c>
      <c r="Q11" s="16" t="n">
        <v>0.235112238715159</v>
      </c>
      <c r="R11" s="16" t="n">
        <v>0.121391569858667</v>
      </c>
      <c r="S11" s="16" t="n">
        <v>0.0457104015296241</v>
      </c>
      <c r="T11" s="16" t="n">
        <v>0.0631240022334314</v>
      </c>
      <c r="U11" s="16" t="n">
        <v>0.0575568480313526</v>
      </c>
      <c r="V11" s="16" t="n">
        <v>0.0721777728165345</v>
      </c>
      <c r="W11" s="16" t="n">
        <v>0.133918567287543</v>
      </c>
      <c r="X11" s="16" t="n">
        <v>0.0570991704128628</v>
      </c>
      <c r="Y11" s="16" t="n">
        <v>0.142096204258215</v>
      </c>
      <c r="Z11" s="16" t="n">
        <v>0.0478417319066454</v>
      </c>
      <c r="AA11" s="16" t="n">
        <v>0.0164618847420582</v>
      </c>
      <c r="AB11" s="16" t="n">
        <v>0.444797607967114</v>
      </c>
    </row>
    <row r="12">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row>
    <row r="13">
      <c r="B13" t="s">
        <v>88</v>
      </c>
    </row>
    <row r="14">
      <c r="B14" t="s">
        <v>89</v>
      </c>
    </row>
    <row r="18">
      <c r="B18" s="9" t="str">
        <f>=HYPERLINK("#'Contents'!A1", "Return to Contents")</f>
      </c>
    </row>
  </sheetData>
  <mergeCells count="1">
    <mergeCell ref="D2:AC2"/>
  </mergeCells>
  <pageMargins left="0.7" right="0.7" top="0.75" bottom="0.75" header="0.3" footer="0.3"/>
  <pageSetup paperSize="9" orientation="portrait" horizontalDpi="300" verticalDpi="300" r:id="rId2"/>
  <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256</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0.243772033886106</v>
      </c>
      <c r="D9" s="16" t="n">
        <v>0.255109065762356</v>
      </c>
      <c r="E9" s="16" t="n">
        <v>0.233170499356517</v>
      </c>
      <c r="F9" s="16"/>
      <c r="G9" s="16" t="n">
        <v>0.288946112957358</v>
      </c>
      <c r="H9" s="16" t="n">
        <v>0.276342942634513</v>
      </c>
      <c r="I9" s="16" t="n">
        <v>0.260008290945324</v>
      </c>
      <c r="J9" s="16" t="n">
        <v>0.254555876810502</v>
      </c>
      <c r="K9" s="16" t="n">
        <v>0.246322421874862</v>
      </c>
      <c r="L9" s="16" t="n">
        <v>0.163811194508924</v>
      </c>
      <c r="M9" s="16"/>
      <c r="N9" s="16" t="n">
        <v>0.200340484126397</v>
      </c>
      <c r="O9" s="16" t="n">
        <v>0.242408868027832</v>
      </c>
      <c r="P9" s="16" t="n">
        <v>0.261836857231897</v>
      </c>
      <c r="Q9" s="16" t="n">
        <v>0.273254363373787</v>
      </c>
      <c r="R9" s="16"/>
      <c r="S9" s="16" t="n">
        <v>0.24185472859751</v>
      </c>
      <c r="T9" s="16" t="n">
        <v>0.211613561653384</v>
      </c>
      <c r="U9" s="16" t="n">
        <v>0.252742837922918</v>
      </c>
      <c r="V9" s="16" t="n">
        <v>0.244399916554943</v>
      </c>
      <c r="W9" s="16" t="n">
        <v>0.24595701843966</v>
      </c>
      <c r="X9" s="16" t="n">
        <v>0.236197432164568</v>
      </c>
      <c r="Y9" s="16" t="n">
        <v>0.231943446448938</v>
      </c>
      <c r="Z9" s="16" t="n">
        <v>0.260380479042449</v>
      </c>
      <c r="AA9" s="16" t="n">
        <v>0.279059409901162</v>
      </c>
      <c r="AB9" s="16" t="n">
        <v>0.271604272081198</v>
      </c>
      <c r="AC9" s="16" t="n">
        <v>0.278689855358934</v>
      </c>
      <c r="AD9" s="16" t="n">
        <v>0.121283781065036</v>
      </c>
      <c r="AE9" s="16"/>
      <c r="AF9" s="16" t="n">
        <v>0.185785044473913</v>
      </c>
      <c r="AG9" s="16" t="n">
        <v>0.2785432139395</v>
      </c>
      <c r="AH9" s="16" t="n">
        <v>0.227142476011237</v>
      </c>
      <c r="AI9" s="16"/>
      <c r="AJ9" s="16" t="n">
        <v>0.108863563306415</v>
      </c>
      <c r="AK9" s="16" t="n">
        <v>0.345205730949927</v>
      </c>
      <c r="AL9" s="16" t="n">
        <v>0.298784216033829</v>
      </c>
      <c r="AM9" s="16" t="n">
        <v>0.162283490767</v>
      </c>
      <c r="AN9" s="16" t="n">
        <v>0.235170586401614</v>
      </c>
      <c r="AO9" s="16"/>
      <c r="AP9" s="16" t="n">
        <v>0.0224299630573222</v>
      </c>
      <c r="AQ9" s="16" t="n">
        <v>0.311571092749982</v>
      </c>
      <c r="AR9" s="16" t="n">
        <v>0.289722544029356</v>
      </c>
      <c r="AS9" s="16" t="n">
        <v>0.300172344766984</v>
      </c>
      <c r="AT9" s="16" t="n">
        <v>0.173985214899652</v>
      </c>
      <c r="AU9" s="16"/>
      <c r="AV9" s="16" t="n">
        <v>0.240675816554836</v>
      </c>
      <c r="AW9" s="16" t="n">
        <v>0.249151109218341</v>
      </c>
      <c r="AX9" s="16" t="n">
        <v>0.24617606939982</v>
      </c>
      <c r="AY9" s="16" t="n">
        <v>0.248086501240765</v>
      </c>
      <c r="AZ9" s="16" t="n">
        <v>0.221042141173151</v>
      </c>
      <c r="BA9" s="16"/>
      <c r="BB9" s="16" t="n">
        <v>0.244897984095778</v>
      </c>
      <c r="BC9" s="16" t="n">
        <v>0.239484094119557</v>
      </c>
      <c r="BD9" s="16" t="n">
        <v>0.0742999466052258</v>
      </c>
      <c r="BE9" s="16"/>
      <c r="BF9" s="16" t="n">
        <v>0.201775276960245</v>
      </c>
    </row>
    <row r="10">
      <c r="B10" s="17" t="s">
        <v>224</v>
      </c>
      <c r="C10" s="16" t="n">
        <v>0.225687673995339</v>
      </c>
      <c r="D10" s="16" t="n">
        <v>0.239510410899294</v>
      </c>
      <c r="E10" s="16" t="n">
        <v>0.212620735290768</v>
      </c>
      <c r="F10" s="16"/>
      <c r="G10" s="16" t="n">
        <v>0.268238988485835</v>
      </c>
      <c r="H10" s="16" t="n">
        <v>0.232444751455819</v>
      </c>
      <c r="I10" s="16" t="n">
        <v>0.258345174876063</v>
      </c>
      <c r="J10" s="16" t="n">
        <v>0.255038508836952</v>
      </c>
      <c r="K10" s="16" t="n">
        <v>0.212713081960882</v>
      </c>
      <c r="L10" s="16" t="n">
        <v>0.150460456865937</v>
      </c>
      <c r="M10" s="16"/>
      <c r="N10" s="16" t="n">
        <v>0.205723290709237</v>
      </c>
      <c r="O10" s="16" t="n">
        <v>0.254205649852361</v>
      </c>
      <c r="P10" s="16" t="n">
        <v>0.237473998717876</v>
      </c>
      <c r="Q10" s="16" t="n">
        <v>0.206263224507828</v>
      </c>
      <c r="R10" s="16"/>
      <c r="S10" s="16" t="n">
        <v>0.232515069392082</v>
      </c>
      <c r="T10" s="16" t="n">
        <v>0.223806439983093</v>
      </c>
      <c r="U10" s="16" t="n">
        <v>0.170230792887646</v>
      </c>
      <c r="V10" s="16" t="n">
        <v>0.206457454655072</v>
      </c>
      <c r="W10" s="16" t="n">
        <v>0.24425074337286</v>
      </c>
      <c r="X10" s="16" t="n">
        <v>0.217414500315628</v>
      </c>
      <c r="Y10" s="16" t="n">
        <v>0.278831761566727</v>
      </c>
      <c r="Z10" s="16" t="n">
        <v>0.171103933707677</v>
      </c>
      <c r="AA10" s="16" t="n">
        <v>0.268011249445916</v>
      </c>
      <c r="AB10" s="16" t="n">
        <v>0.21294709045455</v>
      </c>
      <c r="AC10" s="16" t="n">
        <v>0.228679114397125</v>
      </c>
      <c r="AD10" s="16" t="n">
        <v>0.197628445229619</v>
      </c>
      <c r="AE10" s="16"/>
      <c r="AF10" s="16" t="n">
        <v>0.183425784829282</v>
      </c>
      <c r="AG10" s="16" t="n">
        <v>0.255102475656462</v>
      </c>
      <c r="AH10" s="16" t="n">
        <v>0.212021711832818</v>
      </c>
      <c r="AI10" s="16"/>
      <c r="AJ10" s="16" t="n">
        <v>0.150900786942663</v>
      </c>
      <c r="AK10" s="16" t="n">
        <v>0.300054283765084</v>
      </c>
      <c r="AL10" s="16" t="n">
        <v>0.22723589244599</v>
      </c>
      <c r="AM10" s="16" t="n">
        <v>0.248940166599806</v>
      </c>
      <c r="AN10" s="16" t="n">
        <v>0.253899742803882</v>
      </c>
      <c r="AO10" s="16"/>
      <c r="AP10" s="16" t="n">
        <v>0.0645053814741112</v>
      </c>
      <c r="AQ10" s="16" t="n">
        <v>0.302715634923549</v>
      </c>
      <c r="AR10" s="16" t="n">
        <v>0.273592569898838</v>
      </c>
      <c r="AS10" s="16" t="n">
        <v>0.247070027150819</v>
      </c>
      <c r="AT10" s="16" t="n">
        <v>0.201959995869613</v>
      </c>
      <c r="AU10" s="16"/>
      <c r="AV10" s="16" t="n">
        <v>0.233951382054903</v>
      </c>
      <c r="AW10" s="16" t="n">
        <v>0.237579004345625</v>
      </c>
      <c r="AX10" s="16" t="n">
        <v>0.232091387396061</v>
      </c>
      <c r="AY10" s="16" t="n">
        <v>0.202477893524373</v>
      </c>
      <c r="AZ10" s="16" t="n">
        <v>0.115270808203125</v>
      </c>
      <c r="BA10" s="16"/>
      <c r="BB10" s="16" t="n">
        <v>0.256630297140047</v>
      </c>
      <c r="BC10" s="16" t="n">
        <v>0.244479394932981</v>
      </c>
      <c r="BD10" s="16" t="n">
        <v>0.164469964504763</v>
      </c>
      <c r="BE10" s="16"/>
      <c r="BF10" s="16" t="n">
        <v>0.234651912312018</v>
      </c>
    </row>
    <row r="11">
      <c r="B11" s="17" t="s">
        <v>225</v>
      </c>
      <c r="C11" s="16" t="n">
        <v>0.276824630134219</v>
      </c>
      <c r="D11" s="16" t="n">
        <v>0.262860352787701</v>
      </c>
      <c r="E11" s="16" t="n">
        <v>0.290157523423329</v>
      </c>
      <c r="F11" s="16"/>
      <c r="G11" s="16" t="n">
        <v>0.259001885956248</v>
      </c>
      <c r="H11" s="16" t="n">
        <v>0.241617128611479</v>
      </c>
      <c r="I11" s="16" t="n">
        <v>0.279403382815693</v>
      </c>
      <c r="J11" s="16" t="n">
        <v>0.304291807416989</v>
      </c>
      <c r="K11" s="16" t="n">
        <v>0.278130818905322</v>
      </c>
      <c r="L11" s="16" t="n">
        <v>0.291921770689151</v>
      </c>
      <c r="M11" s="16"/>
      <c r="N11" s="16" t="n">
        <v>0.292188817466251</v>
      </c>
      <c r="O11" s="16" t="n">
        <v>0.284896134832832</v>
      </c>
      <c r="P11" s="16" t="n">
        <v>0.2494099680715</v>
      </c>
      <c r="Q11" s="16" t="n">
        <v>0.279839318928614</v>
      </c>
      <c r="R11" s="16"/>
      <c r="S11" s="16" t="n">
        <v>0.270346370906016</v>
      </c>
      <c r="T11" s="16" t="n">
        <v>0.296556765009101</v>
      </c>
      <c r="U11" s="16" t="n">
        <v>0.296273117419492</v>
      </c>
      <c r="V11" s="16" t="n">
        <v>0.234536268457695</v>
      </c>
      <c r="W11" s="16" t="n">
        <v>0.240670532805659</v>
      </c>
      <c r="X11" s="16" t="n">
        <v>0.281773967356521</v>
      </c>
      <c r="Y11" s="16" t="n">
        <v>0.296246587429803</v>
      </c>
      <c r="Z11" s="16" t="n">
        <v>0.276978445008487</v>
      </c>
      <c r="AA11" s="16" t="n">
        <v>0.256296628501542</v>
      </c>
      <c r="AB11" s="16" t="n">
        <v>0.253194393696732</v>
      </c>
      <c r="AC11" s="16" t="n">
        <v>0.312341005292153</v>
      </c>
      <c r="AD11" s="16" t="n">
        <v>0.401660068151212</v>
      </c>
      <c r="AE11" s="16"/>
      <c r="AF11" s="16" t="n">
        <v>0.290811457247932</v>
      </c>
      <c r="AG11" s="16" t="n">
        <v>0.250216044018716</v>
      </c>
      <c r="AH11" s="16" t="n">
        <v>0.340670871795697</v>
      </c>
      <c r="AI11" s="16"/>
      <c r="AJ11" s="16" t="n">
        <v>0.322838780062994</v>
      </c>
      <c r="AK11" s="16" t="n">
        <v>0.19453976348358</v>
      </c>
      <c r="AL11" s="16" t="n">
        <v>0.280413618383193</v>
      </c>
      <c r="AM11" s="16" t="n">
        <v>0.435091613435642</v>
      </c>
      <c r="AN11" s="16" t="n">
        <v>0.33764042447565</v>
      </c>
      <c r="AO11" s="16"/>
      <c r="AP11" s="16" t="n">
        <v>0.291512286662565</v>
      </c>
      <c r="AQ11" s="16" t="n">
        <v>0.227377822662013</v>
      </c>
      <c r="AR11" s="16" t="n">
        <v>0.28434748778843</v>
      </c>
      <c r="AS11" s="16" t="n">
        <v>0.275569597887169</v>
      </c>
      <c r="AT11" s="16" t="n">
        <v>0.410692032206843</v>
      </c>
      <c r="AU11" s="16"/>
      <c r="AV11" s="16" t="n">
        <v>0.244610286278009</v>
      </c>
      <c r="AW11" s="16" t="n">
        <v>0.30438635849748</v>
      </c>
      <c r="AX11" s="16" t="n">
        <v>0.278506257447656</v>
      </c>
      <c r="AY11" s="16" t="n">
        <v>0.268444236857657</v>
      </c>
      <c r="AZ11" s="16" t="n">
        <v>0.34466408519513</v>
      </c>
      <c r="BA11" s="16"/>
      <c r="BB11" s="16" t="n">
        <v>0.286643447992929</v>
      </c>
      <c r="BC11" s="16" t="n">
        <v>0.331066869330925</v>
      </c>
      <c r="BD11" s="16" t="n">
        <v>0.457055025777997</v>
      </c>
      <c r="BE11" s="16"/>
      <c r="BF11" s="16" t="n">
        <v>0.353174907627859</v>
      </c>
    </row>
    <row r="12">
      <c r="B12" s="17" t="s">
        <v>226</v>
      </c>
      <c r="C12" s="16" t="n">
        <v>0.194860201117261</v>
      </c>
      <c r="D12" s="16" t="n">
        <v>0.178183955649628</v>
      </c>
      <c r="E12" s="16" t="n">
        <v>0.210437218515961</v>
      </c>
      <c r="F12" s="16"/>
      <c r="G12" s="16" t="n">
        <v>0.110465984909755</v>
      </c>
      <c r="H12" s="16" t="n">
        <v>0.18463639840211</v>
      </c>
      <c r="I12" s="16" t="n">
        <v>0.16101214307158</v>
      </c>
      <c r="J12" s="16" t="n">
        <v>0.153826853781441</v>
      </c>
      <c r="K12" s="16" t="n">
        <v>0.214334677010044</v>
      </c>
      <c r="L12" s="16" t="n">
        <v>0.30661428933306</v>
      </c>
      <c r="M12" s="16"/>
      <c r="N12" s="16" t="n">
        <v>0.219574316433932</v>
      </c>
      <c r="O12" s="16" t="n">
        <v>0.173739712968252</v>
      </c>
      <c r="P12" s="16" t="n">
        <v>0.203996469590363</v>
      </c>
      <c r="Q12" s="16" t="n">
        <v>0.183126323518356</v>
      </c>
      <c r="R12" s="16"/>
      <c r="S12" s="16" t="n">
        <v>0.180442044863694</v>
      </c>
      <c r="T12" s="16" t="n">
        <v>0.217336558196516</v>
      </c>
      <c r="U12" s="16" t="n">
        <v>0.233679847234099</v>
      </c>
      <c r="V12" s="16" t="n">
        <v>0.249152739967667</v>
      </c>
      <c r="W12" s="16" t="n">
        <v>0.231712201535884</v>
      </c>
      <c r="X12" s="16" t="n">
        <v>0.196151251611715</v>
      </c>
      <c r="Y12" s="16" t="n">
        <v>0.142449756802469</v>
      </c>
      <c r="Z12" s="16" t="n">
        <v>0.21282045609814</v>
      </c>
      <c r="AA12" s="16" t="n">
        <v>0.15550820338009</v>
      </c>
      <c r="AB12" s="16" t="n">
        <v>0.174405951196039</v>
      </c>
      <c r="AC12" s="16" t="n">
        <v>0.160534874261859</v>
      </c>
      <c r="AD12" s="16" t="n">
        <v>0.187516240384841</v>
      </c>
      <c r="AE12" s="16"/>
      <c r="AF12" s="16" t="n">
        <v>0.271734494647983</v>
      </c>
      <c r="AG12" s="16" t="n">
        <v>0.162472141126424</v>
      </c>
      <c r="AH12" s="16" t="n">
        <v>0.162896466077259</v>
      </c>
      <c r="AI12" s="16"/>
      <c r="AJ12" s="16" t="n">
        <v>0.316243917847997</v>
      </c>
      <c r="AK12" s="16" t="n">
        <v>0.128790503826939</v>
      </c>
      <c r="AL12" s="16" t="n">
        <v>0.180036822935328</v>
      </c>
      <c r="AM12" s="16" t="n">
        <v>0.0747434795163018</v>
      </c>
      <c r="AN12" s="16" t="n">
        <v>0.117789128500153</v>
      </c>
      <c r="AO12" s="16"/>
      <c r="AP12" s="16" t="n">
        <v>0.445321967449699</v>
      </c>
      <c r="AQ12" s="16" t="n">
        <v>0.129314854483283</v>
      </c>
      <c r="AR12" s="16" t="n">
        <v>0.145640052795457</v>
      </c>
      <c r="AS12" s="16" t="n">
        <v>0.143752499871532</v>
      </c>
      <c r="AT12" s="16" t="n">
        <v>0.180101013120529</v>
      </c>
      <c r="AU12" s="16"/>
      <c r="AV12" s="16" t="n">
        <v>0.217366076190654</v>
      </c>
      <c r="AW12" s="16" t="n">
        <v>0.169881469673084</v>
      </c>
      <c r="AX12" s="16" t="n">
        <v>0.182769179632164</v>
      </c>
      <c r="AY12" s="16" t="n">
        <v>0.217834125179406</v>
      </c>
      <c r="AZ12" s="16" t="n">
        <v>0.221663167082563</v>
      </c>
      <c r="BA12" s="16"/>
      <c r="BB12" s="16" t="n">
        <v>0.179072236599608</v>
      </c>
      <c r="BC12" s="16" t="n">
        <v>0.176374277498106</v>
      </c>
      <c r="BD12" s="16" t="n">
        <v>0.25163500534267</v>
      </c>
      <c r="BE12" s="16"/>
      <c r="BF12" s="16" t="n">
        <v>0.185834801846525</v>
      </c>
    </row>
    <row r="13">
      <c r="B13" s="17" t="s">
        <v>227</v>
      </c>
      <c r="C13" s="25" t="n">
        <v>0.0588554608670745</v>
      </c>
      <c r="D13" s="25" t="n">
        <v>0.0643362149010211</v>
      </c>
      <c r="E13" s="25" t="n">
        <v>0.0536140234134245</v>
      </c>
      <c r="F13" s="25"/>
      <c r="G13" s="25" t="n">
        <v>0.0733470276908022</v>
      </c>
      <c r="H13" s="25" t="n">
        <v>0.0649587788960788</v>
      </c>
      <c r="I13" s="25" t="n">
        <v>0.0412310082913396</v>
      </c>
      <c r="J13" s="25" t="n">
        <v>0.0322869531541167</v>
      </c>
      <c r="K13" s="25" t="n">
        <v>0.0484990002488914</v>
      </c>
      <c r="L13" s="25" t="n">
        <v>0.087192288602929</v>
      </c>
      <c r="M13" s="25"/>
      <c r="N13" s="25" t="n">
        <v>0.0821730912641827</v>
      </c>
      <c r="O13" s="25" t="n">
        <v>0.0447496343187224</v>
      </c>
      <c r="P13" s="25" t="n">
        <v>0.0472827063883637</v>
      </c>
      <c r="Q13" s="25" t="n">
        <v>0.057516769671415</v>
      </c>
      <c r="R13" s="25"/>
      <c r="S13" s="25" t="n">
        <v>0.0748417862406981</v>
      </c>
      <c r="T13" s="25" t="n">
        <v>0.0506866751579069</v>
      </c>
      <c r="U13" s="25" t="n">
        <v>0.0470734045358453</v>
      </c>
      <c r="V13" s="25" t="n">
        <v>0.0654536203646233</v>
      </c>
      <c r="W13" s="25" t="n">
        <v>0.0374095038459367</v>
      </c>
      <c r="X13" s="25" t="n">
        <v>0.0684628485515685</v>
      </c>
      <c r="Y13" s="25" t="n">
        <v>0.0505284477520627</v>
      </c>
      <c r="Z13" s="25" t="n">
        <v>0.078716686143247</v>
      </c>
      <c r="AA13" s="25" t="n">
        <v>0.0411245087712907</v>
      </c>
      <c r="AB13" s="25" t="n">
        <v>0.0878482925714809</v>
      </c>
      <c r="AC13" s="25" t="n">
        <v>0.0197551506899296</v>
      </c>
      <c r="AD13" s="25" t="n">
        <v>0.0919114651692929</v>
      </c>
      <c r="AE13" s="25"/>
      <c r="AF13" s="25" t="n">
        <v>0.0682432188008891</v>
      </c>
      <c r="AG13" s="25" t="n">
        <v>0.0536661252588981</v>
      </c>
      <c r="AH13" s="25" t="n">
        <v>0.0572684742829897</v>
      </c>
      <c r="AI13" s="25"/>
      <c r="AJ13" s="25" t="n">
        <v>0.10115295183993</v>
      </c>
      <c r="AK13" s="25" t="n">
        <v>0.0314097179744691</v>
      </c>
      <c r="AL13" s="25" t="n">
        <v>0.0135294502016601</v>
      </c>
      <c r="AM13" s="25" t="n">
        <v>0.0789412496812499</v>
      </c>
      <c r="AN13" s="25" t="n">
        <v>0.0555001178187003</v>
      </c>
      <c r="AO13" s="25"/>
      <c r="AP13" s="25" t="n">
        <v>0.176230401356302</v>
      </c>
      <c r="AQ13" s="25" t="n">
        <v>0.0290205951811733</v>
      </c>
      <c r="AR13" s="25" t="n">
        <v>0.00669734548791885</v>
      </c>
      <c r="AS13" s="25" t="n">
        <v>0.033435530323496</v>
      </c>
      <c r="AT13" s="25" t="n">
        <v>0.0332617439033641</v>
      </c>
      <c r="AU13" s="25"/>
      <c r="AV13" s="25" t="n">
        <v>0.0633964389215982</v>
      </c>
      <c r="AW13" s="25" t="n">
        <v>0.0390020582654687</v>
      </c>
      <c r="AX13" s="25" t="n">
        <v>0.060457106124299</v>
      </c>
      <c r="AY13" s="25" t="n">
        <v>0.0631572431977997</v>
      </c>
      <c r="AZ13" s="25" t="n">
        <v>0.0973597983460318</v>
      </c>
      <c r="BA13" s="25"/>
      <c r="BB13" s="25" t="n">
        <v>0.0327560341716374</v>
      </c>
      <c r="BC13" s="25" t="n">
        <v>0.00859536411843106</v>
      </c>
      <c r="BD13" s="25" t="n">
        <v>0.0525400577693448</v>
      </c>
      <c r="BE13" s="25"/>
      <c r="BF13" s="25" t="n">
        <v>0.0245631012533526</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257</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0.273115020432862</v>
      </c>
      <c r="D9" s="16" t="n">
        <v>0.276096380326511</v>
      </c>
      <c r="E9" s="16" t="n">
        <v>0.270738947149985</v>
      </c>
      <c r="F9" s="16"/>
      <c r="G9" s="16" t="n">
        <v>0.31972962573884</v>
      </c>
      <c r="H9" s="16" t="n">
        <v>0.32787996926083</v>
      </c>
      <c r="I9" s="16" t="n">
        <v>0.291381801458034</v>
      </c>
      <c r="J9" s="16" t="n">
        <v>0.288721701481781</v>
      </c>
      <c r="K9" s="16" t="n">
        <v>0.269416027068701</v>
      </c>
      <c r="L9" s="16" t="n">
        <v>0.172763430772983</v>
      </c>
      <c r="M9" s="16"/>
      <c r="N9" s="16" t="n">
        <v>0.214346237432478</v>
      </c>
      <c r="O9" s="16" t="n">
        <v>0.289456103296751</v>
      </c>
      <c r="P9" s="16" t="n">
        <v>0.308412110369318</v>
      </c>
      <c r="Q9" s="16" t="n">
        <v>0.287979325057851</v>
      </c>
      <c r="R9" s="16"/>
      <c r="S9" s="16" t="n">
        <v>0.268090622078559</v>
      </c>
      <c r="T9" s="16" t="n">
        <v>0.246674285351599</v>
      </c>
      <c r="U9" s="16" t="n">
        <v>0.244878950782175</v>
      </c>
      <c r="V9" s="16" t="n">
        <v>0.223429221547705</v>
      </c>
      <c r="W9" s="16" t="n">
        <v>0.31577277382253</v>
      </c>
      <c r="X9" s="16" t="n">
        <v>0.266757658266464</v>
      </c>
      <c r="Y9" s="16" t="n">
        <v>0.303956462435879</v>
      </c>
      <c r="Z9" s="16" t="n">
        <v>0.281775421663275</v>
      </c>
      <c r="AA9" s="16" t="n">
        <v>0.30424347762475</v>
      </c>
      <c r="AB9" s="16" t="n">
        <v>0.303236401885646</v>
      </c>
      <c r="AC9" s="16" t="n">
        <v>0.352994513312433</v>
      </c>
      <c r="AD9" s="16" t="n">
        <v>0.122022937237452</v>
      </c>
      <c r="AE9" s="16"/>
      <c r="AF9" s="16" t="n">
        <v>0.205208238107701</v>
      </c>
      <c r="AG9" s="16" t="n">
        <v>0.303630791593001</v>
      </c>
      <c r="AH9" s="16" t="n">
        <v>0.261241850940194</v>
      </c>
      <c r="AI9" s="16"/>
      <c r="AJ9" s="16" t="n">
        <v>0.125998873648732</v>
      </c>
      <c r="AK9" s="16" t="n">
        <v>0.382196535585361</v>
      </c>
      <c r="AL9" s="16" t="n">
        <v>0.3177745054105</v>
      </c>
      <c r="AM9" s="16" t="n">
        <v>0.374845753176039</v>
      </c>
      <c r="AN9" s="16" t="n">
        <v>0.271732866637581</v>
      </c>
      <c r="AO9" s="16"/>
      <c r="AP9" s="16" t="n">
        <v>0.0343011274447579</v>
      </c>
      <c r="AQ9" s="16" t="n">
        <v>0.355459437346763</v>
      </c>
      <c r="AR9" s="16" t="n">
        <v>0.308306494675626</v>
      </c>
      <c r="AS9" s="16" t="n">
        <v>0.327180910326751</v>
      </c>
      <c r="AT9" s="16" t="n">
        <v>0.194410704208543</v>
      </c>
      <c r="AU9" s="16"/>
      <c r="AV9" s="16" t="n">
        <v>0.260502989357204</v>
      </c>
      <c r="AW9" s="16" t="n">
        <v>0.287522290743487</v>
      </c>
      <c r="AX9" s="16" t="n">
        <v>0.278630843265447</v>
      </c>
      <c r="AY9" s="16" t="n">
        <v>0.251107148806807</v>
      </c>
      <c r="AZ9" s="16" t="n">
        <v>0.226067102781528</v>
      </c>
      <c r="BA9" s="16"/>
      <c r="BB9" s="16" t="n">
        <v>0.262716470871439</v>
      </c>
      <c r="BC9" s="16" t="n">
        <v>0.29215775167611</v>
      </c>
      <c r="BD9" s="16" t="n">
        <v>0.128502588383182</v>
      </c>
      <c r="BE9" s="16"/>
      <c r="BF9" s="16" t="n">
        <v>0.223131688747847</v>
      </c>
    </row>
    <row r="10">
      <c r="B10" s="17" t="s">
        <v>224</v>
      </c>
      <c r="C10" s="16" t="n">
        <v>0.223347544195651</v>
      </c>
      <c r="D10" s="16" t="n">
        <v>0.247370594249276</v>
      </c>
      <c r="E10" s="16" t="n">
        <v>0.20030522559905</v>
      </c>
      <c r="F10" s="16"/>
      <c r="G10" s="16" t="n">
        <v>0.267001677779008</v>
      </c>
      <c r="H10" s="16" t="n">
        <v>0.248502935134686</v>
      </c>
      <c r="I10" s="16" t="n">
        <v>0.245570537058171</v>
      </c>
      <c r="J10" s="16" t="n">
        <v>0.24760560694678</v>
      </c>
      <c r="K10" s="16" t="n">
        <v>0.201203534885294</v>
      </c>
      <c r="L10" s="16" t="n">
        <v>0.151180110341778</v>
      </c>
      <c r="M10" s="16"/>
      <c r="N10" s="16" t="n">
        <v>0.188502444926532</v>
      </c>
      <c r="O10" s="16" t="n">
        <v>0.244213281092168</v>
      </c>
      <c r="P10" s="16" t="n">
        <v>0.232751051982143</v>
      </c>
      <c r="Q10" s="16" t="n">
        <v>0.230456051435374</v>
      </c>
      <c r="R10" s="16"/>
      <c r="S10" s="16" t="n">
        <v>0.234741599384652</v>
      </c>
      <c r="T10" s="16" t="n">
        <v>0.228806503923674</v>
      </c>
      <c r="U10" s="16" t="n">
        <v>0.210549014010675</v>
      </c>
      <c r="V10" s="16" t="n">
        <v>0.233692537837914</v>
      </c>
      <c r="W10" s="16" t="n">
        <v>0.17254441940674</v>
      </c>
      <c r="X10" s="16" t="n">
        <v>0.183206093747279</v>
      </c>
      <c r="Y10" s="16" t="n">
        <v>0.226964890721851</v>
      </c>
      <c r="Z10" s="16" t="n">
        <v>0.143562535851543</v>
      </c>
      <c r="AA10" s="16" t="n">
        <v>0.279793143830824</v>
      </c>
      <c r="AB10" s="16" t="n">
        <v>0.234248675020745</v>
      </c>
      <c r="AC10" s="16" t="n">
        <v>0.212436727841433</v>
      </c>
      <c r="AD10" s="16" t="n">
        <v>0.263943808810687</v>
      </c>
      <c r="AE10" s="16"/>
      <c r="AF10" s="16" t="n">
        <v>0.197952347518912</v>
      </c>
      <c r="AG10" s="16" t="n">
        <v>0.249862412709904</v>
      </c>
      <c r="AH10" s="16" t="n">
        <v>0.191657540988476</v>
      </c>
      <c r="AI10" s="16"/>
      <c r="AJ10" s="16" t="n">
        <v>0.155587319227244</v>
      </c>
      <c r="AK10" s="16" t="n">
        <v>0.278539331221879</v>
      </c>
      <c r="AL10" s="16" t="n">
        <v>0.269776722611086</v>
      </c>
      <c r="AM10" s="16" t="n">
        <v>0.314358525936594</v>
      </c>
      <c r="AN10" s="16" t="n">
        <v>0.210357153927653</v>
      </c>
      <c r="AO10" s="16"/>
      <c r="AP10" s="16" t="n">
        <v>0.0888044935749948</v>
      </c>
      <c r="AQ10" s="16" t="n">
        <v>0.272129455987505</v>
      </c>
      <c r="AR10" s="16" t="n">
        <v>0.277161857692315</v>
      </c>
      <c r="AS10" s="16" t="n">
        <v>0.248773911508211</v>
      </c>
      <c r="AT10" s="16" t="n">
        <v>0.203934193010853</v>
      </c>
      <c r="AU10" s="16"/>
      <c r="AV10" s="16" t="n">
        <v>0.241041387649433</v>
      </c>
      <c r="AW10" s="16" t="n">
        <v>0.24526237288494</v>
      </c>
      <c r="AX10" s="16" t="n">
        <v>0.213239775506363</v>
      </c>
      <c r="AY10" s="16" t="n">
        <v>0.214921447080758</v>
      </c>
      <c r="AZ10" s="16" t="n">
        <v>0.157042979869103</v>
      </c>
      <c r="BA10" s="16"/>
      <c r="BB10" s="16" t="n">
        <v>0.297722181763393</v>
      </c>
      <c r="BC10" s="16" t="n">
        <v>0.220085586129354</v>
      </c>
      <c r="BD10" s="16" t="n">
        <v>0.115632504117858</v>
      </c>
      <c r="BE10" s="16"/>
      <c r="BF10" s="16" t="n">
        <v>0.229381459242328</v>
      </c>
    </row>
    <row r="11">
      <c r="B11" s="17" t="s">
        <v>225</v>
      </c>
      <c r="C11" s="16" t="n">
        <v>0.260221779051327</v>
      </c>
      <c r="D11" s="16" t="n">
        <v>0.238733892625429</v>
      </c>
      <c r="E11" s="16" t="n">
        <v>0.279768316553846</v>
      </c>
      <c r="F11" s="16"/>
      <c r="G11" s="16" t="n">
        <v>0.23048674241345</v>
      </c>
      <c r="H11" s="16" t="n">
        <v>0.211324379654499</v>
      </c>
      <c r="I11" s="16" t="n">
        <v>0.257783220996925</v>
      </c>
      <c r="J11" s="16" t="n">
        <v>0.284916774523936</v>
      </c>
      <c r="K11" s="16" t="n">
        <v>0.293897826928984</v>
      </c>
      <c r="L11" s="16" t="n">
        <v>0.278918690181496</v>
      </c>
      <c r="M11" s="16"/>
      <c r="N11" s="16" t="n">
        <v>0.309037847243878</v>
      </c>
      <c r="O11" s="16" t="n">
        <v>0.246986995810751</v>
      </c>
      <c r="P11" s="16" t="n">
        <v>0.219129747594156</v>
      </c>
      <c r="Q11" s="16" t="n">
        <v>0.261078001610492</v>
      </c>
      <c r="R11" s="16"/>
      <c r="S11" s="16" t="n">
        <v>0.213001836968342</v>
      </c>
      <c r="T11" s="16" t="n">
        <v>0.29743160438824</v>
      </c>
      <c r="U11" s="16" t="n">
        <v>0.263526890619214</v>
      </c>
      <c r="V11" s="16" t="n">
        <v>0.249454407507418</v>
      </c>
      <c r="W11" s="16" t="n">
        <v>0.223273810289554</v>
      </c>
      <c r="X11" s="16" t="n">
        <v>0.270019095912958</v>
      </c>
      <c r="Y11" s="16" t="n">
        <v>0.30353220845632</v>
      </c>
      <c r="Z11" s="16" t="n">
        <v>0.254343241105973</v>
      </c>
      <c r="AA11" s="16" t="n">
        <v>0.207411876321974</v>
      </c>
      <c r="AB11" s="16" t="n">
        <v>0.259376279441218</v>
      </c>
      <c r="AC11" s="16" t="n">
        <v>0.31170187376805</v>
      </c>
      <c r="AD11" s="16" t="n">
        <v>0.40322808516094</v>
      </c>
      <c r="AE11" s="16"/>
      <c r="AF11" s="16" t="n">
        <v>0.275382634527124</v>
      </c>
      <c r="AG11" s="16" t="n">
        <v>0.234011297051327</v>
      </c>
      <c r="AH11" s="16" t="n">
        <v>0.324770076149195</v>
      </c>
      <c r="AI11" s="16"/>
      <c r="AJ11" s="16" t="n">
        <v>0.308366766688497</v>
      </c>
      <c r="AK11" s="16" t="n">
        <v>0.189862957686657</v>
      </c>
      <c r="AL11" s="16" t="n">
        <v>0.235815552473407</v>
      </c>
      <c r="AM11" s="16" t="n">
        <v>0.115592468363937</v>
      </c>
      <c r="AN11" s="16" t="n">
        <v>0.326548211284199</v>
      </c>
      <c r="AO11" s="16"/>
      <c r="AP11" s="16" t="n">
        <v>0.254905734536491</v>
      </c>
      <c r="AQ11" s="16" t="n">
        <v>0.219389370309595</v>
      </c>
      <c r="AR11" s="16" t="n">
        <v>0.279402121954707</v>
      </c>
      <c r="AS11" s="16" t="n">
        <v>0.244741970798019</v>
      </c>
      <c r="AT11" s="16" t="n">
        <v>0.399400762654543</v>
      </c>
      <c r="AU11" s="16"/>
      <c r="AV11" s="16" t="n">
        <v>0.226308393241053</v>
      </c>
      <c r="AW11" s="16" t="n">
        <v>0.270211889706342</v>
      </c>
      <c r="AX11" s="16" t="n">
        <v>0.290588614257479</v>
      </c>
      <c r="AY11" s="16" t="n">
        <v>0.256842215464459</v>
      </c>
      <c r="AZ11" s="16" t="n">
        <v>0.360244120690023</v>
      </c>
      <c r="BA11" s="16"/>
      <c r="BB11" s="16" t="n">
        <v>0.24324117425912</v>
      </c>
      <c r="BC11" s="16" t="n">
        <v>0.312110036704034</v>
      </c>
      <c r="BD11" s="16" t="n">
        <v>0.512310153698228</v>
      </c>
      <c r="BE11" s="16"/>
      <c r="BF11" s="16" t="n">
        <v>0.354119804531789</v>
      </c>
    </row>
    <row r="12">
      <c r="B12" s="17" t="s">
        <v>226</v>
      </c>
      <c r="C12" s="16" t="n">
        <v>0.184372161981352</v>
      </c>
      <c r="D12" s="16" t="n">
        <v>0.173371380555736</v>
      </c>
      <c r="E12" s="16" t="n">
        <v>0.195488705355244</v>
      </c>
      <c r="F12" s="16"/>
      <c r="G12" s="16" t="n">
        <v>0.124804069942532</v>
      </c>
      <c r="H12" s="16" t="n">
        <v>0.15422692115477</v>
      </c>
      <c r="I12" s="16" t="n">
        <v>0.167316652413358</v>
      </c>
      <c r="J12" s="16" t="n">
        <v>0.142500680836667</v>
      </c>
      <c r="K12" s="16" t="n">
        <v>0.185830799581617</v>
      </c>
      <c r="L12" s="16" t="n">
        <v>0.295117079838423</v>
      </c>
      <c r="M12" s="16"/>
      <c r="N12" s="16" t="n">
        <v>0.207386465705644</v>
      </c>
      <c r="O12" s="16" t="n">
        <v>0.180338101429672</v>
      </c>
      <c r="P12" s="16" t="n">
        <v>0.178575359458084</v>
      </c>
      <c r="Q12" s="16" t="n">
        <v>0.167271982203438</v>
      </c>
      <c r="R12" s="16"/>
      <c r="S12" s="16" t="n">
        <v>0.209673763838438</v>
      </c>
      <c r="T12" s="16" t="n">
        <v>0.172119078475764</v>
      </c>
      <c r="U12" s="16" t="n">
        <v>0.232317738336798</v>
      </c>
      <c r="V12" s="16" t="n">
        <v>0.219301005658651</v>
      </c>
      <c r="W12" s="16" t="n">
        <v>0.235877914557657</v>
      </c>
      <c r="X12" s="16" t="n">
        <v>0.192645467964083</v>
      </c>
      <c r="Y12" s="16" t="n">
        <v>0.119791240766021</v>
      </c>
      <c r="Z12" s="16" t="n">
        <v>0.250186895760933</v>
      </c>
      <c r="AA12" s="16" t="n">
        <v>0.158918591643891</v>
      </c>
      <c r="AB12" s="16" t="n">
        <v>0.147987164392967</v>
      </c>
      <c r="AC12" s="16" t="n">
        <v>0.1128401810653</v>
      </c>
      <c r="AD12" s="16" t="n">
        <v>0.148175131716935</v>
      </c>
      <c r="AE12" s="16"/>
      <c r="AF12" s="16" t="n">
        <v>0.242650897992848</v>
      </c>
      <c r="AG12" s="16" t="n">
        <v>0.16006586180729</v>
      </c>
      <c r="AH12" s="16" t="n">
        <v>0.173785819641257</v>
      </c>
      <c r="AI12" s="16"/>
      <c r="AJ12" s="16" t="n">
        <v>0.303500490018248</v>
      </c>
      <c r="AK12" s="16" t="n">
        <v>0.116644973231714</v>
      </c>
      <c r="AL12" s="16" t="n">
        <v>0.149378438553852</v>
      </c>
      <c r="AM12" s="16" t="n">
        <v>0.157130811187336</v>
      </c>
      <c r="AN12" s="16" t="n">
        <v>0.146564518244868</v>
      </c>
      <c r="AO12" s="16"/>
      <c r="AP12" s="16" t="n">
        <v>0.427171856870106</v>
      </c>
      <c r="AQ12" s="16" t="n">
        <v>0.127333143523973</v>
      </c>
      <c r="AR12" s="16" t="n">
        <v>0.108517417365626</v>
      </c>
      <c r="AS12" s="16" t="n">
        <v>0.146092465891678</v>
      </c>
      <c r="AT12" s="16" t="n">
        <v>0.172851690724294</v>
      </c>
      <c r="AU12" s="16"/>
      <c r="AV12" s="16" t="n">
        <v>0.217149736985876</v>
      </c>
      <c r="AW12" s="16" t="n">
        <v>0.152152885356753</v>
      </c>
      <c r="AX12" s="16" t="n">
        <v>0.167525034684077</v>
      </c>
      <c r="AY12" s="16" t="n">
        <v>0.200409432082543</v>
      </c>
      <c r="AZ12" s="16" t="n">
        <v>0.156695160659119</v>
      </c>
      <c r="BA12" s="16"/>
      <c r="BB12" s="16" t="n">
        <v>0.174090028600088</v>
      </c>
      <c r="BC12" s="16" t="n">
        <v>0.167722796516712</v>
      </c>
      <c r="BD12" s="16" t="n">
        <v>0.21804644053717</v>
      </c>
      <c r="BE12" s="16"/>
      <c r="BF12" s="16" t="n">
        <v>0.178008609497921</v>
      </c>
    </row>
    <row r="13">
      <c r="B13" s="17" t="s">
        <v>227</v>
      </c>
      <c r="C13" s="25" t="n">
        <v>0.058943494338808</v>
      </c>
      <c r="D13" s="25" t="n">
        <v>0.0644277522430478</v>
      </c>
      <c r="E13" s="25" t="n">
        <v>0.0536988053418757</v>
      </c>
      <c r="F13" s="25"/>
      <c r="G13" s="25" t="n">
        <v>0.0579778841261696</v>
      </c>
      <c r="H13" s="25" t="n">
        <v>0.0580657947952145</v>
      </c>
      <c r="I13" s="25" t="n">
        <v>0.0379477880735111</v>
      </c>
      <c r="J13" s="25" t="n">
        <v>0.0362552362108363</v>
      </c>
      <c r="K13" s="25" t="n">
        <v>0.0496518115354042</v>
      </c>
      <c r="L13" s="25" t="n">
        <v>0.102020688865319</v>
      </c>
      <c r="M13" s="25"/>
      <c r="N13" s="25" t="n">
        <v>0.0807270046914683</v>
      </c>
      <c r="O13" s="25" t="n">
        <v>0.0390055183706583</v>
      </c>
      <c r="P13" s="25" t="n">
        <v>0.0611317305962986</v>
      </c>
      <c r="Q13" s="25" t="n">
        <v>0.0532146396928455</v>
      </c>
      <c r="R13" s="25"/>
      <c r="S13" s="25" t="n">
        <v>0.0744921777300099</v>
      </c>
      <c r="T13" s="25" t="n">
        <v>0.0549685278607233</v>
      </c>
      <c r="U13" s="25" t="n">
        <v>0.0487274062511391</v>
      </c>
      <c r="V13" s="25" t="n">
        <v>0.0741228274483114</v>
      </c>
      <c r="W13" s="25" t="n">
        <v>0.0525310819235196</v>
      </c>
      <c r="X13" s="25" t="n">
        <v>0.0873716841092159</v>
      </c>
      <c r="Y13" s="25" t="n">
        <v>0.0457551976199298</v>
      </c>
      <c r="Z13" s="25" t="n">
        <v>0.0701319056182751</v>
      </c>
      <c r="AA13" s="25" t="n">
        <v>0.0496329105785607</v>
      </c>
      <c r="AB13" s="25" t="n">
        <v>0.0551514792594241</v>
      </c>
      <c r="AC13" s="25" t="n">
        <v>0.0100267040127828</v>
      </c>
      <c r="AD13" s="25" t="n">
        <v>0.0626300370739869</v>
      </c>
      <c r="AE13" s="25"/>
      <c r="AF13" s="25" t="n">
        <v>0.0788058818534162</v>
      </c>
      <c r="AG13" s="25" t="n">
        <v>0.0524296368384787</v>
      </c>
      <c r="AH13" s="25" t="n">
        <v>0.0485447122808773</v>
      </c>
      <c r="AI13" s="25"/>
      <c r="AJ13" s="25" t="n">
        <v>0.106546550417279</v>
      </c>
      <c r="AK13" s="25" t="n">
        <v>0.0327562022743879</v>
      </c>
      <c r="AL13" s="25" t="n">
        <v>0.0272547809511552</v>
      </c>
      <c r="AM13" s="25" t="n">
        <v>0.0380724413360939</v>
      </c>
      <c r="AN13" s="25" t="n">
        <v>0.0447972499056999</v>
      </c>
      <c r="AO13" s="25"/>
      <c r="AP13" s="25" t="n">
        <v>0.19481678757365</v>
      </c>
      <c r="AQ13" s="25" t="n">
        <v>0.0256885928321645</v>
      </c>
      <c r="AR13" s="25" t="n">
        <v>0.0266121083117247</v>
      </c>
      <c r="AS13" s="25" t="n">
        <v>0.0332107414753413</v>
      </c>
      <c r="AT13" s="25" t="n">
        <v>0.0294026494017675</v>
      </c>
      <c r="AU13" s="25"/>
      <c r="AV13" s="25" t="n">
        <v>0.0549974927664331</v>
      </c>
      <c r="AW13" s="25" t="n">
        <v>0.0448505613084782</v>
      </c>
      <c r="AX13" s="25" t="n">
        <v>0.0500157322866342</v>
      </c>
      <c r="AY13" s="25" t="n">
        <v>0.0767197565654329</v>
      </c>
      <c r="AZ13" s="25" t="n">
        <v>0.0999506360002276</v>
      </c>
      <c r="BA13" s="25"/>
      <c r="BB13" s="25" t="n">
        <v>0.0222301445059597</v>
      </c>
      <c r="BC13" s="25" t="n">
        <v>0.00792382897378997</v>
      </c>
      <c r="BD13" s="25" t="n">
        <v>0.0255083132635625</v>
      </c>
      <c r="BE13" s="25"/>
      <c r="BF13" s="25" t="n">
        <v>0.0153584379801145</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258</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0.262927824991394</v>
      </c>
      <c r="D9" s="16" t="n">
        <v>0.275050563662568</v>
      </c>
      <c r="E9" s="16" t="n">
        <v>0.251596012988106</v>
      </c>
      <c r="F9" s="16"/>
      <c r="G9" s="16" t="n">
        <v>0.330790468214926</v>
      </c>
      <c r="H9" s="16" t="n">
        <v>0.309628210104252</v>
      </c>
      <c r="I9" s="16" t="n">
        <v>0.269580554492321</v>
      </c>
      <c r="J9" s="16" t="n">
        <v>0.278725967060399</v>
      </c>
      <c r="K9" s="16" t="n">
        <v>0.261845964694926</v>
      </c>
      <c r="L9" s="16" t="n">
        <v>0.162635247595509</v>
      </c>
      <c r="M9" s="16"/>
      <c r="N9" s="16" t="n">
        <v>0.229912113385537</v>
      </c>
      <c r="O9" s="16" t="n">
        <v>0.261410062192064</v>
      </c>
      <c r="P9" s="16" t="n">
        <v>0.295378022633286</v>
      </c>
      <c r="Q9" s="16" t="n">
        <v>0.268928551760934</v>
      </c>
      <c r="R9" s="16"/>
      <c r="S9" s="16" t="n">
        <v>0.241472170039582</v>
      </c>
      <c r="T9" s="16" t="n">
        <v>0.209472319654235</v>
      </c>
      <c r="U9" s="16" t="n">
        <v>0.241770155115926</v>
      </c>
      <c r="V9" s="16" t="n">
        <v>0.242883179999592</v>
      </c>
      <c r="W9" s="16" t="n">
        <v>0.360251783883693</v>
      </c>
      <c r="X9" s="16" t="n">
        <v>0.24437329220162</v>
      </c>
      <c r="Y9" s="16" t="n">
        <v>0.254895962109324</v>
      </c>
      <c r="Z9" s="16" t="n">
        <v>0.297502380800933</v>
      </c>
      <c r="AA9" s="16" t="n">
        <v>0.335367694390181</v>
      </c>
      <c r="AB9" s="16" t="n">
        <v>0.280174636219401</v>
      </c>
      <c r="AC9" s="16" t="n">
        <v>0.326052206378218</v>
      </c>
      <c r="AD9" s="16" t="n">
        <v>0.0911051487343296</v>
      </c>
      <c r="AE9" s="16"/>
      <c r="AF9" s="16" t="n">
        <v>0.216379037022054</v>
      </c>
      <c r="AG9" s="16" t="n">
        <v>0.283955809920963</v>
      </c>
      <c r="AH9" s="16" t="n">
        <v>0.240729577919942</v>
      </c>
      <c r="AI9" s="16"/>
      <c r="AJ9" s="16" t="n">
        <v>0.129364788649004</v>
      </c>
      <c r="AK9" s="16" t="n">
        <v>0.358573875671673</v>
      </c>
      <c r="AL9" s="16" t="n">
        <v>0.278839945209767</v>
      </c>
      <c r="AM9" s="16" t="n">
        <v>0.277792909245987</v>
      </c>
      <c r="AN9" s="16" t="n">
        <v>0.267796414567683</v>
      </c>
      <c r="AO9" s="16"/>
      <c r="AP9" s="16" t="n">
        <v>0.0215490722579975</v>
      </c>
      <c r="AQ9" s="16" t="n">
        <v>0.334587163439865</v>
      </c>
      <c r="AR9" s="16" t="n">
        <v>0.290746673009066</v>
      </c>
      <c r="AS9" s="16" t="n">
        <v>0.369237680982518</v>
      </c>
      <c r="AT9" s="16" t="n">
        <v>0.188171235726941</v>
      </c>
      <c r="AU9" s="16"/>
      <c r="AV9" s="16" t="n">
        <v>0.266270516529146</v>
      </c>
      <c r="AW9" s="16" t="n">
        <v>0.292141211058814</v>
      </c>
      <c r="AX9" s="16" t="n">
        <v>0.25100963984324</v>
      </c>
      <c r="AY9" s="16" t="n">
        <v>0.254584022941778</v>
      </c>
      <c r="AZ9" s="16" t="n">
        <v>0.147610506190894</v>
      </c>
      <c r="BA9" s="16"/>
      <c r="BB9" s="16" t="n">
        <v>0.264140180223121</v>
      </c>
      <c r="BC9" s="16" t="n">
        <v>0.343257479957005</v>
      </c>
      <c r="BD9" s="16" t="n">
        <v>0.0859516562178503</v>
      </c>
      <c r="BE9" s="16"/>
      <c r="BF9" s="16" t="n">
        <v>0.237122128125304</v>
      </c>
    </row>
    <row r="10">
      <c r="B10" s="17" t="s">
        <v>224</v>
      </c>
      <c r="C10" s="16" t="n">
        <v>0.212255048028031</v>
      </c>
      <c r="D10" s="16" t="n">
        <v>0.221382914661804</v>
      </c>
      <c r="E10" s="16" t="n">
        <v>0.203750857630025</v>
      </c>
      <c r="F10" s="16"/>
      <c r="G10" s="16" t="n">
        <v>0.271253685777342</v>
      </c>
      <c r="H10" s="16" t="n">
        <v>0.179041407586643</v>
      </c>
      <c r="I10" s="16" t="n">
        <v>0.212787046733197</v>
      </c>
      <c r="J10" s="16" t="n">
        <v>0.254384810885581</v>
      </c>
      <c r="K10" s="16" t="n">
        <v>0.206140342988438</v>
      </c>
      <c r="L10" s="16" t="n">
        <v>0.169773800470253</v>
      </c>
      <c r="M10" s="16"/>
      <c r="N10" s="16" t="n">
        <v>0.17676752935304</v>
      </c>
      <c r="O10" s="16" t="n">
        <v>0.220960252252505</v>
      </c>
      <c r="P10" s="16" t="n">
        <v>0.224315368913777</v>
      </c>
      <c r="Q10" s="16" t="n">
        <v>0.229767943003996</v>
      </c>
      <c r="R10" s="16"/>
      <c r="S10" s="16" t="n">
        <v>0.19456618596488</v>
      </c>
      <c r="T10" s="16" t="n">
        <v>0.25016762588837</v>
      </c>
      <c r="U10" s="16" t="n">
        <v>0.175809945674604</v>
      </c>
      <c r="V10" s="16" t="n">
        <v>0.203796900034496</v>
      </c>
      <c r="W10" s="16" t="n">
        <v>0.145228827521364</v>
      </c>
      <c r="X10" s="16" t="n">
        <v>0.210589918511599</v>
      </c>
      <c r="Y10" s="16" t="n">
        <v>0.273813500477947</v>
      </c>
      <c r="Z10" s="16" t="n">
        <v>0.131603876213638</v>
      </c>
      <c r="AA10" s="16" t="n">
        <v>0.222959123277539</v>
      </c>
      <c r="AB10" s="16" t="n">
        <v>0.229753819468358</v>
      </c>
      <c r="AC10" s="16" t="n">
        <v>0.239439619995584</v>
      </c>
      <c r="AD10" s="16" t="n">
        <v>0.220734403336542</v>
      </c>
      <c r="AE10" s="16"/>
      <c r="AF10" s="16" t="n">
        <v>0.181909300113935</v>
      </c>
      <c r="AG10" s="16" t="n">
        <v>0.22929180369671</v>
      </c>
      <c r="AH10" s="16" t="n">
        <v>0.194654038103664</v>
      </c>
      <c r="AI10" s="16"/>
      <c r="AJ10" s="16" t="n">
        <v>0.153772681160179</v>
      </c>
      <c r="AK10" s="16" t="n">
        <v>0.26499346119893</v>
      </c>
      <c r="AL10" s="16" t="n">
        <v>0.211904626900884</v>
      </c>
      <c r="AM10" s="16" t="n">
        <v>0.240429476310225</v>
      </c>
      <c r="AN10" s="16" t="n">
        <v>0.239270228458319</v>
      </c>
      <c r="AO10" s="16"/>
      <c r="AP10" s="16" t="n">
        <v>0.0790613419541348</v>
      </c>
      <c r="AQ10" s="16" t="n">
        <v>0.254527231402437</v>
      </c>
      <c r="AR10" s="16" t="n">
        <v>0.244918355677057</v>
      </c>
      <c r="AS10" s="16" t="n">
        <v>0.227038987077912</v>
      </c>
      <c r="AT10" s="16" t="n">
        <v>0.225693426778819</v>
      </c>
      <c r="AU10" s="16"/>
      <c r="AV10" s="16" t="n">
        <v>0.190707988765286</v>
      </c>
      <c r="AW10" s="16" t="n">
        <v>0.233050762296579</v>
      </c>
      <c r="AX10" s="16" t="n">
        <v>0.214629557739159</v>
      </c>
      <c r="AY10" s="16" t="n">
        <v>0.177378631154727</v>
      </c>
      <c r="AZ10" s="16" t="n">
        <v>0.281070270681152</v>
      </c>
      <c r="BA10" s="16"/>
      <c r="BB10" s="16" t="n">
        <v>0.25305507805161</v>
      </c>
      <c r="BC10" s="16" t="n">
        <v>0.235978731220179</v>
      </c>
      <c r="BD10" s="16" t="n">
        <v>0.157979497754157</v>
      </c>
      <c r="BE10" s="16"/>
      <c r="BF10" s="16" t="n">
        <v>0.231430534992033</v>
      </c>
    </row>
    <row r="11">
      <c r="B11" s="17" t="s">
        <v>225</v>
      </c>
      <c r="C11" s="16" t="n">
        <v>0.221847739541817</v>
      </c>
      <c r="D11" s="16" t="n">
        <v>0.211260851235326</v>
      </c>
      <c r="E11" s="16" t="n">
        <v>0.231525613882088</v>
      </c>
      <c r="F11" s="16"/>
      <c r="G11" s="16" t="n">
        <v>0.165552042445376</v>
      </c>
      <c r="H11" s="16" t="n">
        <v>0.233087099310833</v>
      </c>
      <c r="I11" s="16" t="n">
        <v>0.261434551791982</v>
      </c>
      <c r="J11" s="16" t="n">
        <v>0.217385653018754</v>
      </c>
      <c r="K11" s="16" t="n">
        <v>0.257878229729413</v>
      </c>
      <c r="L11" s="16" t="n">
        <v>0.197164411433208</v>
      </c>
      <c r="M11" s="16"/>
      <c r="N11" s="16" t="n">
        <v>0.223075953868888</v>
      </c>
      <c r="O11" s="16" t="n">
        <v>0.224122861688739</v>
      </c>
      <c r="P11" s="16" t="n">
        <v>0.220895801425476</v>
      </c>
      <c r="Q11" s="16" t="n">
        <v>0.222093121371371</v>
      </c>
      <c r="R11" s="16"/>
      <c r="S11" s="16" t="n">
        <v>0.210785678538028</v>
      </c>
      <c r="T11" s="16" t="n">
        <v>0.222988033226225</v>
      </c>
      <c r="U11" s="16" t="n">
        <v>0.247083471858184</v>
      </c>
      <c r="V11" s="16" t="n">
        <v>0.264328137759916</v>
      </c>
      <c r="W11" s="16" t="n">
        <v>0.184832798159317</v>
      </c>
      <c r="X11" s="16" t="n">
        <v>0.209590179131948</v>
      </c>
      <c r="Y11" s="16" t="n">
        <v>0.212704337423946</v>
      </c>
      <c r="Z11" s="16" t="n">
        <v>0.192437520660258</v>
      </c>
      <c r="AA11" s="16" t="n">
        <v>0.179864994791358</v>
      </c>
      <c r="AB11" s="16" t="n">
        <v>0.216423571206287</v>
      </c>
      <c r="AC11" s="16" t="n">
        <v>0.252911194402154</v>
      </c>
      <c r="AD11" s="16" t="n">
        <v>0.379436301232318</v>
      </c>
      <c r="AE11" s="16"/>
      <c r="AF11" s="16" t="n">
        <v>0.213832323598117</v>
      </c>
      <c r="AG11" s="16" t="n">
        <v>0.215970740930483</v>
      </c>
      <c r="AH11" s="16" t="n">
        <v>0.299563562193561</v>
      </c>
      <c r="AI11" s="16"/>
      <c r="AJ11" s="16" t="n">
        <v>0.22089763605808</v>
      </c>
      <c r="AK11" s="16" t="n">
        <v>0.180943353556469</v>
      </c>
      <c r="AL11" s="16" t="n">
        <v>0.305377846104571</v>
      </c>
      <c r="AM11" s="16" t="n">
        <v>0.213646433153186</v>
      </c>
      <c r="AN11" s="16" t="n">
        <v>0.286891555943966</v>
      </c>
      <c r="AO11" s="16"/>
      <c r="AP11" s="16" t="n">
        <v>0.182946757811171</v>
      </c>
      <c r="AQ11" s="16" t="n">
        <v>0.210574851455919</v>
      </c>
      <c r="AR11" s="16" t="n">
        <v>0.3052850351203</v>
      </c>
      <c r="AS11" s="16" t="n">
        <v>0.172079552097138</v>
      </c>
      <c r="AT11" s="16" t="n">
        <v>0.332317645300244</v>
      </c>
      <c r="AU11" s="16"/>
      <c r="AV11" s="16" t="n">
        <v>0.24202632397207</v>
      </c>
      <c r="AW11" s="16" t="n">
        <v>0.20981402914577</v>
      </c>
      <c r="AX11" s="16" t="n">
        <v>0.244338957851473</v>
      </c>
      <c r="AY11" s="16" t="n">
        <v>0.190567956256608</v>
      </c>
      <c r="AZ11" s="16" t="n">
        <v>0.275626109571429</v>
      </c>
      <c r="BA11" s="16"/>
      <c r="BB11" s="16" t="n">
        <v>0.228434442098309</v>
      </c>
      <c r="BC11" s="16" t="n">
        <v>0.168748821564271</v>
      </c>
      <c r="BD11" s="16" t="n">
        <v>0.382026889983347</v>
      </c>
      <c r="BE11" s="16"/>
      <c r="BF11" s="16" t="n">
        <v>0.253239630595414</v>
      </c>
    </row>
    <row r="12">
      <c r="B12" s="17" t="s">
        <v>226</v>
      </c>
      <c r="C12" s="16" t="n">
        <v>0.217502261626515</v>
      </c>
      <c r="D12" s="16" t="n">
        <v>0.204519397628126</v>
      </c>
      <c r="E12" s="16" t="n">
        <v>0.229758927510782</v>
      </c>
      <c r="F12" s="16"/>
      <c r="G12" s="16" t="n">
        <v>0.175746810683356</v>
      </c>
      <c r="H12" s="16" t="n">
        <v>0.193371079212601</v>
      </c>
      <c r="I12" s="16" t="n">
        <v>0.19979253564318</v>
      </c>
      <c r="J12" s="16" t="n">
        <v>0.192220161845456</v>
      </c>
      <c r="K12" s="16" t="n">
        <v>0.207033218000899</v>
      </c>
      <c r="L12" s="16" t="n">
        <v>0.306643759541827</v>
      </c>
      <c r="M12" s="16"/>
      <c r="N12" s="16" t="n">
        <v>0.260143152338251</v>
      </c>
      <c r="O12" s="16" t="n">
        <v>0.209358369954023</v>
      </c>
      <c r="P12" s="16" t="n">
        <v>0.196066768937803</v>
      </c>
      <c r="Q12" s="16" t="n">
        <v>0.200142533414695</v>
      </c>
      <c r="R12" s="16"/>
      <c r="S12" s="16" t="n">
        <v>0.234509613179656</v>
      </c>
      <c r="T12" s="16" t="n">
        <v>0.234775356641971</v>
      </c>
      <c r="U12" s="16" t="n">
        <v>0.241233133645163</v>
      </c>
      <c r="V12" s="16" t="n">
        <v>0.189522006422934</v>
      </c>
      <c r="W12" s="16" t="n">
        <v>0.220410537049574</v>
      </c>
      <c r="X12" s="16" t="n">
        <v>0.248450740180111</v>
      </c>
      <c r="Y12" s="16" t="n">
        <v>0.18599753757023</v>
      </c>
      <c r="Z12" s="16" t="n">
        <v>0.262795561965942</v>
      </c>
      <c r="AA12" s="16" t="n">
        <v>0.221828036182929</v>
      </c>
      <c r="AB12" s="16" t="n">
        <v>0.179937016143182</v>
      </c>
      <c r="AC12" s="16" t="n">
        <v>0.150717617176108</v>
      </c>
      <c r="AD12" s="16" t="n">
        <v>0.216922892308217</v>
      </c>
      <c r="AE12" s="16"/>
      <c r="AF12" s="16" t="n">
        <v>0.276290405644616</v>
      </c>
      <c r="AG12" s="16" t="n">
        <v>0.192449047542978</v>
      </c>
      <c r="AH12" s="16" t="n">
        <v>0.182543663265169</v>
      </c>
      <c r="AI12" s="16"/>
      <c r="AJ12" s="16" t="n">
        <v>0.334777884355975</v>
      </c>
      <c r="AK12" s="16" t="n">
        <v>0.15501793789408</v>
      </c>
      <c r="AL12" s="16" t="n">
        <v>0.153669307143385</v>
      </c>
      <c r="AM12" s="16" t="n">
        <v>0.11297735699252</v>
      </c>
      <c r="AN12" s="16" t="n">
        <v>0.156463055250366</v>
      </c>
      <c r="AO12" s="16"/>
      <c r="AP12" s="16" t="n">
        <v>0.437653139376547</v>
      </c>
      <c r="AQ12" s="16" t="n">
        <v>0.164034349814837</v>
      </c>
      <c r="AR12" s="16" t="n">
        <v>0.122833664181489</v>
      </c>
      <c r="AS12" s="16" t="n">
        <v>0.161243182397903</v>
      </c>
      <c r="AT12" s="16" t="n">
        <v>0.225282299573817</v>
      </c>
      <c r="AU12" s="16"/>
      <c r="AV12" s="16" t="n">
        <v>0.220230413871309</v>
      </c>
      <c r="AW12" s="16" t="n">
        <v>0.206322763226425</v>
      </c>
      <c r="AX12" s="16" t="n">
        <v>0.198418230400894</v>
      </c>
      <c r="AY12" s="16" t="n">
        <v>0.270053180441431</v>
      </c>
      <c r="AZ12" s="16" t="n">
        <v>0.192779530080677</v>
      </c>
      <c r="BA12" s="16"/>
      <c r="BB12" s="16" t="n">
        <v>0.211231926356492</v>
      </c>
      <c r="BC12" s="16" t="n">
        <v>0.207152504933277</v>
      </c>
      <c r="BD12" s="16" t="n">
        <v>0.308449320119245</v>
      </c>
      <c r="BE12" s="16"/>
      <c r="BF12" s="16" t="n">
        <v>0.23046329178999</v>
      </c>
    </row>
    <row r="13">
      <c r="B13" s="17" t="s">
        <v>227</v>
      </c>
      <c r="C13" s="25" t="n">
        <v>0.0854671258122436</v>
      </c>
      <c r="D13" s="25" t="n">
        <v>0.0877862728121758</v>
      </c>
      <c r="E13" s="25" t="n">
        <v>0.0833685879889986</v>
      </c>
      <c r="F13" s="25"/>
      <c r="G13" s="25" t="n">
        <v>0.0566569928789995</v>
      </c>
      <c r="H13" s="25" t="n">
        <v>0.0848722037856704</v>
      </c>
      <c r="I13" s="25" t="n">
        <v>0.0564053113393205</v>
      </c>
      <c r="J13" s="25" t="n">
        <v>0.057283407189809</v>
      </c>
      <c r="K13" s="25" t="n">
        <v>0.0671022445863244</v>
      </c>
      <c r="L13" s="25" t="n">
        <v>0.163782780959203</v>
      </c>
      <c r="M13" s="25"/>
      <c r="N13" s="25" t="n">
        <v>0.110101251054284</v>
      </c>
      <c r="O13" s="25" t="n">
        <v>0.0841484539126693</v>
      </c>
      <c r="P13" s="25" t="n">
        <v>0.0633440380896584</v>
      </c>
      <c r="Q13" s="25" t="n">
        <v>0.0790678504490051</v>
      </c>
      <c r="R13" s="25"/>
      <c r="S13" s="25" t="n">
        <v>0.118666352277853</v>
      </c>
      <c r="T13" s="25" t="n">
        <v>0.0825966645891995</v>
      </c>
      <c r="U13" s="25" t="n">
        <v>0.0941032937061241</v>
      </c>
      <c r="V13" s="25" t="n">
        <v>0.0994697757830619</v>
      </c>
      <c r="W13" s="25" t="n">
        <v>0.0892760533860517</v>
      </c>
      <c r="X13" s="25" t="n">
        <v>0.0869958699747221</v>
      </c>
      <c r="Y13" s="25" t="n">
        <v>0.0725886624185537</v>
      </c>
      <c r="Z13" s="25" t="n">
        <v>0.115660660359229</v>
      </c>
      <c r="AA13" s="25" t="n">
        <v>0.0399801513579921</v>
      </c>
      <c r="AB13" s="25" t="n">
        <v>0.0937109569627722</v>
      </c>
      <c r="AC13" s="25" t="n">
        <v>0.0308793620479364</v>
      </c>
      <c r="AD13" s="25" t="n">
        <v>0.0918012543885935</v>
      </c>
      <c r="AE13" s="25"/>
      <c r="AF13" s="25" t="n">
        <v>0.111588933621278</v>
      </c>
      <c r="AG13" s="25" t="n">
        <v>0.078332597908866</v>
      </c>
      <c r="AH13" s="25" t="n">
        <v>0.0825091585176643</v>
      </c>
      <c r="AI13" s="25"/>
      <c r="AJ13" s="25" t="n">
        <v>0.161187009776762</v>
      </c>
      <c r="AK13" s="25" t="n">
        <v>0.0404713716788474</v>
      </c>
      <c r="AL13" s="25" t="n">
        <v>0.0502082746413914</v>
      </c>
      <c r="AM13" s="25" t="n">
        <v>0.155153824298082</v>
      </c>
      <c r="AN13" s="25" t="n">
        <v>0.0495787457796657</v>
      </c>
      <c r="AO13" s="25"/>
      <c r="AP13" s="25" t="n">
        <v>0.278789688600149</v>
      </c>
      <c r="AQ13" s="25" t="n">
        <v>0.0362764038869408</v>
      </c>
      <c r="AR13" s="25" t="n">
        <v>0.0362162720120886</v>
      </c>
      <c r="AS13" s="25" t="n">
        <v>0.0704005974445289</v>
      </c>
      <c r="AT13" s="25" t="n">
        <v>0.0285353926201792</v>
      </c>
      <c r="AU13" s="25"/>
      <c r="AV13" s="25" t="n">
        <v>0.0807647568621885</v>
      </c>
      <c r="AW13" s="25" t="n">
        <v>0.0586712342724122</v>
      </c>
      <c r="AX13" s="25" t="n">
        <v>0.0916036141652334</v>
      </c>
      <c r="AY13" s="25" t="n">
        <v>0.107416209205456</v>
      </c>
      <c r="AZ13" s="25" t="n">
        <v>0.102913583475848</v>
      </c>
      <c r="BA13" s="25"/>
      <c r="BB13" s="25" t="n">
        <v>0.0431383732704678</v>
      </c>
      <c r="BC13" s="25" t="n">
        <v>0.0448624623252673</v>
      </c>
      <c r="BD13" s="25" t="n">
        <v>0.0655926359254016</v>
      </c>
      <c r="BE13" s="25"/>
      <c r="BF13" s="25" t="n">
        <v>0.0477444144972596</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95</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78</v>
      </c>
      <c r="C9" s="16" t="n">
        <v>0.149868411458869</v>
      </c>
      <c r="D9" s="16" t="n">
        <v>0.204102854637061</v>
      </c>
      <c r="E9" s="16" t="n">
        <v>0.0962871295988623</v>
      </c>
      <c r="F9" s="16"/>
      <c r="G9" s="16" t="n">
        <v>0.0528601123229923</v>
      </c>
      <c r="H9" s="16" t="n">
        <v>0.0948495186649597</v>
      </c>
      <c r="I9" s="16" t="n">
        <v>0.0821231943024705</v>
      </c>
      <c r="J9" s="16" t="n">
        <v>0.173915937523604</v>
      </c>
      <c r="K9" s="16" t="n">
        <v>0.234072936630294</v>
      </c>
      <c r="L9" s="16" t="n">
        <v>0.237511253271977</v>
      </c>
      <c r="M9" s="16"/>
      <c r="N9" s="16" t="n">
        <v>0.131874097434481</v>
      </c>
      <c r="O9" s="16" t="n">
        <v>0.163453806524523</v>
      </c>
      <c r="P9" s="16" t="n">
        <v>0.14968834638548</v>
      </c>
      <c r="Q9" s="16" t="n">
        <v>0.157424141270374</v>
      </c>
      <c r="R9" s="16"/>
      <c r="S9" s="16" t="n">
        <v>0.101756027513951</v>
      </c>
      <c r="T9" s="16" t="n">
        <v>0.155381041294097</v>
      </c>
      <c r="U9" s="16" t="n">
        <v>0.0998912552497298</v>
      </c>
      <c r="V9" s="16" t="n">
        <v>0.172886624292528</v>
      </c>
      <c r="W9" s="16" t="n">
        <v>0.118295008668341</v>
      </c>
      <c r="X9" s="16" t="n">
        <v>0.112878979796954</v>
      </c>
      <c r="Y9" s="16" t="n">
        <v>0.135997160516231</v>
      </c>
      <c r="Z9" s="16" t="n">
        <v>0.166492947399763</v>
      </c>
      <c r="AA9" s="16" t="n">
        <v>0.136188047500684</v>
      </c>
      <c r="AB9" s="16" t="n">
        <v>0.31363608206438</v>
      </c>
      <c r="AC9" s="16" t="n">
        <v>0.156702501773136</v>
      </c>
      <c r="AD9" s="16" t="n">
        <v>0.16239753144633</v>
      </c>
      <c r="AE9" s="16"/>
      <c r="AF9" s="16" t="n">
        <v>0.232231015937127</v>
      </c>
      <c r="AG9" s="16" t="n">
        <v>0.111683445757782</v>
      </c>
      <c r="AH9" s="16" t="n">
        <v>0.113563665159094</v>
      </c>
      <c r="AI9" s="16"/>
      <c r="AJ9" s="16" t="n">
        <v>0.244384727642234</v>
      </c>
      <c r="AK9" s="16" t="n">
        <v>0.0641891908571447</v>
      </c>
      <c r="AL9" s="16" t="n">
        <v>0.0998904172987555</v>
      </c>
      <c r="AM9" s="16" t="n">
        <v>0.434567947409177</v>
      </c>
      <c r="AN9" s="16" t="n">
        <v>0.141891505559702</v>
      </c>
      <c r="AO9" s="16"/>
      <c r="AP9" s="16" t="n">
        <v>0.240878926785893</v>
      </c>
      <c r="AQ9" s="16" t="n">
        <v>0.0703329478969472</v>
      </c>
      <c r="AR9" s="16" t="n">
        <v>0.113631820469192</v>
      </c>
      <c r="AS9" s="16" t="n">
        <v>0.426448947784833</v>
      </c>
      <c r="AT9" s="16" t="n">
        <v>0.10397781010537</v>
      </c>
      <c r="AU9" s="16"/>
      <c r="AV9" s="16" t="n">
        <v>0.190748698814928</v>
      </c>
      <c r="AW9" s="16" t="n">
        <v>0.147972157130377</v>
      </c>
      <c r="AX9" s="16" t="n">
        <v>0.115065350166014</v>
      </c>
      <c r="AY9" s="16" t="n">
        <v>0.0896670322685687</v>
      </c>
      <c r="AZ9" s="16" t="n">
        <v>0.164031206421286</v>
      </c>
      <c r="BA9" s="16"/>
      <c r="BB9" s="16" t="n">
        <v>0.113184419169764</v>
      </c>
      <c r="BC9" s="16" t="n">
        <v>0.486992151682361</v>
      </c>
      <c r="BD9" s="16" t="n">
        <v>0.169289363565605</v>
      </c>
      <c r="BE9" s="16"/>
      <c r="BF9" s="16" t="n">
        <v>0.242669646467847</v>
      </c>
    </row>
    <row r="10">
      <c r="B10" s="17" t="s">
        <v>79</v>
      </c>
      <c r="C10" s="16" t="n">
        <v>0.133569948905534</v>
      </c>
      <c r="D10" s="16" t="n">
        <v>0.14894787189119</v>
      </c>
      <c r="E10" s="16" t="n">
        <v>0.118801296189402</v>
      </c>
      <c r="F10" s="16"/>
      <c r="G10" s="16" t="n">
        <v>0.076069238059085</v>
      </c>
      <c r="H10" s="16" t="n">
        <v>0.104867706639648</v>
      </c>
      <c r="I10" s="16" t="n">
        <v>0.133925109400422</v>
      </c>
      <c r="J10" s="16" t="n">
        <v>0.11468014644827</v>
      </c>
      <c r="K10" s="16" t="n">
        <v>0.171735980207613</v>
      </c>
      <c r="L10" s="16" t="n">
        <v>0.184320469544696</v>
      </c>
      <c r="M10" s="16"/>
      <c r="N10" s="16" t="n">
        <v>0.148455587570068</v>
      </c>
      <c r="O10" s="16" t="n">
        <v>0.122203320726266</v>
      </c>
      <c r="P10" s="16" t="n">
        <v>0.145633444905481</v>
      </c>
      <c r="Q10" s="16" t="n">
        <v>0.11872626795381</v>
      </c>
      <c r="R10" s="16"/>
      <c r="S10" s="16" t="n">
        <v>0.11948358691135</v>
      </c>
      <c r="T10" s="16" t="n">
        <v>0.151221437424714</v>
      </c>
      <c r="U10" s="16" t="n">
        <v>0.17468756784099</v>
      </c>
      <c r="V10" s="16" t="n">
        <v>0.151260479562206</v>
      </c>
      <c r="W10" s="16" t="n">
        <v>0.162035363833808</v>
      </c>
      <c r="X10" s="16" t="n">
        <v>0.114988283434772</v>
      </c>
      <c r="Y10" s="16" t="n">
        <v>0.116157164593453</v>
      </c>
      <c r="Z10" s="16" t="n">
        <v>0.158490467202171</v>
      </c>
      <c r="AA10" s="16" t="n">
        <v>0.12819209330667</v>
      </c>
      <c r="AB10" s="16" t="n">
        <v>0.106591933916139</v>
      </c>
      <c r="AC10" s="16" t="n">
        <v>0.116526744658687</v>
      </c>
      <c r="AD10" s="16" t="n">
        <v>0.091830399454849</v>
      </c>
      <c r="AE10" s="16"/>
      <c r="AF10" s="16" t="n">
        <v>0.194295563663368</v>
      </c>
      <c r="AG10" s="16" t="n">
        <v>0.117746315181569</v>
      </c>
      <c r="AH10" s="16" t="n">
        <v>0.0749007718710595</v>
      </c>
      <c r="AI10" s="16"/>
      <c r="AJ10" s="16" t="n">
        <v>0.214799623218733</v>
      </c>
      <c r="AK10" s="16" t="n">
        <v>0.0982487208942985</v>
      </c>
      <c r="AL10" s="16" t="n">
        <v>0.102925514097762</v>
      </c>
      <c r="AM10" s="16" t="n">
        <v>0.08281298364099</v>
      </c>
      <c r="AN10" s="16" t="n">
        <v>0.0961634814339763</v>
      </c>
      <c r="AO10" s="16"/>
      <c r="AP10" s="16" t="n">
        <v>0.229538755671372</v>
      </c>
      <c r="AQ10" s="16" t="n">
        <v>0.111046993751332</v>
      </c>
      <c r="AR10" s="16" t="n">
        <v>0.11356402886464</v>
      </c>
      <c r="AS10" s="16" t="n">
        <v>0.183602348979032</v>
      </c>
      <c r="AT10" s="16" t="n">
        <v>0.122573704678408</v>
      </c>
      <c r="AU10" s="16"/>
      <c r="AV10" s="16" t="n">
        <v>0.165916810737118</v>
      </c>
      <c r="AW10" s="16" t="n">
        <v>0.126507101071621</v>
      </c>
      <c r="AX10" s="16" t="n">
        <v>0.115167094567442</v>
      </c>
      <c r="AY10" s="16" t="n">
        <v>0.128140199628923</v>
      </c>
      <c r="AZ10" s="16" t="n">
        <v>0.0543334994493345</v>
      </c>
      <c r="BA10" s="16"/>
      <c r="BB10" s="16" t="n">
        <v>0.129684385580248</v>
      </c>
      <c r="BC10" s="16" t="n">
        <v>0.234797993664307</v>
      </c>
      <c r="BD10" s="16" t="n">
        <v>0.240012384388422</v>
      </c>
      <c r="BE10" s="16"/>
      <c r="BF10" s="16" t="n">
        <v>0.201714251993552</v>
      </c>
    </row>
    <row r="11">
      <c r="B11" s="17" t="s">
        <v>80</v>
      </c>
      <c r="C11" s="16" t="n">
        <v>0.35193289985807</v>
      </c>
      <c r="D11" s="16" t="n">
        <v>0.33118484489539</v>
      </c>
      <c r="E11" s="16" t="n">
        <v>0.372907559011198</v>
      </c>
      <c r="F11" s="16"/>
      <c r="G11" s="16" t="n">
        <v>0.35701922817079</v>
      </c>
      <c r="H11" s="16" t="n">
        <v>0.398910229136499</v>
      </c>
      <c r="I11" s="16" t="n">
        <v>0.360712151738154</v>
      </c>
      <c r="J11" s="16" t="n">
        <v>0.325888655733112</v>
      </c>
      <c r="K11" s="16" t="n">
        <v>0.306037049290246</v>
      </c>
      <c r="L11" s="16" t="n">
        <v>0.355211174820428</v>
      </c>
      <c r="M11" s="16"/>
      <c r="N11" s="16" t="n">
        <v>0.328872865142491</v>
      </c>
      <c r="O11" s="16" t="n">
        <v>0.35642440725832</v>
      </c>
      <c r="P11" s="16" t="n">
        <v>0.355948029414086</v>
      </c>
      <c r="Q11" s="16" t="n">
        <v>0.371872733522659</v>
      </c>
      <c r="R11" s="16"/>
      <c r="S11" s="16" t="n">
        <v>0.342691020209703</v>
      </c>
      <c r="T11" s="16" t="n">
        <v>0.309328117885133</v>
      </c>
      <c r="U11" s="16" t="n">
        <v>0.357723650080556</v>
      </c>
      <c r="V11" s="16" t="n">
        <v>0.370147290485117</v>
      </c>
      <c r="W11" s="16" t="n">
        <v>0.416102669548583</v>
      </c>
      <c r="X11" s="16" t="n">
        <v>0.348786189731253</v>
      </c>
      <c r="Y11" s="16" t="n">
        <v>0.369584570587144</v>
      </c>
      <c r="Z11" s="16" t="n">
        <v>0.361216041061811</v>
      </c>
      <c r="AA11" s="16" t="n">
        <v>0.38711694130086</v>
      </c>
      <c r="AB11" s="16" t="n">
        <v>0.275436075764494</v>
      </c>
      <c r="AC11" s="16" t="n">
        <v>0.378111232913873</v>
      </c>
      <c r="AD11" s="16" t="n">
        <v>0.366229519236944</v>
      </c>
      <c r="AE11" s="16"/>
      <c r="AF11" s="16" t="n">
        <v>0.314613356729833</v>
      </c>
      <c r="AG11" s="16" t="n">
        <v>0.359052633382656</v>
      </c>
      <c r="AH11" s="16" t="n">
        <v>0.468910339448374</v>
      </c>
      <c r="AI11" s="16"/>
      <c r="AJ11" s="16" t="n">
        <v>0.354716091439612</v>
      </c>
      <c r="AK11" s="16" t="n">
        <v>0.377259084534048</v>
      </c>
      <c r="AL11" s="16" t="n">
        <v>0.311323577241238</v>
      </c>
      <c r="AM11" s="16" t="n">
        <v>0.324353948681916</v>
      </c>
      <c r="AN11" s="16" t="n">
        <v>0.406957120525942</v>
      </c>
      <c r="AO11" s="16"/>
      <c r="AP11" s="16" t="n">
        <v>0.391132546147458</v>
      </c>
      <c r="AQ11" s="16" t="n">
        <v>0.405119145342119</v>
      </c>
      <c r="AR11" s="16" t="n">
        <v>0.304906807117273</v>
      </c>
      <c r="AS11" s="16" t="n">
        <v>0.235689213264673</v>
      </c>
      <c r="AT11" s="16" t="n">
        <v>0.391730637984342</v>
      </c>
      <c r="AU11" s="16"/>
      <c r="AV11" s="16" t="n">
        <v>0.32971520767935</v>
      </c>
      <c r="AW11" s="16" t="n">
        <v>0.395752811973244</v>
      </c>
      <c r="AX11" s="16" t="n">
        <v>0.368344800583252</v>
      </c>
      <c r="AY11" s="16" t="n">
        <v>0.323917332513358</v>
      </c>
      <c r="AZ11" s="16" t="n">
        <v>0.313270205759304</v>
      </c>
      <c r="BA11" s="16"/>
      <c r="BB11" s="16" t="n">
        <v>0.421655886060199</v>
      </c>
      <c r="BC11" s="16" t="n">
        <v>0.201158051251044</v>
      </c>
      <c r="BD11" s="16" t="n">
        <v>0.410445425412421</v>
      </c>
      <c r="BE11" s="16"/>
      <c r="BF11" s="16" t="n">
        <v>0.323589673429643</v>
      </c>
    </row>
    <row r="12">
      <c r="B12" s="17" t="s">
        <v>81</v>
      </c>
      <c r="C12" s="16" t="n">
        <v>0.235328621794049</v>
      </c>
      <c r="D12" s="16" t="n">
        <v>0.218938938388464</v>
      </c>
      <c r="E12" s="16" t="n">
        <v>0.251813210759983</v>
      </c>
      <c r="F12" s="16"/>
      <c r="G12" s="16" t="n">
        <v>0.291529407060241</v>
      </c>
      <c r="H12" s="16" t="n">
        <v>0.238841128166921</v>
      </c>
      <c r="I12" s="16" t="n">
        <v>0.257803924817912</v>
      </c>
      <c r="J12" s="16" t="n">
        <v>0.291083488132328</v>
      </c>
      <c r="K12" s="16" t="n">
        <v>0.19514139703702</v>
      </c>
      <c r="L12" s="16" t="n">
        <v>0.158782866044415</v>
      </c>
      <c r="M12" s="16"/>
      <c r="N12" s="16" t="n">
        <v>0.276516827446761</v>
      </c>
      <c r="O12" s="16" t="n">
        <v>0.258340242083386</v>
      </c>
      <c r="P12" s="16" t="n">
        <v>0.19649035468046</v>
      </c>
      <c r="Q12" s="16" t="n">
        <v>0.20027901596658</v>
      </c>
      <c r="R12" s="16"/>
      <c r="S12" s="16" t="n">
        <v>0.315534350209248</v>
      </c>
      <c r="T12" s="16" t="n">
        <v>0.276593284775066</v>
      </c>
      <c r="U12" s="16" t="n">
        <v>0.221035806311973</v>
      </c>
      <c r="V12" s="16" t="n">
        <v>0.164773851548813</v>
      </c>
      <c r="W12" s="16" t="n">
        <v>0.206131361780589</v>
      </c>
      <c r="X12" s="16" t="n">
        <v>0.24940130074508</v>
      </c>
      <c r="Y12" s="16" t="n">
        <v>0.271630660564295</v>
      </c>
      <c r="Z12" s="16" t="n">
        <v>0.179530371904639</v>
      </c>
      <c r="AA12" s="16" t="n">
        <v>0.210804965253061</v>
      </c>
      <c r="AB12" s="16" t="n">
        <v>0.186530891790503</v>
      </c>
      <c r="AC12" s="16" t="n">
        <v>0.203676046819387</v>
      </c>
      <c r="AD12" s="16" t="n">
        <v>0.224060576073811</v>
      </c>
      <c r="AE12" s="16"/>
      <c r="AF12" s="16" t="n">
        <v>0.178517032486274</v>
      </c>
      <c r="AG12" s="16" t="n">
        <v>0.287721895170765</v>
      </c>
      <c r="AH12" s="16" t="n">
        <v>0.15536459199342</v>
      </c>
      <c r="AI12" s="16"/>
      <c r="AJ12" s="16" t="n">
        <v>0.140477510319904</v>
      </c>
      <c r="AK12" s="16" t="n">
        <v>0.327315167705349</v>
      </c>
      <c r="AL12" s="16" t="n">
        <v>0.328807294479826</v>
      </c>
      <c r="AM12" s="16" t="n">
        <v>0.158265120267917</v>
      </c>
      <c r="AN12" s="16" t="n">
        <v>0.139014665148173</v>
      </c>
      <c r="AO12" s="16"/>
      <c r="AP12" s="16" t="n">
        <v>0.105685920716477</v>
      </c>
      <c r="AQ12" s="16" t="n">
        <v>0.306018056523822</v>
      </c>
      <c r="AR12" s="16" t="n">
        <v>0.325023638197803</v>
      </c>
      <c r="AS12" s="16" t="n">
        <v>0.114317243400926</v>
      </c>
      <c r="AT12" s="16" t="n">
        <v>0.184642952318133</v>
      </c>
      <c r="AU12" s="16"/>
      <c r="AV12" s="16" t="n">
        <v>0.20296917705778</v>
      </c>
      <c r="AW12" s="16" t="n">
        <v>0.206791961151008</v>
      </c>
      <c r="AX12" s="16" t="n">
        <v>0.262667785285073</v>
      </c>
      <c r="AY12" s="16" t="n">
        <v>0.313857927928603</v>
      </c>
      <c r="AZ12" s="16" t="n">
        <v>0.285725834667557</v>
      </c>
      <c r="BA12" s="16"/>
      <c r="BB12" s="16" t="n">
        <v>0.276737618709766</v>
      </c>
      <c r="BC12" s="16" t="n">
        <v>0.0679633728319429</v>
      </c>
      <c r="BD12" s="16" t="n">
        <v>0.135352939071544</v>
      </c>
      <c r="BE12" s="16"/>
      <c r="BF12" s="16" t="n">
        <v>0.173970639305787</v>
      </c>
    </row>
    <row r="13">
      <c r="B13" s="17" t="s">
        <v>82</v>
      </c>
      <c r="C13" s="16" t="n">
        <v>0.0798346668127422</v>
      </c>
      <c r="D13" s="16" t="n">
        <v>0.0742852967508977</v>
      </c>
      <c r="E13" s="16" t="n">
        <v>0.0843085375194706</v>
      </c>
      <c r="F13" s="16"/>
      <c r="G13" s="16" t="n">
        <v>0.147899180443868</v>
      </c>
      <c r="H13" s="16" t="n">
        <v>0.108093213636337</v>
      </c>
      <c r="I13" s="16" t="n">
        <v>0.0913848799593394</v>
      </c>
      <c r="J13" s="16" t="n">
        <v>0.054184607859486</v>
      </c>
      <c r="K13" s="16" t="n">
        <v>0.0578470424388753</v>
      </c>
      <c r="L13" s="16" t="n">
        <v>0.0381964169487858</v>
      </c>
      <c r="M13" s="16"/>
      <c r="N13" s="16" t="n">
        <v>0.0870293989357368</v>
      </c>
      <c r="O13" s="16" t="n">
        <v>0.0681042813728377</v>
      </c>
      <c r="P13" s="16" t="n">
        <v>0.0890571444029858</v>
      </c>
      <c r="Q13" s="16" t="n">
        <v>0.0750402918144316</v>
      </c>
      <c r="R13" s="16"/>
      <c r="S13" s="16" t="n">
        <v>0.0753880891588967</v>
      </c>
      <c r="T13" s="16" t="n">
        <v>0.0669468614507502</v>
      </c>
      <c r="U13" s="16" t="n">
        <v>0.0907848156991263</v>
      </c>
      <c r="V13" s="16" t="n">
        <v>0.0783246206498884</v>
      </c>
      <c r="W13" s="16" t="n">
        <v>0.0657180053961004</v>
      </c>
      <c r="X13" s="16" t="n">
        <v>0.126014482846374</v>
      </c>
      <c r="Y13" s="16" t="n">
        <v>0.0613342932130642</v>
      </c>
      <c r="Z13" s="16" t="n">
        <v>0.0954197510418362</v>
      </c>
      <c r="AA13" s="16" t="n">
        <v>0.0885145096731613</v>
      </c>
      <c r="AB13" s="16" t="n">
        <v>0.0759143580318452</v>
      </c>
      <c r="AC13" s="16" t="n">
        <v>0.0433953229570617</v>
      </c>
      <c r="AD13" s="16" t="n">
        <v>0.0958735591223665</v>
      </c>
      <c r="AE13" s="16"/>
      <c r="AF13" s="16" t="n">
        <v>0.047377368713283</v>
      </c>
      <c r="AG13" s="16" t="n">
        <v>0.0957855254786471</v>
      </c>
      <c r="AH13" s="16" t="n">
        <v>0.0688403434096262</v>
      </c>
      <c r="AI13" s="16"/>
      <c r="AJ13" s="16" t="n">
        <v>0.0254869997545755</v>
      </c>
      <c r="AK13" s="16" t="n">
        <v>0.100735768077747</v>
      </c>
      <c r="AL13" s="16" t="n">
        <v>0.103358906274917</v>
      </c>
      <c r="AM13" s="16" t="n">
        <v>0</v>
      </c>
      <c r="AN13" s="16" t="n">
        <v>0.0538689643683942</v>
      </c>
      <c r="AO13" s="16"/>
      <c r="AP13" s="16" t="n">
        <v>0.0181752216595686</v>
      </c>
      <c r="AQ13" s="16" t="n">
        <v>0.0755542151423903</v>
      </c>
      <c r="AR13" s="16" t="n">
        <v>0.090716237020648</v>
      </c>
      <c r="AS13" s="16" t="n">
        <v>0.0329660056176318</v>
      </c>
      <c r="AT13" s="16" t="n">
        <v>0.0162140143466863</v>
      </c>
      <c r="AU13" s="16"/>
      <c r="AV13" s="16" t="n">
        <v>0.0577681122873684</v>
      </c>
      <c r="AW13" s="16" t="n">
        <v>0.0712395373554661</v>
      </c>
      <c r="AX13" s="16" t="n">
        <v>0.0989207041348295</v>
      </c>
      <c r="AY13" s="16" t="n">
        <v>0.103924641976713</v>
      </c>
      <c r="AZ13" s="16" t="n">
        <v>0.101643139027278</v>
      </c>
      <c r="BA13" s="16"/>
      <c r="BB13" s="16" t="n">
        <v>0.0338413516676824</v>
      </c>
      <c r="BC13" s="16" t="n">
        <v>0.00908843057034411</v>
      </c>
      <c r="BD13" s="16" t="n">
        <v>0</v>
      </c>
      <c r="BE13" s="16"/>
      <c r="BF13" s="16" t="n">
        <v>0.033652483942444</v>
      </c>
    </row>
    <row r="14">
      <c r="B14" s="17" t="s">
        <v>83</v>
      </c>
      <c r="C14" s="16" t="n">
        <v>0.0494654511707362</v>
      </c>
      <c r="D14" s="16" t="n">
        <v>0.022540193436997</v>
      </c>
      <c r="E14" s="16" t="n">
        <v>0.0758822669210838</v>
      </c>
      <c r="F14" s="16"/>
      <c r="G14" s="16" t="n">
        <v>0.0746228339430229</v>
      </c>
      <c r="H14" s="16" t="n">
        <v>0.0544382037556358</v>
      </c>
      <c r="I14" s="16" t="n">
        <v>0.0740507397817026</v>
      </c>
      <c r="J14" s="16" t="n">
        <v>0.0402471643032005</v>
      </c>
      <c r="K14" s="16" t="n">
        <v>0.0351655943959523</v>
      </c>
      <c r="L14" s="16" t="n">
        <v>0.0259778193696985</v>
      </c>
      <c r="M14" s="16"/>
      <c r="N14" s="16" t="n">
        <v>0.0272512234704623</v>
      </c>
      <c r="O14" s="16" t="n">
        <v>0.031473942034667</v>
      </c>
      <c r="P14" s="16" t="n">
        <v>0.0631826802115076</v>
      </c>
      <c r="Q14" s="16" t="n">
        <v>0.076657549472145</v>
      </c>
      <c r="R14" s="16"/>
      <c r="S14" s="16" t="n">
        <v>0.0451469259968518</v>
      </c>
      <c r="T14" s="16" t="n">
        <v>0.0405292571702407</v>
      </c>
      <c r="U14" s="16" t="n">
        <v>0.0558769048176251</v>
      </c>
      <c r="V14" s="16" t="n">
        <v>0.0626071334614467</v>
      </c>
      <c r="W14" s="16" t="n">
        <v>0.0317175907725776</v>
      </c>
      <c r="X14" s="16" t="n">
        <v>0.0479307634455664</v>
      </c>
      <c r="Y14" s="16" t="n">
        <v>0.0452961505258129</v>
      </c>
      <c r="Z14" s="16" t="n">
        <v>0.0388504213897809</v>
      </c>
      <c r="AA14" s="16" t="n">
        <v>0.0491834429655641</v>
      </c>
      <c r="AB14" s="16" t="n">
        <v>0.0418906584326384</v>
      </c>
      <c r="AC14" s="16" t="n">
        <v>0.101588150877855</v>
      </c>
      <c r="AD14" s="16" t="n">
        <v>0.0596084146657</v>
      </c>
      <c r="AE14" s="16"/>
      <c r="AF14" s="16" t="n">
        <v>0.0329656624701153</v>
      </c>
      <c r="AG14" s="16" t="n">
        <v>0.0280101850285806</v>
      </c>
      <c r="AH14" s="16" t="n">
        <v>0.118420288118426</v>
      </c>
      <c r="AI14" s="16"/>
      <c r="AJ14" s="16" t="n">
        <v>0.0201350476249412</v>
      </c>
      <c r="AK14" s="16" t="n">
        <v>0.0322520679314126</v>
      </c>
      <c r="AL14" s="16" t="n">
        <v>0.0536942906075015</v>
      </c>
      <c r="AM14" s="16" t="n">
        <v>0</v>
      </c>
      <c r="AN14" s="16" t="n">
        <v>0.162104262963812</v>
      </c>
      <c r="AO14" s="16"/>
      <c r="AP14" s="16" t="n">
        <v>0.0145886290192307</v>
      </c>
      <c r="AQ14" s="16" t="n">
        <v>0.0319286413433899</v>
      </c>
      <c r="AR14" s="16" t="n">
        <v>0.0521574683304433</v>
      </c>
      <c r="AS14" s="16" t="n">
        <v>0.00697624095290385</v>
      </c>
      <c r="AT14" s="16" t="n">
        <v>0.18086088056706</v>
      </c>
      <c r="AU14" s="16"/>
      <c r="AV14" s="16" t="n">
        <v>0.052881993423456</v>
      </c>
      <c r="AW14" s="16" t="n">
        <v>0.0517364313182839</v>
      </c>
      <c r="AX14" s="16" t="n">
        <v>0.0398342652633893</v>
      </c>
      <c r="AY14" s="16" t="n">
        <v>0.0404928656838351</v>
      </c>
      <c r="AZ14" s="16" t="n">
        <v>0.0809961146752401</v>
      </c>
      <c r="BA14" s="16"/>
      <c r="BB14" s="16" t="n">
        <v>0.0248963388123402</v>
      </c>
      <c r="BC14" s="16" t="n">
        <v>0</v>
      </c>
      <c r="BD14" s="16" t="n">
        <v>0.0448998875620086</v>
      </c>
      <c r="BE14" s="16"/>
      <c r="BF14" s="16" t="n">
        <v>0.0244033048607276</v>
      </c>
    </row>
    <row r="15">
      <c r="B15" s="17" t="s">
        <v>84</v>
      </c>
      <c r="C15" s="20" t="n">
        <v>0.283438360364403</v>
      </c>
      <c r="D15" s="20" t="n">
        <v>0.353050726528252</v>
      </c>
      <c r="E15" s="20" t="n">
        <v>0.215088425788265</v>
      </c>
      <c r="F15" s="20"/>
      <c r="G15" s="20" t="n">
        <v>0.128929350382077</v>
      </c>
      <c r="H15" s="20" t="n">
        <v>0.199717225304608</v>
      </c>
      <c r="I15" s="20" t="n">
        <v>0.216048303702892</v>
      </c>
      <c r="J15" s="20" t="n">
        <v>0.288596083971874</v>
      </c>
      <c r="K15" s="20" t="n">
        <v>0.405808916837907</v>
      </c>
      <c r="L15" s="20" t="n">
        <v>0.421831722816672</v>
      </c>
      <c r="M15" s="20"/>
      <c r="N15" s="20" t="n">
        <v>0.280329685004549</v>
      </c>
      <c r="O15" s="20" t="n">
        <v>0.285657127250789</v>
      </c>
      <c r="P15" s="20" t="n">
        <v>0.295321791290961</v>
      </c>
      <c r="Q15" s="20" t="n">
        <v>0.276150409224184</v>
      </c>
      <c r="R15" s="20"/>
      <c r="S15" s="20" t="n">
        <v>0.2212396144253</v>
      </c>
      <c r="T15" s="20" t="n">
        <v>0.306602478718811</v>
      </c>
      <c r="U15" s="20" t="n">
        <v>0.27457882309072</v>
      </c>
      <c r="V15" s="20" t="n">
        <v>0.324147103854734</v>
      </c>
      <c r="W15" s="20" t="n">
        <v>0.280330372502149</v>
      </c>
      <c r="X15" s="20" t="n">
        <v>0.227867263231726</v>
      </c>
      <c r="Y15" s="20" t="n">
        <v>0.252154325109684</v>
      </c>
      <c r="Z15" s="20" t="n">
        <v>0.324983414601933</v>
      </c>
      <c r="AA15" s="20" t="n">
        <v>0.264380140807354</v>
      </c>
      <c r="AB15" s="20" t="n">
        <v>0.420228015980519</v>
      </c>
      <c r="AC15" s="20" t="n">
        <v>0.273229246431823</v>
      </c>
      <c r="AD15" s="20" t="n">
        <v>0.254227930901179</v>
      </c>
      <c r="AE15" s="20"/>
      <c r="AF15" s="20" t="n">
        <v>0.426526579600495</v>
      </c>
      <c r="AG15" s="20" t="n">
        <v>0.229429760939351</v>
      </c>
      <c r="AH15" s="20" t="n">
        <v>0.188464437030153</v>
      </c>
      <c r="AI15" s="20"/>
      <c r="AJ15" s="20" t="n">
        <v>0.459184350860967</v>
      </c>
      <c r="AK15" s="20" t="n">
        <v>0.162437911751443</v>
      </c>
      <c r="AL15" s="20" t="n">
        <v>0.202815931396517</v>
      </c>
      <c r="AM15" s="20" t="n">
        <v>0.517380931050167</v>
      </c>
      <c r="AN15" s="20" t="n">
        <v>0.238054986993679</v>
      </c>
      <c r="AO15" s="20"/>
      <c r="AP15" s="20" t="n">
        <v>0.470417682457266</v>
      </c>
      <c r="AQ15" s="20" t="n">
        <v>0.181379941648279</v>
      </c>
      <c r="AR15" s="20" t="n">
        <v>0.227195849333832</v>
      </c>
      <c r="AS15" s="20" t="n">
        <v>0.610051296763866</v>
      </c>
      <c r="AT15" s="20" t="n">
        <v>0.226551514783778</v>
      </c>
      <c r="AU15" s="20"/>
      <c r="AV15" s="20" t="n">
        <v>0.356665509552046</v>
      </c>
      <c r="AW15" s="20" t="n">
        <v>0.274479258201998</v>
      </c>
      <c r="AX15" s="20" t="n">
        <v>0.230232444733456</v>
      </c>
      <c r="AY15" s="20" t="n">
        <v>0.217807231897491</v>
      </c>
      <c r="AZ15" s="20" t="n">
        <v>0.218364705870621</v>
      </c>
      <c r="BA15" s="20"/>
      <c r="BB15" s="20" t="n">
        <v>0.242868804750013</v>
      </c>
      <c r="BC15" s="20" t="n">
        <v>0.721790145346669</v>
      </c>
      <c r="BD15" s="20" t="n">
        <v>0.409301747954027</v>
      </c>
      <c r="BE15" s="20"/>
      <c r="BF15" s="20" t="n">
        <v>0.444383898461399</v>
      </c>
    </row>
    <row r="16">
      <c r="B16" s="17" t="s">
        <v>85</v>
      </c>
      <c r="C16" s="20" t="n">
        <v>0.315163288606791</v>
      </c>
      <c r="D16" s="20" t="n">
        <v>0.293224235139362</v>
      </c>
      <c r="E16" s="20" t="n">
        <v>0.336121748279453</v>
      </c>
      <c r="F16" s="20"/>
      <c r="G16" s="20" t="n">
        <v>0.439428587504109</v>
      </c>
      <c r="H16" s="20" t="n">
        <v>0.346934341803258</v>
      </c>
      <c r="I16" s="20" t="n">
        <v>0.349188804777251</v>
      </c>
      <c r="J16" s="20" t="n">
        <v>0.345268095991814</v>
      </c>
      <c r="K16" s="20" t="n">
        <v>0.252988439475895</v>
      </c>
      <c r="L16" s="20" t="n">
        <v>0.196979282993201</v>
      </c>
      <c r="M16" s="20"/>
      <c r="N16" s="20" t="n">
        <v>0.363546226382498</v>
      </c>
      <c r="O16" s="20" t="n">
        <v>0.326444523456224</v>
      </c>
      <c r="P16" s="20" t="n">
        <v>0.285547499083446</v>
      </c>
      <c r="Q16" s="20" t="n">
        <v>0.275319307781012</v>
      </c>
      <c r="R16" s="20"/>
      <c r="S16" s="20" t="n">
        <v>0.390922439368145</v>
      </c>
      <c r="T16" s="20" t="n">
        <v>0.343540146225816</v>
      </c>
      <c r="U16" s="20" t="n">
        <v>0.311820622011099</v>
      </c>
      <c r="V16" s="20" t="n">
        <v>0.243098472198702</v>
      </c>
      <c r="W16" s="20" t="n">
        <v>0.27184936717669</v>
      </c>
      <c r="X16" s="20" t="n">
        <v>0.375415783591454</v>
      </c>
      <c r="Y16" s="20" t="n">
        <v>0.332964953777359</v>
      </c>
      <c r="Z16" s="20" t="n">
        <v>0.274950122946475</v>
      </c>
      <c r="AA16" s="20" t="n">
        <v>0.299319474926222</v>
      </c>
      <c r="AB16" s="20" t="n">
        <v>0.262445249822349</v>
      </c>
      <c r="AC16" s="20" t="n">
        <v>0.247071369776449</v>
      </c>
      <c r="AD16" s="20" t="n">
        <v>0.319934135196177</v>
      </c>
      <c r="AE16" s="20"/>
      <c r="AF16" s="20" t="n">
        <v>0.225894401199557</v>
      </c>
      <c r="AG16" s="20" t="n">
        <v>0.383507420649413</v>
      </c>
      <c r="AH16" s="20" t="n">
        <v>0.224204935403047</v>
      </c>
      <c r="AI16" s="20"/>
      <c r="AJ16" s="20" t="n">
        <v>0.165964510074479</v>
      </c>
      <c r="AK16" s="20" t="n">
        <v>0.428050935783097</v>
      </c>
      <c r="AL16" s="20" t="n">
        <v>0.432166200754743</v>
      </c>
      <c r="AM16" s="20" t="n">
        <v>0.158265120267917</v>
      </c>
      <c r="AN16" s="20" t="n">
        <v>0.192883629516568</v>
      </c>
      <c r="AO16" s="20"/>
      <c r="AP16" s="20" t="n">
        <v>0.123861142376046</v>
      </c>
      <c r="AQ16" s="20" t="n">
        <v>0.381572271666212</v>
      </c>
      <c r="AR16" s="20" t="n">
        <v>0.415739875218451</v>
      </c>
      <c r="AS16" s="20" t="n">
        <v>0.147283249018557</v>
      </c>
      <c r="AT16" s="20" t="n">
        <v>0.20085696666482</v>
      </c>
      <c r="AU16" s="20"/>
      <c r="AV16" s="20" t="n">
        <v>0.260737289345148</v>
      </c>
      <c r="AW16" s="20" t="n">
        <v>0.278031498506474</v>
      </c>
      <c r="AX16" s="20" t="n">
        <v>0.361588489419902</v>
      </c>
      <c r="AY16" s="20" t="n">
        <v>0.417782569905316</v>
      </c>
      <c r="AZ16" s="20" t="n">
        <v>0.387368973694835</v>
      </c>
      <c r="BA16" s="20"/>
      <c r="BB16" s="20" t="n">
        <v>0.310578970377448</v>
      </c>
      <c r="BC16" s="20" t="n">
        <v>0.077051803402287</v>
      </c>
      <c r="BD16" s="20" t="n">
        <v>0.135352939071544</v>
      </c>
      <c r="BE16" s="20"/>
      <c r="BF16" s="20" t="n">
        <v>0.207623123248231</v>
      </c>
    </row>
    <row r="17">
      <c r="B17" s="17" t="s">
        <v>86</v>
      </c>
      <c r="C17" s="21" t="n">
        <v>-0.0317249282423879</v>
      </c>
      <c r="D17" s="21" t="n">
        <v>0.0598264913888901</v>
      </c>
      <c r="E17" s="21" t="n">
        <v>-0.121033322491188</v>
      </c>
      <c r="F17" s="21"/>
      <c r="G17" s="21" t="n">
        <v>-0.310499237122032</v>
      </c>
      <c r="H17" s="21" t="n">
        <v>-0.14721711649865</v>
      </c>
      <c r="I17" s="21" t="n">
        <v>-0.133140501074359</v>
      </c>
      <c r="J17" s="21" t="n">
        <v>-0.0566720120199398</v>
      </c>
      <c r="K17" s="21" t="n">
        <v>0.152820477362012</v>
      </c>
      <c r="L17" s="21" t="n">
        <v>0.224852439823472</v>
      </c>
      <c r="M17" s="21"/>
      <c r="N17" s="21" t="n">
        <v>-0.0832165413779492</v>
      </c>
      <c r="O17" s="21" t="n">
        <v>-0.040787396205435</v>
      </c>
      <c r="P17" s="21" t="n">
        <v>0.00977429220751541</v>
      </c>
      <c r="Q17" s="21" t="n">
        <v>0.000831101443171889</v>
      </c>
      <c r="R17" s="21"/>
      <c r="S17" s="21" t="n">
        <v>-0.169682824942845</v>
      </c>
      <c r="T17" s="21" t="n">
        <v>-0.0369376675070049</v>
      </c>
      <c r="U17" s="21" t="n">
        <v>-0.0372417989203789</v>
      </c>
      <c r="V17" s="21" t="n">
        <v>0.0810486316560325</v>
      </c>
      <c r="W17" s="21" t="n">
        <v>0.00848100532545965</v>
      </c>
      <c r="X17" s="21" t="n">
        <v>-0.147548520359728</v>
      </c>
      <c r="Y17" s="21" t="n">
        <v>-0.0808106286676755</v>
      </c>
      <c r="Z17" s="21" t="n">
        <v>0.0500332916554582</v>
      </c>
      <c r="AA17" s="21" t="n">
        <v>-0.0349393341188681</v>
      </c>
      <c r="AB17" s="21" t="n">
        <v>0.15778276615817</v>
      </c>
      <c r="AC17" s="21" t="n">
        <v>0.0261578766553744</v>
      </c>
      <c r="AD17" s="21" t="n">
        <v>-0.0657062042949986</v>
      </c>
      <c r="AE17" s="21"/>
      <c r="AF17" s="21" t="n">
        <v>0.200632178400938</v>
      </c>
      <c r="AG17" s="21" t="n">
        <v>-0.154077659710062</v>
      </c>
      <c r="AH17" s="21" t="n">
        <v>-0.0357404983728931</v>
      </c>
      <c r="AI17" s="21"/>
      <c r="AJ17" s="21" t="n">
        <v>0.293219840786488</v>
      </c>
      <c r="AK17" s="21" t="n">
        <v>-0.265613024031653</v>
      </c>
      <c r="AL17" s="21" t="n">
        <v>-0.229350269358226</v>
      </c>
      <c r="AM17" s="21" t="n">
        <v>0.35911581078225</v>
      </c>
      <c r="AN17" s="21" t="n">
        <v>0.0451713574771111</v>
      </c>
      <c r="AO17" s="21"/>
      <c r="AP17" s="21" t="n">
        <v>0.34655654008122</v>
      </c>
      <c r="AQ17" s="21" t="n">
        <v>-0.200192330017934</v>
      </c>
      <c r="AR17" s="21" t="n">
        <v>-0.188544025884619</v>
      </c>
      <c r="AS17" s="21" t="n">
        <v>0.462768047745308</v>
      </c>
      <c r="AT17" s="21" t="n">
        <v>0.0256945481189585</v>
      </c>
      <c r="AU17" s="21"/>
      <c r="AV17" s="21" t="n">
        <v>0.0959282202068982</v>
      </c>
      <c r="AW17" s="21" t="n">
        <v>-0.00355224030447593</v>
      </c>
      <c r="AX17" s="21" t="n">
        <v>-0.131356044686447</v>
      </c>
      <c r="AY17" s="21" t="n">
        <v>-0.199975338007825</v>
      </c>
      <c r="AZ17" s="21" t="n">
        <v>-0.169004267824214</v>
      </c>
      <c r="BA17" s="21"/>
      <c r="BB17" s="21" t="n">
        <v>-0.0677101656274354</v>
      </c>
      <c r="BC17" s="21" t="n">
        <v>0.644738341944382</v>
      </c>
      <c r="BD17" s="21" t="n">
        <v>0.273948808882483</v>
      </c>
      <c r="BE17" s="21"/>
      <c r="BF17" s="21" t="n">
        <v>0.236760775213168</v>
      </c>
    </row>
    <row r="18">
      <c r="B18" s="18"/>
    </row>
    <row r="19">
      <c r="B19" t="s">
        <v>88</v>
      </c>
    </row>
    <row r="20">
      <c r="B20" t="s">
        <v>89</v>
      </c>
    </row>
    <row r="22">
      <c r="B22"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259</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0.0721007345523004</v>
      </c>
      <c r="D9" s="16" t="n">
        <v>0.0845372346063949</v>
      </c>
      <c r="E9" s="16" t="n">
        <v>0.0600861818932963</v>
      </c>
      <c r="F9" s="16"/>
      <c r="G9" s="16" t="n">
        <v>0.0867163681918832</v>
      </c>
      <c r="H9" s="16" t="n">
        <v>0.0802534389375343</v>
      </c>
      <c r="I9" s="16" t="n">
        <v>0.0760138610813106</v>
      </c>
      <c r="J9" s="16" t="n">
        <v>0.041592896441456</v>
      </c>
      <c r="K9" s="16" t="n">
        <v>0.0537012926058051</v>
      </c>
      <c r="L9" s="16" t="n">
        <v>0.0898186698279692</v>
      </c>
      <c r="M9" s="16"/>
      <c r="N9" s="16" t="n">
        <v>0.0963081140267532</v>
      </c>
      <c r="O9" s="16" t="n">
        <v>0.0560127103227568</v>
      </c>
      <c r="P9" s="16" t="n">
        <v>0.0605029942607822</v>
      </c>
      <c r="Q9" s="16" t="n">
        <v>0.0739070757465894</v>
      </c>
      <c r="R9" s="16"/>
      <c r="S9" s="16" t="n">
        <v>0.101280309006685</v>
      </c>
      <c r="T9" s="16" t="n">
        <v>0.0677684035929352</v>
      </c>
      <c r="U9" s="16" t="n">
        <v>0.0568360542040889</v>
      </c>
      <c r="V9" s="16" t="n">
        <v>0.0860715262252292</v>
      </c>
      <c r="W9" s="16" t="n">
        <v>0.0702422162615555</v>
      </c>
      <c r="X9" s="16" t="n">
        <v>0.0491017327415092</v>
      </c>
      <c r="Y9" s="16" t="n">
        <v>0.0730878628711698</v>
      </c>
      <c r="Z9" s="16" t="n">
        <v>0.0850257841824456</v>
      </c>
      <c r="AA9" s="16" t="n">
        <v>0.0509199786869228</v>
      </c>
      <c r="AB9" s="16" t="n">
        <v>0.0507096194976113</v>
      </c>
      <c r="AC9" s="16" t="n">
        <v>0.147127246806675</v>
      </c>
      <c r="AD9" s="16" t="n">
        <v>0.0227362123895341</v>
      </c>
      <c r="AE9" s="16"/>
      <c r="AF9" s="16" t="n">
        <v>0.0788851628304054</v>
      </c>
      <c r="AG9" s="16" t="n">
        <v>0.0606017256547829</v>
      </c>
      <c r="AH9" s="16" t="n">
        <v>0.0897954970327883</v>
      </c>
      <c r="AI9" s="16"/>
      <c r="AJ9" s="16" t="n">
        <v>0.0799021338246004</v>
      </c>
      <c r="AK9" s="16" t="n">
        <v>0.0697348206657997</v>
      </c>
      <c r="AL9" s="16" t="n">
        <v>0.0483576819450821</v>
      </c>
      <c r="AM9" s="16" t="n">
        <v>0.0604061874683119</v>
      </c>
      <c r="AN9" s="16" t="n">
        <v>0.0828270472110538</v>
      </c>
      <c r="AO9" s="16"/>
      <c r="AP9" s="16" t="n">
        <v>0.102137799982885</v>
      </c>
      <c r="AQ9" s="16" t="n">
        <v>0.0633043811820889</v>
      </c>
      <c r="AR9" s="16" t="n">
        <v>0.0580573168546724</v>
      </c>
      <c r="AS9" s="16" t="n">
        <v>0.0923990643917129</v>
      </c>
      <c r="AT9" s="16" t="n">
        <v>0.0336360939596821</v>
      </c>
      <c r="AU9" s="16"/>
      <c r="AV9" s="16" t="n">
        <v>0.0745082555390612</v>
      </c>
      <c r="AW9" s="16" t="n">
        <v>0.0622799477513747</v>
      </c>
      <c r="AX9" s="16" t="n">
        <v>0.0657083466130315</v>
      </c>
      <c r="AY9" s="16" t="n">
        <v>0.0986333493173315</v>
      </c>
      <c r="AZ9" s="16" t="n">
        <v>0.0879644132921093</v>
      </c>
      <c r="BA9" s="16"/>
      <c r="BB9" s="16" t="n">
        <v>0.0553549413793467</v>
      </c>
      <c r="BC9" s="16" t="n">
        <v>0.0656956500754358</v>
      </c>
      <c r="BD9" s="16" t="n">
        <v>0.0349391440626953</v>
      </c>
      <c r="BE9" s="16"/>
      <c r="BF9" s="16" t="n">
        <v>0.0575367664328205</v>
      </c>
    </row>
    <row r="10">
      <c r="B10" s="17" t="s">
        <v>224</v>
      </c>
      <c r="C10" s="16" t="n">
        <v>0.283450229512933</v>
      </c>
      <c r="D10" s="16" t="n">
        <v>0.313276516655922</v>
      </c>
      <c r="E10" s="16" t="n">
        <v>0.25374576655855</v>
      </c>
      <c r="F10" s="16"/>
      <c r="G10" s="16" t="n">
        <v>0.205435268237513</v>
      </c>
      <c r="H10" s="16" t="n">
        <v>0.272385282795929</v>
      </c>
      <c r="I10" s="16" t="n">
        <v>0.283921968365199</v>
      </c>
      <c r="J10" s="16" t="n">
        <v>0.296539440966619</v>
      </c>
      <c r="K10" s="16" t="n">
        <v>0.27668273360091</v>
      </c>
      <c r="L10" s="16" t="n">
        <v>0.337422208395134</v>
      </c>
      <c r="M10" s="16"/>
      <c r="N10" s="16" t="n">
        <v>0.30463387091682</v>
      </c>
      <c r="O10" s="16" t="n">
        <v>0.288989367307266</v>
      </c>
      <c r="P10" s="16" t="n">
        <v>0.238215015764721</v>
      </c>
      <c r="Q10" s="16" t="n">
        <v>0.290853994700367</v>
      </c>
      <c r="R10" s="16"/>
      <c r="S10" s="16" t="n">
        <v>0.303013973757416</v>
      </c>
      <c r="T10" s="16" t="n">
        <v>0.307463087785042</v>
      </c>
      <c r="U10" s="16" t="n">
        <v>0.257417856192982</v>
      </c>
      <c r="V10" s="16" t="n">
        <v>0.266677570811384</v>
      </c>
      <c r="W10" s="16" t="n">
        <v>0.295378471708957</v>
      </c>
      <c r="X10" s="16" t="n">
        <v>0.260437965276182</v>
      </c>
      <c r="Y10" s="16" t="n">
        <v>0.250944483168807</v>
      </c>
      <c r="Z10" s="16" t="n">
        <v>0.241644270728147</v>
      </c>
      <c r="AA10" s="16" t="n">
        <v>0.27375640829929</v>
      </c>
      <c r="AB10" s="16" t="n">
        <v>0.333468035491607</v>
      </c>
      <c r="AC10" s="16" t="n">
        <v>0.281747669900717</v>
      </c>
      <c r="AD10" s="16" t="n">
        <v>0.27956102478227</v>
      </c>
      <c r="AE10" s="16"/>
      <c r="AF10" s="16" t="n">
        <v>0.291440007052069</v>
      </c>
      <c r="AG10" s="16" t="n">
        <v>0.30582063252239</v>
      </c>
      <c r="AH10" s="16" t="n">
        <v>0.216421444026786</v>
      </c>
      <c r="AI10" s="16"/>
      <c r="AJ10" s="16" t="n">
        <v>0.330558662775691</v>
      </c>
      <c r="AK10" s="16" t="n">
        <v>0.263662922739336</v>
      </c>
      <c r="AL10" s="16" t="n">
        <v>0.365678566470454</v>
      </c>
      <c r="AM10" s="16" t="n">
        <v>0.428597196185448</v>
      </c>
      <c r="AN10" s="16" t="n">
        <v>0.205392324902014</v>
      </c>
      <c r="AO10" s="16"/>
      <c r="AP10" s="16" t="n">
        <v>0.347672230455652</v>
      </c>
      <c r="AQ10" s="16" t="n">
        <v>0.283249723989255</v>
      </c>
      <c r="AR10" s="16" t="n">
        <v>0.313783445326285</v>
      </c>
      <c r="AS10" s="16" t="n">
        <v>0.279257448092939</v>
      </c>
      <c r="AT10" s="16" t="n">
        <v>0.236532997906516</v>
      </c>
      <c r="AU10" s="16"/>
      <c r="AV10" s="16" t="n">
        <v>0.270306871195311</v>
      </c>
      <c r="AW10" s="16" t="n">
        <v>0.258239538501689</v>
      </c>
      <c r="AX10" s="16" t="n">
        <v>0.308947104060065</v>
      </c>
      <c r="AY10" s="16" t="n">
        <v>0.323119153552983</v>
      </c>
      <c r="AZ10" s="16" t="n">
        <v>0.156845900810547</v>
      </c>
      <c r="BA10" s="16"/>
      <c r="BB10" s="16" t="n">
        <v>0.314483210912672</v>
      </c>
      <c r="BC10" s="16" t="n">
        <v>0.28722828473773</v>
      </c>
      <c r="BD10" s="16" t="n">
        <v>0.270029381569677</v>
      </c>
      <c r="BE10" s="16"/>
      <c r="BF10" s="16" t="n">
        <v>0.303809271740247</v>
      </c>
    </row>
    <row r="11">
      <c r="B11" s="17" t="s">
        <v>225</v>
      </c>
      <c r="C11" s="16" t="n">
        <v>0.444566122884253</v>
      </c>
      <c r="D11" s="16" t="n">
        <v>0.428990617458119</v>
      </c>
      <c r="E11" s="16" t="n">
        <v>0.459804533720546</v>
      </c>
      <c r="F11" s="16"/>
      <c r="G11" s="16" t="n">
        <v>0.382728132813468</v>
      </c>
      <c r="H11" s="16" t="n">
        <v>0.367236962314047</v>
      </c>
      <c r="I11" s="16" t="n">
        <v>0.435089684599985</v>
      </c>
      <c r="J11" s="16" t="n">
        <v>0.507442702763857</v>
      </c>
      <c r="K11" s="16" t="n">
        <v>0.484948989860713</v>
      </c>
      <c r="L11" s="16" t="n">
        <v>0.477723985566194</v>
      </c>
      <c r="M11" s="16"/>
      <c r="N11" s="16" t="n">
        <v>0.434150327641889</v>
      </c>
      <c r="O11" s="16" t="n">
        <v>0.46371524698719</v>
      </c>
      <c r="P11" s="16" t="n">
        <v>0.456259117534566</v>
      </c>
      <c r="Q11" s="16" t="n">
        <v>0.429690907620841</v>
      </c>
      <c r="R11" s="16"/>
      <c r="S11" s="16" t="n">
        <v>0.393342038553624</v>
      </c>
      <c r="T11" s="16" t="n">
        <v>0.459229333736355</v>
      </c>
      <c r="U11" s="16" t="n">
        <v>0.457717565297715</v>
      </c>
      <c r="V11" s="16" t="n">
        <v>0.437625417434137</v>
      </c>
      <c r="W11" s="16" t="n">
        <v>0.417748632173851</v>
      </c>
      <c r="X11" s="16" t="n">
        <v>0.450312810205937</v>
      </c>
      <c r="Y11" s="16" t="n">
        <v>0.48657253857035</v>
      </c>
      <c r="Z11" s="16" t="n">
        <v>0.482727271049675</v>
      </c>
      <c r="AA11" s="16" t="n">
        <v>0.435134503699334</v>
      </c>
      <c r="AB11" s="16" t="n">
        <v>0.441903489244879</v>
      </c>
      <c r="AC11" s="16" t="n">
        <v>0.432323592658612</v>
      </c>
      <c r="AD11" s="16" t="n">
        <v>0.552656755048417</v>
      </c>
      <c r="AE11" s="16"/>
      <c r="AF11" s="16" t="n">
        <v>0.451876006273058</v>
      </c>
      <c r="AG11" s="16" t="n">
        <v>0.446691126570584</v>
      </c>
      <c r="AH11" s="16" t="n">
        <v>0.461595775675889</v>
      </c>
      <c r="AI11" s="16"/>
      <c r="AJ11" s="16" t="n">
        <v>0.444815746849118</v>
      </c>
      <c r="AK11" s="16" t="n">
        <v>0.411970858758032</v>
      </c>
      <c r="AL11" s="16" t="n">
        <v>0.419314844901554</v>
      </c>
      <c r="AM11" s="16" t="n">
        <v>0.343998671459338</v>
      </c>
      <c r="AN11" s="16" t="n">
        <v>0.507014678855201</v>
      </c>
      <c r="AO11" s="16"/>
      <c r="AP11" s="16" t="n">
        <v>0.424655196290567</v>
      </c>
      <c r="AQ11" s="16" t="n">
        <v>0.425621225078152</v>
      </c>
      <c r="AR11" s="16" t="n">
        <v>0.43133379865944</v>
      </c>
      <c r="AS11" s="16" t="n">
        <v>0.439928904389979</v>
      </c>
      <c r="AT11" s="16" t="n">
        <v>0.557489694745377</v>
      </c>
      <c r="AU11" s="16"/>
      <c r="AV11" s="16" t="n">
        <v>0.456317546547073</v>
      </c>
      <c r="AW11" s="16" t="n">
        <v>0.443272176912656</v>
      </c>
      <c r="AX11" s="16" t="n">
        <v>0.456159859205349</v>
      </c>
      <c r="AY11" s="16" t="n">
        <v>0.405445874734802</v>
      </c>
      <c r="AZ11" s="16" t="n">
        <v>0.368011634390494</v>
      </c>
      <c r="BA11" s="16"/>
      <c r="BB11" s="16" t="n">
        <v>0.427761832415149</v>
      </c>
      <c r="BC11" s="16" t="n">
        <v>0.499953556030414</v>
      </c>
      <c r="BD11" s="16" t="n">
        <v>0.54990042356059</v>
      </c>
      <c r="BE11" s="16"/>
      <c r="BF11" s="16" t="n">
        <v>0.471632565555489</v>
      </c>
    </row>
    <row r="12">
      <c r="B12" s="17" t="s">
        <v>226</v>
      </c>
      <c r="C12" s="16" t="n">
        <v>0.142603074235287</v>
      </c>
      <c r="D12" s="16" t="n">
        <v>0.124682217181517</v>
      </c>
      <c r="E12" s="16" t="n">
        <v>0.160401656678421</v>
      </c>
      <c r="F12" s="16"/>
      <c r="G12" s="16" t="n">
        <v>0.242453278578754</v>
      </c>
      <c r="H12" s="16" t="n">
        <v>0.175674538745121</v>
      </c>
      <c r="I12" s="16" t="n">
        <v>0.142067735234327</v>
      </c>
      <c r="J12" s="16" t="n">
        <v>0.121397771321841</v>
      </c>
      <c r="K12" s="16" t="n">
        <v>0.129596526960664</v>
      </c>
      <c r="L12" s="16" t="n">
        <v>0.0762436002562824</v>
      </c>
      <c r="M12" s="16"/>
      <c r="N12" s="16" t="n">
        <v>0.119469205908836</v>
      </c>
      <c r="O12" s="16" t="n">
        <v>0.132494826127056</v>
      </c>
      <c r="P12" s="16" t="n">
        <v>0.177996414808017</v>
      </c>
      <c r="Q12" s="16" t="n">
        <v>0.14482866048524</v>
      </c>
      <c r="R12" s="16"/>
      <c r="S12" s="16" t="n">
        <v>0.132679705516235</v>
      </c>
      <c r="T12" s="16" t="n">
        <v>0.127190079583408</v>
      </c>
      <c r="U12" s="16" t="n">
        <v>0.165731057026161</v>
      </c>
      <c r="V12" s="16" t="n">
        <v>0.157853581157448</v>
      </c>
      <c r="W12" s="16" t="n">
        <v>0.160147004150156</v>
      </c>
      <c r="X12" s="16" t="n">
        <v>0.15756076881657</v>
      </c>
      <c r="Y12" s="16" t="n">
        <v>0.131678872450639</v>
      </c>
      <c r="Z12" s="16" t="n">
        <v>0.134144162858115</v>
      </c>
      <c r="AA12" s="16" t="n">
        <v>0.165976219322269</v>
      </c>
      <c r="AB12" s="16" t="n">
        <v>0.122755746201252</v>
      </c>
      <c r="AC12" s="16" t="n">
        <v>0.115982197104139</v>
      </c>
      <c r="AD12" s="16" t="n">
        <v>0.121036920781975</v>
      </c>
      <c r="AE12" s="16"/>
      <c r="AF12" s="16" t="n">
        <v>0.123939873325967</v>
      </c>
      <c r="AG12" s="16" t="n">
        <v>0.125344286186226</v>
      </c>
      <c r="AH12" s="16" t="n">
        <v>0.189487755852164</v>
      </c>
      <c r="AI12" s="16"/>
      <c r="AJ12" s="16" t="n">
        <v>0.110912642412434</v>
      </c>
      <c r="AK12" s="16" t="n">
        <v>0.165570456817599</v>
      </c>
      <c r="AL12" s="16" t="n">
        <v>0.116203257482929</v>
      </c>
      <c r="AM12" s="16" t="n">
        <v>0.166997944886902</v>
      </c>
      <c r="AN12" s="16" t="n">
        <v>0.166804840719806</v>
      </c>
      <c r="AO12" s="16"/>
      <c r="AP12" s="16" t="n">
        <v>0.10570041209496</v>
      </c>
      <c r="AQ12" s="16" t="n">
        <v>0.15659181179478</v>
      </c>
      <c r="AR12" s="16" t="n">
        <v>0.121841705552744</v>
      </c>
      <c r="AS12" s="16" t="n">
        <v>0.143230339454972</v>
      </c>
      <c r="AT12" s="16" t="n">
        <v>0.132175238763375</v>
      </c>
      <c r="AU12" s="16"/>
      <c r="AV12" s="16" t="n">
        <v>0.137937306716218</v>
      </c>
      <c r="AW12" s="16" t="n">
        <v>0.176941787535387</v>
      </c>
      <c r="AX12" s="16" t="n">
        <v>0.118853686266049</v>
      </c>
      <c r="AY12" s="16" t="n">
        <v>0.103945515092103</v>
      </c>
      <c r="AZ12" s="16" t="n">
        <v>0.336518554093151</v>
      </c>
      <c r="BA12" s="16"/>
      <c r="BB12" s="16" t="n">
        <v>0.133972822629874</v>
      </c>
      <c r="BC12" s="16" t="n">
        <v>0.117874320732277</v>
      </c>
      <c r="BD12" s="16" t="n">
        <v>0.0961174695644339</v>
      </c>
      <c r="BE12" s="16"/>
      <c r="BF12" s="16" t="n">
        <v>0.118773703719358</v>
      </c>
    </row>
    <row r="13">
      <c r="B13" s="17" t="s">
        <v>227</v>
      </c>
      <c r="C13" s="25" t="n">
        <v>0.0572798388152274</v>
      </c>
      <c r="D13" s="25" t="n">
        <v>0.0485134140980476</v>
      </c>
      <c r="E13" s="25" t="n">
        <v>0.0659618611491873</v>
      </c>
      <c r="F13" s="25"/>
      <c r="G13" s="25" t="n">
        <v>0.0826669521783821</v>
      </c>
      <c r="H13" s="25" t="n">
        <v>0.104449777207369</v>
      </c>
      <c r="I13" s="25" t="n">
        <v>0.0629067507191782</v>
      </c>
      <c r="J13" s="25" t="n">
        <v>0.033027188506227</v>
      </c>
      <c r="K13" s="25" t="n">
        <v>0.0550704569719082</v>
      </c>
      <c r="L13" s="25" t="n">
        <v>0.0187915359544199</v>
      </c>
      <c r="M13" s="25"/>
      <c r="N13" s="25" t="n">
        <v>0.0454384815057024</v>
      </c>
      <c r="O13" s="25" t="n">
        <v>0.0587878492557303</v>
      </c>
      <c r="P13" s="25" t="n">
        <v>0.0670264576319126</v>
      </c>
      <c r="Q13" s="25" t="n">
        <v>0.0607193614469626</v>
      </c>
      <c r="R13" s="25"/>
      <c r="S13" s="25" t="n">
        <v>0.0696839731660407</v>
      </c>
      <c r="T13" s="25" t="n">
        <v>0.0383490953022601</v>
      </c>
      <c r="U13" s="25" t="n">
        <v>0.0622974672790534</v>
      </c>
      <c r="V13" s="25" t="n">
        <v>0.051771904371802</v>
      </c>
      <c r="W13" s="25" t="n">
        <v>0.0564836757054806</v>
      </c>
      <c r="X13" s="25" t="n">
        <v>0.0825867229598023</v>
      </c>
      <c r="Y13" s="25" t="n">
        <v>0.0577162429390342</v>
      </c>
      <c r="Z13" s="25" t="n">
        <v>0.0564585111816161</v>
      </c>
      <c r="AA13" s="25" t="n">
        <v>0.0742128899921844</v>
      </c>
      <c r="AB13" s="25" t="n">
        <v>0.0511631095646508</v>
      </c>
      <c r="AC13" s="25" t="n">
        <v>0.0228192935298573</v>
      </c>
      <c r="AD13" s="25" t="n">
        <v>0.0240090869978036</v>
      </c>
      <c r="AE13" s="25"/>
      <c r="AF13" s="25" t="n">
        <v>0.0538589505185004</v>
      </c>
      <c r="AG13" s="25" t="n">
        <v>0.0615422290660176</v>
      </c>
      <c r="AH13" s="25" t="n">
        <v>0.0426995274123725</v>
      </c>
      <c r="AI13" s="25"/>
      <c r="AJ13" s="25" t="n">
        <v>0.0338108141381569</v>
      </c>
      <c r="AK13" s="25" t="n">
        <v>0.0890609410192336</v>
      </c>
      <c r="AL13" s="25" t="n">
        <v>0.0504456491999809</v>
      </c>
      <c r="AM13" s="25" t="n">
        <v>0</v>
      </c>
      <c r="AN13" s="25" t="n">
        <v>0.0379611083119248</v>
      </c>
      <c r="AO13" s="25"/>
      <c r="AP13" s="25" t="n">
        <v>0.0198343611759359</v>
      </c>
      <c r="AQ13" s="25" t="n">
        <v>0.0712328579557241</v>
      </c>
      <c r="AR13" s="25" t="n">
        <v>0.0749837336068584</v>
      </c>
      <c r="AS13" s="25" t="n">
        <v>0.0451842436703978</v>
      </c>
      <c r="AT13" s="25" t="n">
        <v>0.0401659746250498</v>
      </c>
      <c r="AU13" s="25"/>
      <c r="AV13" s="25" t="n">
        <v>0.0609300200023371</v>
      </c>
      <c r="AW13" s="25" t="n">
        <v>0.0592665492988933</v>
      </c>
      <c r="AX13" s="25" t="n">
        <v>0.0503310038555046</v>
      </c>
      <c r="AY13" s="25" t="n">
        <v>0.0688561073027803</v>
      </c>
      <c r="AZ13" s="25" t="n">
        <v>0.0506594974136992</v>
      </c>
      <c r="BA13" s="25"/>
      <c r="BB13" s="25" t="n">
        <v>0.068427192662958</v>
      </c>
      <c r="BC13" s="25" t="n">
        <v>0.0292481884241427</v>
      </c>
      <c r="BD13" s="25" t="n">
        <v>0.0490135812426038</v>
      </c>
      <c r="BE13" s="25"/>
      <c r="BF13" s="25" t="n">
        <v>0.0482476925520849</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260</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0.132855193560784</v>
      </c>
      <c r="D9" s="16" t="n">
        <v>0.144113200202172</v>
      </c>
      <c r="E9" s="16" t="n">
        <v>0.122112335391796</v>
      </c>
      <c r="F9" s="16"/>
      <c r="G9" s="16" t="n">
        <v>0.213991803270784</v>
      </c>
      <c r="H9" s="16" t="n">
        <v>0.20495238582172</v>
      </c>
      <c r="I9" s="16" t="n">
        <v>0.124459184917529</v>
      </c>
      <c r="J9" s="16" t="n">
        <v>0.117511706660773</v>
      </c>
      <c r="K9" s="16" t="n">
        <v>0.102776603521393</v>
      </c>
      <c r="L9" s="16" t="n">
        <v>0.0601404378507868</v>
      </c>
      <c r="M9" s="16"/>
      <c r="N9" s="16" t="n">
        <v>0.0848631827918237</v>
      </c>
      <c r="O9" s="16" t="n">
        <v>0.117212842205782</v>
      </c>
      <c r="P9" s="16" t="n">
        <v>0.176403392493563</v>
      </c>
      <c r="Q9" s="16" t="n">
        <v>0.160119852667526</v>
      </c>
      <c r="R9" s="16"/>
      <c r="S9" s="16" t="n">
        <v>0.160245079274393</v>
      </c>
      <c r="T9" s="16" t="n">
        <v>0.10808590163013</v>
      </c>
      <c r="U9" s="16" t="n">
        <v>0.0929023589724478</v>
      </c>
      <c r="V9" s="16" t="n">
        <v>0.0965039568456965</v>
      </c>
      <c r="W9" s="16" t="n">
        <v>0.11268727730321</v>
      </c>
      <c r="X9" s="16" t="n">
        <v>0.135453051324138</v>
      </c>
      <c r="Y9" s="16" t="n">
        <v>0.137530574083288</v>
      </c>
      <c r="Z9" s="16" t="n">
        <v>0.109489104458174</v>
      </c>
      <c r="AA9" s="16" t="n">
        <v>0.210272853242948</v>
      </c>
      <c r="AB9" s="16" t="n">
        <v>0.110015677904206</v>
      </c>
      <c r="AC9" s="16" t="n">
        <v>0.172063333417946</v>
      </c>
      <c r="AD9" s="16" t="n">
        <v>0.10465032472967</v>
      </c>
      <c r="AE9" s="16"/>
      <c r="AF9" s="16" t="n">
        <v>0.104879031804797</v>
      </c>
      <c r="AG9" s="16" t="n">
        <v>0.126892368844383</v>
      </c>
      <c r="AH9" s="16" t="n">
        <v>0.154873152084635</v>
      </c>
      <c r="AI9" s="16"/>
      <c r="AJ9" s="16" t="n">
        <v>0.0596191506399843</v>
      </c>
      <c r="AK9" s="16" t="n">
        <v>0.186386880191636</v>
      </c>
      <c r="AL9" s="16" t="n">
        <v>0.129708262422029</v>
      </c>
      <c r="AM9" s="16" t="n">
        <v>0.215674585293496</v>
      </c>
      <c r="AN9" s="16" t="n">
        <v>0.124657251528424</v>
      </c>
      <c r="AO9" s="16"/>
      <c r="AP9" s="16" t="n">
        <v>0.0182361094818727</v>
      </c>
      <c r="AQ9" s="16" t="n">
        <v>0.15680296536721</v>
      </c>
      <c r="AR9" s="16" t="n">
        <v>0.146541560865056</v>
      </c>
      <c r="AS9" s="16" t="n">
        <v>0.187030949127572</v>
      </c>
      <c r="AT9" s="16" t="n">
        <v>0.0859346306580399</v>
      </c>
      <c r="AU9" s="16"/>
      <c r="AV9" s="16" t="n">
        <v>0.140475290386177</v>
      </c>
      <c r="AW9" s="16" t="n">
        <v>0.137901048084997</v>
      </c>
      <c r="AX9" s="16" t="n">
        <v>0.122489929725404</v>
      </c>
      <c r="AY9" s="16" t="n">
        <v>0.130050662220047</v>
      </c>
      <c r="AZ9" s="16" t="n">
        <v>0.156134757444129</v>
      </c>
      <c r="BA9" s="16"/>
      <c r="BB9" s="16" t="n">
        <v>0.123247164651102</v>
      </c>
      <c r="BC9" s="16" t="n">
        <v>0.126503156471346</v>
      </c>
      <c r="BD9" s="16" t="n">
        <v>0.0257542428407383</v>
      </c>
      <c r="BE9" s="16"/>
      <c r="BF9" s="16" t="n">
        <v>0.101491845119372</v>
      </c>
    </row>
    <row r="10">
      <c r="B10" s="17" t="s">
        <v>224</v>
      </c>
      <c r="C10" s="16" t="n">
        <v>0.122915738442996</v>
      </c>
      <c r="D10" s="16" t="n">
        <v>0.130671162533795</v>
      </c>
      <c r="E10" s="16" t="n">
        <v>0.115577055305406</v>
      </c>
      <c r="F10" s="16"/>
      <c r="G10" s="16" t="n">
        <v>0.210662650273891</v>
      </c>
      <c r="H10" s="16" t="n">
        <v>0.162444014610184</v>
      </c>
      <c r="I10" s="16" t="n">
        <v>0.114734770180276</v>
      </c>
      <c r="J10" s="16" t="n">
        <v>0.125803514648666</v>
      </c>
      <c r="K10" s="16" t="n">
        <v>0.0619072649138732</v>
      </c>
      <c r="L10" s="16" t="n">
        <v>0.0781019420859619</v>
      </c>
      <c r="M10" s="16"/>
      <c r="N10" s="16" t="n">
        <v>0.100324656789723</v>
      </c>
      <c r="O10" s="16" t="n">
        <v>0.12460212685981</v>
      </c>
      <c r="P10" s="16" t="n">
        <v>0.144365295500579</v>
      </c>
      <c r="Q10" s="16" t="n">
        <v>0.126719964773385</v>
      </c>
      <c r="R10" s="16"/>
      <c r="S10" s="16" t="n">
        <v>0.0944762570699288</v>
      </c>
      <c r="T10" s="16" t="n">
        <v>0.0801552304802241</v>
      </c>
      <c r="U10" s="16" t="n">
        <v>0.148036516744945</v>
      </c>
      <c r="V10" s="16" t="n">
        <v>0.134022053968948</v>
      </c>
      <c r="W10" s="16" t="n">
        <v>0.123499547525403</v>
      </c>
      <c r="X10" s="16" t="n">
        <v>0.152881452330237</v>
      </c>
      <c r="Y10" s="16" t="n">
        <v>0.109667708833214</v>
      </c>
      <c r="Z10" s="16" t="n">
        <v>0.106894280922533</v>
      </c>
      <c r="AA10" s="16" t="n">
        <v>0.169769040139486</v>
      </c>
      <c r="AB10" s="16" t="n">
        <v>0.138405594545653</v>
      </c>
      <c r="AC10" s="16" t="n">
        <v>0.134807711670036</v>
      </c>
      <c r="AD10" s="16" t="n">
        <v>0.0674586084389703</v>
      </c>
      <c r="AE10" s="16"/>
      <c r="AF10" s="16" t="n">
        <v>0.0893525987425712</v>
      </c>
      <c r="AG10" s="16" t="n">
        <v>0.144461218345582</v>
      </c>
      <c r="AH10" s="16" t="n">
        <v>0.0900736213960281</v>
      </c>
      <c r="AI10" s="16"/>
      <c r="AJ10" s="16" t="n">
        <v>0.0680027078600001</v>
      </c>
      <c r="AK10" s="16" t="n">
        <v>0.185438651940943</v>
      </c>
      <c r="AL10" s="16" t="n">
        <v>0.0897900425969713</v>
      </c>
      <c r="AM10" s="16" t="n">
        <v>0.289996678966755</v>
      </c>
      <c r="AN10" s="16" t="n">
        <v>0.104105591836888</v>
      </c>
      <c r="AO10" s="16"/>
      <c r="AP10" s="16" t="n">
        <v>0.0343392217825027</v>
      </c>
      <c r="AQ10" s="16" t="n">
        <v>0.160351270046858</v>
      </c>
      <c r="AR10" s="16" t="n">
        <v>0.113341466460631</v>
      </c>
      <c r="AS10" s="16" t="n">
        <v>0.145584570845192</v>
      </c>
      <c r="AT10" s="16" t="n">
        <v>0.0990405372800032</v>
      </c>
      <c r="AU10" s="16"/>
      <c r="AV10" s="16" t="n">
        <v>0.110755513631457</v>
      </c>
      <c r="AW10" s="16" t="n">
        <v>0.139838340995072</v>
      </c>
      <c r="AX10" s="16" t="n">
        <v>0.125402308641349</v>
      </c>
      <c r="AY10" s="16" t="n">
        <v>0.110511433827827</v>
      </c>
      <c r="AZ10" s="16" t="n">
        <v>0.0745180696150717</v>
      </c>
      <c r="BA10" s="16"/>
      <c r="BB10" s="16" t="n">
        <v>0.100517128352942</v>
      </c>
      <c r="BC10" s="16" t="n">
        <v>0.123963718257919</v>
      </c>
      <c r="BD10" s="16" t="n">
        <v>0.0728861346564336</v>
      </c>
      <c r="BE10" s="16"/>
      <c r="BF10" s="16" t="n">
        <v>0.0985761049307471</v>
      </c>
    </row>
    <row r="11">
      <c r="B11" s="17" t="s">
        <v>225</v>
      </c>
      <c r="C11" s="16" t="n">
        <v>0.224633176165563</v>
      </c>
      <c r="D11" s="16" t="n">
        <v>0.220559494549714</v>
      </c>
      <c r="E11" s="16" t="n">
        <v>0.228195201171418</v>
      </c>
      <c r="F11" s="16"/>
      <c r="G11" s="16" t="n">
        <v>0.215699506390999</v>
      </c>
      <c r="H11" s="16" t="n">
        <v>0.204465093908256</v>
      </c>
      <c r="I11" s="16" t="n">
        <v>0.245450518141923</v>
      </c>
      <c r="J11" s="16" t="n">
        <v>0.22285639671022</v>
      </c>
      <c r="K11" s="16" t="n">
        <v>0.258009299821784</v>
      </c>
      <c r="L11" s="16" t="n">
        <v>0.209098238702943</v>
      </c>
      <c r="M11" s="16"/>
      <c r="N11" s="16" t="n">
        <v>0.19899592198261</v>
      </c>
      <c r="O11" s="16" t="n">
        <v>0.2322391226175</v>
      </c>
      <c r="P11" s="16" t="n">
        <v>0.21614402511972</v>
      </c>
      <c r="Q11" s="16" t="n">
        <v>0.25258736685517</v>
      </c>
      <c r="R11" s="16"/>
      <c r="S11" s="16" t="n">
        <v>0.22951949380973</v>
      </c>
      <c r="T11" s="16" t="n">
        <v>0.239602183173432</v>
      </c>
      <c r="U11" s="16" t="n">
        <v>0.214748290144933</v>
      </c>
      <c r="V11" s="16" t="n">
        <v>0.216982259251019</v>
      </c>
      <c r="W11" s="16" t="n">
        <v>0.201019024850612</v>
      </c>
      <c r="X11" s="16" t="n">
        <v>0.208356268150811</v>
      </c>
      <c r="Y11" s="16" t="n">
        <v>0.275234020428024</v>
      </c>
      <c r="Z11" s="16" t="n">
        <v>0.216908098042402</v>
      </c>
      <c r="AA11" s="16" t="n">
        <v>0.172029874126809</v>
      </c>
      <c r="AB11" s="16" t="n">
        <v>0.228757955140064</v>
      </c>
      <c r="AC11" s="16" t="n">
        <v>0.255035346146621</v>
      </c>
      <c r="AD11" s="16" t="n">
        <v>0.295427291983042</v>
      </c>
      <c r="AE11" s="16"/>
      <c r="AF11" s="16" t="n">
        <v>0.187703688618555</v>
      </c>
      <c r="AG11" s="16" t="n">
        <v>0.22266373767925</v>
      </c>
      <c r="AH11" s="16" t="n">
        <v>0.308094402515397</v>
      </c>
      <c r="AI11" s="16"/>
      <c r="AJ11" s="16" t="n">
        <v>0.175360840666565</v>
      </c>
      <c r="AK11" s="16" t="n">
        <v>0.220533225457931</v>
      </c>
      <c r="AL11" s="16" t="n">
        <v>0.236021195197271</v>
      </c>
      <c r="AM11" s="16" t="n">
        <v>0.0798240081886739</v>
      </c>
      <c r="AN11" s="16" t="n">
        <v>0.347026018161378</v>
      </c>
      <c r="AO11" s="16"/>
      <c r="AP11" s="16" t="n">
        <v>0.124848937205776</v>
      </c>
      <c r="AQ11" s="16" t="n">
        <v>0.224865591800932</v>
      </c>
      <c r="AR11" s="16" t="n">
        <v>0.284575767865492</v>
      </c>
      <c r="AS11" s="16" t="n">
        <v>0.169050498613927</v>
      </c>
      <c r="AT11" s="16" t="n">
        <v>0.367727509173122</v>
      </c>
      <c r="AU11" s="16"/>
      <c r="AV11" s="16" t="n">
        <v>0.244006142025661</v>
      </c>
      <c r="AW11" s="16" t="n">
        <v>0.208331105113842</v>
      </c>
      <c r="AX11" s="16" t="n">
        <v>0.24176965958669</v>
      </c>
      <c r="AY11" s="16" t="n">
        <v>0.203272640077629</v>
      </c>
      <c r="AZ11" s="16" t="n">
        <v>0.228241993092849</v>
      </c>
      <c r="BA11" s="16"/>
      <c r="BB11" s="16" t="n">
        <v>0.181355682071125</v>
      </c>
      <c r="BC11" s="16" t="n">
        <v>0.173631058330763</v>
      </c>
      <c r="BD11" s="16" t="n">
        <v>0.298042120702958</v>
      </c>
      <c r="BE11" s="16"/>
      <c r="BF11" s="16" t="n">
        <v>0.226112905291317</v>
      </c>
    </row>
    <row r="12">
      <c r="B12" s="17" t="s">
        <v>226</v>
      </c>
      <c r="C12" s="16" t="n">
        <v>0.338385265097938</v>
      </c>
      <c r="D12" s="16" t="n">
        <v>0.317381419287307</v>
      </c>
      <c r="E12" s="16" t="n">
        <v>0.358475323499753</v>
      </c>
      <c r="F12" s="16"/>
      <c r="G12" s="16" t="n">
        <v>0.25040422277149</v>
      </c>
      <c r="H12" s="16" t="n">
        <v>0.289173680337151</v>
      </c>
      <c r="I12" s="16" t="n">
        <v>0.330995478352581</v>
      </c>
      <c r="J12" s="16" t="n">
        <v>0.331140329702237</v>
      </c>
      <c r="K12" s="16" t="n">
        <v>0.39304956266851</v>
      </c>
      <c r="L12" s="16" t="n">
        <v>0.411668863812221</v>
      </c>
      <c r="M12" s="16"/>
      <c r="N12" s="16" t="n">
        <v>0.388017929959751</v>
      </c>
      <c r="O12" s="16" t="n">
        <v>0.342716938834134</v>
      </c>
      <c r="P12" s="16" t="n">
        <v>0.303619093719664</v>
      </c>
      <c r="Q12" s="16" t="n">
        <v>0.311935361891685</v>
      </c>
      <c r="R12" s="16"/>
      <c r="S12" s="16" t="n">
        <v>0.329640999360422</v>
      </c>
      <c r="T12" s="16" t="n">
        <v>0.373513566219262</v>
      </c>
      <c r="U12" s="16" t="n">
        <v>0.391949827308923</v>
      </c>
      <c r="V12" s="16" t="n">
        <v>0.351664385749001</v>
      </c>
      <c r="W12" s="16" t="n">
        <v>0.390891062815528</v>
      </c>
      <c r="X12" s="16" t="n">
        <v>0.323557772975603</v>
      </c>
      <c r="Y12" s="16" t="n">
        <v>0.312530173634477</v>
      </c>
      <c r="Z12" s="16" t="n">
        <v>0.296806606783654</v>
      </c>
      <c r="AA12" s="16" t="n">
        <v>0.308954101332736</v>
      </c>
      <c r="AB12" s="16" t="n">
        <v>0.327710400944926</v>
      </c>
      <c r="AC12" s="16" t="n">
        <v>0.251846604590856</v>
      </c>
      <c r="AD12" s="16" t="n">
        <v>0.375328159856628</v>
      </c>
      <c r="AE12" s="16"/>
      <c r="AF12" s="16" t="n">
        <v>0.392489956443775</v>
      </c>
      <c r="AG12" s="16" t="n">
        <v>0.32800498857261</v>
      </c>
      <c r="AH12" s="16" t="n">
        <v>0.298055453456894</v>
      </c>
      <c r="AI12" s="16"/>
      <c r="AJ12" s="16" t="n">
        <v>0.434167032449141</v>
      </c>
      <c r="AK12" s="16" t="n">
        <v>0.256707747238251</v>
      </c>
      <c r="AL12" s="16" t="n">
        <v>0.390806684576982</v>
      </c>
      <c r="AM12" s="16" t="n">
        <v>0.235233067800652</v>
      </c>
      <c r="AN12" s="16" t="n">
        <v>0.28060974768904</v>
      </c>
      <c r="AO12" s="16"/>
      <c r="AP12" s="16" t="n">
        <v>0.453657796311038</v>
      </c>
      <c r="AQ12" s="16" t="n">
        <v>0.311904543384764</v>
      </c>
      <c r="AR12" s="16" t="n">
        <v>0.352102901444463</v>
      </c>
      <c r="AS12" s="16" t="n">
        <v>0.324745866750732</v>
      </c>
      <c r="AT12" s="16" t="n">
        <v>0.336049768381303</v>
      </c>
      <c r="AU12" s="16"/>
      <c r="AV12" s="16" t="n">
        <v>0.337480812863766</v>
      </c>
      <c r="AW12" s="16" t="n">
        <v>0.355053819238113</v>
      </c>
      <c r="AX12" s="16" t="n">
        <v>0.328191823836707</v>
      </c>
      <c r="AY12" s="16" t="n">
        <v>0.345090935383149</v>
      </c>
      <c r="AZ12" s="16" t="n">
        <v>0.410598805537026</v>
      </c>
      <c r="BA12" s="16"/>
      <c r="BB12" s="16" t="n">
        <v>0.420176202393759</v>
      </c>
      <c r="BC12" s="16" t="n">
        <v>0.396084924184072</v>
      </c>
      <c r="BD12" s="16" t="n">
        <v>0.447011336359101</v>
      </c>
      <c r="BE12" s="16"/>
      <c r="BF12" s="16" t="n">
        <v>0.412357734538796</v>
      </c>
    </row>
    <row r="13">
      <c r="B13" s="17" t="s">
        <v>227</v>
      </c>
      <c r="C13" s="25" t="n">
        <v>0.181210626732719</v>
      </c>
      <c r="D13" s="25" t="n">
        <v>0.187274723427012</v>
      </c>
      <c r="E13" s="25" t="n">
        <v>0.175640084631628</v>
      </c>
      <c r="F13" s="25"/>
      <c r="G13" s="25" t="n">
        <v>0.109241817292835</v>
      </c>
      <c r="H13" s="25" t="n">
        <v>0.138964825322688</v>
      </c>
      <c r="I13" s="25" t="n">
        <v>0.184360048407692</v>
      </c>
      <c r="J13" s="25" t="n">
        <v>0.202688052278105</v>
      </c>
      <c r="K13" s="25" t="n">
        <v>0.18425726907444</v>
      </c>
      <c r="L13" s="25" t="n">
        <v>0.240990517548088</v>
      </c>
      <c r="M13" s="25"/>
      <c r="N13" s="25" t="n">
        <v>0.227798308476092</v>
      </c>
      <c r="O13" s="25" t="n">
        <v>0.183228969482774</v>
      </c>
      <c r="P13" s="25" t="n">
        <v>0.159468193166474</v>
      </c>
      <c r="Q13" s="25" t="n">
        <v>0.148637453812235</v>
      </c>
      <c r="R13" s="25"/>
      <c r="S13" s="25" t="n">
        <v>0.186118170485526</v>
      </c>
      <c r="T13" s="25" t="n">
        <v>0.198643118496951</v>
      </c>
      <c r="U13" s="25" t="n">
        <v>0.152363006828751</v>
      </c>
      <c r="V13" s="25" t="n">
        <v>0.200827344185335</v>
      </c>
      <c r="W13" s="25" t="n">
        <v>0.171903087505248</v>
      </c>
      <c r="X13" s="25" t="n">
        <v>0.179751455219211</v>
      </c>
      <c r="Y13" s="25" t="n">
        <v>0.165037523020997</v>
      </c>
      <c r="Z13" s="25" t="n">
        <v>0.269901909793237</v>
      </c>
      <c r="AA13" s="25" t="n">
        <v>0.138974131158021</v>
      </c>
      <c r="AB13" s="25" t="n">
        <v>0.195110371465151</v>
      </c>
      <c r="AC13" s="25" t="n">
        <v>0.186247004174541</v>
      </c>
      <c r="AD13" s="25" t="n">
        <v>0.157135614991689</v>
      </c>
      <c r="AE13" s="25"/>
      <c r="AF13" s="25" t="n">
        <v>0.225574724390302</v>
      </c>
      <c r="AG13" s="25" t="n">
        <v>0.177977686558175</v>
      </c>
      <c r="AH13" s="25" t="n">
        <v>0.148903370547046</v>
      </c>
      <c r="AI13" s="25"/>
      <c r="AJ13" s="25" t="n">
        <v>0.262850268384309</v>
      </c>
      <c r="AK13" s="25" t="n">
        <v>0.150933495171238</v>
      </c>
      <c r="AL13" s="25" t="n">
        <v>0.153673815206747</v>
      </c>
      <c r="AM13" s="25" t="n">
        <v>0.179271659750422</v>
      </c>
      <c r="AN13" s="25" t="n">
        <v>0.14360139078427</v>
      </c>
      <c r="AO13" s="25"/>
      <c r="AP13" s="25" t="n">
        <v>0.36891793521881</v>
      </c>
      <c r="AQ13" s="25" t="n">
        <v>0.146075629400237</v>
      </c>
      <c r="AR13" s="25" t="n">
        <v>0.103438303364358</v>
      </c>
      <c r="AS13" s="25" t="n">
        <v>0.173588114662577</v>
      </c>
      <c r="AT13" s="25" t="n">
        <v>0.111247554507531</v>
      </c>
      <c r="AU13" s="25"/>
      <c r="AV13" s="25" t="n">
        <v>0.167282241092938</v>
      </c>
      <c r="AW13" s="25" t="n">
        <v>0.158875686567977</v>
      </c>
      <c r="AX13" s="25" t="n">
        <v>0.18214627820985</v>
      </c>
      <c r="AY13" s="25" t="n">
        <v>0.211074328491347</v>
      </c>
      <c r="AZ13" s="25" t="n">
        <v>0.130506374310924</v>
      </c>
      <c r="BA13" s="25"/>
      <c r="BB13" s="25" t="n">
        <v>0.174703822531072</v>
      </c>
      <c r="BC13" s="25" t="n">
        <v>0.179817142755899</v>
      </c>
      <c r="BD13" s="25" t="n">
        <v>0.156306165440769</v>
      </c>
      <c r="BE13" s="25"/>
      <c r="BF13" s="25" t="n">
        <v>0.161461410119768</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261</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0.23609967607927</v>
      </c>
      <c r="D9" s="16" t="n">
        <v>0.260095757415525</v>
      </c>
      <c r="E9" s="16" t="n">
        <v>0.213108848401363</v>
      </c>
      <c r="F9" s="16"/>
      <c r="G9" s="16" t="n">
        <v>0.324735782534017</v>
      </c>
      <c r="H9" s="16" t="n">
        <v>0.258221835541398</v>
      </c>
      <c r="I9" s="16" t="n">
        <v>0.264090491643873</v>
      </c>
      <c r="J9" s="16" t="n">
        <v>0.229934206914829</v>
      </c>
      <c r="K9" s="16" t="n">
        <v>0.210864369619648</v>
      </c>
      <c r="L9" s="16" t="n">
        <v>0.158879159613683</v>
      </c>
      <c r="M9" s="16"/>
      <c r="N9" s="16" t="n">
        <v>0.192963737351617</v>
      </c>
      <c r="O9" s="16" t="n">
        <v>0.24449711222828</v>
      </c>
      <c r="P9" s="16" t="n">
        <v>0.262254017476615</v>
      </c>
      <c r="Q9" s="16" t="n">
        <v>0.249874391646729</v>
      </c>
      <c r="R9" s="16"/>
      <c r="S9" s="16" t="n">
        <v>0.219858882346683</v>
      </c>
      <c r="T9" s="16" t="n">
        <v>0.216339092296683</v>
      </c>
      <c r="U9" s="16" t="n">
        <v>0.199008724228391</v>
      </c>
      <c r="V9" s="16" t="n">
        <v>0.229279346326398</v>
      </c>
      <c r="W9" s="16" t="n">
        <v>0.254598311759772</v>
      </c>
      <c r="X9" s="16" t="n">
        <v>0.260066852773254</v>
      </c>
      <c r="Y9" s="16" t="n">
        <v>0.232061093468372</v>
      </c>
      <c r="Z9" s="16" t="n">
        <v>0.237402750642839</v>
      </c>
      <c r="AA9" s="16" t="n">
        <v>0.28346524352588</v>
      </c>
      <c r="AB9" s="16" t="n">
        <v>0.257112676994015</v>
      </c>
      <c r="AC9" s="16" t="n">
        <v>0.281861330488949</v>
      </c>
      <c r="AD9" s="16" t="n">
        <v>0.096914457935642</v>
      </c>
      <c r="AE9" s="16"/>
      <c r="AF9" s="16" t="n">
        <v>0.197086311162197</v>
      </c>
      <c r="AG9" s="16" t="n">
        <v>0.248195115354156</v>
      </c>
      <c r="AH9" s="16" t="n">
        <v>0.193978819732135</v>
      </c>
      <c r="AI9" s="16"/>
      <c r="AJ9" s="16" t="n">
        <v>0.124136937559967</v>
      </c>
      <c r="AK9" s="16" t="n">
        <v>0.328939174377008</v>
      </c>
      <c r="AL9" s="16" t="n">
        <v>0.221793532782032</v>
      </c>
      <c r="AM9" s="16" t="n">
        <v>0.335062975782137</v>
      </c>
      <c r="AN9" s="16" t="n">
        <v>0.215574831293672</v>
      </c>
      <c r="AO9" s="16"/>
      <c r="AP9" s="16" t="n">
        <v>0.0236293379424314</v>
      </c>
      <c r="AQ9" s="16" t="n">
        <v>0.294739119614226</v>
      </c>
      <c r="AR9" s="16" t="n">
        <v>0.255881495242379</v>
      </c>
      <c r="AS9" s="16" t="n">
        <v>0.360320023538069</v>
      </c>
      <c r="AT9" s="16" t="n">
        <v>0.165318447505965</v>
      </c>
      <c r="AU9" s="16"/>
      <c r="AV9" s="16" t="n">
        <v>0.22490846105547</v>
      </c>
      <c r="AW9" s="16" t="n">
        <v>0.259603484597862</v>
      </c>
      <c r="AX9" s="16" t="n">
        <v>0.240436458500704</v>
      </c>
      <c r="AY9" s="16" t="n">
        <v>0.196475270365089</v>
      </c>
      <c r="AZ9" s="16" t="n">
        <v>0.202943131070681</v>
      </c>
      <c r="BA9" s="16"/>
      <c r="BB9" s="16" t="n">
        <v>0.2318373380041</v>
      </c>
      <c r="BC9" s="16" t="n">
        <v>0.333960947531006</v>
      </c>
      <c r="BD9" s="16" t="n">
        <v>0.128895025692531</v>
      </c>
      <c r="BE9" s="16"/>
      <c r="BF9" s="16" t="n">
        <v>0.227975512291519</v>
      </c>
    </row>
    <row r="10">
      <c r="B10" s="17" t="s">
        <v>224</v>
      </c>
      <c r="C10" s="16" t="n">
        <v>0.245498548208187</v>
      </c>
      <c r="D10" s="16" t="n">
        <v>0.25229906916001</v>
      </c>
      <c r="E10" s="16" t="n">
        <v>0.239334838608545</v>
      </c>
      <c r="F10" s="16"/>
      <c r="G10" s="16" t="n">
        <v>0.253481581331126</v>
      </c>
      <c r="H10" s="16" t="n">
        <v>0.201869364146628</v>
      </c>
      <c r="I10" s="16" t="n">
        <v>0.235997774214801</v>
      </c>
      <c r="J10" s="16" t="n">
        <v>0.302383483831787</v>
      </c>
      <c r="K10" s="16" t="n">
        <v>0.280111909472891</v>
      </c>
      <c r="L10" s="16" t="n">
        <v>0.213942837788686</v>
      </c>
      <c r="M10" s="16"/>
      <c r="N10" s="16" t="n">
        <v>0.242455777834031</v>
      </c>
      <c r="O10" s="16" t="n">
        <v>0.266478584865856</v>
      </c>
      <c r="P10" s="16" t="n">
        <v>0.232736200737776</v>
      </c>
      <c r="Q10" s="16" t="n">
        <v>0.237967512710679</v>
      </c>
      <c r="R10" s="16"/>
      <c r="S10" s="16" t="n">
        <v>0.233550196242077</v>
      </c>
      <c r="T10" s="16" t="n">
        <v>0.241258545792683</v>
      </c>
      <c r="U10" s="16" t="n">
        <v>0.238592102708713</v>
      </c>
      <c r="V10" s="16" t="n">
        <v>0.259325509224312</v>
      </c>
      <c r="W10" s="16" t="n">
        <v>0.250806936938424</v>
      </c>
      <c r="X10" s="16" t="n">
        <v>0.240444471033594</v>
      </c>
      <c r="Y10" s="16" t="n">
        <v>0.293723673336273</v>
      </c>
      <c r="Z10" s="16" t="n">
        <v>0.20049177022459</v>
      </c>
      <c r="AA10" s="16" t="n">
        <v>0.266868516353135</v>
      </c>
      <c r="AB10" s="16" t="n">
        <v>0.217529175384293</v>
      </c>
      <c r="AC10" s="16" t="n">
        <v>0.24616325049083</v>
      </c>
      <c r="AD10" s="16" t="n">
        <v>0.234836044423236</v>
      </c>
      <c r="AE10" s="16"/>
      <c r="AF10" s="16" t="n">
        <v>0.226775552964661</v>
      </c>
      <c r="AG10" s="16" t="n">
        <v>0.261578346418976</v>
      </c>
      <c r="AH10" s="16" t="n">
        <v>0.237199203543323</v>
      </c>
      <c r="AI10" s="16"/>
      <c r="AJ10" s="16" t="n">
        <v>0.192045672305177</v>
      </c>
      <c r="AK10" s="16" t="n">
        <v>0.271431492213591</v>
      </c>
      <c r="AL10" s="16" t="n">
        <v>0.337679444808268</v>
      </c>
      <c r="AM10" s="16" t="n">
        <v>0.23007574397322</v>
      </c>
      <c r="AN10" s="16" t="n">
        <v>0.258796889298876</v>
      </c>
      <c r="AO10" s="16"/>
      <c r="AP10" s="16" t="n">
        <v>0.118575472782295</v>
      </c>
      <c r="AQ10" s="16" t="n">
        <v>0.277213703787686</v>
      </c>
      <c r="AR10" s="16" t="n">
        <v>0.317102461656057</v>
      </c>
      <c r="AS10" s="16" t="n">
        <v>0.307832911331859</v>
      </c>
      <c r="AT10" s="16" t="n">
        <v>0.239599953328918</v>
      </c>
      <c r="AU10" s="16"/>
      <c r="AV10" s="16" t="n">
        <v>0.239654020530837</v>
      </c>
      <c r="AW10" s="16" t="n">
        <v>0.289774291489958</v>
      </c>
      <c r="AX10" s="16" t="n">
        <v>0.218702562477169</v>
      </c>
      <c r="AY10" s="16" t="n">
        <v>0.242711885376239</v>
      </c>
      <c r="AZ10" s="16" t="n">
        <v>0.23835205070226</v>
      </c>
      <c r="BA10" s="16"/>
      <c r="BB10" s="16" t="n">
        <v>0.286951300901914</v>
      </c>
      <c r="BC10" s="16" t="n">
        <v>0.318842059919773</v>
      </c>
      <c r="BD10" s="16" t="n">
        <v>0.177093817147533</v>
      </c>
      <c r="BE10" s="16"/>
      <c r="BF10" s="16" t="n">
        <v>0.275888399360355</v>
      </c>
    </row>
    <row r="11">
      <c r="B11" s="17" t="s">
        <v>225</v>
      </c>
      <c r="C11" s="16" t="n">
        <v>0.260771560309292</v>
      </c>
      <c r="D11" s="16" t="n">
        <v>0.240917346530333</v>
      </c>
      <c r="E11" s="16" t="n">
        <v>0.27872227221339</v>
      </c>
      <c r="F11" s="16"/>
      <c r="G11" s="16" t="n">
        <v>0.201258845357238</v>
      </c>
      <c r="H11" s="16" t="n">
        <v>0.242992729223217</v>
      </c>
      <c r="I11" s="16" t="n">
        <v>0.242285644278896</v>
      </c>
      <c r="J11" s="16" t="n">
        <v>0.283245983782439</v>
      </c>
      <c r="K11" s="16" t="n">
        <v>0.273475596698585</v>
      </c>
      <c r="L11" s="16" t="n">
        <v>0.302680333180681</v>
      </c>
      <c r="M11" s="16"/>
      <c r="N11" s="16" t="n">
        <v>0.275359954341792</v>
      </c>
      <c r="O11" s="16" t="n">
        <v>0.254895678570788</v>
      </c>
      <c r="P11" s="16" t="n">
        <v>0.239325492058749</v>
      </c>
      <c r="Q11" s="16" t="n">
        <v>0.271218617224324</v>
      </c>
      <c r="R11" s="16"/>
      <c r="S11" s="16" t="n">
        <v>0.232207698092193</v>
      </c>
      <c r="T11" s="16" t="n">
        <v>0.324501651924805</v>
      </c>
      <c r="U11" s="16" t="n">
        <v>0.295393724270707</v>
      </c>
      <c r="V11" s="16" t="n">
        <v>0.24034917676609</v>
      </c>
      <c r="W11" s="16" t="n">
        <v>0.239354366202422</v>
      </c>
      <c r="X11" s="16" t="n">
        <v>0.213931977142676</v>
      </c>
      <c r="Y11" s="16" t="n">
        <v>0.250735108236712</v>
      </c>
      <c r="Z11" s="16" t="n">
        <v>0.217961125696166</v>
      </c>
      <c r="AA11" s="16" t="n">
        <v>0.24208963523187</v>
      </c>
      <c r="AB11" s="16" t="n">
        <v>0.256187082211562</v>
      </c>
      <c r="AC11" s="16" t="n">
        <v>0.241841381115634</v>
      </c>
      <c r="AD11" s="16" t="n">
        <v>0.47670219079522</v>
      </c>
      <c r="AE11" s="16"/>
      <c r="AF11" s="16" t="n">
        <v>0.280153829645288</v>
      </c>
      <c r="AG11" s="16" t="n">
        <v>0.251976871265143</v>
      </c>
      <c r="AH11" s="16" t="n">
        <v>0.284213823136338</v>
      </c>
      <c r="AI11" s="16"/>
      <c r="AJ11" s="16" t="n">
        <v>0.301952545982999</v>
      </c>
      <c r="AK11" s="16" t="n">
        <v>0.200977412973893</v>
      </c>
      <c r="AL11" s="16" t="n">
        <v>0.263511246362071</v>
      </c>
      <c r="AM11" s="16" t="n">
        <v>0.219368960422894</v>
      </c>
      <c r="AN11" s="16" t="n">
        <v>0.298460264191313</v>
      </c>
      <c r="AO11" s="16"/>
      <c r="AP11" s="16" t="n">
        <v>0.257872948337045</v>
      </c>
      <c r="AQ11" s="16" t="n">
        <v>0.222802435856998</v>
      </c>
      <c r="AR11" s="16" t="n">
        <v>0.272580218378389</v>
      </c>
      <c r="AS11" s="16" t="n">
        <v>0.201415473588252</v>
      </c>
      <c r="AT11" s="16" t="n">
        <v>0.43511946704659</v>
      </c>
      <c r="AU11" s="16"/>
      <c r="AV11" s="16" t="n">
        <v>0.272457673762737</v>
      </c>
      <c r="AW11" s="16" t="n">
        <v>0.236347783493383</v>
      </c>
      <c r="AX11" s="16" t="n">
        <v>0.296063996049012</v>
      </c>
      <c r="AY11" s="16" t="n">
        <v>0.219962630970916</v>
      </c>
      <c r="AZ11" s="16" t="n">
        <v>0.285377554331097</v>
      </c>
      <c r="BA11" s="16"/>
      <c r="BB11" s="16" t="n">
        <v>0.271327948178478</v>
      </c>
      <c r="BC11" s="16" t="n">
        <v>0.262243484622902</v>
      </c>
      <c r="BD11" s="16" t="n">
        <v>0.457541840378853</v>
      </c>
      <c r="BE11" s="16"/>
      <c r="BF11" s="16" t="n">
        <v>0.334658447884971</v>
      </c>
    </row>
    <row r="12">
      <c r="B12" s="17" t="s">
        <v>226</v>
      </c>
      <c r="C12" s="16" t="n">
        <v>0.183103719151241</v>
      </c>
      <c r="D12" s="16" t="n">
        <v>0.162437887094257</v>
      </c>
      <c r="E12" s="16" t="n">
        <v>0.203665314298589</v>
      </c>
      <c r="F12" s="16"/>
      <c r="G12" s="16" t="n">
        <v>0.143825623396012</v>
      </c>
      <c r="H12" s="16" t="n">
        <v>0.205057076288971</v>
      </c>
      <c r="I12" s="16" t="n">
        <v>0.191005526425653</v>
      </c>
      <c r="J12" s="16" t="n">
        <v>0.136893509245217</v>
      </c>
      <c r="K12" s="16" t="n">
        <v>0.183336827051425</v>
      </c>
      <c r="L12" s="16" t="n">
        <v>0.222168412769702</v>
      </c>
      <c r="M12" s="16"/>
      <c r="N12" s="16" t="n">
        <v>0.202216015237246</v>
      </c>
      <c r="O12" s="16" t="n">
        <v>0.173662352648908</v>
      </c>
      <c r="P12" s="16" t="n">
        <v>0.174820491693578</v>
      </c>
      <c r="Q12" s="16" t="n">
        <v>0.180442624301994</v>
      </c>
      <c r="R12" s="16"/>
      <c r="S12" s="16" t="n">
        <v>0.209940693903917</v>
      </c>
      <c r="T12" s="16" t="n">
        <v>0.164083469265899</v>
      </c>
      <c r="U12" s="16" t="n">
        <v>0.225222428898387</v>
      </c>
      <c r="V12" s="16" t="n">
        <v>0.180102047232891</v>
      </c>
      <c r="W12" s="16" t="n">
        <v>0.211423457233231</v>
      </c>
      <c r="X12" s="16" t="n">
        <v>0.213089240271058</v>
      </c>
      <c r="Y12" s="16" t="n">
        <v>0.133104082673333</v>
      </c>
      <c r="Z12" s="16" t="n">
        <v>0.238050959256511</v>
      </c>
      <c r="AA12" s="16" t="n">
        <v>0.13875251083686</v>
      </c>
      <c r="AB12" s="16" t="n">
        <v>0.18766457901108</v>
      </c>
      <c r="AC12" s="16" t="n">
        <v>0.159515812206877</v>
      </c>
      <c r="AD12" s="16" t="n">
        <v>0.128917269771914</v>
      </c>
      <c r="AE12" s="16"/>
      <c r="AF12" s="16" t="n">
        <v>0.21080912177471</v>
      </c>
      <c r="AG12" s="16" t="n">
        <v>0.16318175220963</v>
      </c>
      <c r="AH12" s="16" t="n">
        <v>0.210790422473223</v>
      </c>
      <c r="AI12" s="16"/>
      <c r="AJ12" s="16" t="n">
        <v>0.264885816555713</v>
      </c>
      <c r="AK12" s="16" t="n">
        <v>0.137756843674661</v>
      </c>
      <c r="AL12" s="16" t="n">
        <v>0.134554049151132</v>
      </c>
      <c r="AM12" s="16" t="n">
        <v>0.155086132353438</v>
      </c>
      <c r="AN12" s="16" t="n">
        <v>0.165704035468928</v>
      </c>
      <c r="AO12" s="16"/>
      <c r="AP12" s="16" t="n">
        <v>0.397205749768864</v>
      </c>
      <c r="AQ12" s="16" t="n">
        <v>0.157731001144686</v>
      </c>
      <c r="AR12" s="16" t="n">
        <v>0.117895813432249</v>
      </c>
      <c r="AS12" s="16" t="n">
        <v>0.0830812278247744</v>
      </c>
      <c r="AT12" s="16" t="n">
        <v>0.132911191562881</v>
      </c>
      <c r="AU12" s="16"/>
      <c r="AV12" s="16" t="n">
        <v>0.1966609459491</v>
      </c>
      <c r="AW12" s="16" t="n">
        <v>0.167680896215938</v>
      </c>
      <c r="AX12" s="16" t="n">
        <v>0.174394520315719</v>
      </c>
      <c r="AY12" s="16" t="n">
        <v>0.232024999076414</v>
      </c>
      <c r="AZ12" s="16" t="n">
        <v>0.145948028531723</v>
      </c>
      <c r="BA12" s="16"/>
      <c r="BB12" s="16" t="n">
        <v>0.175107175655256</v>
      </c>
      <c r="BC12" s="16" t="n">
        <v>0.0543881634909149</v>
      </c>
      <c r="BD12" s="16" t="n">
        <v>0.192903563955847</v>
      </c>
      <c r="BE12" s="16"/>
      <c r="BF12" s="16" t="n">
        <v>0.131567824380398</v>
      </c>
    </row>
    <row r="13">
      <c r="B13" s="17" t="s">
        <v>227</v>
      </c>
      <c r="C13" s="25" t="n">
        <v>0.0745264962520097</v>
      </c>
      <c r="D13" s="25" t="n">
        <v>0.0842499397998751</v>
      </c>
      <c r="E13" s="25" t="n">
        <v>0.0651687264781134</v>
      </c>
      <c r="F13" s="25"/>
      <c r="G13" s="25" t="n">
        <v>0.0766981673816072</v>
      </c>
      <c r="H13" s="25" t="n">
        <v>0.0918589947997867</v>
      </c>
      <c r="I13" s="25" t="n">
        <v>0.0666205634367771</v>
      </c>
      <c r="J13" s="25" t="n">
        <v>0.0475428162257281</v>
      </c>
      <c r="K13" s="25" t="n">
        <v>0.0522112971574518</v>
      </c>
      <c r="L13" s="25" t="n">
        <v>0.102329256647248</v>
      </c>
      <c r="M13" s="25"/>
      <c r="N13" s="25" t="n">
        <v>0.0870045152353146</v>
      </c>
      <c r="O13" s="25" t="n">
        <v>0.0604662716861675</v>
      </c>
      <c r="P13" s="25" t="n">
        <v>0.0908637980332829</v>
      </c>
      <c r="Q13" s="25" t="n">
        <v>0.0604968541162733</v>
      </c>
      <c r="R13" s="25"/>
      <c r="S13" s="25" t="n">
        <v>0.104442529415129</v>
      </c>
      <c r="T13" s="25" t="n">
        <v>0.05381724071993</v>
      </c>
      <c r="U13" s="25" t="n">
        <v>0.0417830198938019</v>
      </c>
      <c r="V13" s="25" t="n">
        <v>0.0909439204503097</v>
      </c>
      <c r="W13" s="25" t="n">
        <v>0.0438169278661512</v>
      </c>
      <c r="X13" s="25" t="n">
        <v>0.072467458779418</v>
      </c>
      <c r="Y13" s="25" t="n">
        <v>0.090376042285311</v>
      </c>
      <c r="Z13" s="25" t="n">
        <v>0.106093394179894</v>
      </c>
      <c r="AA13" s="25" t="n">
        <v>0.0688240940522557</v>
      </c>
      <c r="AB13" s="25" t="n">
        <v>0.0815064863990513</v>
      </c>
      <c r="AC13" s="25" t="n">
        <v>0.0706182256977106</v>
      </c>
      <c r="AD13" s="25" t="n">
        <v>0.0626300370739869</v>
      </c>
      <c r="AE13" s="25"/>
      <c r="AF13" s="25" t="n">
        <v>0.0851751844531444</v>
      </c>
      <c r="AG13" s="25" t="n">
        <v>0.0750679147520948</v>
      </c>
      <c r="AH13" s="25" t="n">
        <v>0.0738177311149806</v>
      </c>
      <c r="AI13" s="25"/>
      <c r="AJ13" s="25" t="n">
        <v>0.116979027596144</v>
      </c>
      <c r="AK13" s="25" t="n">
        <v>0.0608950767608466</v>
      </c>
      <c r="AL13" s="25" t="n">
        <v>0.0424617268964967</v>
      </c>
      <c r="AM13" s="25" t="n">
        <v>0.0604061874683119</v>
      </c>
      <c r="AN13" s="25" t="n">
        <v>0.0614639797472108</v>
      </c>
      <c r="AO13" s="25"/>
      <c r="AP13" s="25" t="n">
        <v>0.202716491169365</v>
      </c>
      <c r="AQ13" s="25" t="n">
        <v>0.0475137395964044</v>
      </c>
      <c r="AR13" s="25" t="n">
        <v>0.0365400112909265</v>
      </c>
      <c r="AS13" s="25" t="n">
        <v>0.0473503637170452</v>
      </c>
      <c r="AT13" s="25" t="n">
        <v>0.0270509405556463</v>
      </c>
      <c r="AU13" s="25"/>
      <c r="AV13" s="25" t="n">
        <v>0.0663188987018567</v>
      </c>
      <c r="AW13" s="25" t="n">
        <v>0.0465935442028589</v>
      </c>
      <c r="AX13" s="25" t="n">
        <v>0.0704024626573963</v>
      </c>
      <c r="AY13" s="25" t="n">
        <v>0.108825214211342</v>
      </c>
      <c r="AZ13" s="25" t="n">
        <v>0.127379235364239</v>
      </c>
      <c r="BA13" s="25"/>
      <c r="BB13" s="25" t="n">
        <v>0.0347762372602509</v>
      </c>
      <c r="BC13" s="25" t="n">
        <v>0.0305653444354052</v>
      </c>
      <c r="BD13" s="25" t="n">
        <v>0.0435657528252355</v>
      </c>
      <c r="BE13" s="25"/>
      <c r="BF13" s="25" t="n">
        <v>0.0299098160827571</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262</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0.22534817603409</v>
      </c>
      <c r="D9" s="16" t="n">
        <v>0.217773714552775</v>
      </c>
      <c r="E9" s="16" t="n">
        <v>0.233196250817411</v>
      </c>
      <c r="F9" s="16"/>
      <c r="G9" s="16" t="n">
        <v>0.33638732245741</v>
      </c>
      <c r="H9" s="16" t="n">
        <v>0.28993356120945</v>
      </c>
      <c r="I9" s="16" t="n">
        <v>0.232052334565367</v>
      </c>
      <c r="J9" s="16" t="n">
        <v>0.230364435452863</v>
      </c>
      <c r="K9" s="16" t="n">
        <v>0.188160376573098</v>
      </c>
      <c r="L9" s="16" t="n">
        <v>0.11498344018476</v>
      </c>
      <c r="M9" s="16"/>
      <c r="N9" s="16" t="n">
        <v>0.167083946642725</v>
      </c>
      <c r="O9" s="16" t="n">
        <v>0.223551612730767</v>
      </c>
      <c r="P9" s="16" t="n">
        <v>0.272834051675404</v>
      </c>
      <c r="Q9" s="16" t="n">
        <v>0.245143137622182</v>
      </c>
      <c r="R9" s="16"/>
      <c r="S9" s="16" t="n">
        <v>0.212338123843612</v>
      </c>
      <c r="T9" s="16" t="n">
        <v>0.189926406895594</v>
      </c>
      <c r="U9" s="16" t="n">
        <v>0.220363818700489</v>
      </c>
      <c r="V9" s="16" t="n">
        <v>0.20662201565134</v>
      </c>
      <c r="W9" s="16" t="n">
        <v>0.207319588300153</v>
      </c>
      <c r="X9" s="16" t="n">
        <v>0.231116256962372</v>
      </c>
      <c r="Y9" s="16" t="n">
        <v>0.253038458099079</v>
      </c>
      <c r="Z9" s="16" t="n">
        <v>0.244533970299984</v>
      </c>
      <c r="AA9" s="16" t="n">
        <v>0.307325847938769</v>
      </c>
      <c r="AB9" s="16" t="n">
        <v>0.191585423157515</v>
      </c>
      <c r="AC9" s="16" t="n">
        <v>0.307141356012842</v>
      </c>
      <c r="AD9" s="16" t="n">
        <v>0.0977235106523908</v>
      </c>
      <c r="AE9" s="16"/>
      <c r="AF9" s="16" t="n">
        <v>0.188140638087816</v>
      </c>
      <c r="AG9" s="16" t="n">
        <v>0.222585501547051</v>
      </c>
      <c r="AH9" s="16" t="n">
        <v>0.239005940341071</v>
      </c>
      <c r="AI9" s="16"/>
      <c r="AJ9" s="16" t="n">
        <v>0.108361933461331</v>
      </c>
      <c r="AK9" s="16" t="n">
        <v>0.308141711394139</v>
      </c>
      <c r="AL9" s="16" t="n">
        <v>0.233902356201916</v>
      </c>
      <c r="AM9" s="16" t="n">
        <v>0.395748467382649</v>
      </c>
      <c r="AN9" s="16" t="n">
        <v>0.23713644061866</v>
      </c>
      <c r="AO9" s="16"/>
      <c r="AP9" s="16" t="n">
        <v>0.0307054928226705</v>
      </c>
      <c r="AQ9" s="16" t="n">
        <v>0.288462413643136</v>
      </c>
      <c r="AR9" s="16" t="n">
        <v>0.239482445124613</v>
      </c>
      <c r="AS9" s="16" t="n">
        <v>0.32602319913851</v>
      </c>
      <c r="AT9" s="16" t="n">
        <v>0.151050078176635</v>
      </c>
      <c r="AU9" s="16"/>
      <c r="AV9" s="16" t="n">
        <v>0.231874014470765</v>
      </c>
      <c r="AW9" s="16" t="n">
        <v>0.242952693169753</v>
      </c>
      <c r="AX9" s="16" t="n">
        <v>0.222397000396171</v>
      </c>
      <c r="AY9" s="16" t="n">
        <v>0.174168331049365</v>
      </c>
      <c r="AZ9" s="16" t="n">
        <v>0.187937490314386</v>
      </c>
      <c r="BA9" s="16"/>
      <c r="BB9" s="16" t="n">
        <v>0.223557223551421</v>
      </c>
      <c r="BC9" s="16" t="n">
        <v>0.243552729324429</v>
      </c>
      <c r="BD9" s="16" t="n">
        <v>0.0379707628237941</v>
      </c>
      <c r="BE9" s="16"/>
      <c r="BF9" s="16" t="n">
        <v>0.188813018486744</v>
      </c>
    </row>
    <row r="10">
      <c r="B10" s="17" t="s">
        <v>224</v>
      </c>
      <c r="C10" s="16" t="n">
        <v>0.183769279402394</v>
      </c>
      <c r="D10" s="16" t="n">
        <v>0.186466030837244</v>
      </c>
      <c r="E10" s="16" t="n">
        <v>0.181495346901563</v>
      </c>
      <c r="F10" s="16"/>
      <c r="G10" s="16" t="n">
        <v>0.228557234417723</v>
      </c>
      <c r="H10" s="16" t="n">
        <v>0.184185455267072</v>
      </c>
      <c r="I10" s="16" t="n">
        <v>0.221343042422176</v>
      </c>
      <c r="J10" s="16" t="n">
        <v>0.192168654939944</v>
      </c>
      <c r="K10" s="16" t="n">
        <v>0.173499279020952</v>
      </c>
      <c r="L10" s="16" t="n">
        <v>0.123469154786264</v>
      </c>
      <c r="M10" s="16"/>
      <c r="N10" s="16" t="n">
        <v>0.163382742941392</v>
      </c>
      <c r="O10" s="16" t="n">
        <v>0.191941821127141</v>
      </c>
      <c r="P10" s="16" t="n">
        <v>0.194196146795467</v>
      </c>
      <c r="Q10" s="16" t="n">
        <v>0.18656927696215</v>
      </c>
      <c r="R10" s="16"/>
      <c r="S10" s="16" t="n">
        <v>0.20755975921397</v>
      </c>
      <c r="T10" s="16" t="n">
        <v>0.181688718074741</v>
      </c>
      <c r="U10" s="16" t="n">
        <v>0.103345688450383</v>
      </c>
      <c r="V10" s="16" t="n">
        <v>0.168067796523664</v>
      </c>
      <c r="W10" s="16" t="n">
        <v>0.209001086633528</v>
      </c>
      <c r="X10" s="16" t="n">
        <v>0.158054512649562</v>
      </c>
      <c r="Y10" s="16" t="n">
        <v>0.18872908397334</v>
      </c>
      <c r="Z10" s="16" t="n">
        <v>0.138601534653482</v>
      </c>
      <c r="AA10" s="16" t="n">
        <v>0.201082845593337</v>
      </c>
      <c r="AB10" s="16" t="n">
        <v>0.252998112396118</v>
      </c>
      <c r="AC10" s="16" t="n">
        <v>0.171136098700353</v>
      </c>
      <c r="AD10" s="16" t="n">
        <v>0.158041574917889</v>
      </c>
      <c r="AE10" s="16"/>
      <c r="AF10" s="16" t="n">
        <v>0.169514280901817</v>
      </c>
      <c r="AG10" s="16" t="n">
        <v>0.182671513878302</v>
      </c>
      <c r="AH10" s="16" t="n">
        <v>0.191295648696709</v>
      </c>
      <c r="AI10" s="16"/>
      <c r="AJ10" s="16" t="n">
        <v>0.149737528601292</v>
      </c>
      <c r="AK10" s="16" t="n">
        <v>0.196070368630336</v>
      </c>
      <c r="AL10" s="16" t="n">
        <v>0.226715471185484</v>
      </c>
      <c r="AM10" s="16" t="n">
        <v>0.133580768562326</v>
      </c>
      <c r="AN10" s="16" t="n">
        <v>0.210869924032953</v>
      </c>
      <c r="AO10" s="16"/>
      <c r="AP10" s="16" t="n">
        <v>0.10590773136947</v>
      </c>
      <c r="AQ10" s="16" t="n">
        <v>0.211527233358141</v>
      </c>
      <c r="AR10" s="16" t="n">
        <v>0.243758373157673</v>
      </c>
      <c r="AS10" s="16" t="n">
        <v>0.213993499229413</v>
      </c>
      <c r="AT10" s="16" t="n">
        <v>0.173625837322325</v>
      </c>
      <c r="AU10" s="16"/>
      <c r="AV10" s="16" t="n">
        <v>0.191774621067737</v>
      </c>
      <c r="AW10" s="16" t="n">
        <v>0.187660088909723</v>
      </c>
      <c r="AX10" s="16" t="n">
        <v>0.175186911440234</v>
      </c>
      <c r="AY10" s="16" t="n">
        <v>0.178194169300209</v>
      </c>
      <c r="AZ10" s="16" t="n">
        <v>0.141292981914725</v>
      </c>
      <c r="BA10" s="16"/>
      <c r="BB10" s="16" t="n">
        <v>0.191658794711616</v>
      </c>
      <c r="BC10" s="16" t="n">
        <v>0.215241442203073</v>
      </c>
      <c r="BD10" s="16" t="n">
        <v>0.163853994980432</v>
      </c>
      <c r="BE10" s="16"/>
      <c r="BF10" s="16" t="n">
        <v>0.199693616908955</v>
      </c>
    </row>
    <row r="11">
      <c r="B11" s="17" t="s">
        <v>225</v>
      </c>
      <c r="C11" s="16" t="n">
        <v>0.378590297960545</v>
      </c>
      <c r="D11" s="16" t="n">
        <v>0.383718328048288</v>
      </c>
      <c r="E11" s="16" t="n">
        <v>0.372353129890848</v>
      </c>
      <c r="F11" s="16"/>
      <c r="G11" s="16" t="n">
        <v>0.271726979052994</v>
      </c>
      <c r="H11" s="16" t="n">
        <v>0.282804544428982</v>
      </c>
      <c r="I11" s="16" t="n">
        <v>0.356243299066709</v>
      </c>
      <c r="J11" s="16" t="n">
        <v>0.429036473611154</v>
      </c>
      <c r="K11" s="16" t="n">
        <v>0.441261566787326</v>
      </c>
      <c r="L11" s="16" t="n">
        <v>0.462061683935491</v>
      </c>
      <c r="M11" s="16"/>
      <c r="N11" s="16" t="n">
        <v>0.387927290710403</v>
      </c>
      <c r="O11" s="16" t="n">
        <v>0.38009664257005</v>
      </c>
      <c r="P11" s="16" t="n">
        <v>0.339163178515193</v>
      </c>
      <c r="Q11" s="16" t="n">
        <v>0.40693635213599</v>
      </c>
      <c r="R11" s="16"/>
      <c r="S11" s="16" t="n">
        <v>0.335871338385492</v>
      </c>
      <c r="T11" s="16" t="n">
        <v>0.397748532203264</v>
      </c>
      <c r="U11" s="16" t="n">
        <v>0.488977748356476</v>
      </c>
      <c r="V11" s="16" t="n">
        <v>0.386384139977022</v>
      </c>
      <c r="W11" s="16" t="n">
        <v>0.349752476292594</v>
      </c>
      <c r="X11" s="16" t="n">
        <v>0.334439871394933</v>
      </c>
      <c r="Y11" s="16" t="n">
        <v>0.399753986302736</v>
      </c>
      <c r="Z11" s="16" t="n">
        <v>0.415621969380795</v>
      </c>
      <c r="AA11" s="16" t="n">
        <v>0.313669430726871</v>
      </c>
      <c r="AB11" s="16" t="n">
        <v>0.356651432350808</v>
      </c>
      <c r="AC11" s="16" t="n">
        <v>0.39316131016083</v>
      </c>
      <c r="AD11" s="16" t="n">
        <v>0.551890722835431</v>
      </c>
      <c r="AE11" s="16"/>
      <c r="AF11" s="16" t="n">
        <v>0.38962259096531</v>
      </c>
      <c r="AG11" s="16" t="n">
        <v>0.386135833083729</v>
      </c>
      <c r="AH11" s="16" t="n">
        <v>0.370981725587096</v>
      </c>
      <c r="AI11" s="16"/>
      <c r="AJ11" s="16" t="n">
        <v>0.416106656301539</v>
      </c>
      <c r="AK11" s="16" t="n">
        <v>0.324091795592068</v>
      </c>
      <c r="AL11" s="16" t="n">
        <v>0.367579328504474</v>
      </c>
      <c r="AM11" s="16" t="n">
        <v>0.353657073037681</v>
      </c>
      <c r="AN11" s="16" t="n">
        <v>0.399661951645645</v>
      </c>
      <c r="AO11" s="16"/>
      <c r="AP11" s="16" t="n">
        <v>0.398122097590546</v>
      </c>
      <c r="AQ11" s="16" t="n">
        <v>0.338665178790929</v>
      </c>
      <c r="AR11" s="16" t="n">
        <v>0.381568157688389</v>
      </c>
      <c r="AS11" s="16" t="n">
        <v>0.268056580099999</v>
      </c>
      <c r="AT11" s="16" t="n">
        <v>0.552109441475978</v>
      </c>
      <c r="AU11" s="16"/>
      <c r="AV11" s="16" t="n">
        <v>0.418296155318715</v>
      </c>
      <c r="AW11" s="16" t="n">
        <v>0.402569416149614</v>
      </c>
      <c r="AX11" s="16" t="n">
        <v>0.371332500093108</v>
      </c>
      <c r="AY11" s="16" t="n">
        <v>0.320040355450704</v>
      </c>
      <c r="AZ11" s="16" t="n">
        <v>0.406909277557496</v>
      </c>
      <c r="BA11" s="16"/>
      <c r="BB11" s="16" t="n">
        <v>0.406642912659698</v>
      </c>
      <c r="BC11" s="16" t="n">
        <v>0.326479805032994</v>
      </c>
      <c r="BD11" s="16" t="n">
        <v>0.621327114526394</v>
      </c>
      <c r="BE11" s="16"/>
      <c r="BF11" s="16" t="n">
        <v>0.427949035356267</v>
      </c>
    </row>
    <row r="12">
      <c r="B12" s="17" t="s">
        <v>226</v>
      </c>
      <c r="C12" s="16" t="n">
        <v>0.164561503504303</v>
      </c>
      <c r="D12" s="16" t="n">
        <v>0.166645391101584</v>
      </c>
      <c r="E12" s="16" t="n">
        <v>0.162848792683707</v>
      </c>
      <c r="F12" s="16"/>
      <c r="G12" s="16" t="n">
        <v>0.11348373815417</v>
      </c>
      <c r="H12" s="16" t="n">
        <v>0.187760161096913</v>
      </c>
      <c r="I12" s="16" t="n">
        <v>0.149585886162734</v>
      </c>
      <c r="J12" s="16" t="n">
        <v>0.10751900341604</v>
      </c>
      <c r="K12" s="16" t="n">
        <v>0.17959745805136</v>
      </c>
      <c r="L12" s="16" t="n">
        <v>0.227831418650983</v>
      </c>
      <c r="M12" s="16"/>
      <c r="N12" s="16" t="n">
        <v>0.219482030122507</v>
      </c>
      <c r="O12" s="16" t="n">
        <v>0.155094798917808</v>
      </c>
      <c r="P12" s="16" t="n">
        <v>0.158285885876859</v>
      </c>
      <c r="Q12" s="16" t="n">
        <v>0.121233336757397</v>
      </c>
      <c r="R12" s="16"/>
      <c r="S12" s="16" t="n">
        <v>0.168344067187052</v>
      </c>
      <c r="T12" s="16" t="n">
        <v>0.184210960186143</v>
      </c>
      <c r="U12" s="16" t="n">
        <v>0.136591063122562</v>
      </c>
      <c r="V12" s="16" t="n">
        <v>0.179178080510514</v>
      </c>
      <c r="W12" s="16" t="n">
        <v>0.189624530532303</v>
      </c>
      <c r="X12" s="16" t="n">
        <v>0.224319784598753</v>
      </c>
      <c r="Y12" s="16" t="n">
        <v>0.132619124723501</v>
      </c>
      <c r="Z12" s="16" t="n">
        <v>0.122007034066421</v>
      </c>
      <c r="AA12" s="16" t="n">
        <v>0.137257377120727</v>
      </c>
      <c r="AB12" s="16" t="n">
        <v>0.16606068819178</v>
      </c>
      <c r="AC12" s="16" t="n">
        <v>0.118534531113193</v>
      </c>
      <c r="AD12" s="16" t="n">
        <v>0.169070366838564</v>
      </c>
      <c r="AE12" s="16"/>
      <c r="AF12" s="16" t="n">
        <v>0.193962399858615</v>
      </c>
      <c r="AG12" s="16" t="n">
        <v>0.166167959061987</v>
      </c>
      <c r="AH12" s="16" t="n">
        <v>0.147947913196318</v>
      </c>
      <c r="AI12" s="16"/>
      <c r="AJ12" s="16" t="n">
        <v>0.252291606087081</v>
      </c>
      <c r="AK12" s="16" t="n">
        <v>0.134320628838282</v>
      </c>
      <c r="AL12" s="16" t="n">
        <v>0.141669039912713</v>
      </c>
      <c r="AM12" s="16" t="n">
        <v>0.0380724413360939</v>
      </c>
      <c r="AN12" s="16" t="n">
        <v>0.113689277678901</v>
      </c>
      <c r="AO12" s="16"/>
      <c r="AP12" s="16" t="n">
        <v>0.328478154694583</v>
      </c>
      <c r="AQ12" s="16" t="n">
        <v>0.135797936174722</v>
      </c>
      <c r="AR12" s="16" t="n">
        <v>0.114944076984972</v>
      </c>
      <c r="AS12" s="16" t="n">
        <v>0.143711584119181</v>
      </c>
      <c r="AT12" s="16" t="n">
        <v>0.103549843200897</v>
      </c>
      <c r="AU12" s="16"/>
      <c r="AV12" s="16" t="n">
        <v>0.106405941334685</v>
      </c>
      <c r="AW12" s="16" t="n">
        <v>0.149409258155422</v>
      </c>
      <c r="AX12" s="16" t="n">
        <v>0.180909203961922</v>
      </c>
      <c r="AY12" s="16" t="n">
        <v>0.23457386291561</v>
      </c>
      <c r="AZ12" s="16" t="n">
        <v>0.197257391706624</v>
      </c>
      <c r="BA12" s="16"/>
      <c r="BB12" s="16" t="n">
        <v>0.157670125633366</v>
      </c>
      <c r="BC12" s="16" t="n">
        <v>0.214726023439505</v>
      </c>
      <c r="BD12" s="16" t="n">
        <v>0.150574852813343</v>
      </c>
      <c r="BE12" s="16"/>
      <c r="BF12" s="16" t="n">
        <v>0.170963792551058</v>
      </c>
    </row>
    <row r="13">
      <c r="B13" s="17" t="s">
        <v>227</v>
      </c>
      <c r="C13" s="25" t="n">
        <v>0.0477307430986675</v>
      </c>
      <c r="D13" s="25" t="n">
        <v>0.0453965354601092</v>
      </c>
      <c r="E13" s="25" t="n">
        <v>0.0501064797064711</v>
      </c>
      <c r="F13" s="25"/>
      <c r="G13" s="25" t="n">
        <v>0.0498447259177029</v>
      </c>
      <c r="H13" s="25" t="n">
        <v>0.0553162779975834</v>
      </c>
      <c r="I13" s="25" t="n">
        <v>0.0407754377830145</v>
      </c>
      <c r="J13" s="25" t="n">
        <v>0.040911432579999</v>
      </c>
      <c r="K13" s="25" t="n">
        <v>0.0174813195672634</v>
      </c>
      <c r="L13" s="25" t="n">
        <v>0.0716543024425009</v>
      </c>
      <c r="M13" s="25"/>
      <c r="N13" s="25" t="n">
        <v>0.0621239895829728</v>
      </c>
      <c r="O13" s="25" t="n">
        <v>0.049315124654234</v>
      </c>
      <c r="P13" s="25" t="n">
        <v>0.035520737137077</v>
      </c>
      <c r="Q13" s="25" t="n">
        <v>0.0401178965222811</v>
      </c>
      <c r="R13" s="25"/>
      <c r="S13" s="25" t="n">
        <v>0.0758867113698735</v>
      </c>
      <c r="T13" s="25" t="n">
        <v>0.0464253826402582</v>
      </c>
      <c r="U13" s="25" t="n">
        <v>0.0507216813700897</v>
      </c>
      <c r="V13" s="25" t="n">
        <v>0.059747967337461</v>
      </c>
      <c r="W13" s="25" t="n">
        <v>0.0443023182414219</v>
      </c>
      <c r="X13" s="25" t="n">
        <v>0.0520695743943805</v>
      </c>
      <c r="Y13" s="25" t="n">
        <v>0.0258593469013436</v>
      </c>
      <c r="Z13" s="25" t="n">
        <v>0.0792354915993174</v>
      </c>
      <c r="AA13" s="25" t="n">
        <v>0.0406644986202956</v>
      </c>
      <c r="AB13" s="25" t="n">
        <v>0.0327043439037789</v>
      </c>
      <c r="AC13" s="25" t="n">
        <v>0.0100267040127828</v>
      </c>
      <c r="AD13" s="25" t="n">
        <v>0.0232738247557252</v>
      </c>
      <c r="AE13" s="25"/>
      <c r="AF13" s="25" t="n">
        <v>0.0587600901864425</v>
      </c>
      <c r="AG13" s="25" t="n">
        <v>0.0424391924289313</v>
      </c>
      <c r="AH13" s="25" t="n">
        <v>0.0507687721788059</v>
      </c>
      <c r="AI13" s="25"/>
      <c r="AJ13" s="25" t="n">
        <v>0.0735022755487563</v>
      </c>
      <c r="AK13" s="25" t="n">
        <v>0.037375495545174</v>
      </c>
      <c r="AL13" s="25" t="n">
        <v>0.0301338041954137</v>
      </c>
      <c r="AM13" s="25" t="n">
        <v>0.0789412496812499</v>
      </c>
      <c r="AN13" s="25" t="n">
        <v>0.0386424060238411</v>
      </c>
      <c r="AO13" s="25"/>
      <c r="AP13" s="25" t="n">
        <v>0.136786523522731</v>
      </c>
      <c r="AQ13" s="25" t="n">
        <v>0.0255472380330717</v>
      </c>
      <c r="AR13" s="25" t="n">
        <v>0.0202469470443528</v>
      </c>
      <c r="AS13" s="25" t="n">
        <v>0.0482151374128965</v>
      </c>
      <c r="AT13" s="25" t="n">
        <v>0.0196647998241655</v>
      </c>
      <c r="AU13" s="25"/>
      <c r="AV13" s="25" t="n">
        <v>0.0516492678080986</v>
      </c>
      <c r="AW13" s="25" t="n">
        <v>0.0174085436154876</v>
      </c>
      <c r="AX13" s="25" t="n">
        <v>0.0501743841085658</v>
      </c>
      <c r="AY13" s="25" t="n">
        <v>0.0930232812841116</v>
      </c>
      <c r="AZ13" s="25" t="n">
        <v>0.0666028585067679</v>
      </c>
      <c r="BA13" s="25"/>
      <c r="BB13" s="25" t="n">
        <v>0.0204709434438989</v>
      </c>
      <c r="BC13" s="25" t="n">
        <v>0</v>
      </c>
      <c r="BD13" s="25" t="n">
        <v>0.0262732748560361</v>
      </c>
      <c r="BE13" s="25"/>
      <c r="BF13" s="25" t="n">
        <v>0.012580536696976</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263</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0.172054565703886</v>
      </c>
      <c r="D9" s="16" t="n">
        <v>0.174934510767312</v>
      </c>
      <c r="E9" s="16" t="n">
        <v>0.16957847732551</v>
      </c>
      <c r="F9" s="16"/>
      <c r="G9" s="16" t="n">
        <v>0.309425909148288</v>
      </c>
      <c r="H9" s="16" t="n">
        <v>0.238288055870549</v>
      </c>
      <c r="I9" s="16" t="n">
        <v>0.180652724169351</v>
      </c>
      <c r="J9" s="16" t="n">
        <v>0.131633488394297</v>
      </c>
      <c r="K9" s="16" t="n">
        <v>0.131883172788693</v>
      </c>
      <c r="L9" s="16" t="n">
        <v>0.0804115399049557</v>
      </c>
      <c r="M9" s="16"/>
      <c r="N9" s="16" t="n">
        <v>0.151426396630877</v>
      </c>
      <c r="O9" s="16" t="n">
        <v>0.188781482962524</v>
      </c>
      <c r="P9" s="16" t="n">
        <v>0.170044779886756</v>
      </c>
      <c r="Q9" s="16" t="n">
        <v>0.173095604141094</v>
      </c>
      <c r="R9" s="16"/>
      <c r="S9" s="16" t="n">
        <v>0.181680341584969</v>
      </c>
      <c r="T9" s="16" t="n">
        <v>0.117602987575058</v>
      </c>
      <c r="U9" s="16" t="n">
        <v>0.146225744994627</v>
      </c>
      <c r="V9" s="16" t="n">
        <v>0.112624159890086</v>
      </c>
      <c r="W9" s="16" t="n">
        <v>0.155992243789453</v>
      </c>
      <c r="X9" s="16" t="n">
        <v>0.216105619126517</v>
      </c>
      <c r="Y9" s="16" t="n">
        <v>0.186662040959264</v>
      </c>
      <c r="Z9" s="16" t="n">
        <v>0.189563555181142</v>
      </c>
      <c r="AA9" s="16" t="n">
        <v>0.213811425397761</v>
      </c>
      <c r="AB9" s="16" t="n">
        <v>0.205612551130606</v>
      </c>
      <c r="AC9" s="16" t="n">
        <v>0.216485110805493</v>
      </c>
      <c r="AD9" s="16" t="n">
        <v>0.124727439773538</v>
      </c>
      <c r="AE9" s="16"/>
      <c r="AF9" s="16" t="n">
        <v>0.108594727019937</v>
      </c>
      <c r="AG9" s="16" t="n">
        <v>0.197909145117411</v>
      </c>
      <c r="AH9" s="16" t="n">
        <v>0.131031217217331</v>
      </c>
      <c r="AI9" s="16"/>
      <c r="AJ9" s="16" t="n">
        <v>0.0861923538376507</v>
      </c>
      <c r="AK9" s="16" t="n">
        <v>0.248909050909604</v>
      </c>
      <c r="AL9" s="16" t="n">
        <v>0.17875335378713</v>
      </c>
      <c r="AM9" s="16" t="n">
        <v>0.0360755611140192</v>
      </c>
      <c r="AN9" s="16" t="n">
        <v>0.095436439864162</v>
      </c>
      <c r="AO9" s="16"/>
      <c r="AP9" s="16" t="n">
        <v>0.0547822006249004</v>
      </c>
      <c r="AQ9" s="16" t="n">
        <v>0.215178503938742</v>
      </c>
      <c r="AR9" s="16" t="n">
        <v>0.214034619641826</v>
      </c>
      <c r="AS9" s="16" t="n">
        <v>0.148855424739484</v>
      </c>
      <c r="AT9" s="16" t="n">
        <v>0.089656924160418</v>
      </c>
      <c r="AU9" s="16"/>
      <c r="AV9" s="16" t="n">
        <v>0.139876296329608</v>
      </c>
      <c r="AW9" s="16" t="n">
        <v>0.182760108415027</v>
      </c>
      <c r="AX9" s="16" t="n">
        <v>0.196175923891058</v>
      </c>
      <c r="AY9" s="16" t="n">
        <v>0.180696517133792</v>
      </c>
      <c r="AZ9" s="16" t="n">
        <v>0.204298866334883</v>
      </c>
      <c r="BA9" s="16"/>
      <c r="BB9" s="16" t="n">
        <v>0.126838974937314</v>
      </c>
      <c r="BC9" s="16" t="n">
        <v>0.140416573607885</v>
      </c>
      <c r="BD9" s="16" t="n">
        <v>0.0536639645661532</v>
      </c>
      <c r="BE9" s="16"/>
      <c r="BF9" s="16" t="n">
        <v>0.115245470188844</v>
      </c>
    </row>
    <row r="10">
      <c r="B10" s="17" t="s">
        <v>224</v>
      </c>
      <c r="C10" s="16" t="n">
        <v>0.236909609905962</v>
      </c>
      <c r="D10" s="16" t="n">
        <v>0.231649265509454</v>
      </c>
      <c r="E10" s="16" t="n">
        <v>0.241410487843295</v>
      </c>
      <c r="F10" s="16"/>
      <c r="G10" s="16" t="n">
        <v>0.2703609424916</v>
      </c>
      <c r="H10" s="16" t="n">
        <v>0.209123862273178</v>
      </c>
      <c r="I10" s="16" t="n">
        <v>0.220577325144272</v>
      </c>
      <c r="J10" s="16" t="n">
        <v>0.251089566111176</v>
      </c>
      <c r="K10" s="16" t="n">
        <v>0.251304390281249</v>
      </c>
      <c r="L10" s="16" t="n">
        <v>0.229514253724396</v>
      </c>
      <c r="M10" s="16"/>
      <c r="N10" s="16" t="n">
        <v>0.257442212275116</v>
      </c>
      <c r="O10" s="16" t="n">
        <v>0.244817032312547</v>
      </c>
      <c r="P10" s="16" t="n">
        <v>0.220042641255821</v>
      </c>
      <c r="Q10" s="16" t="n">
        <v>0.224671676749296</v>
      </c>
      <c r="R10" s="16"/>
      <c r="S10" s="16" t="n">
        <v>0.238772774814353</v>
      </c>
      <c r="T10" s="16" t="n">
        <v>0.279791630259961</v>
      </c>
      <c r="U10" s="16" t="n">
        <v>0.218497314482796</v>
      </c>
      <c r="V10" s="16" t="n">
        <v>0.219727469602166</v>
      </c>
      <c r="W10" s="16" t="n">
        <v>0.253260504739192</v>
      </c>
      <c r="X10" s="16" t="n">
        <v>0.253257478047709</v>
      </c>
      <c r="Y10" s="16" t="n">
        <v>0.235063063725077</v>
      </c>
      <c r="Z10" s="16" t="n">
        <v>0.193635990118915</v>
      </c>
      <c r="AA10" s="16" t="n">
        <v>0.211674184622985</v>
      </c>
      <c r="AB10" s="16" t="n">
        <v>0.273031480666241</v>
      </c>
      <c r="AC10" s="16" t="n">
        <v>0.176116867342261</v>
      </c>
      <c r="AD10" s="16" t="n">
        <v>0.204106787764285</v>
      </c>
      <c r="AE10" s="16"/>
      <c r="AF10" s="16" t="n">
        <v>0.220433927193362</v>
      </c>
      <c r="AG10" s="16" t="n">
        <v>0.262568609990415</v>
      </c>
      <c r="AH10" s="16" t="n">
        <v>0.203687535768288</v>
      </c>
      <c r="AI10" s="16"/>
      <c r="AJ10" s="16" t="n">
        <v>0.203751166919242</v>
      </c>
      <c r="AK10" s="16" t="n">
        <v>0.256171218800282</v>
      </c>
      <c r="AL10" s="16" t="n">
        <v>0.274143932552887</v>
      </c>
      <c r="AM10" s="16" t="n">
        <v>0.274005657172112</v>
      </c>
      <c r="AN10" s="16" t="n">
        <v>0.231302543816473</v>
      </c>
      <c r="AO10" s="16"/>
      <c r="AP10" s="16" t="n">
        <v>0.142915288909453</v>
      </c>
      <c r="AQ10" s="16" t="n">
        <v>0.270410747885637</v>
      </c>
      <c r="AR10" s="16" t="n">
        <v>0.250784301740687</v>
      </c>
      <c r="AS10" s="16" t="n">
        <v>0.254559707459621</v>
      </c>
      <c r="AT10" s="16" t="n">
        <v>0.263514805081703</v>
      </c>
      <c r="AU10" s="16"/>
      <c r="AV10" s="16" t="n">
        <v>0.204628212917406</v>
      </c>
      <c r="AW10" s="16" t="n">
        <v>0.230993095172577</v>
      </c>
      <c r="AX10" s="16" t="n">
        <v>0.262492215682101</v>
      </c>
      <c r="AY10" s="16" t="n">
        <v>0.230237919343876</v>
      </c>
      <c r="AZ10" s="16" t="n">
        <v>0.254804005440878</v>
      </c>
      <c r="BA10" s="16"/>
      <c r="BB10" s="16" t="n">
        <v>0.286235863738278</v>
      </c>
      <c r="BC10" s="16" t="n">
        <v>0.236953529059864</v>
      </c>
      <c r="BD10" s="16" t="n">
        <v>0.272692484042724</v>
      </c>
      <c r="BE10" s="16"/>
      <c r="BF10" s="16" t="n">
        <v>0.2674363782619</v>
      </c>
    </row>
    <row r="11">
      <c r="B11" s="17" t="s">
        <v>225</v>
      </c>
      <c r="C11" s="16" t="n">
        <v>0.355292182656429</v>
      </c>
      <c r="D11" s="16" t="n">
        <v>0.341468409228847</v>
      </c>
      <c r="E11" s="16" t="n">
        <v>0.368642360478192</v>
      </c>
      <c r="F11" s="16"/>
      <c r="G11" s="16" t="n">
        <v>0.231876674874776</v>
      </c>
      <c r="H11" s="16" t="n">
        <v>0.302611855516681</v>
      </c>
      <c r="I11" s="16" t="n">
        <v>0.337730668382981</v>
      </c>
      <c r="J11" s="16" t="n">
        <v>0.408066610422008</v>
      </c>
      <c r="K11" s="16" t="n">
        <v>0.38897034137361</v>
      </c>
      <c r="L11" s="16" t="n">
        <v>0.428278755748277</v>
      </c>
      <c r="M11" s="16"/>
      <c r="N11" s="16" t="n">
        <v>0.318425268006175</v>
      </c>
      <c r="O11" s="16" t="n">
        <v>0.352751984732403</v>
      </c>
      <c r="P11" s="16" t="n">
        <v>0.380518333911365</v>
      </c>
      <c r="Q11" s="16" t="n">
        <v>0.376381133098395</v>
      </c>
      <c r="R11" s="16"/>
      <c r="S11" s="16" t="n">
        <v>0.301695278190452</v>
      </c>
      <c r="T11" s="16" t="n">
        <v>0.386671935135876</v>
      </c>
      <c r="U11" s="16" t="n">
        <v>0.441781530066286</v>
      </c>
      <c r="V11" s="16" t="n">
        <v>0.379701131623664</v>
      </c>
      <c r="W11" s="16" t="n">
        <v>0.319064916777043</v>
      </c>
      <c r="X11" s="16" t="n">
        <v>0.298502167788089</v>
      </c>
      <c r="Y11" s="16" t="n">
        <v>0.334827336390899</v>
      </c>
      <c r="Z11" s="16" t="n">
        <v>0.344521078833928</v>
      </c>
      <c r="AA11" s="16" t="n">
        <v>0.342435084378231</v>
      </c>
      <c r="AB11" s="16" t="n">
        <v>0.331173558332538</v>
      </c>
      <c r="AC11" s="16" t="n">
        <v>0.434079944877663</v>
      </c>
      <c r="AD11" s="16" t="n">
        <v>0.478214837485645</v>
      </c>
      <c r="AE11" s="16"/>
      <c r="AF11" s="16" t="n">
        <v>0.394110800937991</v>
      </c>
      <c r="AG11" s="16" t="n">
        <v>0.320133274116335</v>
      </c>
      <c r="AH11" s="16" t="n">
        <v>0.436583118129617</v>
      </c>
      <c r="AI11" s="16"/>
      <c r="AJ11" s="16" t="n">
        <v>0.365874230987391</v>
      </c>
      <c r="AK11" s="16" t="n">
        <v>0.297355028661063</v>
      </c>
      <c r="AL11" s="16" t="n">
        <v>0.363389376857304</v>
      </c>
      <c r="AM11" s="16" t="n">
        <v>0.526957170851791</v>
      </c>
      <c r="AN11" s="16" t="n">
        <v>0.499807515701041</v>
      </c>
      <c r="AO11" s="16"/>
      <c r="AP11" s="16" t="n">
        <v>0.315905913634142</v>
      </c>
      <c r="AQ11" s="16" t="n">
        <v>0.328980329366721</v>
      </c>
      <c r="AR11" s="16" t="n">
        <v>0.342386647331633</v>
      </c>
      <c r="AS11" s="16" t="n">
        <v>0.440483159774242</v>
      </c>
      <c r="AT11" s="16" t="n">
        <v>0.456759448039745</v>
      </c>
      <c r="AU11" s="16"/>
      <c r="AV11" s="16" t="n">
        <v>0.419181118523867</v>
      </c>
      <c r="AW11" s="16" t="n">
        <v>0.376934985742188</v>
      </c>
      <c r="AX11" s="16" t="n">
        <v>0.324155703261412</v>
      </c>
      <c r="AY11" s="16" t="n">
        <v>0.296472462912682</v>
      </c>
      <c r="AZ11" s="16" t="n">
        <v>0.284586827421601</v>
      </c>
      <c r="BA11" s="16"/>
      <c r="BB11" s="16" t="n">
        <v>0.400720803047049</v>
      </c>
      <c r="BC11" s="16" t="n">
        <v>0.455956938849981</v>
      </c>
      <c r="BD11" s="16" t="n">
        <v>0.354017283664996</v>
      </c>
      <c r="BE11" s="16"/>
      <c r="BF11" s="16" t="n">
        <v>0.412673245135652</v>
      </c>
    </row>
    <row r="12">
      <c r="B12" s="17" t="s">
        <v>226</v>
      </c>
      <c r="C12" s="16" t="n">
        <v>0.171809940945457</v>
      </c>
      <c r="D12" s="16" t="n">
        <v>0.175163423106684</v>
      </c>
      <c r="E12" s="16" t="n">
        <v>0.168870489747997</v>
      </c>
      <c r="F12" s="16"/>
      <c r="G12" s="16" t="n">
        <v>0.112503598923853</v>
      </c>
      <c r="H12" s="16" t="n">
        <v>0.165051321798792</v>
      </c>
      <c r="I12" s="16" t="n">
        <v>0.193544547654371</v>
      </c>
      <c r="J12" s="16" t="n">
        <v>0.160707278225354</v>
      </c>
      <c r="K12" s="16" t="n">
        <v>0.195338376129124</v>
      </c>
      <c r="L12" s="16" t="n">
        <v>0.192036395847003</v>
      </c>
      <c r="M12" s="16"/>
      <c r="N12" s="16" t="n">
        <v>0.188849882821998</v>
      </c>
      <c r="O12" s="16" t="n">
        <v>0.169755859888054</v>
      </c>
      <c r="P12" s="16" t="n">
        <v>0.162956119342498</v>
      </c>
      <c r="Q12" s="16" t="n">
        <v>0.163902191967732</v>
      </c>
      <c r="R12" s="16"/>
      <c r="S12" s="16" t="n">
        <v>0.187892176215269</v>
      </c>
      <c r="T12" s="16" t="n">
        <v>0.165988779695318</v>
      </c>
      <c r="U12" s="16" t="n">
        <v>0.153223599621541</v>
      </c>
      <c r="V12" s="16" t="n">
        <v>0.182548436130536</v>
      </c>
      <c r="W12" s="16" t="n">
        <v>0.211947645932198</v>
      </c>
      <c r="X12" s="16" t="n">
        <v>0.171038269189123</v>
      </c>
      <c r="Y12" s="16" t="n">
        <v>0.167149814520381</v>
      </c>
      <c r="Z12" s="16" t="n">
        <v>0.194586852497843</v>
      </c>
      <c r="AA12" s="16" t="n">
        <v>0.190466543213589</v>
      </c>
      <c r="AB12" s="16" t="n">
        <v>0.123336873171271</v>
      </c>
      <c r="AC12" s="16" t="n">
        <v>0.148746462839674</v>
      </c>
      <c r="AD12" s="16" t="n">
        <v>0.145488290351335</v>
      </c>
      <c r="AE12" s="16"/>
      <c r="AF12" s="16" t="n">
        <v>0.209892996011702</v>
      </c>
      <c r="AG12" s="16" t="n">
        <v>0.159548774200179</v>
      </c>
      <c r="AH12" s="16" t="n">
        <v>0.151542075292024</v>
      </c>
      <c r="AI12" s="16"/>
      <c r="AJ12" s="16" t="n">
        <v>0.254765582898779</v>
      </c>
      <c r="AK12" s="16" t="n">
        <v>0.141660949028659</v>
      </c>
      <c r="AL12" s="16" t="n">
        <v>0.157166347871345</v>
      </c>
      <c r="AM12" s="16" t="n">
        <v>0.11626200284218</v>
      </c>
      <c r="AN12" s="16" t="n">
        <v>0.117256643727029</v>
      </c>
      <c r="AO12" s="16"/>
      <c r="AP12" s="16" t="n">
        <v>0.335131510548761</v>
      </c>
      <c r="AQ12" s="16" t="n">
        <v>0.136885511128225</v>
      </c>
      <c r="AR12" s="16" t="n">
        <v>0.16391724142902</v>
      </c>
      <c r="AS12" s="16" t="n">
        <v>0.100024253788897</v>
      </c>
      <c r="AT12" s="16" t="n">
        <v>0.165054790991679</v>
      </c>
      <c r="AU12" s="16"/>
      <c r="AV12" s="16" t="n">
        <v>0.178335624515289</v>
      </c>
      <c r="AW12" s="16" t="n">
        <v>0.168524757497576</v>
      </c>
      <c r="AX12" s="16" t="n">
        <v>0.1613567367949</v>
      </c>
      <c r="AY12" s="16" t="n">
        <v>0.182704202261225</v>
      </c>
      <c r="AZ12" s="16" t="n">
        <v>0.138490765099525</v>
      </c>
      <c r="BA12" s="16"/>
      <c r="BB12" s="16" t="n">
        <v>0.140700135758722</v>
      </c>
      <c r="BC12" s="16" t="n">
        <v>0.148893377874865</v>
      </c>
      <c r="BD12" s="16" t="n">
        <v>0.287888996398495</v>
      </c>
      <c r="BE12" s="16"/>
      <c r="BF12" s="16" t="n">
        <v>0.17432662040733</v>
      </c>
    </row>
    <row r="13">
      <c r="B13" s="17" t="s">
        <v>227</v>
      </c>
      <c r="C13" s="25" t="n">
        <v>0.0639337007882654</v>
      </c>
      <c r="D13" s="25" t="n">
        <v>0.0767843913877037</v>
      </c>
      <c r="E13" s="25" t="n">
        <v>0.0514981846050057</v>
      </c>
      <c r="F13" s="25"/>
      <c r="G13" s="25" t="n">
        <v>0.075832874561483</v>
      </c>
      <c r="H13" s="25" t="n">
        <v>0.0849249045408</v>
      </c>
      <c r="I13" s="25" t="n">
        <v>0.0674947346490249</v>
      </c>
      <c r="J13" s="25" t="n">
        <v>0.048503056847165</v>
      </c>
      <c r="K13" s="25" t="n">
        <v>0.0325037194273242</v>
      </c>
      <c r="L13" s="25" t="n">
        <v>0.0697590547753685</v>
      </c>
      <c r="M13" s="25"/>
      <c r="N13" s="25" t="n">
        <v>0.0838562402658344</v>
      </c>
      <c r="O13" s="25" t="n">
        <v>0.043893640104472</v>
      </c>
      <c r="P13" s="25" t="n">
        <v>0.0664381256035606</v>
      </c>
      <c r="Q13" s="25" t="n">
        <v>0.0619493940434833</v>
      </c>
      <c r="R13" s="25"/>
      <c r="S13" s="25" t="n">
        <v>0.0899594291949564</v>
      </c>
      <c r="T13" s="25" t="n">
        <v>0.0499446673337879</v>
      </c>
      <c r="U13" s="25" t="n">
        <v>0.0402718108347493</v>
      </c>
      <c r="V13" s="25" t="n">
        <v>0.105398802753548</v>
      </c>
      <c r="W13" s="25" t="n">
        <v>0.0597346887621136</v>
      </c>
      <c r="X13" s="25" t="n">
        <v>0.0610964658485629</v>
      </c>
      <c r="Y13" s="25" t="n">
        <v>0.0762977444043787</v>
      </c>
      <c r="Z13" s="25" t="n">
        <v>0.0776925233681717</v>
      </c>
      <c r="AA13" s="25" t="n">
        <v>0.0416127623874336</v>
      </c>
      <c r="AB13" s="25" t="n">
        <v>0.0668455366993437</v>
      </c>
      <c r="AC13" s="25" t="n">
        <v>0.0245716141349097</v>
      </c>
      <c r="AD13" s="25" t="n">
        <v>0.047462644625198</v>
      </c>
      <c r="AE13" s="25"/>
      <c r="AF13" s="25" t="n">
        <v>0.0669675488370076</v>
      </c>
      <c r="AG13" s="25" t="n">
        <v>0.0598401965756595</v>
      </c>
      <c r="AH13" s="25" t="n">
        <v>0.0771560535927402</v>
      </c>
      <c r="AI13" s="25"/>
      <c r="AJ13" s="25" t="n">
        <v>0.0894166653569382</v>
      </c>
      <c r="AK13" s="25" t="n">
        <v>0.055903752600392</v>
      </c>
      <c r="AL13" s="25" t="n">
        <v>0.0265469889313335</v>
      </c>
      <c r="AM13" s="25" t="n">
        <v>0.0466996080198982</v>
      </c>
      <c r="AN13" s="25" t="n">
        <v>0.056196856891294</v>
      </c>
      <c r="AO13" s="25"/>
      <c r="AP13" s="25" t="n">
        <v>0.151265086282743</v>
      </c>
      <c r="AQ13" s="25" t="n">
        <v>0.0485449076806752</v>
      </c>
      <c r="AR13" s="25" t="n">
        <v>0.0288771898568343</v>
      </c>
      <c r="AS13" s="25" t="n">
        <v>0.0560774542377555</v>
      </c>
      <c r="AT13" s="25" t="n">
        <v>0.0250140317264555</v>
      </c>
      <c r="AU13" s="25"/>
      <c r="AV13" s="25" t="n">
        <v>0.0579787477138307</v>
      </c>
      <c r="AW13" s="25" t="n">
        <v>0.0407870531726314</v>
      </c>
      <c r="AX13" s="25" t="n">
        <v>0.0558194203705295</v>
      </c>
      <c r="AY13" s="25" t="n">
        <v>0.109888898348424</v>
      </c>
      <c r="AZ13" s="25" t="n">
        <v>0.117819535703112</v>
      </c>
      <c r="BA13" s="25"/>
      <c r="BB13" s="25" t="n">
        <v>0.0455042225186373</v>
      </c>
      <c r="BC13" s="25" t="n">
        <v>0.0177795806074055</v>
      </c>
      <c r="BD13" s="25" t="n">
        <v>0.0317372713276321</v>
      </c>
      <c r="BE13" s="25"/>
      <c r="BF13" s="25" t="n">
        <v>0.0303182860062752</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264</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0.106143549757731</v>
      </c>
      <c r="D9" s="16" t="n">
        <v>0.103876922872516</v>
      </c>
      <c r="E9" s="16" t="n">
        <v>0.108568333541061</v>
      </c>
      <c r="F9" s="16"/>
      <c r="G9" s="16" t="n">
        <v>0.163798879915956</v>
      </c>
      <c r="H9" s="16" t="n">
        <v>0.172851991058291</v>
      </c>
      <c r="I9" s="16" t="n">
        <v>0.10506468213994</v>
      </c>
      <c r="J9" s="16" t="n">
        <v>0.089214809769017</v>
      </c>
      <c r="K9" s="16" t="n">
        <v>0.0754594870230321</v>
      </c>
      <c r="L9" s="16" t="n">
        <v>0.0490621746587113</v>
      </c>
      <c r="M9" s="16"/>
      <c r="N9" s="16" t="n">
        <v>0.0679948137737606</v>
      </c>
      <c r="O9" s="16" t="n">
        <v>0.0823853259931047</v>
      </c>
      <c r="P9" s="16" t="n">
        <v>0.15831203387428</v>
      </c>
      <c r="Q9" s="16" t="n">
        <v>0.125479113563609</v>
      </c>
      <c r="R9" s="16"/>
      <c r="S9" s="16" t="n">
        <v>0.116253126958294</v>
      </c>
      <c r="T9" s="16" t="n">
        <v>0.0915374389541706</v>
      </c>
      <c r="U9" s="16" t="n">
        <v>0.0804791051770991</v>
      </c>
      <c r="V9" s="16" t="n">
        <v>0.0677150795000276</v>
      </c>
      <c r="W9" s="16" t="n">
        <v>0.105224495107353</v>
      </c>
      <c r="X9" s="16" t="n">
        <v>0.130725603731911</v>
      </c>
      <c r="Y9" s="16" t="n">
        <v>0.165003497322251</v>
      </c>
      <c r="Z9" s="16" t="n">
        <v>0.13878015658861</v>
      </c>
      <c r="AA9" s="16" t="n">
        <v>0.146106373619362</v>
      </c>
      <c r="AB9" s="16" t="n">
        <v>0.0473017828034237</v>
      </c>
      <c r="AC9" s="16" t="n">
        <v>0.115478506331445</v>
      </c>
      <c r="AD9" s="16" t="n">
        <v>0.0480931075952715</v>
      </c>
      <c r="AE9" s="16"/>
      <c r="AF9" s="16" t="n">
        <v>0.0986992302557303</v>
      </c>
      <c r="AG9" s="16" t="n">
        <v>0.0972216723048878</v>
      </c>
      <c r="AH9" s="16" t="n">
        <v>0.118119860859364</v>
      </c>
      <c r="AI9" s="16"/>
      <c r="AJ9" s="16" t="n">
        <v>0.040586396031089</v>
      </c>
      <c r="AK9" s="16" t="n">
        <v>0.177923646707638</v>
      </c>
      <c r="AL9" s="16" t="n">
        <v>0.0722078700033132</v>
      </c>
      <c r="AM9" s="16" t="n">
        <v>0.18178318630987</v>
      </c>
      <c r="AN9" s="16" t="n">
        <v>0.105778352028168</v>
      </c>
      <c r="AO9" s="16"/>
      <c r="AP9" s="16" t="n">
        <v>0.00919270561002688</v>
      </c>
      <c r="AQ9" s="16" t="n">
        <v>0.150547239172947</v>
      </c>
      <c r="AR9" s="16" t="n">
        <v>0.106716584456853</v>
      </c>
      <c r="AS9" s="16" t="n">
        <v>0.144376038735621</v>
      </c>
      <c r="AT9" s="16" t="n">
        <v>0.043636680250821</v>
      </c>
      <c r="AU9" s="16"/>
      <c r="AV9" s="16" t="n">
        <v>0.12340073486959</v>
      </c>
      <c r="AW9" s="16" t="n">
        <v>0.128348936149025</v>
      </c>
      <c r="AX9" s="16" t="n">
        <v>0.0789161315268468</v>
      </c>
      <c r="AY9" s="16" t="n">
        <v>0.0932591912925893</v>
      </c>
      <c r="AZ9" s="16" t="n">
        <v>0.0670079250933868</v>
      </c>
      <c r="BA9" s="16"/>
      <c r="BB9" s="16" t="n">
        <v>0.0894948482524623</v>
      </c>
      <c r="BC9" s="16" t="n">
        <v>0.0970040089048895</v>
      </c>
      <c r="BD9" s="16" t="n">
        <v>0</v>
      </c>
      <c r="BE9" s="16"/>
      <c r="BF9" s="16" t="n">
        <v>0.0754288133838534</v>
      </c>
    </row>
    <row r="10">
      <c r="B10" s="17" t="s">
        <v>224</v>
      </c>
      <c r="C10" s="16" t="n">
        <v>0.123465684673599</v>
      </c>
      <c r="D10" s="16" t="n">
        <v>0.124801614247993</v>
      </c>
      <c r="E10" s="16" t="n">
        <v>0.122403117459902</v>
      </c>
      <c r="F10" s="16"/>
      <c r="G10" s="16" t="n">
        <v>0.186820436013359</v>
      </c>
      <c r="H10" s="16" t="n">
        <v>0.153565022769731</v>
      </c>
      <c r="I10" s="16" t="n">
        <v>0.133462330066635</v>
      </c>
      <c r="J10" s="16" t="n">
        <v>0.109032187821773</v>
      </c>
      <c r="K10" s="16" t="n">
        <v>0.118532090579975</v>
      </c>
      <c r="L10" s="16" t="n">
        <v>0.0641250282292166</v>
      </c>
      <c r="M10" s="16"/>
      <c r="N10" s="16" t="n">
        <v>0.107585036914624</v>
      </c>
      <c r="O10" s="16" t="n">
        <v>0.103005956190561</v>
      </c>
      <c r="P10" s="16" t="n">
        <v>0.160007386411066</v>
      </c>
      <c r="Q10" s="16" t="n">
        <v>0.127769900383623</v>
      </c>
      <c r="R10" s="16"/>
      <c r="S10" s="16" t="n">
        <v>0.128991485773209</v>
      </c>
      <c r="T10" s="16" t="n">
        <v>0.128596091165549</v>
      </c>
      <c r="U10" s="16" t="n">
        <v>0.0546138441622098</v>
      </c>
      <c r="V10" s="16" t="n">
        <v>0.131471606575911</v>
      </c>
      <c r="W10" s="16" t="n">
        <v>0.138714258563324</v>
      </c>
      <c r="X10" s="16" t="n">
        <v>0.090461400191459</v>
      </c>
      <c r="Y10" s="16" t="n">
        <v>0.13699805289982</v>
      </c>
      <c r="Z10" s="16" t="n">
        <v>0.0582849186019389</v>
      </c>
      <c r="AA10" s="16" t="n">
        <v>0.181194197933232</v>
      </c>
      <c r="AB10" s="16" t="n">
        <v>0.123780571752465</v>
      </c>
      <c r="AC10" s="16" t="n">
        <v>0.114370540649324</v>
      </c>
      <c r="AD10" s="16" t="n">
        <v>0.151853564814547</v>
      </c>
      <c r="AE10" s="16"/>
      <c r="AF10" s="16" t="n">
        <v>0.103456653964917</v>
      </c>
      <c r="AG10" s="16" t="n">
        <v>0.123508549695879</v>
      </c>
      <c r="AH10" s="16" t="n">
        <v>0.150154593530244</v>
      </c>
      <c r="AI10" s="16"/>
      <c r="AJ10" s="16" t="n">
        <v>0.0945643355895329</v>
      </c>
      <c r="AK10" s="16" t="n">
        <v>0.15732455248547</v>
      </c>
      <c r="AL10" s="16" t="n">
        <v>0.0787013439148846</v>
      </c>
      <c r="AM10" s="16" t="n">
        <v>0.0413570871857538</v>
      </c>
      <c r="AN10" s="16" t="n">
        <v>0.11865590382546</v>
      </c>
      <c r="AO10" s="16"/>
      <c r="AP10" s="16" t="n">
        <v>0.0941792247854509</v>
      </c>
      <c r="AQ10" s="16" t="n">
        <v>0.146494756059096</v>
      </c>
      <c r="AR10" s="16" t="n">
        <v>0.0998268623386206</v>
      </c>
      <c r="AS10" s="16" t="n">
        <v>0.0832310111266395</v>
      </c>
      <c r="AT10" s="16" t="n">
        <v>0.114409972378504</v>
      </c>
      <c r="AU10" s="16"/>
      <c r="AV10" s="16" t="n">
        <v>0.137800357813975</v>
      </c>
      <c r="AW10" s="16" t="n">
        <v>0.134640443038958</v>
      </c>
      <c r="AX10" s="16" t="n">
        <v>0.106742332010618</v>
      </c>
      <c r="AY10" s="16" t="n">
        <v>0.104433249330967</v>
      </c>
      <c r="AZ10" s="16" t="n">
        <v>0.175950096772322</v>
      </c>
      <c r="BA10" s="16"/>
      <c r="BB10" s="16" t="n">
        <v>0.123809335440388</v>
      </c>
      <c r="BC10" s="16" t="n">
        <v>0.0642658728300561</v>
      </c>
      <c r="BD10" s="16" t="n">
        <v>0.132752865786545</v>
      </c>
      <c r="BE10" s="16"/>
      <c r="BF10" s="16" t="n">
        <v>0.101648140394814</v>
      </c>
    </row>
    <row r="11">
      <c r="B11" s="17" t="s">
        <v>225</v>
      </c>
      <c r="C11" s="16" t="n">
        <v>0.306699659589551</v>
      </c>
      <c r="D11" s="16" t="n">
        <v>0.304199279784302</v>
      </c>
      <c r="E11" s="16" t="n">
        <v>0.30888550645549</v>
      </c>
      <c r="F11" s="16"/>
      <c r="G11" s="16" t="n">
        <v>0.226805565723696</v>
      </c>
      <c r="H11" s="16" t="n">
        <v>0.269044356100199</v>
      </c>
      <c r="I11" s="16" t="n">
        <v>0.301387695666203</v>
      </c>
      <c r="J11" s="16" t="n">
        <v>0.364497909339541</v>
      </c>
      <c r="K11" s="16" t="n">
        <v>0.352229294058452</v>
      </c>
      <c r="L11" s="16" t="n">
        <v>0.316774026015822</v>
      </c>
      <c r="M11" s="16"/>
      <c r="N11" s="16" t="n">
        <v>0.288583764971919</v>
      </c>
      <c r="O11" s="16" t="n">
        <v>0.31630710142921</v>
      </c>
      <c r="P11" s="16" t="n">
        <v>0.290791648007086</v>
      </c>
      <c r="Q11" s="16" t="n">
        <v>0.329906256663553</v>
      </c>
      <c r="R11" s="16"/>
      <c r="S11" s="16" t="n">
        <v>0.2919580901187</v>
      </c>
      <c r="T11" s="16" t="n">
        <v>0.287674613501618</v>
      </c>
      <c r="U11" s="16" t="n">
        <v>0.364812396815034</v>
      </c>
      <c r="V11" s="16" t="n">
        <v>0.30998695719848</v>
      </c>
      <c r="W11" s="16" t="n">
        <v>0.24162429794076</v>
      </c>
      <c r="X11" s="16" t="n">
        <v>0.354066997850907</v>
      </c>
      <c r="Y11" s="16" t="n">
        <v>0.290424187856709</v>
      </c>
      <c r="Z11" s="16" t="n">
        <v>0.355103398449844</v>
      </c>
      <c r="AA11" s="16" t="n">
        <v>0.255328963039417</v>
      </c>
      <c r="AB11" s="16" t="n">
        <v>0.306248166156693</v>
      </c>
      <c r="AC11" s="16" t="n">
        <v>0.410810180646529</v>
      </c>
      <c r="AD11" s="16" t="n">
        <v>0.297356743366124</v>
      </c>
      <c r="AE11" s="16"/>
      <c r="AF11" s="16" t="n">
        <v>0.326497201605591</v>
      </c>
      <c r="AG11" s="16" t="n">
        <v>0.279792553961782</v>
      </c>
      <c r="AH11" s="16" t="n">
        <v>0.378065125152503</v>
      </c>
      <c r="AI11" s="16"/>
      <c r="AJ11" s="16" t="n">
        <v>0.33452640554052</v>
      </c>
      <c r="AK11" s="16" t="n">
        <v>0.236776937631156</v>
      </c>
      <c r="AL11" s="16" t="n">
        <v>0.362133290272284</v>
      </c>
      <c r="AM11" s="16" t="n">
        <v>0.384601531421391</v>
      </c>
      <c r="AN11" s="16" t="n">
        <v>0.416247191428428</v>
      </c>
      <c r="AO11" s="16"/>
      <c r="AP11" s="16" t="n">
        <v>0.290579292977167</v>
      </c>
      <c r="AQ11" s="16" t="n">
        <v>0.267526181944032</v>
      </c>
      <c r="AR11" s="16" t="n">
        <v>0.362512081263292</v>
      </c>
      <c r="AS11" s="16" t="n">
        <v>0.383284666565184</v>
      </c>
      <c r="AT11" s="16" t="n">
        <v>0.412416294075415</v>
      </c>
      <c r="AU11" s="16"/>
      <c r="AV11" s="16" t="n">
        <v>0.340519253025178</v>
      </c>
      <c r="AW11" s="16" t="n">
        <v>0.305883959981997</v>
      </c>
      <c r="AX11" s="16" t="n">
        <v>0.291983535384134</v>
      </c>
      <c r="AY11" s="16" t="n">
        <v>0.267578887100351</v>
      </c>
      <c r="AZ11" s="16" t="n">
        <v>0.336516710793249</v>
      </c>
      <c r="BA11" s="16"/>
      <c r="BB11" s="16" t="n">
        <v>0.355416297279634</v>
      </c>
      <c r="BC11" s="16" t="n">
        <v>0.401028899716917</v>
      </c>
      <c r="BD11" s="16" t="n">
        <v>0.309252626243161</v>
      </c>
      <c r="BE11" s="16"/>
      <c r="BF11" s="16" t="n">
        <v>0.367319948719546</v>
      </c>
    </row>
    <row r="12">
      <c r="B12" s="17" t="s">
        <v>226</v>
      </c>
      <c r="C12" s="16" t="n">
        <v>0.314119309529192</v>
      </c>
      <c r="D12" s="16" t="n">
        <v>0.309998674036149</v>
      </c>
      <c r="E12" s="16" t="n">
        <v>0.318766212775237</v>
      </c>
      <c r="F12" s="16"/>
      <c r="G12" s="16" t="n">
        <v>0.225325254716597</v>
      </c>
      <c r="H12" s="16" t="n">
        <v>0.263391305210033</v>
      </c>
      <c r="I12" s="16" t="n">
        <v>0.30319861194536</v>
      </c>
      <c r="J12" s="16" t="n">
        <v>0.326035634938752</v>
      </c>
      <c r="K12" s="16" t="n">
        <v>0.28968983680218</v>
      </c>
      <c r="L12" s="16" t="n">
        <v>0.429533020549985</v>
      </c>
      <c r="M12" s="16"/>
      <c r="N12" s="16" t="n">
        <v>0.382133305916474</v>
      </c>
      <c r="O12" s="16" t="n">
        <v>0.310523824195306</v>
      </c>
      <c r="P12" s="16" t="n">
        <v>0.273644555321034</v>
      </c>
      <c r="Q12" s="16" t="n">
        <v>0.280919544727658</v>
      </c>
      <c r="R12" s="16"/>
      <c r="S12" s="16" t="n">
        <v>0.283990923189745</v>
      </c>
      <c r="T12" s="16" t="n">
        <v>0.342736938121873</v>
      </c>
      <c r="U12" s="16" t="n">
        <v>0.314274928251336</v>
      </c>
      <c r="V12" s="16" t="n">
        <v>0.36459474542966</v>
      </c>
      <c r="W12" s="16" t="n">
        <v>0.36743554529292</v>
      </c>
      <c r="X12" s="16" t="n">
        <v>0.274975683016879</v>
      </c>
      <c r="Y12" s="16" t="n">
        <v>0.293115905631762</v>
      </c>
      <c r="Z12" s="16" t="n">
        <v>0.350524701801676</v>
      </c>
      <c r="AA12" s="16" t="n">
        <v>0.285796960535519</v>
      </c>
      <c r="AB12" s="16" t="n">
        <v>0.325430071020437</v>
      </c>
      <c r="AC12" s="16" t="n">
        <v>0.242791426690674</v>
      </c>
      <c r="AD12" s="16" t="n">
        <v>0.369438346102106</v>
      </c>
      <c r="AE12" s="16"/>
      <c r="AF12" s="16" t="n">
        <v>0.356966644620697</v>
      </c>
      <c r="AG12" s="16" t="n">
        <v>0.325788774350978</v>
      </c>
      <c r="AH12" s="16" t="n">
        <v>0.246610081877231</v>
      </c>
      <c r="AI12" s="16"/>
      <c r="AJ12" s="16" t="n">
        <v>0.393149335177561</v>
      </c>
      <c r="AK12" s="16" t="n">
        <v>0.265752357191115</v>
      </c>
      <c r="AL12" s="16" t="n">
        <v>0.307616946568221</v>
      </c>
      <c r="AM12" s="16" t="n">
        <v>0.392258195082986</v>
      </c>
      <c r="AN12" s="16" t="n">
        <v>0.263794320247436</v>
      </c>
      <c r="AO12" s="16"/>
      <c r="AP12" s="16" t="n">
        <v>0.427355516606514</v>
      </c>
      <c r="AQ12" s="16" t="n">
        <v>0.28674293963271</v>
      </c>
      <c r="AR12" s="16" t="n">
        <v>0.275191608317606</v>
      </c>
      <c r="AS12" s="16" t="n">
        <v>0.267708494427846</v>
      </c>
      <c r="AT12" s="16" t="n">
        <v>0.330253060372255</v>
      </c>
      <c r="AU12" s="16"/>
      <c r="AV12" s="16" t="n">
        <v>0.287494201119686</v>
      </c>
      <c r="AW12" s="16" t="n">
        <v>0.28414072349033</v>
      </c>
      <c r="AX12" s="16" t="n">
        <v>0.360397939079085</v>
      </c>
      <c r="AY12" s="16" t="n">
        <v>0.377360356169606</v>
      </c>
      <c r="AZ12" s="16" t="n">
        <v>0.249085028565166</v>
      </c>
      <c r="BA12" s="16"/>
      <c r="BB12" s="16" t="n">
        <v>0.3416309637736</v>
      </c>
      <c r="BC12" s="16" t="n">
        <v>0.297648273438884</v>
      </c>
      <c r="BD12" s="16" t="n">
        <v>0.466841295379505</v>
      </c>
      <c r="BE12" s="16"/>
      <c r="BF12" s="16" t="n">
        <v>0.355648038413915</v>
      </c>
    </row>
    <row r="13">
      <c r="B13" s="17" t="s">
        <v>227</v>
      </c>
      <c r="C13" s="25" t="n">
        <v>0.149571796449927</v>
      </c>
      <c r="D13" s="25" t="n">
        <v>0.157123509059041</v>
      </c>
      <c r="E13" s="25" t="n">
        <v>0.14137682976831</v>
      </c>
      <c r="F13" s="25"/>
      <c r="G13" s="25" t="n">
        <v>0.197249863630393</v>
      </c>
      <c r="H13" s="25" t="n">
        <v>0.141147324861745</v>
      </c>
      <c r="I13" s="25" t="n">
        <v>0.156886680181863</v>
      </c>
      <c r="J13" s="25" t="n">
        <v>0.111219458130917</v>
      </c>
      <c r="K13" s="25" t="n">
        <v>0.164089291536362</v>
      </c>
      <c r="L13" s="25" t="n">
        <v>0.140505750546265</v>
      </c>
      <c r="M13" s="25"/>
      <c r="N13" s="25" t="n">
        <v>0.153703078423223</v>
      </c>
      <c r="O13" s="25" t="n">
        <v>0.187777792191818</v>
      </c>
      <c r="P13" s="25" t="n">
        <v>0.117244376386536</v>
      </c>
      <c r="Q13" s="25" t="n">
        <v>0.135925184661557</v>
      </c>
      <c r="R13" s="25"/>
      <c r="S13" s="25" t="n">
        <v>0.178806373960053</v>
      </c>
      <c r="T13" s="25" t="n">
        <v>0.149454918256789</v>
      </c>
      <c r="U13" s="25" t="n">
        <v>0.185819725594322</v>
      </c>
      <c r="V13" s="25" t="n">
        <v>0.126231611295921</v>
      </c>
      <c r="W13" s="25" t="n">
        <v>0.147001403095644</v>
      </c>
      <c r="X13" s="25" t="n">
        <v>0.149770315208844</v>
      </c>
      <c r="Y13" s="25" t="n">
        <v>0.114458356289458</v>
      </c>
      <c r="Z13" s="25" t="n">
        <v>0.0973068245579306</v>
      </c>
      <c r="AA13" s="25" t="n">
        <v>0.13157350487247</v>
      </c>
      <c r="AB13" s="25" t="n">
        <v>0.197239408266981</v>
      </c>
      <c r="AC13" s="25" t="n">
        <v>0.116549345682028</v>
      </c>
      <c r="AD13" s="25" t="n">
        <v>0.133258238121951</v>
      </c>
      <c r="AE13" s="25"/>
      <c r="AF13" s="25" t="n">
        <v>0.114380269553064</v>
      </c>
      <c r="AG13" s="25" t="n">
        <v>0.173688449686474</v>
      </c>
      <c r="AH13" s="25" t="n">
        <v>0.107050338580658</v>
      </c>
      <c r="AI13" s="25"/>
      <c r="AJ13" s="25" t="n">
        <v>0.137173527661297</v>
      </c>
      <c r="AK13" s="25" t="n">
        <v>0.162222505984622</v>
      </c>
      <c r="AL13" s="25" t="n">
        <v>0.179340549241297</v>
      </c>
      <c r="AM13" s="25" t="n">
        <v>0</v>
      </c>
      <c r="AN13" s="25" t="n">
        <v>0.0955242324705088</v>
      </c>
      <c r="AO13" s="25"/>
      <c r="AP13" s="25" t="n">
        <v>0.178693260020842</v>
      </c>
      <c r="AQ13" s="25" t="n">
        <v>0.148688883191215</v>
      </c>
      <c r="AR13" s="25" t="n">
        <v>0.155752863623628</v>
      </c>
      <c r="AS13" s="25" t="n">
        <v>0.121399789144709</v>
      </c>
      <c r="AT13" s="25" t="n">
        <v>0.099283992923006</v>
      </c>
      <c r="AU13" s="25"/>
      <c r="AV13" s="25" t="n">
        <v>0.11078545317157</v>
      </c>
      <c r="AW13" s="25" t="n">
        <v>0.146985937339689</v>
      </c>
      <c r="AX13" s="25" t="n">
        <v>0.161960061999316</v>
      </c>
      <c r="AY13" s="25" t="n">
        <v>0.157368316106486</v>
      </c>
      <c r="AZ13" s="25" t="n">
        <v>0.171440238775876</v>
      </c>
      <c r="BA13" s="25"/>
      <c r="BB13" s="25" t="n">
        <v>0.0896485552539164</v>
      </c>
      <c r="BC13" s="25" t="n">
        <v>0.140052945109254</v>
      </c>
      <c r="BD13" s="25" t="n">
        <v>0.0911532125907895</v>
      </c>
      <c r="BE13" s="25"/>
      <c r="BF13" s="25" t="n">
        <v>0.0999550590878716</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265</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0.304988460142184</v>
      </c>
      <c r="D9" s="16" t="n">
        <v>0.318225194537875</v>
      </c>
      <c r="E9" s="16" t="n">
        <v>0.292650605276633</v>
      </c>
      <c r="F9" s="16"/>
      <c r="G9" s="16" t="n">
        <v>0.427703751375692</v>
      </c>
      <c r="H9" s="16" t="n">
        <v>0.291802461970579</v>
      </c>
      <c r="I9" s="16" t="n">
        <v>0.323989566712866</v>
      </c>
      <c r="J9" s="16" t="n">
        <v>0.306982385538582</v>
      </c>
      <c r="K9" s="16" t="n">
        <v>0.314040386501724</v>
      </c>
      <c r="L9" s="16" t="n">
        <v>0.211671788329129</v>
      </c>
      <c r="M9" s="16"/>
      <c r="N9" s="16" t="n">
        <v>0.266566103138223</v>
      </c>
      <c r="O9" s="16" t="n">
        <v>0.314818712233867</v>
      </c>
      <c r="P9" s="16" t="n">
        <v>0.32855608070696</v>
      </c>
      <c r="Q9" s="16" t="n">
        <v>0.313432940083818</v>
      </c>
      <c r="R9" s="16"/>
      <c r="S9" s="16" t="n">
        <v>0.264699452416084</v>
      </c>
      <c r="T9" s="16" t="n">
        <v>0.280519537476192</v>
      </c>
      <c r="U9" s="16" t="n">
        <v>0.295442287616508</v>
      </c>
      <c r="V9" s="16" t="n">
        <v>0.303817084634857</v>
      </c>
      <c r="W9" s="16" t="n">
        <v>0.321823270792481</v>
      </c>
      <c r="X9" s="16" t="n">
        <v>0.281074310757379</v>
      </c>
      <c r="Y9" s="16" t="n">
        <v>0.339854254587109</v>
      </c>
      <c r="Z9" s="16" t="n">
        <v>0.269831032004657</v>
      </c>
      <c r="AA9" s="16" t="n">
        <v>0.347278718434415</v>
      </c>
      <c r="AB9" s="16" t="n">
        <v>0.351389336490669</v>
      </c>
      <c r="AC9" s="16" t="n">
        <v>0.38102210155124</v>
      </c>
      <c r="AD9" s="16" t="n">
        <v>0.192084120149738</v>
      </c>
      <c r="AE9" s="16"/>
      <c r="AF9" s="16" t="n">
        <v>0.23822216191977</v>
      </c>
      <c r="AG9" s="16" t="n">
        <v>0.327712765591102</v>
      </c>
      <c r="AH9" s="16" t="n">
        <v>0.269912522337074</v>
      </c>
      <c r="AI9" s="16"/>
      <c r="AJ9" s="16" t="n">
        <v>0.15651848664531</v>
      </c>
      <c r="AK9" s="16" t="n">
        <v>0.403137752062758</v>
      </c>
      <c r="AL9" s="16" t="n">
        <v>0.330242205655915</v>
      </c>
      <c r="AM9" s="16" t="n">
        <v>0.265004389233782</v>
      </c>
      <c r="AN9" s="16" t="n">
        <v>0.282052355046499</v>
      </c>
      <c r="AO9" s="16"/>
      <c r="AP9" s="16" t="n">
        <v>0.0431247932238719</v>
      </c>
      <c r="AQ9" s="16" t="n">
        <v>0.372685794880484</v>
      </c>
      <c r="AR9" s="16" t="n">
        <v>0.319985111285217</v>
      </c>
      <c r="AS9" s="16" t="n">
        <v>0.407969357374401</v>
      </c>
      <c r="AT9" s="16" t="n">
        <v>0.232626472943633</v>
      </c>
      <c r="AU9" s="16"/>
      <c r="AV9" s="16" t="n">
        <v>0.283712347087415</v>
      </c>
      <c r="AW9" s="16" t="n">
        <v>0.346221327671531</v>
      </c>
      <c r="AX9" s="16" t="n">
        <v>0.302674170374528</v>
      </c>
      <c r="AY9" s="16" t="n">
        <v>0.286350851039531</v>
      </c>
      <c r="AZ9" s="16" t="n">
        <v>0.194418879817446</v>
      </c>
      <c r="BA9" s="16"/>
      <c r="BB9" s="16" t="n">
        <v>0.297078660896639</v>
      </c>
      <c r="BC9" s="16" t="n">
        <v>0.416456586638275</v>
      </c>
      <c r="BD9" s="16" t="n">
        <v>0.0873072670580182</v>
      </c>
      <c r="BE9" s="16"/>
      <c r="BF9" s="16" t="n">
        <v>0.274501633721969</v>
      </c>
    </row>
    <row r="10">
      <c r="B10" s="17" t="s">
        <v>224</v>
      </c>
      <c r="C10" s="16" t="n">
        <v>0.242728451024772</v>
      </c>
      <c r="D10" s="16" t="n">
        <v>0.241195780129285</v>
      </c>
      <c r="E10" s="16" t="n">
        <v>0.244704947019729</v>
      </c>
      <c r="F10" s="16"/>
      <c r="G10" s="16" t="n">
        <v>0.232247369511684</v>
      </c>
      <c r="H10" s="16" t="n">
        <v>0.247537164619736</v>
      </c>
      <c r="I10" s="16" t="n">
        <v>0.214503533807007</v>
      </c>
      <c r="J10" s="16" t="n">
        <v>0.292685700219323</v>
      </c>
      <c r="K10" s="16" t="n">
        <v>0.267778200383975</v>
      </c>
      <c r="L10" s="16" t="n">
        <v>0.211170289673372</v>
      </c>
      <c r="M10" s="16"/>
      <c r="N10" s="16" t="n">
        <v>0.228507875819731</v>
      </c>
      <c r="O10" s="16" t="n">
        <v>0.27271842321819</v>
      </c>
      <c r="P10" s="16" t="n">
        <v>0.220621758068197</v>
      </c>
      <c r="Q10" s="16" t="n">
        <v>0.248074362201893</v>
      </c>
      <c r="R10" s="16"/>
      <c r="S10" s="16" t="n">
        <v>0.245221901145952</v>
      </c>
      <c r="T10" s="16" t="n">
        <v>0.272059880547135</v>
      </c>
      <c r="U10" s="16" t="n">
        <v>0.205707727607666</v>
      </c>
      <c r="V10" s="16" t="n">
        <v>0.200079611746079</v>
      </c>
      <c r="W10" s="16" t="n">
        <v>0.248285076872553</v>
      </c>
      <c r="X10" s="16" t="n">
        <v>0.229523935512204</v>
      </c>
      <c r="Y10" s="16" t="n">
        <v>0.26051925543276</v>
      </c>
      <c r="Z10" s="16" t="n">
        <v>0.261119165986192</v>
      </c>
      <c r="AA10" s="16" t="n">
        <v>0.293419325238402</v>
      </c>
      <c r="AB10" s="16" t="n">
        <v>0.24415166259238</v>
      </c>
      <c r="AC10" s="16" t="n">
        <v>0.201237998890821</v>
      </c>
      <c r="AD10" s="16" t="n">
        <v>0.16479887216657</v>
      </c>
      <c r="AE10" s="16"/>
      <c r="AF10" s="16" t="n">
        <v>0.240131505616319</v>
      </c>
      <c r="AG10" s="16" t="n">
        <v>0.259451310063859</v>
      </c>
      <c r="AH10" s="16" t="n">
        <v>0.234343772872835</v>
      </c>
      <c r="AI10" s="16"/>
      <c r="AJ10" s="16" t="n">
        <v>0.214298026265502</v>
      </c>
      <c r="AK10" s="16" t="n">
        <v>0.274617147763011</v>
      </c>
      <c r="AL10" s="16" t="n">
        <v>0.275071309979111</v>
      </c>
      <c r="AM10" s="16" t="n">
        <v>0.263533869421655</v>
      </c>
      <c r="AN10" s="16" t="n">
        <v>0.289786043574633</v>
      </c>
      <c r="AO10" s="16"/>
      <c r="AP10" s="16" t="n">
        <v>0.10845983446133</v>
      </c>
      <c r="AQ10" s="16" t="n">
        <v>0.279937721281253</v>
      </c>
      <c r="AR10" s="16" t="n">
        <v>0.333305922664033</v>
      </c>
      <c r="AS10" s="16" t="n">
        <v>0.294702440143158</v>
      </c>
      <c r="AT10" s="16" t="n">
        <v>0.257188024265739</v>
      </c>
      <c r="AU10" s="16"/>
      <c r="AV10" s="16" t="n">
        <v>0.258766527399634</v>
      </c>
      <c r="AW10" s="16" t="n">
        <v>0.263529681187285</v>
      </c>
      <c r="AX10" s="16" t="n">
        <v>0.235958316266988</v>
      </c>
      <c r="AY10" s="16" t="n">
        <v>0.208414478467622</v>
      </c>
      <c r="AZ10" s="16" t="n">
        <v>0.244509401293392</v>
      </c>
      <c r="BA10" s="16"/>
      <c r="BB10" s="16" t="n">
        <v>0.354524018301021</v>
      </c>
      <c r="BC10" s="16" t="n">
        <v>0.29550215283376</v>
      </c>
      <c r="BD10" s="16" t="n">
        <v>0.265801589177984</v>
      </c>
      <c r="BE10" s="16"/>
      <c r="BF10" s="16" t="n">
        <v>0.322647818613894</v>
      </c>
    </row>
    <row r="11">
      <c r="B11" s="17" t="s">
        <v>225</v>
      </c>
      <c r="C11" s="16" t="n">
        <v>0.232437626921721</v>
      </c>
      <c r="D11" s="16" t="n">
        <v>0.2184487243981</v>
      </c>
      <c r="E11" s="16" t="n">
        <v>0.245707123086715</v>
      </c>
      <c r="F11" s="16"/>
      <c r="G11" s="16" t="n">
        <v>0.15266322743482</v>
      </c>
      <c r="H11" s="16" t="n">
        <v>0.214882991540647</v>
      </c>
      <c r="I11" s="16" t="n">
        <v>0.239414953962086</v>
      </c>
      <c r="J11" s="16" t="n">
        <v>0.24109176212328</v>
      </c>
      <c r="K11" s="16" t="n">
        <v>0.226087422250708</v>
      </c>
      <c r="L11" s="16" t="n">
        <v>0.290902649848531</v>
      </c>
      <c r="M11" s="16"/>
      <c r="N11" s="16" t="n">
        <v>0.257089426780562</v>
      </c>
      <c r="O11" s="16" t="n">
        <v>0.226934705845029</v>
      </c>
      <c r="P11" s="16" t="n">
        <v>0.198831621141251</v>
      </c>
      <c r="Q11" s="16" t="n">
        <v>0.241937737449788</v>
      </c>
      <c r="R11" s="16"/>
      <c r="S11" s="16" t="n">
        <v>0.232803678250047</v>
      </c>
      <c r="T11" s="16" t="n">
        <v>0.277587834486123</v>
      </c>
      <c r="U11" s="16" t="n">
        <v>0.283597531009227</v>
      </c>
      <c r="V11" s="16" t="n">
        <v>0.245677571100719</v>
      </c>
      <c r="W11" s="16" t="n">
        <v>0.15596393877777</v>
      </c>
      <c r="X11" s="16" t="n">
        <v>0.188766681894188</v>
      </c>
      <c r="Y11" s="16" t="n">
        <v>0.207515992517989</v>
      </c>
      <c r="Z11" s="16" t="n">
        <v>0.214536887437273</v>
      </c>
      <c r="AA11" s="16" t="n">
        <v>0.182906723958315</v>
      </c>
      <c r="AB11" s="16" t="n">
        <v>0.212534269596302</v>
      </c>
      <c r="AC11" s="16" t="n">
        <v>0.243833553656147</v>
      </c>
      <c r="AD11" s="16" t="n">
        <v>0.482633331522368</v>
      </c>
      <c r="AE11" s="16"/>
      <c r="AF11" s="16" t="n">
        <v>0.246513489734376</v>
      </c>
      <c r="AG11" s="16" t="n">
        <v>0.218639412996676</v>
      </c>
      <c r="AH11" s="16" t="n">
        <v>0.263656119441482</v>
      </c>
      <c r="AI11" s="16"/>
      <c r="AJ11" s="16" t="n">
        <v>0.279469456044557</v>
      </c>
      <c r="AK11" s="16" t="n">
        <v>0.157378010307958</v>
      </c>
      <c r="AL11" s="16" t="n">
        <v>0.250101047920334</v>
      </c>
      <c r="AM11" s="16" t="n">
        <v>0.393847763571844</v>
      </c>
      <c r="AN11" s="16" t="n">
        <v>0.273564923077881</v>
      </c>
      <c r="AO11" s="16"/>
      <c r="AP11" s="16" t="n">
        <v>0.297598313309333</v>
      </c>
      <c r="AQ11" s="16" t="n">
        <v>0.186436562691556</v>
      </c>
      <c r="AR11" s="16" t="n">
        <v>0.227721371523368</v>
      </c>
      <c r="AS11" s="16" t="n">
        <v>0.163253599045319</v>
      </c>
      <c r="AT11" s="16" t="n">
        <v>0.377905143406354</v>
      </c>
      <c r="AU11" s="16"/>
      <c r="AV11" s="16" t="n">
        <v>0.221895728121087</v>
      </c>
      <c r="AW11" s="16" t="n">
        <v>0.224315219136387</v>
      </c>
      <c r="AX11" s="16" t="n">
        <v>0.252293110084642</v>
      </c>
      <c r="AY11" s="16" t="n">
        <v>0.222571756536295</v>
      </c>
      <c r="AZ11" s="16" t="n">
        <v>0.262381321161047</v>
      </c>
      <c r="BA11" s="16"/>
      <c r="BB11" s="16" t="n">
        <v>0.185257809630717</v>
      </c>
      <c r="BC11" s="16" t="n">
        <v>0.168340109968606</v>
      </c>
      <c r="BD11" s="16" t="n">
        <v>0.440867986279744</v>
      </c>
      <c r="BE11" s="16"/>
      <c r="BF11" s="16" t="n">
        <v>0.253059622657412</v>
      </c>
    </row>
    <row r="12">
      <c r="B12" s="17" t="s">
        <v>226</v>
      </c>
      <c r="C12" s="16" t="n">
        <v>0.159005656377834</v>
      </c>
      <c r="D12" s="16" t="n">
        <v>0.154053283317375</v>
      </c>
      <c r="E12" s="16" t="n">
        <v>0.163051977491959</v>
      </c>
      <c r="F12" s="16"/>
      <c r="G12" s="16" t="n">
        <v>0.135681465635248</v>
      </c>
      <c r="H12" s="16" t="n">
        <v>0.176058646732324</v>
      </c>
      <c r="I12" s="16" t="n">
        <v>0.17288407065688</v>
      </c>
      <c r="J12" s="16" t="n">
        <v>0.105061413460236</v>
      </c>
      <c r="K12" s="16" t="n">
        <v>0.141841357330943</v>
      </c>
      <c r="L12" s="16" t="n">
        <v>0.204656097113637</v>
      </c>
      <c r="M12" s="16"/>
      <c r="N12" s="16" t="n">
        <v>0.166401609782853</v>
      </c>
      <c r="O12" s="16" t="n">
        <v>0.14028597416583</v>
      </c>
      <c r="P12" s="16" t="n">
        <v>0.1857406436621</v>
      </c>
      <c r="Q12" s="16" t="n">
        <v>0.147483932256224</v>
      </c>
      <c r="R12" s="16"/>
      <c r="S12" s="16" t="n">
        <v>0.174080377323007</v>
      </c>
      <c r="T12" s="16" t="n">
        <v>0.11861314533393</v>
      </c>
      <c r="U12" s="16" t="n">
        <v>0.166576396633264</v>
      </c>
      <c r="V12" s="16" t="n">
        <v>0.18936537569611</v>
      </c>
      <c r="W12" s="16" t="n">
        <v>0.211200209141623</v>
      </c>
      <c r="X12" s="16" t="n">
        <v>0.21673589178976</v>
      </c>
      <c r="Y12" s="16" t="n">
        <v>0.13056694318958</v>
      </c>
      <c r="Z12" s="16" t="n">
        <v>0.178843093180107</v>
      </c>
      <c r="AA12" s="16" t="n">
        <v>0.125262303106731</v>
      </c>
      <c r="AB12" s="16" t="n">
        <v>0.147535862398164</v>
      </c>
      <c r="AC12" s="16" t="n">
        <v>0.151779531677109</v>
      </c>
      <c r="AD12" s="16" t="n">
        <v>0.0760088104784256</v>
      </c>
      <c r="AE12" s="16"/>
      <c r="AF12" s="16" t="n">
        <v>0.187877796114928</v>
      </c>
      <c r="AG12" s="16" t="n">
        <v>0.150505163831267</v>
      </c>
      <c r="AH12" s="16" t="n">
        <v>0.160799851820436</v>
      </c>
      <c r="AI12" s="16"/>
      <c r="AJ12" s="16" t="n">
        <v>0.245792009660713</v>
      </c>
      <c r="AK12" s="16" t="n">
        <v>0.130801686820467</v>
      </c>
      <c r="AL12" s="16" t="n">
        <v>0.116241727663613</v>
      </c>
      <c r="AM12" s="16" t="n">
        <v>0</v>
      </c>
      <c r="AN12" s="16" t="n">
        <v>0.10933127893007</v>
      </c>
      <c r="AO12" s="16"/>
      <c r="AP12" s="16" t="n">
        <v>0.361395431690119</v>
      </c>
      <c r="AQ12" s="16" t="n">
        <v>0.133432840516578</v>
      </c>
      <c r="AR12" s="16" t="n">
        <v>0.0989740955610778</v>
      </c>
      <c r="AS12" s="16" t="n">
        <v>0.09145852691881</v>
      </c>
      <c r="AT12" s="16" t="n">
        <v>0.102377021457509</v>
      </c>
      <c r="AU12" s="16"/>
      <c r="AV12" s="16" t="n">
        <v>0.179038193049765</v>
      </c>
      <c r="AW12" s="16" t="n">
        <v>0.12894171821829</v>
      </c>
      <c r="AX12" s="16" t="n">
        <v>0.155276832647191</v>
      </c>
      <c r="AY12" s="16" t="n">
        <v>0.173452108669811</v>
      </c>
      <c r="AZ12" s="16" t="n">
        <v>0.232087539221347</v>
      </c>
      <c r="BA12" s="16"/>
      <c r="BB12" s="16" t="n">
        <v>0.142761304669709</v>
      </c>
      <c r="BC12" s="16" t="n">
        <v>0.111198122042652</v>
      </c>
      <c r="BD12" s="16" t="n">
        <v>0.191028580817945</v>
      </c>
      <c r="BE12" s="16"/>
      <c r="BF12" s="16" t="n">
        <v>0.134104503556572</v>
      </c>
    </row>
    <row r="13">
      <c r="B13" s="17" t="s">
        <v>227</v>
      </c>
      <c r="C13" s="25" t="n">
        <v>0.0608398055334895</v>
      </c>
      <c r="D13" s="25" t="n">
        <v>0.0680770176173657</v>
      </c>
      <c r="E13" s="25" t="n">
        <v>0.0538853471249635</v>
      </c>
      <c r="F13" s="25"/>
      <c r="G13" s="25" t="n">
        <v>0.0517041860425568</v>
      </c>
      <c r="H13" s="25" t="n">
        <v>0.0697187351367139</v>
      </c>
      <c r="I13" s="25" t="n">
        <v>0.0492078748611607</v>
      </c>
      <c r="J13" s="25" t="n">
        <v>0.0541787386585792</v>
      </c>
      <c r="K13" s="25" t="n">
        <v>0.0502526335326502</v>
      </c>
      <c r="L13" s="25" t="n">
        <v>0.0815991750353316</v>
      </c>
      <c r="M13" s="25"/>
      <c r="N13" s="25" t="n">
        <v>0.0814349844786307</v>
      </c>
      <c r="O13" s="25" t="n">
        <v>0.0452421845370844</v>
      </c>
      <c r="P13" s="25" t="n">
        <v>0.0662498964214918</v>
      </c>
      <c r="Q13" s="25" t="n">
        <v>0.0490710280082772</v>
      </c>
      <c r="R13" s="25"/>
      <c r="S13" s="25" t="n">
        <v>0.0831945908649097</v>
      </c>
      <c r="T13" s="25" t="n">
        <v>0.0512196021566206</v>
      </c>
      <c r="U13" s="25" t="n">
        <v>0.0486760571333351</v>
      </c>
      <c r="V13" s="25" t="n">
        <v>0.0610603568222353</v>
      </c>
      <c r="W13" s="25" t="n">
        <v>0.0627275044155724</v>
      </c>
      <c r="X13" s="25" t="n">
        <v>0.0838991800464697</v>
      </c>
      <c r="Y13" s="25" t="n">
        <v>0.061543554272562</v>
      </c>
      <c r="Z13" s="25" t="n">
        <v>0.0756698213917707</v>
      </c>
      <c r="AA13" s="25" t="n">
        <v>0.0511329292621372</v>
      </c>
      <c r="AB13" s="25" t="n">
        <v>0.0443888689224844</v>
      </c>
      <c r="AC13" s="25" t="n">
        <v>0.0221268142246824</v>
      </c>
      <c r="AD13" s="25" t="n">
        <v>0.084474865682898</v>
      </c>
      <c r="AE13" s="25"/>
      <c r="AF13" s="25" t="n">
        <v>0.0872550466146071</v>
      </c>
      <c r="AG13" s="25" t="n">
        <v>0.043691347517096</v>
      </c>
      <c r="AH13" s="25" t="n">
        <v>0.0712877335281729</v>
      </c>
      <c r="AI13" s="25"/>
      <c r="AJ13" s="25" t="n">
        <v>0.103922021383918</v>
      </c>
      <c r="AK13" s="25" t="n">
        <v>0.0340654030458063</v>
      </c>
      <c r="AL13" s="25" t="n">
        <v>0.028343708781026</v>
      </c>
      <c r="AM13" s="25" t="n">
        <v>0.0776139777727183</v>
      </c>
      <c r="AN13" s="25" t="n">
        <v>0.0452653993709162</v>
      </c>
      <c r="AO13" s="25"/>
      <c r="AP13" s="25" t="n">
        <v>0.189421627315345</v>
      </c>
      <c r="AQ13" s="25" t="n">
        <v>0.0275070806301289</v>
      </c>
      <c r="AR13" s="25" t="n">
        <v>0.0200134989663043</v>
      </c>
      <c r="AS13" s="25" t="n">
        <v>0.0426160765183118</v>
      </c>
      <c r="AT13" s="25" t="n">
        <v>0.029903337926765</v>
      </c>
      <c r="AU13" s="25"/>
      <c r="AV13" s="25" t="n">
        <v>0.0565872043420987</v>
      </c>
      <c r="AW13" s="25" t="n">
        <v>0.036992053786507</v>
      </c>
      <c r="AX13" s="25" t="n">
        <v>0.0537975706266511</v>
      </c>
      <c r="AY13" s="25" t="n">
        <v>0.109210805286742</v>
      </c>
      <c r="AZ13" s="25" t="n">
        <v>0.0666028585067679</v>
      </c>
      <c r="BA13" s="25"/>
      <c r="BB13" s="25" t="n">
        <v>0.0203782065019136</v>
      </c>
      <c r="BC13" s="25" t="n">
        <v>0.00850302851670675</v>
      </c>
      <c r="BD13" s="25" t="n">
        <v>0.0149945766663091</v>
      </c>
      <c r="BE13" s="25"/>
      <c r="BF13" s="25" t="n">
        <v>0.0156864214501538</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266</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0.182346869082648</v>
      </c>
      <c r="D9" s="16" t="n">
        <v>0.208754556875094</v>
      </c>
      <c r="E9" s="16" t="n">
        <v>0.156892780779096</v>
      </c>
      <c r="F9" s="16"/>
      <c r="G9" s="16" t="n">
        <v>0.293351582434824</v>
      </c>
      <c r="H9" s="16" t="n">
        <v>0.233204208838399</v>
      </c>
      <c r="I9" s="16" t="n">
        <v>0.173765161859233</v>
      </c>
      <c r="J9" s="16" t="n">
        <v>0.181200303425664</v>
      </c>
      <c r="K9" s="16" t="n">
        <v>0.148284086634076</v>
      </c>
      <c r="L9" s="16" t="n">
        <v>0.0984949467938349</v>
      </c>
      <c r="M9" s="16"/>
      <c r="N9" s="16" t="n">
        <v>0.138101596043624</v>
      </c>
      <c r="O9" s="16" t="n">
        <v>0.180841374546417</v>
      </c>
      <c r="P9" s="16" t="n">
        <v>0.209692048424511</v>
      </c>
      <c r="Q9" s="16" t="n">
        <v>0.20581848598135</v>
      </c>
      <c r="R9" s="16"/>
      <c r="S9" s="16" t="n">
        <v>0.221571327516815</v>
      </c>
      <c r="T9" s="16" t="n">
        <v>0.151360491239849</v>
      </c>
      <c r="U9" s="16" t="n">
        <v>0.192551816425317</v>
      </c>
      <c r="V9" s="16" t="n">
        <v>0.165555377273205</v>
      </c>
      <c r="W9" s="16" t="n">
        <v>0.192348280010927</v>
      </c>
      <c r="X9" s="16" t="n">
        <v>0.191801072175889</v>
      </c>
      <c r="Y9" s="16" t="n">
        <v>0.131820690949726</v>
      </c>
      <c r="Z9" s="16" t="n">
        <v>0.218263502581737</v>
      </c>
      <c r="AA9" s="16" t="n">
        <v>0.229831155571279</v>
      </c>
      <c r="AB9" s="16" t="n">
        <v>0.155334563316604</v>
      </c>
      <c r="AC9" s="16" t="n">
        <v>0.181261404390745</v>
      </c>
      <c r="AD9" s="16" t="n">
        <v>0.100116568534888</v>
      </c>
      <c r="AE9" s="16"/>
      <c r="AF9" s="16" t="n">
        <v>0.131306466133778</v>
      </c>
      <c r="AG9" s="16" t="n">
        <v>0.193781934585849</v>
      </c>
      <c r="AH9" s="16" t="n">
        <v>0.177497345623335</v>
      </c>
      <c r="AI9" s="16"/>
      <c r="AJ9" s="16" t="n">
        <v>0.0800607619540412</v>
      </c>
      <c r="AK9" s="16" t="n">
        <v>0.262801499710539</v>
      </c>
      <c r="AL9" s="16" t="n">
        <v>0.202740664365839</v>
      </c>
      <c r="AM9" s="16" t="n">
        <v>0.241808510324133</v>
      </c>
      <c r="AN9" s="16" t="n">
        <v>0.163551207445422</v>
      </c>
      <c r="AO9" s="16"/>
      <c r="AP9" s="16" t="n">
        <v>0.0241089734970651</v>
      </c>
      <c r="AQ9" s="16" t="n">
        <v>0.232836265590895</v>
      </c>
      <c r="AR9" s="16" t="n">
        <v>0.168056262804206</v>
      </c>
      <c r="AS9" s="16" t="n">
        <v>0.264950314865193</v>
      </c>
      <c r="AT9" s="16" t="n">
        <v>0.119248987030324</v>
      </c>
      <c r="AU9" s="16"/>
      <c r="AV9" s="16" t="n">
        <v>0.191861601671446</v>
      </c>
      <c r="AW9" s="16" t="n">
        <v>0.190329408397944</v>
      </c>
      <c r="AX9" s="16" t="n">
        <v>0.183555238824352</v>
      </c>
      <c r="AY9" s="16" t="n">
        <v>0.162593874964258</v>
      </c>
      <c r="AZ9" s="16" t="n">
        <v>0.18036955661573</v>
      </c>
      <c r="BA9" s="16"/>
      <c r="BB9" s="16" t="n">
        <v>0.163183515237986</v>
      </c>
      <c r="BC9" s="16" t="n">
        <v>0.194471977491128</v>
      </c>
      <c r="BD9" s="16" t="n">
        <v>0.0374188627375324</v>
      </c>
      <c r="BE9" s="16"/>
      <c r="BF9" s="16" t="n">
        <v>0.135938870726202</v>
      </c>
    </row>
    <row r="10">
      <c r="B10" s="17" t="s">
        <v>224</v>
      </c>
      <c r="C10" s="16" t="n">
        <v>0.207516843933504</v>
      </c>
      <c r="D10" s="16" t="n">
        <v>0.22086921139888</v>
      </c>
      <c r="E10" s="16" t="n">
        <v>0.194873882544561</v>
      </c>
      <c r="F10" s="16"/>
      <c r="G10" s="16" t="n">
        <v>0.259483210452559</v>
      </c>
      <c r="H10" s="16" t="n">
        <v>0.226201835851355</v>
      </c>
      <c r="I10" s="16" t="n">
        <v>0.254175446284715</v>
      </c>
      <c r="J10" s="16" t="n">
        <v>0.19198071828007</v>
      </c>
      <c r="K10" s="16" t="n">
        <v>0.207812620098079</v>
      </c>
      <c r="L10" s="16" t="n">
        <v>0.132624062818269</v>
      </c>
      <c r="M10" s="16"/>
      <c r="N10" s="16" t="n">
        <v>0.228694643039751</v>
      </c>
      <c r="O10" s="16" t="n">
        <v>0.211161279204551</v>
      </c>
      <c r="P10" s="16" t="n">
        <v>0.223707391500192</v>
      </c>
      <c r="Q10" s="16" t="n">
        <v>0.165842937362642</v>
      </c>
      <c r="R10" s="16"/>
      <c r="S10" s="16" t="n">
        <v>0.180609340800603</v>
      </c>
      <c r="T10" s="16" t="n">
        <v>0.175603410000133</v>
      </c>
      <c r="U10" s="16" t="n">
        <v>0.165748495442637</v>
      </c>
      <c r="V10" s="16" t="n">
        <v>0.198704748454241</v>
      </c>
      <c r="W10" s="16" t="n">
        <v>0.24484556498219</v>
      </c>
      <c r="X10" s="16" t="n">
        <v>0.195198099740166</v>
      </c>
      <c r="Y10" s="16" t="n">
        <v>0.252036371249316</v>
      </c>
      <c r="Z10" s="16" t="n">
        <v>0.146763208552407</v>
      </c>
      <c r="AA10" s="16" t="n">
        <v>0.262478755994028</v>
      </c>
      <c r="AB10" s="16" t="n">
        <v>0.235270337162451</v>
      </c>
      <c r="AC10" s="16" t="n">
        <v>0.226472205735838</v>
      </c>
      <c r="AD10" s="16" t="n">
        <v>0.204361673769502</v>
      </c>
      <c r="AE10" s="16"/>
      <c r="AF10" s="16" t="n">
        <v>0.162932702873489</v>
      </c>
      <c r="AG10" s="16" t="n">
        <v>0.237535848056802</v>
      </c>
      <c r="AH10" s="16" t="n">
        <v>0.193434874269032</v>
      </c>
      <c r="AI10" s="16"/>
      <c r="AJ10" s="16" t="n">
        <v>0.125866119836114</v>
      </c>
      <c r="AK10" s="16" t="n">
        <v>0.267481712294344</v>
      </c>
      <c r="AL10" s="16" t="n">
        <v>0.251017377261443</v>
      </c>
      <c r="AM10" s="16" t="n">
        <v>0.220956075812257</v>
      </c>
      <c r="AN10" s="16" t="n">
        <v>0.228019597158227</v>
      </c>
      <c r="AO10" s="16"/>
      <c r="AP10" s="16" t="n">
        <v>0.0752597244376317</v>
      </c>
      <c r="AQ10" s="16" t="n">
        <v>0.265058733121039</v>
      </c>
      <c r="AR10" s="16" t="n">
        <v>0.251430630116913</v>
      </c>
      <c r="AS10" s="16" t="n">
        <v>0.190572941347072</v>
      </c>
      <c r="AT10" s="16" t="n">
        <v>0.142030209242775</v>
      </c>
      <c r="AU10" s="16"/>
      <c r="AV10" s="16" t="n">
        <v>0.190755934699518</v>
      </c>
      <c r="AW10" s="16" t="n">
        <v>0.230193010832107</v>
      </c>
      <c r="AX10" s="16" t="n">
        <v>0.199251768780963</v>
      </c>
      <c r="AY10" s="16" t="n">
        <v>0.248219658346864</v>
      </c>
      <c r="AZ10" s="16" t="n">
        <v>0.0970916440700225</v>
      </c>
      <c r="BA10" s="16"/>
      <c r="BB10" s="16" t="n">
        <v>0.229447609894017</v>
      </c>
      <c r="BC10" s="16" t="n">
        <v>0.170472444839257</v>
      </c>
      <c r="BD10" s="16" t="n">
        <v>0.106252615747969</v>
      </c>
      <c r="BE10" s="16"/>
      <c r="BF10" s="16" t="n">
        <v>0.176319531564257</v>
      </c>
    </row>
    <row r="11">
      <c r="B11" s="17" t="s">
        <v>225</v>
      </c>
      <c r="C11" s="16" t="n">
        <v>0.294457066711427</v>
      </c>
      <c r="D11" s="16" t="n">
        <v>0.267858309031956</v>
      </c>
      <c r="E11" s="16" t="n">
        <v>0.32103750545798</v>
      </c>
      <c r="F11" s="16"/>
      <c r="G11" s="16" t="n">
        <v>0.248163120832911</v>
      </c>
      <c r="H11" s="16" t="n">
        <v>0.24901450499458</v>
      </c>
      <c r="I11" s="16" t="n">
        <v>0.306212794346749</v>
      </c>
      <c r="J11" s="16" t="n">
        <v>0.359499810010003</v>
      </c>
      <c r="K11" s="16" t="n">
        <v>0.301317061431953</v>
      </c>
      <c r="L11" s="16" t="n">
        <v>0.294922132805038</v>
      </c>
      <c r="M11" s="16"/>
      <c r="N11" s="16" t="n">
        <v>0.291031896357316</v>
      </c>
      <c r="O11" s="16" t="n">
        <v>0.302700391256294</v>
      </c>
      <c r="P11" s="16" t="n">
        <v>0.263134310689807</v>
      </c>
      <c r="Q11" s="16" t="n">
        <v>0.318837556184103</v>
      </c>
      <c r="R11" s="16"/>
      <c r="S11" s="16" t="n">
        <v>0.275633323152165</v>
      </c>
      <c r="T11" s="16" t="n">
        <v>0.341045211182271</v>
      </c>
      <c r="U11" s="16" t="n">
        <v>0.324251079959921</v>
      </c>
      <c r="V11" s="16" t="n">
        <v>0.281943939987209</v>
      </c>
      <c r="W11" s="16" t="n">
        <v>0.223367222704183</v>
      </c>
      <c r="X11" s="16" t="n">
        <v>0.236539421206301</v>
      </c>
      <c r="Y11" s="16" t="n">
        <v>0.358414517072378</v>
      </c>
      <c r="Z11" s="16" t="n">
        <v>0.269195828050357</v>
      </c>
      <c r="AA11" s="16" t="n">
        <v>0.233863933736007</v>
      </c>
      <c r="AB11" s="16" t="n">
        <v>0.316690845789079</v>
      </c>
      <c r="AC11" s="16" t="n">
        <v>0.390540441523065</v>
      </c>
      <c r="AD11" s="16" t="n">
        <v>0.336330718056679</v>
      </c>
      <c r="AE11" s="16"/>
      <c r="AF11" s="16" t="n">
        <v>0.292779949994978</v>
      </c>
      <c r="AG11" s="16" t="n">
        <v>0.283961377959259</v>
      </c>
      <c r="AH11" s="16" t="n">
        <v>0.363676989044593</v>
      </c>
      <c r="AI11" s="16"/>
      <c r="AJ11" s="16" t="n">
        <v>0.30109436804869</v>
      </c>
      <c r="AK11" s="16" t="n">
        <v>0.242115262274955</v>
      </c>
      <c r="AL11" s="16" t="n">
        <v>0.31167290565193</v>
      </c>
      <c r="AM11" s="16" t="n">
        <v>0.420221722846266</v>
      </c>
      <c r="AN11" s="16" t="n">
        <v>0.380523392648889</v>
      </c>
      <c r="AO11" s="16"/>
      <c r="AP11" s="16" t="n">
        <v>0.22348326251884</v>
      </c>
      <c r="AQ11" s="16" t="n">
        <v>0.263361947551537</v>
      </c>
      <c r="AR11" s="16" t="n">
        <v>0.38190461433944</v>
      </c>
      <c r="AS11" s="16" t="n">
        <v>0.302865203996758</v>
      </c>
      <c r="AT11" s="16" t="n">
        <v>0.481688273857803</v>
      </c>
      <c r="AU11" s="16"/>
      <c r="AV11" s="16" t="n">
        <v>0.272647829253665</v>
      </c>
      <c r="AW11" s="16" t="n">
        <v>0.328527507017888</v>
      </c>
      <c r="AX11" s="16" t="n">
        <v>0.310253462323852</v>
      </c>
      <c r="AY11" s="16" t="n">
        <v>0.24310409062695</v>
      </c>
      <c r="AZ11" s="16" t="n">
        <v>0.313441365126835</v>
      </c>
      <c r="BA11" s="16"/>
      <c r="BB11" s="16" t="n">
        <v>0.301840842802672</v>
      </c>
      <c r="BC11" s="16" t="n">
        <v>0.36462719097394</v>
      </c>
      <c r="BD11" s="16" t="n">
        <v>0.478916177024638</v>
      </c>
      <c r="BE11" s="16"/>
      <c r="BF11" s="16" t="n">
        <v>0.381041144624686</v>
      </c>
    </row>
    <row r="12">
      <c r="B12" s="17" t="s">
        <v>226</v>
      </c>
      <c r="C12" s="16" t="n">
        <v>0.236198486963383</v>
      </c>
      <c r="D12" s="16" t="n">
        <v>0.225474600901825</v>
      </c>
      <c r="E12" s="16" t="n">
        <v>0.246283852655909</v>
      </c>
      <c r="F12" s="16"/>
      <c r="G12" s="16" t="n">
        <v>0.13984499588893</v>
      </c>
      <c r="H12" s="16" t="n">
        <v>0.214571957332209</v>
      </c>
      <c r="I12" s="16" t="n">
        <v>0.206031081272294</v>
      </c>
      <c r="J12" s="16" t="n">
        <v>0.209465102080836</v>
      </c>
      <c r="K12" s="16" t="n">
        <v>0.26301694579824</v>
      </c>
      <c r="L12" s="16" t="n">
        <v>0.345573076162741</v>
      </c>
      <c r="M12" s="16"/>
      <c r="N12" s="16" t="n">
        <v>0.24149025088703</v>
      </c>
      <c r="O12" s="16" t="n">
        <v>0.226878875877319</v>
      </c>
      <c r="P12" s="16" t="n">
        <v>0.229816331040314</v>
      </c>
      <c r="Q12" s="16" t="n">
        <v>0.247403188832476</v>
      </c>
      <c r="R12" s="16"/>
      <c r="S12" s="16" t="n">
        <v>0.216497444658343</v>
      </c>
      <c r="T12" s="16" t="n">
        <v>0.249667969834196</v>
      </c>
      <c r="U12" s="16" t="n">
        <v>0.241486666788404</v>
      </c>
      <c r="V12" s="16" t="n">
        <v>0.29560165508839</v>
      </c>
      <c r="W12" s="16" t="n">
        <v>0.253392019129721</v>
      </c>
      <c r="X12" s="16" t="n">
        <v>0.293921895358865</v>
      </c>
      <c r="Y12" s="16" t="n">
        <v>0.193167836541521</v>
      </c>
      <c r="Z12" s="16" t="n">
        <v>0.297207263597078</v>
      </c>
      <c r="AA12" s="16" t="n">
        <v>0.202211964826866</v>
      </c>
      <c r="AB12" s="16" t="n">
        <v>0.1890283233189</v>
      </c>
      <c r="AC12" s="16" t="n">
        <v>0.171295101796613</v>
      </c>
      <c r="AD12" s="16" t="n">
        <v>0.273107444937549</v>
      </c>
      <c r="AE12" s="16"/>
      <c r="AF12" s="16" t="n">
        <v>0.303803079094429</v>
      </c>
      <c r="AG12" s="16" t="n">
        <v>0.213472406273449</v>
      </c>
      <c r="AH12" s="16" t="n">
        <v>0.21430599636207</v>
      </c>
      <c r="AI12" s="16"/>
      <c r="AJ12" s="16" t="n">
        <v>0.363513653477908</v>
      </c>
      <c r="AK12" s="16" t="n">
        <v>0.171882087603528</v>
      </c>
      <c r="AL12" s="16" t="n">
        <v>0.165195997559398</v>
      </c>
      <c r="AM12" s="16" t="n">
        <v>0.0380724413360939</v>
      </c>
      <c r="AN12" s="16" t="n">
        <v>0.184175114996196</v>
      </c>
      <c r="AO12" s="16"/>
      <c r="AP12" s="16" t="n">
        <v>0.471656625614681</v>
      </c>
      <c r="AQ12" s="16" t="n">
        <v>0.189942771468133</v>
      </c>
      <c r="AR12" s="16" t="n">
        <v>0.121705320620719</v>
      </c>
      <c r="AS12" s="16" t="n">
        <v>0.192139384573543</v>
      </c>
      <c r="AT12" s="16" t="n">
        <v>0.221541776404108</v>
      </c>
      <c r="AU12" s="16"/>
      <c r="AV12" s="16" t="n">
        <v>0.263468373652112</v>
      </c>
      <c r="AW12" s="16" t="n">
        <v>0.203768257809309</v>
      </c>
      <c r="AX12" s="16" t="n">
        <v>0.230391791347065</v>
      </c>
      <c r="AY12" s="16" t="n">
        <v>0.240029839179843</v>
      </c>
      <c r="AZ12" s="16" t="n">
        <v>0.342494575680644</v>
      </c>
      <c r="BA12" s="16"/>
      <c r="BB12" s="16" t="n">
        <v>0.248209773759151</v>
      </c>
      <c r="BC12" s="16" t="n">
        <v>0.225097052133888</v>
      </c>
      <c r="BD12" s="16" t="n">
        <v>0.301228371323008</v>
      </c>
      <c r="BE12" s="16"/>
      <c r="BF12" s="16" t="n">
        <v>0.251893260814647</v>
      </c>
    </row>
    <row r="13">
      <c r="B13" s="17" t="s">
        <v>227</v>
      </c>
      <c r="C13" s="25" t="n">
        <v>0.0794807333090383</v>
      </c>
      <c r="D13" s="25" t="n">
        <v>0.0770433217922451</v>
      </c>
      <c r="E13" s="25" t="n">
        <v>0.0809119785624538</v>
      </c>
      <c r="F13" s="25"/>
      <c r="G13" s="25" t="n">
        <v>0.059157090390776</v>
      </c>
      <c r="H13" s="25" t="n">
        <v>0.0770074929834576</v>
      </c>
      <c r="I13" s="25" t="n">
        <v>0.059815516237009</v>
      </c>
      <c r="J13" s="25" t="n">
        <v>0.0578540662034269</v>
      </c>
      <c r="K13" s="25" t="n">
        <v>0.0795692860376526</v>
      </c>
      <c r="L13" s="25" t="n">
        <v>0.128385781420117</v>
      </c>
      <c r="M13" s="25"/>
      <c r="N13" s="25" t="n">
        <v>0.10068161367228</v>
      </c>
      <c r="O13" s="25" t="n">
        <v>0.0784180791154198</v>
      </c>
      <c r="P13" s="25" t="n">
        <v>0.0736499183451763</v>
      </c>
      <c r="Q13" s="25" t="n">
        <v>0.062097831639429</v>
      </c>
      <c r="R13" s="25"/>
      <c r="S13" s="25" t="n">
        <v>0.105688563872074</v>
      </c>
      <c r="T13" s="25" t="n">
        <v>0.082322917743551</v>
      </c>
      <c r="U13" s="25" t="n">
        <v>0.0759619413837212</v>
      </c>
      <c r="V13" s="25" t="n">
        <v>0.0581942791969548</v>
      </c>
      <c r="W13" s="25" t="n">
        <v>0.0860469131729787</v>
      </c>
      <c r="X13" s="25" t="n">
        <v>0.0825395115187788</v>
      </c>
      <c r="Y13" s="25" t="n">
        <v>0.0645605841870596</v>
      </c>
      <c r="Z13" s="25" t="n">
        <v>0.0685701972184209</v>
      </c>
      <c r="AA13" s="25" t="n">
        <v>0.0716141898718212</v>
      </c>
      <c r="AB13" s="25" t="n">
        <v>0.103675930412966</v>
      </c>
      <c r="AC13" s="25" t="n">
        <v>0.0304308465537386</v>
      </c>
      <c r="AD13" s="25" t="n">
        <v>0.0860835947013814</v>
      </c>
      <c r="AE13" s="25"/>
      <c r="AF13" s="25" t="n">
        <v>0.109177801903325</v>
      </c>
      <c r="AG13" s="25" t="n">
        <v>0.0712484331246412</v>
      </c>
      <c r="AH13" s="25" t="n">
        <v>0.0510847947009695</v>
      </c>
      <c r="AI13" s="25"/>
      <c r="AJ13" s="25" t="n">
        <v>0.129465096683248</v>
      </c>
      <c r="AK13" s="25" t="n">
        <v>0.0557194381166338</v>
      </c>
      <c r="AL13" s="25" t="n">
        <v>0.06937305516139</v>
      </c>
      <c r="AM13" s="25" t="n">
        <v>0.0789412496812499</v>
      </c>
      <c r="AN13" s="25" t="n">
        <v>0.0437306877512648</v>
      </c>
      <c r="AO13" s="25"/>
      <c r="AP13" s="25" t="n">
        <v>0.205491413931782</v>
      </c>
      <c r="AQ13" s="25" t="n">
        <v>0.0488002822683968</v>
      </c>
      <c r="AR13" s="25" t="n">
        <v>0.0769031721187226</v>
      </c>
      <c r="AS13" s="25" t="n">
        <v>0.0494721552174336</v>
      </c>
      <c r="AT13" s="25" t="n">
        <v>0.0354907534649909</v>
      </c>
      <c r="AU13" s="25"/>
      <c r="AV13" s="25" t="n">
        <v>0.0812662607232595</v>
      </c>
      <c r="AW13" s="25" t="n">
        <v>0.0471818159427524</v>
      </c>
      <c r="AX13" s="25" t="n">
        <v>0.0765477387237673</v>
      </c>
      <c r="AY13" s="25" t="n">
        <v>0.106052536882085</v>
      </c>
      <c r="AZ13" s="25" t="n">
        <v>0.0666028585067679</v>
      </c>
      <c r="BA13" s="25"/>
      <c r="BB13" s="25" t="n">
        <v>0.0573182583061746</v>
      </c>
      <c r="BC13" s="25" t="n">
        <v>0.0453313345617871</v>
      </c>
      <c r="BD13" s="25" t="n">
        <v>0.0761839731668524</v>
      </c>
      <c r="BE13" s="25"/>
      <c r="BF13" s="25" t="n">
        <v>0.0548071922702079</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267</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0.267114943960981</v>
      </c>
      <c r="D9" s="16" t="n">
        <v>0.272877353241919</v>
      </c>
      <c r="E9" s="16" t="n">
        <v>0.262008581529103</v>
      </c>
      <c r="F9" s="16"/>
      <c r="G9" s="16" t="n">
        <v>0.385773940802286</v>
      </c>
      <c r="H9" s="16" t="n">
        <v>0.319231136848076</v>
      </c>
      <c r="I9" s="16" t="n">
        <v>0.299584927718926</v>
      </c>
      <c r="J9" s="16" t="n">
        <v>0.304402099027306</v>
      </c>
      <c r="K9" s="16" t="n">
        <v>0.231777168896971</v>
      </c>
      <c r="L9" s="16" t="n">
        <v>0.113476495839625</v>
      </c>
      <c r="M9" s="16"/>
      <c r="N9" s="16" t="n">
        <v>0.21346211529811</v>
      </c>
      <c r="O9" s="16" t="n">
        <v>0.255572701604463</v>
      </c>
      <c r="P9" s="16" t="n">
        <v>0.314308704388235</v>
      </c>
      <c r="Q9" s="16" t="n">
        <v>0.292905756202738</v>
      </c>
      <c r="R9" s="16"/>
      <c r="S9" s="16" t="n">
        <v>0.254841389345521</v>
      </c>
      <c r="T9" s="16" t="n">
        <v>0.222767446906793</v>
      </c>
      <c r="U9" s="16" t="n">
        <v>0.231521344234311</v>
      </c>
      <c r="V9" s="16" t="n">
        <v>0.237799560709854</v>
      </c>
      <c r="W9" s="16" t="n">
        <v>0.339186299639165</v>
      </c>
      <c r="X9" s="16" t="n">
        <v>0.263828432328796</v>
      </c>
      <c r="Y9" s="16" t="n">
        <v>0.287314329800312</v>
      </c>
      <c r="Z9" s="16" t="n">
        <v>0.285799671461346</v>
      </c>
      <c r="AA9" s="16" t="n">
        <v>0.343185602329828</v>
      </c>
      <c r="AB9" s="16" t="n">
        <v>0.277266332455806</v>
      </c>
      <c r="AC9" s="16" t="n">
        <v>0.316408326517377</v>
      </c>
      <c r="AD9" s="16" t="n">
        <v>0.0692603201254186</v>
      </c>
      <c r="AE9" s="16"/>
      <c r="AF9" s="16" t="n">
        <v>0.20489440215426</v>
      </c>
      <c r="AG9" s="16" t="n">
        <v>0.274661909558525</v>
      </c>
      <c r="AH9" s="16" t="n">
        <v>0.284672263391238</v>
      </c>
      <c r="AI9" s="16"/>
      <c r="AJ9" s="16" t="n">
        <v>0.115833291319895</v>
      </c>
      <c r="AK9" s="16" t="n">
        <v>0.401648357088232</v>
      </c>
      <c r="AL9" s="16" t="n">
        <v>0.242840709947715</v>
      </c>
      <c r="AM9" s="16" t="n">
        <v>0.37346409976317</v>
      </c>
      <c r="AN9" s="16" t="n">
        <v>0.254671471384938</v>
      </c>
      <c r="AO9" s="16"/>
      <c r="AP9" s="16" t="n">
        <v>0.0284869599061559</v>
      </c>
      <c r="AQ9" s="16" t="n">
        <v>0.351990147821728</v>
      </c>
      <c r="AR9" s="16" t="n">
        <v>0.280164505405179</v>
      </c>
      <c r="AS9" s="16" t="n">
        <v>0.294221167145003</v>
      </c>
      <c r="AT9" s="16" t="n">
        <v>0.193258983692649</v>
      </c>
      <c r="AU9" s="16"/>
      <c r="AV9" s="16" t="n">
        <v>0.257738951101375</v>
      </c>
      <c r="AW9" s="16" t="n">
        <v>0.312855974821609</v>
      </c>
      <c r="AX9" s="16" t="n">
        <v>0.259924735580569</v>
      </c>
      <c r="AY9" s="16" t="n">
        <v>0.232007610456711</v>
      </c>
      <c r="AZ9" s="16" t="n">
        <v>0.203697293221236</v>
      </c>
      <c r="BA9" s="16"/>
      <c r="BB9" s="16" t="n">
        <v>0.296109229669505</v>
      </c>
      <c r="BC9" s="16" t="n">
        <v>0.206486753563138</v>
      </c>
      <c r="BD9" s="16" t="n">
        <v>0.0765402515165875</v>
      </c>
      <c r="BE9" s="16"/>
      <c r="BF9" s="16" t="n">
        <v>0.209396338539512</v>
      </c>
    </row>
    <row r="10">
      <c r="B10" s="17" t="s">
        <v>224</v>
      </c>
      <c r="C10" s="16" t="n">
        <v>0.221718637067823</v>
      </c>
      <c r="D10" s="16" t="n">
        <v>0.234941447259294</v>
      </c>
      <c r="E10" s="16" t="n">
        <v>0.208122364544127</v>
      </c>
      <c r="F10" s="16"/>
      <c r="G10" s="16" t="n">
        <v>0.237231894753177</v>
      </c>
      <c r="H10" s="16" t="n">
        <v>0.246006770763541</v>
      </c>
      <c r="I10" s="16" t="n">
        <v>0.257277653786974</v>
      </c>
      <c r="J10" s="16" t="n">
        <v>0.237771353568092</v>
      </c>
      <c r="K10" s="16" t="n">
        <v>0.189311912202457</v>
      </c>
      <c r="L10" s="16" t="n">
        <v>0.171562134074855</v>
      </c>
      <c r="M10" s="16"/>
      <c r="N10" s="16" t="n">
        <v>0.180870798940151</v>
      </c>
      <c r="O10" s="16" t="n">
        <v>0.252303374520877</v>
      </c>
      <c r="P10" s="16" t="n">
        <v>0.229034582991918</v>
      </c>
      <c r="Q10" s="16" t="n">
        <v>0.229006712110809</v>
      </c>
      <c r="R10" s="16"/>
      <c r="S10" s="16" t="n">
        <v>0.227358404103882</v>
      </c>
      <c r="T10" s="16" t="n">
        <v>0.212401298309133</v>
      </c>
      <c r="U10" s="16" t="n">
        <v>0.2297657135301</v>
      </c>
      <c r="V10" s="16" t="n">
        <v>0.226518283009141</v>
      </c>
      <c r="W10" s="16" t="n">
        <v>0.174106138108552</v>
      </c>
      <c r="X10" s="16" t="n">
        <v>0.207359893411156</v>
      </c>
      <c r="Y10" s="16" t="n">
        <v>0.276362438747437</v>
      </c>
      <c r="Z10" s="16" t="n">
        <v>0.135259956394861</v>
      </c>
      <c r="AA10" s="16" t="n">
        <v>0.208543157717024</v>
      </c>
      <c r="AB10" s="16" t="n">
        <v>0.26658686590422</v>
      </c>
      <c r="AC10" s="16" t="n">
        <v>0.255854989503822</v>
      </c>
      <c r="AD10" s="16" t="n">
        <v>0.179245507277155</v>
      </c>
      <c r="AE10" s="16"/>
      <c r="AF10" s="16" t="n">
        <v>0.188744938427935</v>
      </c>
      <c r="AG10" s="16" t="n">
        <v>0.260355506572642</v>
      </c>
      <c r="AH10" s="16" t="n">
        <v>0.175636895604496</v>
      </c>
      <c r="AI10" s="16"/>
      <c r="AJ10" s="16" t="n">
        <v>0.154276739568242</v>
      </c>
      <c r="AK10" s="16" t="n">
        <v>0.257239686343399</v>
      </c>
      <c r="AL10" s="16" t="n">
        <v>0.271187268244056</v>
      </c>
      <c r="AM10" s="16" t="n">
        <v>0.187936034917584</v>
      </c>
      <c r="AN10" s="16" t="n">
        <v>0.250805497583822</v>
      </c>
      <c r="AO10" s="16"/>
      <c r="AP10" s="16" t="n">
        <v>0.070222757204089</v>
      </c>
      <c r="AQ10" s="16" t="n">
        <v>0.268016025601573</v>
      </c>
      <c r="AR10" s="16" t="n">
        <v>0.274633122358666</v>
      </c>
      <c r="AS10" s="16" t="n">
        <v>0.281634542038495</v>
      </c>
      <c r="AT10" s="16" t="n">
        <v>0.219795660294765</v>
      </c>
      <c r="AU10" s="16"/>
      <c r="AV10" s="16" t="n">
        <v>0.231843421239898</v>
      </c>
      <c r="AW10" s="16" t="n">
        <v>0.213657303616405</v>
      </c>
      <c r="AX10" s="16" t="n">
        <v>0.237042499254106</v>
      </c>
      <c r="AY10" s="16" t="n">
        <v>0.166136632704537</v>
      </c>
      <c r="AZ10" s="16" t="n">
        <v>0.258898757694698</v>
      </c>
      <c r="BA10" s="16"/>
      <c r="BB10" s="16" t="n">
        <v>0.253746167052437</v>
      </c>
      <c r="BC10" s="16" t="n">
        <v>0.308168214620667</v>
      </c>
      <c r="BD10" s="16" t="n">
        <v>0.15146493481665</v>
      </c>
      <c r="BE10" s="16"/>
      <c r="BF10" s="16" t="n">
        <v>0.237824276891743</v>
      </c>
    </row>
    <row r="11">
      <c r="B11" s="17" t="s">
        <v>225</v>
      </c>
      <c r="C11" s="16" t="n">
        <v>0.257455960382681</v>
      </c>
      <c r="D11" s="16" t="n">
        <v>0.236523849819712</v>
      </c>
      <c r="E11" s="16" t="n">
        <v>0.278424358832169</v>
      </c>
      <c r="F11" s="16"/>
      <c r="G11" s="16" t="n">
        <v>0.197909230997892</v>
      </c>
      <c r="H11" s="16" t="n">
        <v>0.214292038686441</v>
      </c>
      <c r="I11" s="16" t="n">
        <v>0.247642428348888</v>
      </c>
      <c r="J11" s="16" t="n">
        <v>0.269105037259386</v>
      </c>
      <c r="K11" s="16" t="n">
        <v>0.309560194846428</v>
      </c>
      <c r="L11" s="16" t="n">
        <v>0.2953767507523</v>
      </c>
      <c r="M11" s="16"/>
      <c r="N11" s="16" t="n">
        <v>0.264864372699731</v>
      </c>
      <c r="O11" s="16" t="n">
        <v>0.255488300739253</v>
      </c>
      <c r="P11" s="16" t="n">
        <v>0.237687832407321</v>
      </c>
      <c r="Q11" s="16" t="n">
        <v>0.270068697009652</v>
      </c>
      <c r="R11" s="16"/>
      <c r="S11" s="16" t="n">
        <v>0.227581704349709</v>
      </c>
      <c r="T11" s="16" t="n">
        <v>0.300805836843633</v>
      </c>
      <c r="U11" s="16" t="n">
        <v>0.320238147859166</v>
      </c>
      <c r="V11" s="16" t="n">
        <v>0.268076065068533</v>
      </c>
      <c r="W11" s="16" t="n">
        <v>0.231149081436736</v>
      </c>
      <c r="X11" s="16" t="n">
        <v>0.232977869389741</v>
      </c>
      <c r="Y11" s="16" t="n">
        <v>0.179987509522845</v>
      </c>
      <c r="Z11" s="16" t="n">
        <v>0.282125184253287</v>
      </c>
      <c r="AA11" s="16" t="n">
        <v>0.231125167635742</v>
      </c>
      <c r="AB11" s="16" t="n">
        <v>0.216600790228105</v>
      </c>
      <c r="AC11" s="16" t="n">
        <v>0.269608962193453</v>
      </c>
      <c r="AD11" s="16" t="n">
        <v>0.519235679466952</v>
      </c>
      <c r="AE11" s="16"/>
      <c r="AF11" s="16" t="n">
        <v>0.271057606155883</v>
      </c>
      <c r="AG11" s="16" t="n">
        <v>0.230930542196147</v>
      </c>
      <c r="AH11" s="16" t="n">
        <v>0.34530370496328</v>
      </c>
      <c r="AI11" s="16"/>
      <c r="AJ11" s="16" t="n">
        <v>0.291697511268527</v>
      </c>
      <c r="AK11" s="16" t="n">
        <v>0.187907499853689</v>
      </c>
      <c r="AL11" s="16" t="n">
        <v>0.289294724495027</v>
      </c>
      <c r="AM11" s="16" t="n">
        <v>0.287482375045987</v>
      </c>
      <c r="AN11" s="16" t="n">
        <v>0.361479918118381</v>
      </c>
      <c r="AO11" s="16"/>
      <c r="AP11" s="16" t="n">
        <v>0.231723355300297</v>
      </c>
      <c r="AQ11" s="16" t="n">
        <v>0.222302079359403</v>
      </c>
      <c r="AR11" s="16" t="n">
        <v>0.31522955423822</v>
      </c>
      <c r="AS11" s="16" t="n">
        <v>0.266836748694138</v>
      </c>
      <c r="AT11" s="16" t="n">
        <v>0.422740782277375</v>
      </c>
      <c r="AU11" s="16"/>
      <c r="AV11" s="16" t="n">
        <v>0.261155229016084</v>
      </c>
      <c r="AW11" s="16" t="n">
        <v>0.282917340823891</v>
      </c>
      <c r="AX11" s="16" t="n">
        <v>0.260713584331533</v>
      </c>
      <c r="AY11" s="16" t="n">
        <v>0.244398260035247</v>
      </c>
      <c r="AZ11" s="16" t="n">
        <v>0.219368244193637</v>
      </c>
      <c r="BA11" s="16"/>
      <c r="BB11" s="16" t="n">
        <v>0.242434698432238</v>
      </c>
      <c r="BC11" s="16" t="n">
        <v>0.326130292777477</v>
      </c>
      <c r="BD11" s="16" t="n">
        <v>0.522605595850397</v>
      </c>
      <c r="BE11" s="16"/>
      <c r="BF11" s="16" t="n">
        <v>0.351406698837119</v>
      </c>
    </row>
    <row r="12">
      <c r="B12" s="17" t="s">
        <v>226</v>
      </c>
      <c r="C12" s="16" t="n">
        <v>0.187498892756024</v>
      </c>
      <c r="D12" s="16" t="n">
        <v>0.17970633075311</v>
      </c>
      <c r="E12" s="16" t="n">
        <v>0.195485574951425</v>
      </c>
      <c r="F12" s="16"/>
      <c r="G12" s="16" t="n">
        <v>0.122797750503848</v>
      </c>
      <c r="H12" s="16" t="n">
        <v>0.153854016757686</v>
      </c>
      <c r="I12" s="16" t="n">
        <v>0.143142870486984</v>
      </c>
      <c r="J12" s="16" t="n">
        <v>0.151602307532361</v>
      </c>
      <c r="K12" s="16" t="n">
        <v>0.224642780805975</v>
      </c>
      <c r="L12" s="16" t="n">
        <v>0.297813795858558</v>
      </c>
      <c r="M12" s="16"/>
      <c r="N12" s="16" t="n">
        <v>0.246182096264137</v>
      </c>
      <c r="O12" s="16" t="n">
        <v>0.171685051792816</v>
      </c>
      <c r="P12" s="16" t="n">
        <v>0.168074416112031</v>
      </c>
      <c r="Q12" s="16" t="n">
        <v>0.158602778715479</v>
      </c>
      <c r="R12" s="16"/>
      <c r="S12" s="16" t="n">
        <v>0.194332874426785</v>
      </c>
      <c r="T12" s="16" t="n">
        <v>0.199139780291083</v>
      </c>
      <c r="U12" s="16" t="n">
        <v>0.184593007955533</v>
      </c>
      <c r="V12" s="16" t="n">
        <v>0.212103820829556</v>
      </c>
      <c r="W12" s="16" t="n">
        <v>0.188406506384963</v>
      </c>
      <c r="X12" s="16" t="n">
        <v>0.20431750362535</v>
      </c>
      <c r="Y12" s="16" t="n">
        <v>0.190394479243444</v>
      </c>
      <c r="Z12" s="16" t="n">
        <v>0.203847406107405</v>
      </c>
      <c r="AA12" s="16" t="n">
        <v>0.171200898035879</v>
      </c>
      <c r="AB12" s="16" t="n">
        <v>0.172495975503978</v>
      </c>
      <c r="AC12" s="16" t="n">
        <v>0.137723579244392</v>
      </c>
      <c r="AD12" s="16" t="n">
        <v>0.144954351417838</v>
      </c>
      <c r="AE12" s="16"/>
      <c r="AF12" s="16" t="n">
        <v>0.246760316645433</v>
      </c>
      <c r="AG12" s="16" t="n">
        <v>0.173694922141671</v>
      </c>
      <c r="AH12" s="16" t="n">
        <v>0.148297743563697</v>
      </c>
      <c r="AI12" s="16"/>
      <c r="AJ12" s="16" t="n">
        <v>0.319603736275672</v>
      </c>
      <c r="AK12" s="16" t="n">
        <v>0.121344490309545</v>
      </c>
      <c r="AL12" s="16" t="n">
        <v>0.150147789868828</v>
      </c>
      <c r="AM12" s="16" t="n">
        <v>0.07350351250054</v>
      </c>
      <c r="AN12" s="16" t="n">
        <v>0.0960152158756102</v>
      </c>
      <c r="AO12" s="16"/>
      <c r="AP12" s="16" t="n">
        <v>0.463659969943634</v>
      </c>
      <c r="AQ12" s="16" t="n">
        <v>0.128451909199892</v>
      </c>
      <c r="AR12" s="16" t="n">
        <v>0.10037467414332</v>
      </c>
      <c r="AS12" s="16" t="n">
        <v>0.112494664630703</v>
      </c>
      <c r="AT12" s="16" t="n">
        <v>0.150297597961251</v>
      </c>
      <c r="AU12" s="16"/>
      <c r="AV12" s="16" t="n">
        <v>0.194938651445262</v>
      </c>
      <c r="AW12" s="16" t="n">
        <v>0.157986981326137</v>
      </c>
      <c r="AX12" s="16" t="n">
        <v>0.175622637363183</v>
      </c>
      <c r="AY12" s="16" t="n">
        <v>0.258585244798021</v>
      </c>
      <c r="AZ12" s="16" t="n">
        <v>0.250167167148528</v>
      </c>
      <c r="BA12" s="16"/>
      <c r="BB12" s="16" t="n">
        <v>0.168818222651416</v>
      </c>
      <c r="BC12" s="16" t="n">
        <v>0.132302254748921</v>
      </c>
      <c r="BD12" s="16" t="n">
        <v>0.222255739474064</v>
      </c>
      <c r="BE12" s="16"/>
      <c r="BF12" s="16" t="n">
        <v>0.168830359185399</v>
      </c>
    </row>
    <row r="13">
      <c r="B13" s="17" t="s">
        <v>227</v>
      </c>
      <c r="C13" s="25" t="n">
        <v>0.0662115658324916</v>
      </c>
      <c r="D13" s="25" t="n">
        <v>0.0759510189259643</v>
      </c>
      <c r="E13" s="25" t="n">
        <v>0.0559591201431759</v>
      </c>
      <c r="F13" s="25"/>
      <c r="G13" s="25" t="n">
        <v>0.056287182942796</v>
      </c>
      <c r="H13" s="25" t="n">
        <v>0.066616036944256</v>
      </c>
      <c r="I13" s="25" t="n">
        <v>0.0523521196582288</v>
      </c>
      <c r="J13" s="25" t="n">
        <v>0.0371192026128549</v>
      </c>
      <c r="K13" s="25" t="n">
        <v>0.0447079432481693</v>
      </c>
      <c r="L13" s="25" t="n">
        <v>0.121770823474662</v>
      </c>
      <c r="M13" s="25"/>
      <c r="N13" s="25" t="n">
        <v>0.0946206167978706</v>
      </c>
      <c r="O13" s="25" t="n">
        <v>0.0649505713425903</v>
      </c>
      <c r="P13" s="25" t="n">
        <v>0.0508944641004946</v>
      </c>
      <c r="Q13" s="25" t="n">
        <v>0.0494160559613225</v>
      </c>
      <c r="R13" s="25"/>
      <c r="S13" s="25" t="n">
        <v>0.0958856277741026</v>
      </c>
      <c r="T13" s="25" t="n">
        <v>0.0648856376493593</v>
      </c>
      <c r="U13" s="25" t="n">
        <v>0.0338817864208898</v>
      </c>
      <c r="V13" s="25" t="n">
        <v>0.0555022703829157</v>
      </c>
      <c r="W13" s="25" t="n">
        <v>0.0671519744305842</v>
      </c>
      <c r="X13" s="25" t="n">
        <v>0.0915163012449574</v>
      </c>
      <c r="Y13" s="25" t="n">
        <v>0.0659412426859612</v>
      </c>
      <c r="Z13" s="25" t="n">
        <v>0.0929677817831015</v>
      </c>
      <c r="AA13" s="25" t="n">
        <v>0.0459451742815277</v>
      </c>
      <c r="AB13" s="25" t="n">
        <v>0.0670500359078918</v>
      </c>
      <c r="AC13" s="25" t="n">
        <v>0.0204041425409557</v>
      </c>
      <c r="AD13" s="25" t="n">
        <v>0.0873041417126366</v>
      </c>
      <c r="AE13" s="25"/>
      <c r="AF13" s="25" t="n">
        <v>0.0885427366164895</v>
      </c>
      <c r="AG13" s="25" t="n">
        <v>0.0603571195310141</v>
      </c>
      <c r="AH13" s="25" t="n">
        <v>0.0460893924772884</v>
      </c>
      <c r="AI13" s="25"/>
      <c r="AJ13" s="25" t="n">
        <v>0.118588721567664</v>
      </c>
      <c r="AK13" s="25" t="n">
        <v>0.0318599664051354</v>
      </c>
      <c r="AL13" s="25" t="n">
        <v>0.0465295074443739</v>
      </c>
      <c r="AM13" s="25" t="n">
        <v>0.0776139777727183</v>
      </c>
      <c r="AN13" s="25" t="n">
        <v>0.0370278970372492</v>
      </c>
      <c r="AO13" s="25"/>
      <c r="AP13" s="25" t="n">
        <v>0.205906957645824</v>
      </c>
      <c r="AQ13" s="25" t="n">
        <v>0.0292398380174047</v>
      </c>
      <c r="AR13" s="25" t="n">
        <v>0.0295981438546148</v>
      </c>
      <c r="AS13" s="25" t="n">
        <v>0.0448128774916613</v>
      </c>
      <c r="AT13" s="25" t="n">
        <v>0.0139069757739591</v>
      </c>
      <c r="AU13" s="25"/>
      <c r="AV13" s="25" t="n">
        <v>0.0543237471973807</v>
      </c>
      <c r="AW13" s="25" t="n">
        <v>0.0325823994119585</v>
      </c>
      <c r="AX13" s="25" t="n">
        <v>0.0666965434706094</v>
      </c>
      <c r="AY13" s="25" t="n">
        <v>0.0988722520054851</v>
      </c>
      <c r="AZ13" s="25" t="n">
        <v>0.0678685377419019</v>
      </c>
      <c r="BA13" s="25"/>
      <c r="BB13" s="25" t="n">
        <v>0.0388916821944033</v>
      </c>
      <c r="BC13" s="25" t="n">
        <v>0.0269124842897981</v>
      </c>
      <c r="BD13" s="25" t="n">
        <v>0.0271334783423017</v>
      </c>
      <c r="BE13" s="25"/>
      <c r="BF13" s="25" t="n">
        <v>0.0325423265462265</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2.21" hidden="0" customWidth="1"/>
    <col min="42" max="42" width="10.71" hidden="0" customWidth="1"/>
    <col min="43" max="43" width="10.71" hidden="0" customWidth="1"/>
    <col min="44" max="44" width="10.71" hidden="0" customWidth="1"/>
    <col min="45" max="45" width="10.71" hidden="0" customWidth="1"/>
    <col min="46" max="46" width="10.71" hidden="0" customWidth="1"/>
    <col min="47" max="47" width="2.21" hidden="0" customWidth="1"/>
    <col min="48" max="48" width="10.71" hidden="0" customWidth="1"/>
    <col min="49" max="49" width="10.71" hidden="0" customWidth="1"/>
    <col min="50" max="50" width="10.71" hidden="0" customWidth="1"/>
    <col min="51" max="51" width="10.71" hidden="0" customWidth="1"/>
    <col min="52" max="52" width="10.71" hidden="0" customWidth="1"/>
    <col min="53" max="53" width="2.21" hidden="0" customWidth="1"/>
    <col min="54" max="54" width="10.71" hidden="0" customWidth="1"/>
    <col min="55" max="55" width="10.71" hidden="0" customWidth="1"/>
    <col min="56" max="56" width="10.71" hidden="0" customWidth="1"/>
    <col min="57" max="57" width="2.21" hidden="0" customWidth="1"/>
    <col min="58" max="58" width="10.71" hidden="0" customWidth="1"/>
    <col min="59" max="59" width="2.21" hidden="0" customWidth="1"/>
  </cols>
  <sheetData>
    <row r="2" ht="40" customHeight="1">
      <c r="D2" s="15" t="s">
        <v>268</v>
      </c>
    </row>
    <row r="5" ht="30" customHeight="1">
      <c r="B5" s="24"/>
      <c r="C5" s="24"/>
      <c r="D5" s="24" t="s">
        <v>62</v>
      </c>
      <c r="E5" s="24"/>
      <c r="F5" s="24"/>
      <c r="G5" s="24" t="s">
        <v>63</v>
      </c>
      <c r="H5" s="24"/>
      <c r="I5" s="24"/>
      <c r="J5" s="24"/>
      <c r="K5" s="24"/>
      <c r="L5" s="24"/>
      <c r="M5" s="24"/>
      <c r="N5" s="24" t="s">
        <v>64</v>
      </c>
      <c r="O5" s="24"/>
      <c r="P5" s="24"/>
      <c r="Q5" s="24"/>
      <c r="R5" s="24"/>
      <c r="S5" s="24" t="s">
        <v>65</v>
      </c>
      <c r="T5" s="24"/>
      <c r="U5" s="24"/>
      <c r="V5" s="24"/>
      <c r="W5" s="24"/>
      <c r="X5" s="24"/>
      <c r="Y5" s="24"/>
      <c r="Z5" s="24"/>
      <c r="AA5" s="24"/>
      <c r="AB5" s="24"/>
      <c r="AC5" s="24"/>
      <c r="AD5" s="24"/>
      <c r="AE5" s="24"/>
      <c r="AF5" s="24" t="s">
        <v>66</v>
      </c>
      <c r="AG5" s="24"/>
      <c r="AH5" s="24"/>
      <c r="AI5" s="24"/>
      <c r="AJ5" s="24" t="s">
        <v>67</v>
      </c>
      <c r="AK5" s="24"/>
      <c r="AL5" s="24"/>
      <c r="AM5" s="24"/>
      <c r="AN5" s="24"/>
      <c r="AO5" s="24"/>
      <c r="AP5" s="24" t="s">
        <v>68</v>
      </c>
      <c r="AQ5" s="24"/>
      <c r="AR5" s="24"/>
      <c r="AS5" s="24"/>
      <c r="AT5" s="24"/>
      <c r="AU5" s="24"/>
      <c r="AV5" s="24" t="s">
        <v>69</v>
      </c>
      <c r="AW5" s="24"/>
      <c r="AX5" s="24"/>
      <c r="AY5" s="24"/>
      <c r="AZ5" s="24"/>
      <c r="BA5" s="24"/>
      <c r="BB5" s="24" t="s">
        <v>70</v>
      </c>
      <c r="BC5" s="24"/>
      <c r="BD5" s="24"/>
      <c r="BE5" s="24"/>
      <c r="BF5" s="24" t="s">
        <v>71</v>
      </c>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B6" s="13" t="s">
        <v>40</v>
      </c>
      <c r="AC6" s="13" t="s">
        <v>41</v>
      </c>
      <c r="AD6" s="13" t="s">
        <v>42</v>
      </c>
      <c r="AF6" s="13" t="s">
        <v>43</v>
      </c>
      <c r="AG6" s="13" t="s">
        <v>44</v>
      </c>
      <c r="AH6" s="13" t="s">
        <v>45</v>
      </c>
      <c r="AJ6" s="13" t="s">
        <v>46</v>
      </c>
      <c r="AK6" s="13" t="s">
        <v>47</v>
      </c>
      <c r="AL6" s="13" t="s">
        <v>48</v>
      </c>
      <c r="AM6" s="13" t="s">
        <v>49</v>
      </c>
      <c r="AN6" s="13" t="s">
        <v>45</v>
      </c>
      <c r="AP6" s="13" t="s">
        <v>46</v>
      </c>
      <c r="AQ6" s="13" t="s">
        <v>47</v>
      </c>
      <c r="AR6" s="13" t="s">
        <v>50</v>
      </c>
      <c r="AS6" s="13" t="s">
        <v>51</v>
      </c>
      <c r="AT6" s="13" t="s">
        <v>52</v>
      </c>
      <c r="AV6" s="13" t="s">
        <v>53</v>
      </c>
      <c r="AW6" s="13" t="s">
        <v>54</v>
      </c>
      <c r="AX6" s="13" t="s">
        <v>55</v>
      </c>
      <c r="AY6" s="13" t="s">
        <v>56</v>
      </c>
      <c r="AZ6" s="13" t="s">
        <v>57</v>
      </c>
      <c r="BB6" s="13" t="s">
        <v>58</v>
      </c>
      <c r="BC6" s="13" t="s">
        <v>59</v>
      </c>
      <c r="BD6" s="13" t="s">
        <v>60</v>
      </c>
      <c r="BF6" s="13" t="s">
        <v>61</v>
      </c>
    </row>
    <row r="7" ht="30" customHeight="1">
      <c r="B7" s="11" t="s">
        <v>19</v>
      </c>
      <c r="C7" s="11" t="n">
        <v>2011</v>
      </c>
      <c r="D7" s="11" t="n">
        <v>984</v>
      </c>
      <c r="E7" s="11" t="n">
        <v>1025</v>
      </c>
      <c r="F7" s="11"/>
      <c r="G7" s="11" t="n">
        <v>245</v>
      </c>
      <c r="H7" s="11" t="n">
        <v>350</v>
      </c>
      <c r="I7" s="11" t="n">
        <v>350</v>
      </c>
      <c r="J7" s="11" t="n">
        <v>350</v>
      </c>
      <c r="K7" s="11" t="n">
        <v>285</v>
      </c>
      <c r="L7" s="11" t="n">
        <v>431</v>
      </c>
      <c r="M7" s="11"/>
      <c r="N7" s="11" t="n">
        <v>611</v>
      </c>
      <c r="O7" s="11" t="n">
        <v>553</v>
      </c>
      <c r="P7" s="11" t="n">
        <v>393</v>
      </c>
      <c r="Q7" s="11" t="n">
        <v>447</v>
      </c>
      <c r="R7" s="11"/>
      <c r="S7" s="11" t="n">
        <v>285</v>
      </c>
      <c r="T7" s="11" t="n">
        <v>285</v>
      </c>
      <c r="U7" s="11" t="n">
        <v>138</v>
      </c>
      <c r="V7" s="11" t="n">
        <v>195</v>
      </c>
      <c r="W7" s="11" t="n">
        <v>154</v>
      </c>
      <c r="X7" s="11" t="n">
        <v>189</v>
      </c>
      <c r="Y7" s="11" t="n">
        <v>178</v>
      </c>
      <c r="Z7" s="11" t="n">
        <v>89</v>
      </c>
      <c r="AA7" s="11" t="n">
        <v>227</v>
      </c>
      <c r="AB7" s="11" t="n">
        <v>144</v>
      </c>
      <c r="AC7" s="11" t="n">
        <v>87</v>
      </c>
      <c r="AD7" s="11" t="n">
        <v>40</v>
      </c>
      <c r="AE7" s="11"/>
      <c r="AF7" s="11" t="n">
        <v>737</v>
      </c>
      <c r="AG7" s="11" t="n">
        <v>845</v>
      </c>
      <c r="AH7" s="11" t="n">
        <v>245</v>
      </c>
      <c r="AI7" s="11"/>
      <c r="AJ7" s="11" t="n">
        <v>743</v>
      </c>
      <c r="AK7" s="11" t="n">
        <v>604</v>
      </c>
      <c r="AL7" s="11" t="n">
        <v>146</v>
      </c>
      <c r="AM7" s="11" t="n">
        <v>22</v>
      </c>
      <c r="AN7" s="11" t="n">
        <v>222</v>
      </c>
      <c r="AO7" s="11"/>
      <c r="AP7" s="11" t="n">
        <v>403</v>
      </c>
      <c r="AQ7" s="11" t="n">
        <v>836</v>
      </c>
      <c r="AR7" s="11" t="n">
        <v>132</v>
      </c>
      <c r="AS7" s="11" t="n">
        <v>158</v>
      </c>
      <c r="AT7" s="11" t="n">
        <v>184</v>
      </c>
      <c r="AU7" s="11"/>
      <c r="AV7" s="11" t="n">
        <v>427</v>
      </c>
      <c r="AW7" s="11" t="n">
        <v>481</v>
      </c>
      <c r="AX7" s="11" t="n">
        <v>562</v>
      </c>
      <c r="AY7" s="11" t="n">
        <v>258</v>
      </c>
      <c r="AZ7" s="11" t="n">
        <v>38</v>
      </c>
      <c r="BA7" s="11"/>
      <c r="BB7" s="11" t="n">
        <v>141</v>
      </c>
      <c r="BC7" s="11" t="n">
        <v>106</v>
      </c>
      <c r="BD7" s="11" t="n">
        <v>70</v>
      </c>
      <c r="BE7" s="11"/>
      <c r="BF7" s="11" t="n">
        <v>371</v>
      </c>
    </row>
    <row r="8" ht="30" customHeight="1">
      <c r="B8" s="12" t="s">
        <v>20</v>
      </c>
      <c r="C8" s="12" t="n">
        <v>2011</v>
      </c>
      <c r="D8" s="12" t="n">
        <v>993</v>
      </c>
      <c r="E8" s="12" t="n">
        <v>1016</v>
      </c>
      <c r="F8" s="12"/>
      <c r="G8" s="12" t="n">
        <v>278</v>
      </c>
      <c r="H8" s="12" t="n">
        <v>343</v>
      </c>
      <c r="I8" s="12" t="n">
        <v>342</v>
      </c>
      <c r="J8" s="12" t="n">
        <v>343</v>
      </c>
      <c r="K8" s="12" t="n">
        <v>283</v>
      </c>
      <c r="L8" s="12" t="n">
        <v>422</v>
      </c>
      <c r="M8" s="12"/>
      <c r="N8" s="12" t="n">
        <v>541</v>
      </c>
      <c r="O8" s="12" t="n">
        <v>521</v>
      </c>
      <c r="P8" s="12" t="n">
        <v>441</v>
      </c>
      <c r="Q8" s="12" t="n">
        <v>501</v>
      </c>
      <c r="R8" s="12"/>
      <c r="S8" s="12" t="n">
        <v>282</v>
      </c>
      <c r="T8" s="12" t="n">
        <v>261</v>
      </c>
      <c r="U8" s="12" t="n">
        <v>161</v>
      </c>
      <c r="V8" s="12" t="n">
        <v>181</v>
      </c>
      <c r="W8" s="12" t="n">
        <v>141</v>
      </c>
      <c r="X8" s="12" t="n">
        <v>181</v>
      </c>
      <c r="Y8" s="12" t="n">
        <v>161</v>
      </c>
      <c r="Z8" s="12" t="n">
        <v>80</v>
      </c>
      <c r="AA8" s="12" t="n">
        <v>221</v>
      </c>
      <c r="AB8" s="12" t="n">
        <v>181</v>
      </c>
      <c r="AC8" s="12" t="n">
        <v>101</v>
      </c>
      <c r="AD8" s="12" t="n">
        <v>60</v>
      </c>
      <c r="AE8" s="12"/>
      <c r="AF8" s="12" t="n">
        <v>722</v>
      </c>
      <c r="AG8" s="12" t="n">
        <v>835</v>
      </c>
      <c r="AH8" s="12" t="n">
        <v>255</v>
      </c>
      <c r="AI8" s="12"/>
      <c r="AJ8" s="12" t="n">
        <v>713</v>
      </c>
      <c r="AK8" s="12" t="n">
        <v>604</v>
      </c>
      <c r="AL8" s="12" t="n">
        <v>138</v>
      </c>
      <c r="AM8" s="12" t="n">
        <v>21</v>
      </c>
      <c r="AN8" s="12" t="n">
        <v>233</v>
      </c>
      <c r="AO8" s="12"/>
      <c r="AP8" s="12" t="n">
        <v>386</v>
      </c>
      <c r="AQ8" s="12" t="n">
        <v>832</v>
      </c>
      <c r="AR8" s="12" t="n">
        <v>128</v>
      </c>
      <c r="AS8" s="12" t="n">
        <v>160</v>
      </c>
      <c r="AT8" s="12" t="n">
        <v>188</v>
      </c>
      <c r="AU8" s="12"/>
      <c r="AV8" s="12" t="n">
        <v>443</v>
      </c>
      <c r="AW8" s="12" t="n">
        <v>491</v>
      </c>
      <c r="AX8" s="12" t="n">
        <v>546</v>
      </c>
      <c r="AY8" s="12" t="n">
        <v>242</v>
      </c>
      <c r="AZ8" s="12" t="n">
        <v>34</v>
      </c>
      <c r="BA8" s="12"/>
      <c r="BB8" s="12" t="n">
        <v>133</v>
      </c>
      <c r="BC8" s="12" t="n">
        <v>102</v>
      </c>
      <c r="BD8" s="12" t="n">
        <v>67</v>
      </c>
      <c r="BE8" s="12"/>
      <c r="BF8" s="12" t="n">
        <v>357</v>
      </c>
    </row>
    <row r="9">
      <c r="B9" s="17" t="s">
        <v>223</v>
      </c>
      <c r="C9" s="16" t="n">
        <v>0.319404808529414</v>
      </c>
      <c r="D9" s="16" t="n">
        <v>0.332641032678367</v>
      </c>
      <c r="E9" s="16" t="n">
        <v>0.305987922334365</v>
      </c>
      <c r="F9" s="16"/>
      <c r="G9" s="16" t="n">
        <v>0.435954267156171</v>
      </c>
      <c r="H9" s="16" t="n">
        <v>0.366758853381378</v>
      </c>
      <c r="I9" s="16" t="n">
        <v>0.334599971635133</v>
      </c>
      <c r="J9" s="16" t="n">
        <v>0.355925468063187</v>
      </c>
      <c r="K9" s="16" t="n">
        <v>0.273052851733319</v>
      </c>
      <c r="L9" s="16" t="n">
        <v>0.193063195178971</v>
      </c>
      <c r="M9" s="16"/>
      <c r="N9" s="16" t="n">
        <v>0.258063320653075</v>
      </c>
      <c r="O9" s="16" t="n">
        <v>0.342756341527886</v>
      </c>
      <c r="P9" s="16" t="n">
        <v>0.35914653041115</v>
      </c>
      <c r="Q9" s="16" t="n">
        <v>0.32450158030229</v>
      </c>
      <c r="R9" s="16"/>
      <c r="S9" s="16" t="n">
        <v>0.298651087741887</v>
      </c>
      <c r="T9" s="16" t="n">
        <v>0.289931974587887</v>
      </c>
      <c r="U9" s="16" t="n">
        <v>0.321898539273878</v>
      </c>
      <c r="V9" s="16" t="n">
        <v>0.2504812396607</v>
      </c>
      <c r="W9" s="16" t="n">
        <v>0.39480500614814</v>
      </c>
      <c r="X9" s="16" t="n">
        <v>0.318570960890475</v>
      </c>
      <c r="Y9" s="16" t="n">
        <v>0.358203909605432</v>
      </c>
      <c r="Z9" s="16" t="n">
        <v>0.332778240071507</v>
      </c>
      <c r="AA9" s="16" t="n">
        <v>0.357550790739317</v>
      </c>
      <c r="AB9" s="16" t="n">
        <v>0.344840147069926</v>
      </c>
      <c r="AC9" s="16" t="n">
        <v>0.354130816121773</v>
      </c>
      <c r="AD9" s="16" t="n">
        <v>0.174046398177069</v>
      </c>
      <c r="AE9" s="16"/>
      <c r="AF9" s="16" t="n">
        <v>0.232833438582058</v>
      </c>
      <c r="AG9" s="16" t="n">
        <v>0.346127020152696</v>
      </c>
      <c r="AH9" s="16" t="n">
        <v>0.341498173953767</v>
      </c>
      <c r="AI9" s="16"/>
      <c r="AJ9" s="16" t="n">
        <v>0.145841495862098</v>
      </c>
      <c r="AK9" s="16" t="n">
        <v>0.45550674058845</v>
      </c>
      <c r="AL9" s="16" t="n">
        <v>0.344501173444781</v>
      </c>
      <c r="AM9" s="16" t="n">
        <v>0.392435344032263</v>
      </c>
      <c r="AN9" s="16" t="n">
        <v>0.294895625598684</v>
      </c>
      <c r="AO9" s="16"/>
      <c r="AP9" s="16" t="n">
        <v>0.0254653069533389</v>
      </c>
      <c r="AQ9" s="16" t="n">
        <v>0.415871846131972</v>
      </c>
      <c r="AR9" s="16" t="n">
        <v>0.33488050620575</v>
      </c>
      <c r="AS9" s="16" t="n">
        <v>0.371809685316134</v>
      </c>
      <c r="AT9" s="16" t="n">
        <v>0.241439937844256</v>
      </c>
      <c r="AU9" s="16"/>
      <c r="AV9" s="16" t="n">
        <v>0.295350653754176</v>
      </c>
      <c r="AW9" s="16" t="n">
        <v>0.346571565125575</v>
      </c>
      <c r="AX9" s="16" t="n">
        <v>0.324543002220341</v>
      </c>
      <c r="AY9" s="16" t="n">
        <v>0.295011578103867</v>
      </c>
      <c r="AZ9" s="16" t="n">
        <v>0.210481892078058</v>
      </c>
      <c r="BA9" s="16"/>
      <c r="BB9" s="16" t="n">
        <v>0.31990417538074</v>
      </c>
      <c r="BC9" s="16" t="n">
        <v>0.343727292643346</v>
      </c>
      <c r="BD9" s="16" t="n">
        <v>0.124459725725373</v>
      </c>
      <c r="BE9" s="16"/>
      <c r="BF9" s="16" t="n">
        <v>0.269311981537844</v>
      </c>
    </row>
    <row r="10">
      <c r="B10" s="17" t="s">
        <v>224</v>
      </c>
      <c r="C10" s="16" t="n">
        <v>0.222579936170838</v>
      </c>
      <c r="D10" s="16" t="n">
        <v>0.221201948847868</v>
      </c>
      <c r="E10" s="16" t="n">
        <v>0.224365525282412</v>
      </c>
      <c r="F10" s="16"/>
      <c r="G10" s="16" t="n">
        <v>0.229590898122717</v>
      </c>
      <c r="H10" s="16" t="n">
        <v>0.222553549816282</v>
      </c>
      <c r="I10" s="16" t="n">
        <v>0.241087451970395</v>
      </c>
      <c r="J10" s="16" t="n">
        <v>0.243549544717705</v>
      </c>
      <c r="K10" s="16" t="n">
        <v>0.2269913565743</v>
      </c>
      <c r="L10" s="16" t="n">
        <v>0.182943382849152</v>
      </c>
      <c r="M10" s="16"/>
      <c r="N10" s="16" t="n">
        <v>0.193040653868183</v>
      </c>
      <c r="O10" s="16" t="n">
        <v>0.241601374692746</v>
      </c>
      <c r="P10" s="16" t="n">
        <v>0.224360043899947</v>
      </c>
      <c r="Q10" s="16" t="n">
        <v>0.234566382031196</v>
      </c>
      <c r="R10" s="16"/>
      <c r="S10" s="16" t="n">
        <v>0.225475346596535</v>
      </c>
      <c r="T10" s="16" t="n">
        <v>0.250473801943611</v>
      </c>
      <c r="U10" s="16" t="n">
        <v>0.184888339167605</v>
      </c>
      <c r="V10" s="16" t="n">
        <v>0.254394205417349</v>
      </c>
      <c r="W10" s="16" t="n">
        <v>0.164033903219136</v>
      </c>
      <c r="X10" s="16" t="n">
        <v>0.187752856316598</v>
      </c>
      <c r="Y10" s="16" t="n">
        <v>0.241482903124795</v>
      </c>
      <c r="Z10" s="16" t="n">
        <v>0.138250184185201</v>
      </c>
      <c r="AA10" s="16" t="n">
        <v>0.232187598926622</v>
      </c>
      <c r="AB10" s="16" t="n">
        <v>0.231210896247869</v>
      </c>
      <c r="AC10" s="16" t="n">
        <v>0.258668213890418</v>
      </c>
      <c r="AD10" s="16" t="n">
        <v>0.275027396005139</v>
      </c>
      <c r="AE10" s="16"/>
      <c r="AF10" s="16" t="n">
        <v>0.206590454075651</v>
      </c>
      <c r="AG10" s="16" t="n">
        <v>0.242248168251057</v>
      </c>
      <c r="AH10" s="16" t="n">
        <v>0.196023283878248</v>
      </c>
      <c r="AI10" s="16"/>
      <c r="AJ10" s="16" t="n">
        <v>0.167952408052521</v>
      </c>
      <c r="AK10" s="16" t="n">
        <v>0.248602224581288</v>
      </c>
      <c r="AL10" s="16" t="n">
        <v>0.256220174073872</v>
      </c>
      <c r="AM10" s="16" t="n">
        <v>0.256785451959862</v>
      </c>
      <c r="AN10" s="16" t="n">
        <v>0.288836542769209</v>
      </c>
      <c r="AO10" s="16"/>
      <c r="AP10" s="16" t="n">
        <v>0.0832393377948394</v>
      </c>
      <c r="AQ10" s="16" t="n">
        <v>0.25779041490552</v>
      </c>
      <c r="AR10" s="16" t="n">
        <v>0.342094231218034</v>
      </c>
      <c r="AS10" s="16" t="n">
        <v>0.239868118130968</v>
      </c>
      <c r="AT10" s="16" t="n">
        <v>0.26154567489139</v>
      </c>
      <c r="AU10" s="16"/>
      <c r="AV10" s="16" t="n">
        <v>0.212384835401589</v>
      </c>
      <c r="AW10" s="16" t="n">
        <v>0.236390075920995</v>
      </c>
      <c r="AX10" s="16" t="n">
        <v>0.235303817938125</v>
      </c>
      <c r="AY10" s="16" t="n">
        <v>0.205178425507348</v>
      </c>
      <c r="AZ10" s="16" t="n">
        <v>0.122720213524979</v>
      </c>
      <c r="BA10" s="16"/>
      <c r="BB10" s="16" t="n">
        <v>0.294861837362932</v>
      </c>
      <c r="BC10" s="16" t="n">
        <v>0.206007678068885</v>
      </c>
      <c r="BD10" s="16" t="n">
        <v>0.221021690338765</v>
      </c>
      <c r="BE10" s="16"/>
      <c r="BF10" s="16" t="n">
        <v>0.254287545731581</v>
      </c>
    </row>
    <row r="11">
      <c r="B11" s="17" t="s">
        <v>225</v>
      </c>
      <c r="C11" s="16" t="n">
        <v>0.213806635386985</v>
      </c>
      <c r="D11" s="16" t="n">
        <v>0.20058842422095</v>
      </c>
      <c r="E11" s="16" t="n">
        <v>0.227148711139583</v>
      </c>
      <c r="F11" s="16"/>
      <c r="G11" s="16" t="n">
        <v>0.148578777009061</v>
      </c>
      <c r="H11" s="16" t="n">
        <v>0.165652518052563</v>
      </c>
      <c r="I11" s="16" t="n">
        <v>0.228084470977769</v>
      </c>
      <c r="J11" s="16" t="n">
        <v>0.239248762491189</v>
      </c>
      <c r="K11" s="16" t="n">
        <v>0.243593086815033</v>
      </c>
      <c r="L11" s="16" t="n">
        <v>0.243749978798637</v>
      </c>
      <c r="M11" s="16"/>
      <c r="N11" s="16" t="n">
        <v>0.246414976548702</v>
      </c>
      <c r="O11" s="16" t="n">
        <v>0.18490762304408</v>
      </c>
      <c r="P11" s="16" t="n">
        <v>0.179634453979688</v>
      </c>
      <c r="Q11" s="16" t="n">
        <v>0.239283075686568</v>
      </c>
      <c r="R11" s="16"/>
      <c r="S11" s="16" t="n">
        <v>0.19791704162226</v>
      </c>
      <c r="T11" s="16" t="n">
        <v>0.240595071623445</v>
      </c>
      <c r="U11" s="16" t="n">
        <v>0.20766095351803</v>
      </c>
      <c r="V11" s="16" t="n">
        <v>0.256405267929785</v>
      </c>
      <c r="W11" s="16" t="n">
        <v>0.190722902658023</v>
      </c>
      <c r="X11" s="16" t="n">
        <v>0.224641567492576</v>
      </c>
      <c r="Y11" s="16" t="n">
        <v>0.186008290183131</v>
      </c>
      <c r="Z11" s="16" t="n">
        <v>0.230201464016636</v>
      </c>
      <c r="AA11" s="16" t="n">
        <v>0.173467623673102</v>
      </c>
      <c r="AB11" s="16" t="n">
        <v>0.194998205262276</v>
      </c>
      <c r="AC11" s="16" t="n">
        <v>0.241017054656549</v>
      </c>
      <c r="AD11" s="16" t="n">
        <v>0.293762358278904</v>
      </c>
      <c r="AE11" s="16"/>
      <c r="AF11" s="16" t="n">
        <v>0.239791076905375</v>
      </c>
      <c r="AG11" s="16" t="n">
        <v>0.189352019338428</v>
      </c>
      <c r="AH11" s="16" t="n">
        <v>0.272308832833245</v>
      </c>
      <c r="AI11" s="16"/>
      <c r="AJ11" s="16" t="n">
        <v>0.268934570675436</v>
      </c>
      <c r="AK11" s="16" t="n">
        <v>0.130236799975963</v>
      </c>
      <c r="AL11" s="16" t="n">
        <v>0.216615071626584</v>
      </c>
      <c r="AM11" s="16" t="n">
        <v>0.23796328315548</v>
      </c>
      <c r="AN11" s="16" t="n">
        <v>0.278682211290342</v>
      </c>
      <c r="AO11" s="16"/>
      <c r="AP11" s="16" t="n">
        <v>0.242820180536061</v>
      </c>
      <c r="AQ11" s="16" t="n">
        <v>0.173164155401973</v>
      </c>
      <c r="AR11" s="16" t="n">
        <v>0.203215339086891</v>
      </c>
      <c r="AS11" s="16" t="n">
        <v>0.202903714687592</v>
      </c>
      <c r="AT11" s="16" t="n">
        <v>0.346183210664989</v>
      </c>
      <c r="AU11" s="16"/>
      <c r="AV11" s="16" t="n">
        <v>0.240623372060852</v>
      </c>
      <c r="AW11" s="16" t="n">
        <v>0.215584765238579</v>
      </c>
      <c r="AX11" s="16" t="n">
        <v>0.215591804557419</v>
      </c>
      <c r="AY11" s="16" t="n">
        <v>0.204466393509235</v>
      </c>
      <c r="AZ11" s="16" t="n">
        <v>0.370990836974172</v>
      </c>
      <c r="BA11" s="16"/>
      <c r="BB11" s="16" t="n">
        <v>0.224936703918394</v>
      </c>
      <c r="BC11" s="16" t="n">
        <v>0.240792874229678</v>
      </c>
      <c r="BD11" s="16" t="n">
        <v>0.434653396756503</v>
      </c>
      <c r="BE11" s="16"/>
      <c r="BF11" s="16" t="n">
        <v>0.297904137394529</v>
      </c>
    </row>
    <row r="12">
      <c r="B12" s="17" t="s">
        <v>226</v>
      </c>
      <c r="C12" s="16" t="n">
        <v>0.176400000039072</v>
      </c>
      <c r="D12" s="16" t="n">
        <v>0.167844389859694</v>
      </c>
      <c r="E12" s="16" t="n">
        <v>0.184248046348124</v>
      </c>
      <c r="F12" s="16"/>
      <c r="G12" s="16" t="n">
        <v>0.119670599306431</v>
      </c>
      <c r="H12" s="16" t="n">
        <v>0.170388440538555</v>
      </c>
      <c r="I12" s="16" t="n">
        <v>0.125354509146291</v>
      </c>
      <c r="J12" s="16" t="n">
        <v>0.113128611871725</v>
      </c>
      <c r="K12" s="16" t="n">
        <v>0.220073640401307</v>
      </c>
      <c r="L12" s="16" t="n">
        <v>0.282280315412435</v>
      </c>
      <c r="M12" s="16"/>
      <c r="N12" s="16" t="n">
        <v>0.19645725769206</v>
      </c>
      <c r="O12" s="16" t="n">
        <v>0.17097343566207</v>
      </c>
      <c r="P12" s="16" t="n">
        <v>0.181190522309045</v>
      </c>
      <c r="Q12" s="16" t="n">
        <v>0.156941727986816</v>
      </c>
      <c r="R12" s="16"/>
      <c r="S12" s="16" t="n">
        <v>0.170825996363801</v>
      </c>
      <c r="T12" s="16" t="n">
        <v>0.168599950882488</v>
      </c>
      <c r="U12" s="16" t="n">
        <v>0.230851713952494</v>
      </c>
      <c r="V12" s="16" t="n">
        <v>0.179387222240519</v>
      </c>
      <c r="W12" s="16" t="n">
        <v>0.183384664412279</v>
      </c>
      <c r="X12" s="16" t="n">
        <v>0.176516763284077</v>
      </c>
      <c r="Y12" s="16" t="n">
        <v>0.159818460902479</v>
      </c>
      <c r="Z12" s="16" t="n">
        <v>0.218431357374768</v>
      </c>
      <c r="AA12" s="16" t="n">
        <v>0.167268169799876</v>
      </c>
      <c r="AB12" s="16" t="n">
        <v>0.182677838006569</v>
      </c>
      <c r="AC12" s="16" t="n">
        <v>0.0942837279111569</v>
      </c>
      <c r="AD12" s="16" t="n">
        <v>0.206005828360983</v>
      </c>
      <c r="AE12" s="16"/>
      <c r="AF12" s="16" t="n">
        <v>0.236057598642471</v>
      </c>
      <c r="AG12" s="16" t="n">
        <v>0.153599176623775</v>
      </c>
      <c r="AH12" s="16" t="n">
        <v>0.157832781514644</v>
      </c>
      <c r="AI12" s="16"/>
      <c r="AJ12" s="16" t="n">
        <v>0.29358146399985</v>
      </c>
      <c r="AK12" s="16" t="n">
        <v>0.121081229840374</v>
      </c>
      <c r="AL12" s="16" t="n">
        <v>0.133646419081865</v>
      </c>
      <c r="AM12" s="16" t="n">
        <v>0.112815920852396</v>
      </c>
      <c r="AN12" s="16" t="n">
        <v>0.0958953336984663</v>
      </c>
      <c r="AO12" s="16"/>
      <c r="AP12" s="16" t="n">
        <v>0.43766921254869</v>
      </c>
      <c r="AQ12" s="16" t="n">
        <v>0.119410300025921</v>
      </c>
      <c r="AR12" s="16" t="n">
        <v>0.0983272316259387</v>
      </c>
      <c r="AS12" s="16" t="n">
        <v>0.129331835769912</v>
      </c>
      <c r="AT12" s="16" t="n">
        <v>0.122671870346388</v>
      </c>
      <c r="AU12" s="16"/>
      <c r="AV12" s="16" t="n">
        <v>0.189126528999311</v>
      </c>
      <c r="AW12" s="16" t="n">
        <v>0.16251453757738</v>
      </c>
      <c r="AX12" s="16" t="n">
        <v>0.152501165666711</v>
      </c>
      <c r="AY12" s="16" t="n">
        <v>0.195370903052148</v>
      </c>
      <c r="AZ12" s="16" t="n">
        <v>0.20541612108369</v>
      </c>
      <c r="BA12" s="16"/>
      <c r="BB12" s="16" t="n">
        <v>0.133751501096237</v>
      </c>
      <c r="BC12" s="16" t="n">
        <v>0.152554189642264</v>
      </c>
      <c r="BD12" s="16" t="n">
        <v>0.188438336030117</v>
      </c>
      <c r="BE12" s="16"/>
      <c r="BF12" s="16" t="n">
        <v>0.143546720874668</v>
      </c>
    </row>
    <row r="13">
      <c r="B13" s="17" t="s">
        <v>227</v>
      </c>
      <c r="C13" s="25" t="n">
        <v>0.0678086198736897</v>
      </c>
      <c r="D13" s="25" t="n">
        <v>0.0777242043931204</v>
      </c>
      <c r="E13" s="25" t="n">
        <v>0.0582497948955159</v>
      </c>
      <c r="F13" s="25"/>
      <c r="G13" s="25" t="n">
        <v>0.0662054584056197</v>
      </c>
      <c r="H13" s="25" t="n">
        <v>0.074646638211222</v>
      </c>
      <c r="I13" s="25" t="n">
        <v>0.0708735962704125</v>
      </c>
      <c r="J13" s="25" t="n">
        <v>0.0481476128561949</v>
      </c>
      <c r="K13" s="25" t="n">
        <v>0.0362890644760412</v>
      </c>
      <c r="L13" s="25" t="n">
        <v>0.097963127760805</v>
      </c>
      <c r="M13" s="25"/>
      <c r="N13" s="25" t="n">
        <v>0.10602379123798</v>
      </c>
      <c r="O13" s="25" t="n">
        <v>0.0597612250732185</v>
      </c>
      <c r="P13" s="25" t="n">
        <v>0.0556684494001698</v>
      </c>
      <c r="Q13" s="25" t="n">
        <v>0.0447072339931313</v>
      </c>
      <c r="R13" s="25"/>
      <c r="S13" s="25" t="n">
        <v>0.107130527675516</v>
      </c>
      <c r="T13" s="25" t="n">
        <v>0.0503992009625697</v>
      </c>
      <c r="U13" s="25" t="n">
        <v>0.0547004540879921</v>
      </c>
      <c r="V13" s="25" t="n">
        <v>0.0593320647516469</v>
      </c>
      <c r="W13" s="25" t="n">
        <v>0.0670535235624219</v>
      </c>
      <c r="X13" s="25" t="n">
        <v>0.0925178520162738</v>
      </c>
      <c r="Y13" s="25" t="n">
        <v>0.054486436184163</v>
      </c>
      <c r="Z13" s="25" t="n">
        <v>0.0803387543518869</v>
      </c>
      <c r="AA13" s="25" t="n">
        <v>0.0695258168610835</v>
      </c>
      <c r="AB13" s="25" t="n">
        <v>0.04627291341336</v>
      </c>
      <c r="AC13" s="25" t="n">
        <v>0.0519001874201025</v>
      </c>
      <c r="AD13" s="25" t="n">
        <v>0.0511580191779049</v>
      </c>
      <c r="AE13" s="25"/>
      <c r="AF13" s="25" t="n">
        <v>0.0847274317944451</v>
      </c>
      <c r="AG13" s="25" t="n">
        <v>0.0686736156340435</v>
      </c>
      <c r="AH13" s="25" t="n">
        <v>0.0323369278200955</v>
      </c>
      <c r="AI13" s="25"/>
      <c r="AJ13" s="25" t="n">
        <v>0.123690061410094</v>
      </c>
      <c r="AK13" s="25" t="n">
        <v>0.0445730050139251</v>
      </c>
      <c r="AL13" s="25" t="n">
        <v>0.0490171617728971</v>
      </c>
      <c r="AM13" s="25" t="n">
        <v>0</v>
      </c>
      <c r="AN13" s="25" t="n">
        <v>0.0416902866432994</v>
      </c>
      <c r="AO13" s="25"/>
      <c r="AP13" s="25" t="n">
        <v>0.210805962167071</v>
      </c>
      <c r="AQ13" s="25" t="n">
        <v>0.0337632835346132</v>
      </c>
      <c r="AR13" s="25" t="n">
        <v>0.0214826918633871</v>
      </c>
      <c r="AS13" s="25" t="n">
        <v>0.0560866460953938</v>
      </c>
      <c r="AT13" s="25" t="n">
        <v>0.028159306252977</v>
      </c>
      <c r="AU13" s="25"/>
      <c r="AV13" s="25" t="n">
        <v>0.0625146097840718</v>
      </c>
      <c r="AW13" s="25" t="n">
        <v>0.0389390561374708</v>
      </c>
      <c r="AX13" s="25" t="n">
        <v>0.0720602096174049</v>
      </c>
      <c r="AY13" s="25" t="n">
        <v>0.0999726998274023</v>
      </c>
      <c r="AZ13" s="25" t="n">
        <v>0.0903909363391007</v>
      </c>
      <c r="BA13" s="25"/>
      <c r="BB13" s="25" t="n">
        <v>0.0265457822416966</v>
      </c>
      <c r="BC13" s="25" t="n">
        <v>0.0569179654158267</v>
      </c>
      <c r="BD13" s="25" t="n">
        <v>0.0314268511492429</v>
      </c>
      <c r="BE13" s="25"/>
      <c r="BF13" s="25" t="n">
        <v>0.0349496144613774</v>
      </c>
    </row>
    <row r="14">
      <c r="B14" s="18"/>
    </row>
    <row r="15">
      <c r="B15" t="s">
        <v>88</v>
      </c>
    </row>
    <row r="16">
      <c r="B16" t="s">
        <v>89</v>
      </c>
    </row>
    <row r="18">
      <c r="B18" s="9" t="str">
        <f>=HYPERLINK("#'Contents'!A1", "Return to Contents")</f>
      </c>
    </row>
  </sheetData>
  <mergeCells count="11">
    <mergeCell ref="D5:E5"/>
    <mergeCell ref="G5:L5"/>
    <mergeCell ref="N5:Q5"/>
    <mergeCell ref="S5:AD5"/>
    <mergeCell ref="AF5:AH5"/>
    <mergeCell ref="AJ5:AN5"/>
    <mergeCell ref="AP5:AT5"/>
    <mergeCell ref="AV5:AZ5"/>
    <mergeCell ref="BB5:BD5"/>
    <mergeCell ref="BF5:BF5"/>
    <mergeCell ref="D2:AX2"/>
  </mergeCells>
  <pageMargins left="0.7" right="0.7" top="0.75" bottom="0.75" header="0.3" footer="0.3"/>
  <pageSetup paperSize="9" orientation="portrait" horizontalDpi="300" verticalDpi="300" r:id="rId2"/>
  <drawing r:id="rId1"/>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bened</dc:creator>
  <cp:lastModifiedBy>bened</cp:lastModifiedBy>
  <dcterms:created xsi:type="dcterms:W3CDTF">2024-06-05T15:03:45Z</dcterms:created>
</coreProperties>
</file>